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filterPrivacy="1" defaultThemeVersion="124226"/>
  <xr:revisionPtr revIDLastSave="0" documentId="8_{A47E5EED-F52C-AD4C-A9D3-E39F06C85EEF}" xr6:coauthVersionLast="47" xr6:coauthVersionMax="47" xr10:uidLastSave="{00000000-0000-0000-0000-000000000000}"/>
  <bookViews>
    <workbookView xWindow="0" yWindow="620" windowWidth="28800" windowHeight="15720" xr2:uid="{00000000-000D-0000-FFFF-FFFF00000000}"/>
  </bookViews>
  <sheets>
    <sheet name="CLASSES" sheetId="1" r:id="rId1"/>
    <sheet name="ABC" sheetId="7" r:id="rId2"/>
    <sheet name="DE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47" i="7" l="1"/>
  <c r="AP147" i="7"/>
  <c r="AO147" i="7"/>
  <c r="AA147" i="7"/>
  <c r="Z147" i="7"/>
  <c r="Y147" i="7"/>
  <c r="K147" i="7"/>
  <c r="J147" i="7"/>
  <c r="I147" i="7"/>
  <c r="AS35" i="7"/>
  <c r="AR35" i="7"/>
  <c r="AC35" i="7"/>
  <c r="AB35" i="7"/>
  <c r="V35" i="7"/>
  <c r="AL35" i="7" s="1"/>
  <c r="BB35" i="7" s="1"/>
  <c r="M35" i="7"/>
  <c r="L35" i="7"/>
  <c r="BB34" i="7"/>
  <c r="AS32" i="7"/>
  <c r="AR32" i="7"/>
  <c r="AO32" i="7"/>
  <c r="AC32" i="7"/>
  <c r="AB32" i="7"/>
  <c r="Y32" i="7"/>
  <c r="V32" i="7"/>
  <c r="AL32" i="7" s="1"/>
  <c r="BB32" i="7" s="1"/>
  <c r="M32" i="7"/>
  <c r="L32" i="7"/>
  <c r="I32" i="7"/>
  <c r="BB29" i="7"/>
  <c r="AS29" i="7"/>
  <c r="AR29" i="7"/>
  <c r="AO29" i="7"/>
  <c r="AS28" i="7"/>
  <c r="AU28" i="7" s="1"/>
  <c r="AV28" i="7" s="1"/>
  <c r="AR28" i="7"/>
  <c r="AO28" i="7"/>
  <c r="AL28" i="7"/>
  <c r="BB28" i="7" s="1"/>
  <c r="AS25" i="7"/>
  <c r="AR25" i="7"/>
  <c r="AO25" i="7"/>
  <c r="AC25" i="7"/>
  <c r="AB25" i="7"/>
  <c r="Y25" i="7"/>
  <c r="V25" i="7"/>
  <c r="AL25" i="7" s="1"/>
  <c r="BB25" i="7" s="1"/>
  <c r="M25" i="7"/>
  <c r="L25" i="7"/>
  <c r="AS16" i="7"/>
  <c r="AR16" i="7"/>
  <c r="AO16" i="7"/>
  <c r="AC16" i="7"/>
  <c r="AB16" i="7"/>
  <c r="Y16" i="7"/>
  <c r="V16" i="7"/>
  <c r="AL16" i="7" s="1"/>
  <c r="BB16" i="7" s="1"/>
  <c r="M16" i="7"/>
  <c r="L16" i="7"/>
  <c r="I16" i="7"/>
  <c r="AS15" i="7"/>
  <c r="AR15" i="7"/>
  <c r="AO15" i="7"/>
  <c r="AC15" i="7"/>
  <c r="AB15" i="7"/>
  <c r="Y15" i="7"/>
  <c r="V15" i="7"/>
  <c r="AL15" i="7" s="1"/>
  <c r="BB15" i="7" s="1"/>
  <c r="M15" i="7"/>
  <c r="L15" i="7"/>
  <c r="I15" i="7"/>
  <c r="AS13" i="7"/>
  <c r="AR13" i="7"/>
  <c r="AO13" i="7"/>
  <c r="AC13" i="7"/>
  <c r="AB13" i="7"/>
  <c r="Y13" i="7"/>
  <c r="V13" i="7"/>
  <c r="AL13" i="7" s="1"/>
  <c r="BB13" i="7" s="1"/>
  <c r="M13" i="7"/>
  <c r="L13" i="7"/>
  <c r="I13" i="7"/>
  <c r="AS12" i="7"/>
  <c r="AR12" i="7"/>
  <c r="AO12" i="7"/>
  <c r="AC12" i="7"/>
  <c r="AB12" i="7"/>
  <c r="Y12" i="7"/>
  <c r="V12" i="7"/>
  <c r="AL12" i="7" s="1"/>
  <c r="BB12" i="7" s="1"/>
  <c r="M12" i="7"/>
  <c r="L12" i="7"/>
  <c r="I12" i="7"/>
  <c r="AS11" i="7"/>
  <c r="AR11" i="7"/>
  <c r="AO11" i="7"/>
  <c r="AC11" i="7"/>
  <c r="AB11" i="7"/>
  <c r="Y11" i="7"/>
  <c r="V11" i="7"/>
  <c r="AL11" i="7" s="1"/>
  <c r="BB11" i="7" s="1"/>
  <c r="O11" i="7"/>
  <c r="P11" i="7" s="1"/>
  <c r="M11" i="7"/>
  <c r="L11" i="7"/>
  <c r="I11" i="7"/>
  <c r="AS27" i="7"/>
  <c r="AR27" i="7"/>
  <c r="AO27" i="7"/>
  <c r="AC27" i="7"/>
  <c r="AB27" i="7"/>
  <c r="Y27" i="7"/>
  <c r="V27" i="7"/>
  <c r="AL27" i="7" s="1"/>
  <c r="BB27" i="7" s="1"/>
  <c r="M27" i="7"/>
  <c r="L27" i="7"/>
  <c r="I27" i="7"/>
  <c r="AS20" i="7"/>
  <c r="AR20" i="7"/>
  <c r="AO20" i="7"/>
  <c r="AC20" i="7"/>
  <c r="AB20" i="7"/>
  <c r="Y20" i="7"/>
  <c r="V20" i="7"/>
  <c r="AL20" i="7" s="1"/>
  <c r="BB20" i="7" s="1"/>
  <c r="M20" i="7"/>
  <c r="L20" i="7"/>
  <c r="I20" i="7"/>
  <c r="AS18" i="7"/>
  <c r="AR18" i="7"/>
  <c r="AO18" i="7"/>
  <c r="AC18" i="7"/>
  <c r="AB18" i="7"/>
  <c r="Y18" i="7"/>
  <c r="V18" i="7"/>
  <c r="AL18" i="7" s="1"/>
  <c r="BB18" i="7" s="1"/>
  <c r="AS14" i="7"/>
  <c r="AR14" i="7"/>
  <c r="AO14" i="7"/>
  <c r="AC14" i="7"/>
  <c r="AB14" i="7"/>
  <c r="Y14" i="7"/>
  <c r="V14" i="7"/>
  <c r="AL14" i="7" s="1"/>
  <c r="BB14" i="7" s="1"/>
  <c r="M14" i="7"/>
  <c r="L14" i="7"/>
  <c r="I14" i="7"/>
  <c r="BB33" i="7"/>
  <c r="AS30" i="7"/>
  <c r="AR30" i="7"/>
  <c r="AO30" i="7"/>
  <c r="AC30" i="7"/>
  <c r="AB30" i="7"/>
  <c r="Y30" i="7"/>
  <c r="V30" i="7"/>
  <c r="AL30" i="7" s="1"/>
  <c r="BB30" i="7" s="1"/>
  <c r="M30" i="7"/>
  <c r="L30" i="7"/>
  <c r="I30" i="7"/>
  <c r="AS26" i="7"/>
  <c r="AR26" i="7"/>
  <c r="AO26" i="7"/>
  <c r="AC26" i="7"/>
  <c r="AB26" i="7"/>
  <c r="Y26" i="7"/>
  <c r="V26" i="7"/>
  <c r="AL26" i="7" s="1"/>
  <c r="BB26" i="7" s="1"/>
  <c r="M26" i="7"/>
  <c r="L26" i="7"/>
  <c r="I26" i="7"/>
  <c r="AS24" i="7"/>
  <c r="AR24" i="7"/>
  <c r="AO24" i="7"/>
  <c r="AC24" i="7"/>
  <c r="AB24" i="7"/>
  <c r="Y24" i="7"/>
  <c r="V24" i="7"/>
  <c r="AL24" i="7" s="1"/>
  <c r="BB24" i="7" s="1"/>
  <c r="M24" i="7"/>
  <c r="L24" i="7"/>
  <c r="I24" i="7"/>
  <c r="AS23" i="7"/>
  <c r="AR23" i="7"/>
  <c r="AO23" i="7"/>
  <c r="AC23" i="7"/>
  <c r="AB23" i="7"/>
  <c r="Y23" i="7"/>
  <c r="V23" i="7"/>
  <c r="AL23" i="7" s="1"/>
  <c r="BB23" i="7" s="1"/>
  <c r="M23" i="7"/>
  <c r="L23" i="7"/>
  <c r="I23" i="7"/>
  <c r="AS22" i="7"/>
  <c r="AR22" i="7"/>
  <c r="AO22" i="7"/>
  <c r="AC22" i="7"/>
  <c r="AB22" i="7"/>
  <c r="Y22" i="7"/>
  <c r="V22" i="7"/>
  <c r="AL22" i="7" s="1"/>
  <c r="BB22" i="7" s="1"/>
  <c r="M22" i="7"/>
  <c r="L22" i="7"/>
  <c r="I22" i="7"/>
  <c r="AS21" i="7"/>
  <c r="AR21" i="7"/>
  <c r="AO21" i="7"/>
  <c r="AC21" i="7"/>
  <c r="AB21" i="7"/>
  <c r="Y21" i="7"/>
  <c r="V21" i="7"/>
  <c r="AL21" i="7" s="1"/>
  <c r="BB21" i="7" s="1"/>
  <c r="M21" i="7"/>
  <c r="L21" i="7"/>
  <c r="I21" i="7"/>
  <c r="AS19" i="7"/>
  <c r="AR19" i="7"/>
  <c r="AO19" i="7"/>
  <c r="AC19" i="7"/>
  <c r="AB19" i="7"/>
  <c r="Y19" i="7"/>
  <c r="V19" i="7"/>
  <c r="AL19" i="7" s="1"/>
  <c r="BB19" i="7" s="1"/>
  <c r="M19" i="7"/>
  <c r="L19" i="7"/>
  <c r="I19" i="7"/>
  <c r="AS31" i="7"/>
  <c r="AR31" i="7"/>
  <c r="AO31" i="7"/>
  <c r="AC31" i="7"/>
  <c r="AB31" i="7"/>
  <c r="Y31" i="7"/>
  <c r="V31" i="7"/>
  <c r="AL31" i="7" s="1"/>
  <c r="BB31" i="7" s="1"/>
  <c r="M31" i="7"/>
  <c r="L31" i="7"/>
  <c r="I31" i="7"/>
  <c r="AS17" i="7"/>
  <c r="AR17" i="7"/>
  <c r="AO17" i="7"/>
  <c r="AC17" i="7"/>
  <c r="AB17" i="7"/>
  <c r="Y17" i="7"/>
  <c r="V17" i="7"/>
  <c r="AL17" i="7" s="1"/>
  <c r="BB17" i="7" s="1"/>
  <c r="M17" i="7"/>
  <c r="L17" i="7"/>
  <c r="I17" i="7"/>
  <c r="I29" i="8"/>
  <c r="L29" i="8"/>
  <c r="M29" i="8"/>
  <c r="V29" i="8"/>
  <c r="AL29" i="8" s="1"/>
  <c r="BB29" i="8" s="1"/>
  <c r="Y29" i="8"/>
  <c r="AB29" i="8"/>
  <c r="AC29" i="8"/>
  <c r="AO29" i="8"/>
  <c r="AR29" i="8"/>
  <c r="AS29" i="8"/>
  <c r="I30" i="8"/>
  <c r="L30" i="8"/>
  <c r="M30" i="8"/>
  <c r="V30" i="8"/>
  <c r="Y30" i="8"/>
  <c r="AB30" i="8"/>
  <c r="AC30" i="8"/>
  <c r="AL30" i="8"/>
  <c r="BB30" i="8" s="1"/>
  <c r="AO30" i="8"/>
  <c r="AR30" i="8"/>
  <c r="AS30" i="8"/>
  <c r="V31" i="8"/>
  <c r="AL31" i="8" s="1"/>
  <c r="BB31" i="8" s="1"/>
  <c r="AQ146" i="8"/>
  <c r="AP146" i="8"/>
  <c r="AO146" i="8"/>
  <c r="AA146" i="8"/>
  <c r="Z146" i="8"/>
  <c r="Y146" i="8"/>
  <c r="K146" i="8"/>
  <c r="J146" i="8"/>
  <c r="I146" i="8"/>
  <c r="BB32" i="8"/>
  <c r="AS26" i="8"/>
  <c r="AR26" i="8"/>
  <c r="AO26" i="8"/>
  <c r="AC26" i="8"/>
  <c r="AB26" i="8"/>
  <c r="Y26" i="8"/>
  <c r="V26" i="8"/>
  <c r="AL26" i="8" s="1"/>
  <c r="BB26" i="8" s="1"/>
  <c r="M26" i="8"/>
  <c r="L26" i="8"/>
  <c r="I26" i="8"/>
  <c r="AS25" i="8"/>
  <c r="AR25" i="8"/>
  <c r="AO25" i="8"/>
  <c r="AC25" i="8"/>
  <c r="AB25" i="8"/>
  <c r="Y25" i="8"/>
  <c r="V25" i="8"/>
  <c r="AL25" i="8" s="1"/>
  <c r="BB25" i="8" s="1"/>
  <c r="M25" i="8"/>
  <c r="L25" i="8"/>
  <c r="I25" i="8"/>
  <c r="AS16" i="8"/>
  <c r="AR16" i="8"/>
  <c r="AO16" i="8"/>
  <c r="AC16" i="8"/>
  <c r="AB16" i="8"/>
  <c r="Y16" i="8"/>
  <c r="V16" i="8"/>
  <c r="AL16" i="8" s="1"/>
  <c r="BB16" i="8" s="1"/>
  <c r="M16" i="8"/>
  <c r="L16" i="8"/>
  <c r="I16" i="8"/>
  <c r="AS24" i="8"/>
  <c r="AR24" i="8"/>
  <c r="AO24" i="8"/>
  <c r="AC24" i="8"/>
  <c r="AB24" i="8"/>
  <c r="Y24" i="8"/>
  <c r="V24" i="8"/>
  <c r="AL24" i="8" s="1"/>
  <c r="BB24" i="8" s="1"/>
  <c r="M24" i="8"/>
  <c r="L24" i="8"/>
  <c r="I24" i="8"/>
  <c r="AS19" i="8"/>
  <c r="AR19" i="8"/>
  <c r="AO19" i="8"/>
  <c r="AC19" i="8"/>
  <c r="AB19" i="8"/>
  <c r="Y19" i="8"/>
  <c r="V19" i="8"/>
  <c r="AL19" i="8" s="1"/>
  <c r="BB19" i="8" s="1"/>
  <c r="M19" i="8"/>
  <c r="L19" i="8"/>
  <c r="I19" i="8"/>
  <c r="AS17" i="8"/>
  <c r="AR17" i="8"/>
  <c r="AO17" i="8"/>
  <c r="AC17" i="8"/>
  <c r="AB17" i="8"/>
  <c r="Y17" i="8"/>
  <c r="V17" i="8"/>
  <c r="AL17" i="8" s="1"/>
  <c r="BB17" i="8" s="1"/>
  <c r="M17" i="8"/>
  <c r="L17" i="8"/>
  <c r="I17" i="8"/>
  <c r="AS15" i="8"/>
  <c r="AR15" i="8"/>
  <c r="AO15" i="8"/>
  <c r="AC15" i="8"/>
  <c r="AB15" i="8"/>
  <c r="Y15" i="8"/>
  <c r="V15" i="8"/>
  <c r="AL15" i="8" s="1"/>
  <c r="BB15" i="8" s="1"/>
  <c r="M15" i="8"/>
  <c r="L15" i="8"/>
  <c r="I15" i="8"/>
  <c r="AS13" i="8"/>
  <c r="AR13" i="8"/>
  <c r="AO13" i="8"/>
  <c r="AC13" i="8"/>
  <c r="AB13" i="8"/>
  <c r="Y13" i="8"/>
  <c r="V13" i="8"/>
  <c r="AL13" i="8" s="1"/>
  <c r="BB13" i="8" s="1"/>
  <c r="M13" i="8"/>
  <c r="L13" i="8"/>
  <c r="I13" i="8"/>
  <c r="AS12" i="8"/>
  <c r="AR12" i="8"/>
  <c r="AO12" i="8"/>
  <c r="AC12" i="8"/>
  <c r="AB12" i="8"/>
  <c r="Y12" i="8"/>
  <c r="V12" i="8"/>
  <c r="AL12" i="8" s="1"/>
  <c r="BB12" i="8" s="1"/>
  <c r="M12" i="8"/>
  <c r="L12" i="8"/>
  <c r="I12" i="8"/>
  <c r="AS28" i="8"/>
  <c r="AR28" i="8"/>
  <c r="AO28" i="8"/>
  <c r="AL28" i="8"/>
  <c r="BB28" i="8" s="1"/>
  <c r="AS27" i="8"/>
  <c r="AR27" i="8"/>
  <c r="AO27" i="8"/>
  <c r="AC27" i="8"/>
  <c r="AB27" i="8"/>
  <c r="Y27" i="8"/>
  <c r="V27" i="8"/>
  <c r="AL27" i="8" s="1"/>
  <c r="BB27" i="8" s="1"/>
  <c r="M27" i="8"/>
  <c r="L27" i="8"/>
  <c r="I27" i="8"/>
  <c r="AS23" i="8"/>
  <c r="AR23" i="8"/>
  <c r="AO23" i="8"/>
  <c r="AC23" i="8"/>
  <c r="AB23" i="8"/>
  <c r="Y23" i="8"/>
  <c r="V23" i="8"/>
  <c r="AL23" i="8" s="1"/>
  <c r="BB23" i="8" s="1"/>
  <c r="M23" i="8"/>
  <c r="L23" i="8"/>
  <c r="I23" i="8"/>
  <c r="AS22" i="8"/>
  <c r="AR22" i="8"/>
  <c r="AO22" i="8"/>
  <c r="AC22" i="8"/>
  <c r="AB22" i="8"/>
  <c r="Y22" i="8"/>
  <c r="V22" i="8"/>
  <c r="AL22" i="8" s="1"/>
  <c r="BB22" i="8" s="1"/>
  <c r="M22" i="8"/>
  <c r="L22" i="8"/>
  <c r="I22" i="8"/>
  <c r="AS21" i="8"/>
  <c r="AR21" i="8"/>
  <c r="AO21" i="8"/>
  <c r="AC21" i="8"/>
  <c r="AB21" i="8"/>
  <c r="Y21" i="8"/>
  <c r="V21" i="8"/>
  <c r="AL21" i="8" s="1"/>
  <c r="BB21" i="8" s="1"/>
  <c r="M21" i="8"/>
  <c r="L21" i="8"/>
  <c r="I21" i="8"/>
  <c r="AS20" i="8"/>
  <c r="AR20" i="8"/>
  <c r="AO20" i="8"/>
  <c r="AC20" i="8"/>
  <c r="AB20" i="8"/>
  <c r="Y20" i="8"/>
  <c r="V20" i="8"/>
  <c r="AL20" i="8" s="1"/>
  <c r="BB20" i="8" s="1"/>
  <c r="AS18" i="8"/>
  <c r="AR18" i="8"/>
  <c r="AO18" i="8"/>
  <c r="AC18" i="8"/>
  <c r="AB18" i="8"/>
  <c r="Y18" i="8"/>
  <c r="V18" i="8"/>
  <c r="AL18" i="8" s="1"/>
  <c r="BB18" i="8" s="1"/>
  <c r="M18" i="8"/>
  <c r="L18" i="8"/>
  <c r="I18" i="8"/>
  <c r="AS14" i="8"/>
  <c r="AR14" i="8"/>
  <c r="AO14" i="8"/>
  <c r="AC14" i="8"/>
  <c r="AB14" i="8"/>
  <c r="Y14" i="8"/>
  <c r="V14" i="8"/>
  <c r="AL14" i="8" s="1"/>
  <c r="BB14" i="8" s="1"/>
  <c r="M14" i="8"/>
  <c r="L14" i="8"/>
  <c r="I14" i="8"/>
  <c r="AS11" i="8"/>
  <c r="AR11" i="8"/>
  <c r="AO11" i="8"/>
  <c r="AC11" i="8"/>
  <c r="AB11" i="8"/>
  <c r="Y11" i="8"/>
  <c r="V11" i="8"/>
  <c r="AL11" i="8" s="1"/>
  <c r="BB11" i="8" s="1"/>
  <c r="M11" i="8"/>
  <c r="L11" i="8"/>
  <c r="I11" i="8"/>
  <c r="BB62" i="1"/>
  <c r="AR61" i="1"/>
  <c r="AS61" i="1"/>
  <c r="AR62" i="1"/>
  <c r="AS62" i="1"/>
  <c r="AO61" i="1"/>
  <c r="AO62" i="1"/>
  <c r="AU21" i="7" l="1"/>
  <c r="AU23" i="7"/>
  <c r="O19" i="7"/>
  <c r="P19" i="7" s="1"/>
  <c r="AE31" i="7"/>
  <c r="AU11" i="7"/>
  <c r="AU13" i="7"/>
  <c r="AU29" i="7"/>
  <c r="AV29" i="7" s="1"/>
  <c r="AE32" i="7"/>
  <c r="O24" i="7"/>
  <c r="P24" i="7" s="1"/>
  <c r="AU26" i="7"/>
  <c r="AU20" i="7"/>
  <c r="AE14" i="7"/>
  <c r="AE23" i="7"/>
  <c r="AE25" i="7"/>
  <c r="AF25" i="7" s="1"/>
  <c r="AE21" i="7"/>
  <c r="AE26" i="7"/>
  <c r="O13" i="7"/>
  <c r="P13" i="7" s="1"/>
  <c r="AE13" i="7"/>
  <c r="AF13" i="7" s="1"/>
  <c r="AV13" i="7" s="1"/>
  <c r="AE15" i="7"/>
  <c r="AU32" i="7"/>
  <c r="AE19" i="7"/>
  <c r="AE22" i="7"/>
  <c r="AU22" i="7"/>
  <c r="AE24" i="7"/>
  <c r="AF24" i="7" s="1"/>
  <c r="AU24" i="7"/>
  <c r="AE30" i="7"/>
  <c r="AE18" i="7"/>
  <c r="AF18" i="7" s="1"/>
  <c r="O15" i="7"/>
  <c r="P15" i="7" s="1"/>
  <c r="AF15" i="7" s="1"/>
  <c r="AV15" i="7" s="1"/>
  <c r="AU15" i="7"/>
  <c r="O22" i="7"/>
  <c r="P22" i="7" s="1"/>
  <c r="AF22" i="7" s="1"/>
  <c r="O31" i="7"/>
  <c r="P31" i="7" s="1"/>
  <c r="O21" i="7"/>
  <c r="P21" i="7" s="1"/>
  <c r="AF21" i="7" s="1"/>
  <c r="AV21" i="7" s="1"/>
  <c r="AU14" i="7"/>
  <c r="AU19" i="7"/>
  <c r="AE17" i="7"/>
  <c r="O26" i="7"/>
  <c r="P26" i="7" s="1"/>
  <c r="AF26" i="7" s="1"/>
  <c r="AV26" i="7" s="1"/>
  <c r="AU12" i="7"/>
  <c r="O30" i="7"/>
  <c r="P30" i="7" s="1"/>
  <c r="AU30" i="7"/>
  <c r="O16" i="7"/>
  <c r="P16" i="7" s="1"/>
  <c r="O17" i="7"/>
  <c r="P17" i="7" s="1"/>
  <c r="O23" i="7"/>
  <c r="P23" i="7" s="1"/>
  <c r="O14" i="7"/>
  <c r="P14" i="7" s="1"/>
  <c r="O20" i="7"/>
  <c r="P20" i="7" s="1"/>
  <c r="AE12" i="7"/>
  <c r="AE16" i="7"/>
  <c r="AU17" i="7"/>
  <c r="AU31" i="7"/>
  <c r="O27" i="7"/>
  <c r="P27" i="7" s="1"/>
  <c r="AU27" i="7"/>
  <c r="AE11" i="7"/>
  <c r="AF11" i="7" s="1"/>
  <c r="AV11" i="7" s="1"/>
  <c r="AU16" i="7"/>
  <c r="AU25" i="7"/>
  <c r="O32" i="7"/>
  <c r="P32" i="7" s="1"/>
  <c r="AU18" i="7"/>
  <c r="AV18" i="7" s="1"/>
  <c r="AE20" i="7"/>
  <c r="AF20" i="7" s="1"/>
  <c r="AV20" i="7" s="1"/>
  <c r="AE27" i="7"/>
  <c r="O12" i="7"/>
  <c r="P12" i="7" s="1"/>
  <c r="AF12" i="7" s="1"/>
  <c r="AE29" i="8"/>
  <c r="AU30" i="8"/>
  <c r="O30" i="8"/>
  <c r="P30" i="8" s="1"/>
  <c r="AE30" i="8"/>
  <c r="AU29" i="8"/>
  <c r="O29" i="8"/>
  <c r="P29" i="8" s="1"/>
  <c r="AF29" i="8" s="1"/>
  <c r="AV29" i="8" s="1"/>
  <c r="AE27" i="8"/>
  <c r="AU14" i="8"/>
  <c r="O23" i="8"/>
  <c r="P23" i="8" s="1"/>
  <c r="AE22" i="8"/>
  <c r="AU22" i="8"/>
  <c r="AU13" i="8"/>
  <c r="AE15" i="8"/>
  <c r="O17" i="8"/>
  <c r="P17" i="8" s="1"/>
  <c r="AE17" i="8"/>
  <c r="O19" i="8"/>
  <c r="P19" i="8" s="1"/>
  <c r="AE19" i="8"/>
  <c r="AU24" i="8"/>
  <c r="O25" i="8"/>
  <c r="P25" i="8" s="1"/>
  <c r="AE14" i="8"/>
  <c r="O11" i="8"/>
  <c r="P11" i="8" s="1"/>
  <c r="AE18" i="8"/>
  <c r="AE13" i="8"/>
  <c r="AU28" i="8"/>
  <c r="AV28" i="8" s="1"/>
  <c r="O13" i="8"/>
  <c r="P13" i="8" s="1"/>
  <c r="AU19" i="8"/>
  <c r="AE21" i="8"/>
  <c r="AE26" i="8"/>
  <c r="AE12" i="8"/>
  <c r="AU11" i="8"/>
  <c r="AU25" i="8"/>
  <c r="O24" i="8"/>
  <c r="P24" i="8" s="1"/>
  <c r="AE24" i="8"/>
  <c r="AU20" i="8"/>
  <c r="O12" i="8"/>
  <c r="P12" i="8" s="1"/>
  <c r="AU15" i="8"/>
  <c r="AE11" i="8"/>
  <c r="O14" i="8"/>
  <c r="P14" i="8" s="1"/>
  <c r="O18" i="8"/>
  <c r="P18" i="8" s="1"/>
  <c r="AU18" i="8"/>
  <c r="O21" i="8"/>
  <c r="P21" i="8" s="1"/>
  <c r="AU12" i="8"/>
  <c r="O15" i="8"/>
  <c r="P15" i="8" s="1"/>
  <c r="AU17" i="8"/>
  <c r="AE16" i="8"/>
  <c r="AE20" i="8"/>
  <c r="AF20" i="8" s="1"/>
  <c r="AV20" i="8" s="1"/>
  <c r="AU21" i="8"/>
  <c r="O22" i="8"/>
  <c r="P22" i="8" s="1"/>
  <c r="AU23" i="8"/>
  <c r="O27" i="8"/>
  <c r="P27" i="8" s="1"/>
  <c r="AE23" i="8"/>
  <c r="AU27" i="8"/>
  <c r="O16" i="8"/>
  <c r="P16" i="8" s="1"/>
  <c r="AU16" i="8"/>
  <c r="AE25" i="8"/>
  <c r="O26" i="8"/>
  <c r="P26" i="8" s="1"/>
  <c r="AF26" i="8" s="1"/>
  <c r="AU26" i="8"/>
  <c r="AU62" i="1"/>
  <c r="AV62" i="1" s="1"/>
  <c r="AU61" i="1"/>
  <c r="AV61" i="1" s="1"/>
  <c r="AF14" i="7" l="1"/>
  <c r="AV14" i="7" s="1"/>
  <c r="AV25" i="7"/>
  <c r="AF27" i="7"/>
  <c r="AV27" i="7" s="1"/>
  <c r="AF32" i="7"/>
  <c r="AV32" i="7" s="1"/>
  <c r="AF19" i="7"/>
  <c r="AV19" i="7" s="1"/>
  <c r="AF31" i="7"/>
  <c r="AV31" i="7" s="1"/>
  <c r="AV12" i="7"/>
  <c r="AF16" i="7"/>
  <c r="AV16" i="7" s="1"/>
  <c r="AV22" i="7"/>
  <c r="AF23" i="7"/>
  <c r="AV23" i="7" s="1"/>
  <c r="AF30" i="7"/>
  <c r="AV30" i="7" s="1"/>
  <c r="AV24" i="7"/>
  <c r="AF17" i="7"/>
  <c r="AV17" i="7" s="1"/>
  <c r="AF30" i="8"/>
  <c r="AV30" i="8" s="1"/>
  <c r="AF27" i="8"/>
  <c r="AV27" i="8" s="1"/>
  <c r="AF19" i="8"/>
  <c r="AF23" i="8"/>
  <c r="AV23" i="8" s="1"/>
  <c r="AF15" i="8"/>
  <c r="AV15" i="8" s="1"/>
  <c r="AF18" i="8"/>
  <c r="AV18" i="8" s="1"/>
  <c r="AF22" i="8"/>
  <c r="AV22" i="8" s="1"/>
  <c r="AF24" i="8"/>
  <c r="AV24" i="8" s="1"/>
  <c r="AF25" i="8"/>
  <c r="AV25" i="8" s="1"/>
  <c r="AF21" i="8"/>
  <c r="AF11" i="8"/>
  <c r="AV11" i="8" s="1"/>
  <c r="AF17" i="8"/>
  <c r="AV17" i="8" s="1"/>
  <c r="AF13" i="8"/>
  <c r="AV13" i="8" s="1"/>
  <c r="AV21" i="8"/>
  <c r="AV19" i="8"/>
  <c r="AF14" i="8"/>
  <c r="AV14" i="8" s="1"/>
  <c r="AV26" i="8"/>
  <c r="AF16" i="8"/>
  <c r="AV16" i="8" s="1"/>
  <c r="AF12" i="8"/>
  <c r="AV12" i="8" s="1"/>
  <c r="BB64" i="1" l="1"/>
  <c r="BB29" i="1"/>
  <c r="BB132" i="1"/>
  <c r="AR111" i="1"/>
  <c r="AS111" i="1"/>
  <c r="AR112" i="1"/>
  <c r="AS112" i="1"/>
  <c r="AR113" i="1"/>
  <c r="AS113" i="1"/>
  <c r="AR114" i="1"/>
  <c r="AS114" i="1"/>
  <c r="AR115" i="1"/>
  <c r="AS115" i="1"/>
  <c r="AO111" i="1"/>
  <c r="AO112" i="1"/>
  <c r="AO113" i="1"/>
  <c r="AO114" i="1"/>
  <c r="AO115" i="1"/>
  <c r="AS83" i="1"/>
  <c r="AS99" i="1"/>
  <c r="AS86" i="1"/>
  <c r="AS87" i="1"/>
  <c r="AS85" i="1"/>
  <c r="AS89" i="1"/>
  <c r="AS90" i="1"/>
  <c r="AS91" i="1"/>
  <c r="AS92" i="1"/>
  <c r="AS93" i="1"/>
  <c r="AS94" i="1"/>
  <c r="AS95" i="1"/>
  <c r="AS96" i="1"/>
  <c r="AS97" i="1"/>
  <c r="AS98" i="1"/>
  <c r="AS100" i="1"/>
  <c r="AS88" i="1"/>
  <c r="AS71" i="1"/>
  <c r="AS101" i="1"/>
  <c r="AS102" i="1"/>
  <c r="AR83" i="1"/>
  <c r="AR99" i="1"/>
  <c r="AR86" i="1"/>
  <c r="AR87" i="1"/>
  <c r="AR85" i="1"/>
  <c r="AR89" i="1"/>
  <c r="AR90" i="1"/>
  <c r="AR91" i="1"/>
  <c r="AR92" i="1"/>
  <c r="AR93" i="1"/>
  <c r="AR94" i="1"/>
  <c r="AR95" i="1"/>
  <c r="AR96" i="1"/>
  <c r="AR97" i="1"/>
  <c r="AR98" i="1"/>
  <c r="AR100" i="1"/>
  <c r="AR88" i="1"/>
  <c r="AR71" i="1"/>
  <c r="AR101" i="1"/>
  <c r="AR102" i="1"/>
  <c r="AO83" i="1"/>
  <c r="AO99" i="1"/>
  <c r="AO86" i="1"/>
  <c r="AO87" i="1"/>
  <c r="AU87" i="1" s="1"/>
  <c r="AO85" i="1"/>
  <c r="AO89" i="1"/>
  <c r="AO90" i="1"/>
  <c r="AO91" i="1"/>
  <c r="AU91" i="1" s="1"/>
  <c r="AO92" i="1"/>
  <c r="AO93" i="1"/>
  <c r="AO94" i="1"/>
  <c r="AU94" i="1" s="1"/>
  <c r="AO95" i="1"/>
  <c r="AO96" i="1"/>
  <c r="AO97" i="1"/>
  <c r="AO98" i="1"/>
  <c r="AU98" i="1" s="1"/>
  <c r="AO100" i="1"/>
  <c r="AU100" i="1" s="1"/>
  <c r="AO88" i="1"/>
  <c r="AO71" i="1"/>
  <c r="AO101" i="1"/>
  <c r="AU101" i="1" s="1"/>
  <c r="AO102" i="1"/>
  <c r="AU102" i="1" s="1"/>
  <c r="AR84" i="1"/>
  <c r="AS84" i="1"/>
  <c r="AO84" i="1"/>
  <c r="AR69" i="1"/>
  <c r="AS69" i="1"/>
  <c r="AR72" i="1"/>
  <c r="AS72" i="1"/>
  <c r="AR70" i="1"/>
  <c r="AS70" i="1"/>
  <c r="AR73" i="1"/>
  <c r="AS73" i="1"/>
  <c r="AR75" i="1"/>
  <c r="AS75" i="1"/>
  <c r="AR68" i="1"/>
  <c r="AS68" i="1"/>
  <c r="AR74" i="1"/>
  <c r="AS74" i="1"/>
  <c r="AR76" i="1"/>
  <c r="AS76" i="1"/>
  <c r="AR77" i="1"/>
  <c r="AS77" i="1"/>
  <c r="AR78" i="1"/>
  <c r="AS78" i="1"/>
  <c r="AR79" i="1"/>
  <c r="AS79" i="1"/>
  <c r="AR80" i="1"/>
  <c r="AS80" i="1"/>
  <c r="AO69" i="1"/>
  <c r="AO72" i="1"/>
  <c r="AO70" i="1"/>
  <c r="AO73" i="1"/>
  <c r="AO75" i="1"/>
  <c r="AO68" i="1"/>
  <c r="AO74" i="1"/>
  <c r="AO76" i="1"/>
  <c r="AO77" i="1"/>
  <c r="AO78" i="1"/>
  <c r="AO79" i="1"/>
  <c r="AO80" i="1"/>
  <c r="AR49" i="1"/>
  <c r="AS49" i="1"/>
  <c r="AR51" i="1"/>
  <c r="AS51" i="1"/>
  <c r="AO49" i="1"/>
  <c r="AO51" i="1"/>
  <c r="AR34" i="1"/>
  <c r="AS34" i="1"/>
  <c r="AO34" i="1"/>
  <c r="AO12" i="1"/>
  <c r="AO19" i="1"/>
  <c r="AO14" i="1"/>
  <c r="AO15" i="1"/>
  <c r="AO16" i="1"/>
  <c r="AO17" i="1"/>
  <c r="AO18" i="1"/>
  <c r="AO11" i="1"/>
  <c r="AO13" i="1"/>
  <c r="AO21" i="1"/>
  <c r="AO22" i="1"/>
  <c r="AO23" i="1"/>
  <c r="AO24" i="1"/>
  <c r="AO25" i="1"/>
  <c r="AO26" i="1"/>
  <c r="AO27" i="1"/>
  <c r="AO28" i="1"/>
  <c r="AR12" i="1"/>
  <c r="AS12" i="1"/>
  <c r="AR19" i="1"/>
  <c r="AS19" i="1"/>
  <c r="AR14" i="1"/>
  <c r="AS14" i="1"/>
  <c r="AR15" i="1"/>
  <c r="AS15" i="1"/>
  <c r="AR16" i="1"/>
  <c r="AS16" i="1"/>
  <c r="AR17" i="1"/>
  <c r="AS17" i="1"/>
  <c r="AR18" i="1"/>
  <c r="AS18" i="1"/>
  <c r="AR11" i="1"/>
  <c r="AS11" i="1"/>
  <c r="AR13" i="1"/>
  <c r="AS13" i="1"/>
  <c r="AR21" i="1"/>
  <c r="AS21" i="1"/>
  <c r="AR22" i="1"/>
  <c r="AS22" i="1"/>
  <c r="AR23" i="1"/>
  <c r="AS23" i="1"/>
  <c r="AR24" i="1"/>
  <c r="AS24" i="1"/>
  <c r="AR25" i="1"/>
  <c r="AS25" i="1"/>
  <c r="AR26" i="1"/>
  <c r="AS26" i="1"/>
  <c r="AR27" i="1"/>
  <c r="AS27" i="1"/>
  <c r="AR28" i="1"/>
  <c r="AS28" i="1"/>
  <c r="AQ246" i="1"/>
  <c r="AP246" i="1"/>
  <c r="AO246" i="1"/>
  <c r="AS110" i="1"/>
  <c r="AR110" i="1"/>
  <c r="AO110" i="1"/>
  <c r="AS109" i="1"/>
  <c r="AR109" i="1"/>
  <c r="AO109" i="1"/>
  <c r="AS108" i="1"/>
  <c r="AR108" i="1"/>
  <c r="AO108" i="1"/>
  <c r="AS107" i="1"/>
  <c r="AR107" i="1"/>
  <c r="AO107" i="1"/>
  <c r="AS106" i="1"/>
  <c r="AR106" i="1"/>
  <c r="AO106" i="1"/>
  <c r="AS105" i="1"/>
  <c r="AR105" i="1"/>
  <c r="AO105" i="1"/>
  <c r="AO81" i="1"/>
  <c r="AS67" i="1"/>
  <c r="AR67" i="1"/>
  <c r="AO67" i="1"/>
  <c r="AS65" i="1"/>
  <c r="AR65" i="1"/>
  <c r="AS60" i="1"/>
  <c r="AR60" i="1"/>
  <c r="AO60" i="1"/>
  <c r="AS63" i="1"/>
  <c r="AR63" i="1"/>
  <c r="AO63" i="1"/>
  <c r="AS59" i="1"/>
  <c r="AR59" i="1"/>
  <c r="AO59" i="1"/>
  <c r="AS55" i="1"/>
  <c r="AR55" i="1"/>
  <c r="AO55" i="1"/>
  <c r="AS57" i="1"/>
  <c r="AR57" i="1"/>
  <c r="AO57" i="1"/>
  <c r="AS56" i="1"/>
  <c r="AR56" i="1"/>
  <c r="AO56" i="1"/>
  <c r="AS58" i="1"/>
  <c r="AR58" i="1"/>
  <c r="AO58" i="1"/>
  <c r="AS54" i="1"/>
  <c r="AR54" i="1"/>
  <c r="AO54" i="1"/>
  <c r="AS53" i="1"/>
  <c r="AR53" i="1"/>
  <c r="AO53" i="1"/>
  <c r="AS52" i="1"/>
  <c r="AR52" i="1"/>
  <c r="AO52" i="1"/>
  <c r="AS50" i="1"/>
  <c r="AR50" i="1"/>
  <c r="AO50" i="1"/>
  <c r="AS48" i="1"/>
  <c r="AR48" i="1"/>
  <c r="AO48" i="1"/>
  <c r="AS47" i="1"/>
  <c r="AR47" i="1"/>
  <c r="AO47" i="1"/>
  <c r="AS46" i="1"/>
  <c r="AR46" i="1"/>
  <c r="AO46" i="1"/>
  <c r="AS45" i="1"/>
  <c r="AR45" i="1"/>
  <c r="AO45" i="1"/>
  <c r="AS43" i="1"/>
  <c r="AR43" i="1"/>
  <c r="AS42" i="1"/>
  <c r="AR42" i="1"/>
  <c r="AO42" i="1"/>
  <c r="AS41" i="1"/>
  <c r="AR41" i="1"/>
  <c r="AO41" i="1"/>
  <c r="AS40" i="1"/>
  <c r="AR40" i="1"/>
  <c r="AO40" i="1"/>
  <c r="AS39" i="1"/>
  <c r="AR39" i="1"/>
  <c r="AO39" i="1"/>
  <c r="AS38" i="1"/>
  <c r="AR38" i="1"/>
  <c r="AO38" i="1"/>
  <c r="AS37" i="1"/>
  <c r="AR37" i="1"/>
  <c r="AO37" i="1"/>
  <c r="AS35" i="1"/>
  <c r="AR35" i="1"/>
  <c r="AO35" i="1"/>
  <c r="AS36" i="1"/>
  <c r="AR36" i="1"/>
  <c r="AO36" i="1"/>
  <c r="AS33" i="1"/>
  <c r="AR33" i="1"/>
  <c r="AO33" i="1"/>
  <c r="AS32" i="1"/>
  <c r="AR32" i="1"/>
  <c r="AO32" i="1"/>
  <c r="AS20" i="1"/>
  <c r="AR20" i="1"/>
  <c r="AO20" i="1"/>
  <c r="L50" i="1"/>
  <c r="M50" i="1"/>
  <c r="L52" i="1"/>
  <c r="M52" i="1"/>
  <c r="L53" i="1"/>
  <c r="M53" i="1"/>
  <c r="L54" i="1"/>
  <c r="M54" i="1"/>
  <c r="L58" i="1"/>
  <c r="M58" i="1"/>
  <c r="L56" i="1"/>
  <c r="M56" i="1"/>
  <c r="L57" i="1"/>
  <c r="M57" i="1"/>
  <c r="L55" i="1"/>
  <c r="M55" i="1"/>
  <c r="M34" i="1"/>
  <c r="L34" i="1"/>
  <c r="AB50" i="1"/>
  <c r="AC50" i="1"/>
  <c r="AB52" i="1"/>
  <c r="AC52" i="1"/>
  <c r="AB53" i="1"/>
  <c r="AC53" i="1"/>
  <c r="AB54" i="1"/>
  <c r="AC54" i="1"/>
  <c r="AB58" i="1"/>
  <c r="AC58" i="1"/>
  <c r="AB56" i="1"/>
  <c r="AC56" i="1"/>
  <c r="AB57" i="1"/>
  <c r="AC57" i="1"/>
  <c r="AB55" i="1"/>
  <c r="AC55" i="1"/>
  <c r="AB59" i="1"/>
  <c r="AC59" i="1"/>
  <c r="AB63" i="1"/>
  <c r="AC63" i="1"/>
  <c r="AB60" i="1"/>
  <c r="AC60" i="1"/>
  <c r="AC34" i="1"/>
  <c r="AB34" i="1"/>
  <c r="AB43" i="1"/>
  <c r="AC43" i="1"/>
  <c r="AB45" i="1"/>
  <c r="AC45" i="1"/>
  <c r="AB46" i="1"/>
  <c r="AC46" i="1"/>
  <c r="AB47" i="1"/>
  <c r="AC47" i="1"/>
  <c r="AB48" i="1"/>
  <c r="AC48" i="1"/>
  <c r="AL61" i="1"/>
  <c r="BB61" i="1" s="1"/>
  <c r="AL79" i="1"/>
  <c r="BB79" i="1" s="1"/>
  <c r="AU34" i="1" l="1"/>
  <c r="AU88" i="1"/>
  <c r="AU33" i="1"/>
  <c r="AU46" i="1"/>
  <c r="AU56" i="1"/>
  <c r="AU95" i="1"/>
  <c r="AU96" i="1"/>
  <c r="AU115" i="1"/>
  <c r="AV115" i="1" s="1"/>
  <c r="AU111" i="1"/>
  <c r="AU32" i="1"/>
  <c r="AU45" i="1"/>
  <c r="AU90" i="1"/>
  <c r="AU86" i="1"/>
  <c r="AU83" i="1"/>
  <c r="AU55" i="1"/>
  <c r="AU80" i="1"/>
  <c r="AU78" i="1"/>
  <c r="AU76" i="1"/>
  <c r="AU68" i="1"/>
  <c r="AU73" i="1"/>
  <c r="AU72" i="1"/>
  <c r="AU89" i="1"/>
  <c r="AU36" i="1"/>
  <c r="AU35" i="1"/>
  <c r="AU37" i="1"/>
  <c r="AU38" i="1"/>
  <c r="AU39" i="1"/>
  <c r="AU40" i="1"/>
  <c r="AU41" i="1"/>
  <c r="AU42" i="1"/>
  <c r="AU47" i="1"/>
  <c r="AU48" i="1"/>
  <c r="AU60" i="1"/>
  <c r="AU67" i="1"/>
  <c r="AU93" i="1"/>
  <c r="AU85" i="1"/>
  <c r="AU114" i="1"/>
  <c r="AU112" i="1"/>
  <c r="AU79" i="1"/>
  <c r="AV79" i="1" s="1"/>
  <c r="AU77" i="1"/>
  <c r="AU74" i="1"/>
  <c r="AU75" i="1"/>
  <c r="AU70" i="1"/>
  <c r="AU69" i="1"/>
  <c r="AU97" i="1"/>
  <c r="AU92" i="1"/>
  <c r="AU54" i="1"/>
  <c r="AU51" i="1"/>
  <c r="AU71" i="1"/>
  <c r="AU99" i="1"/>
  <c r="AU113" i="1"/>
  <c r="AU84" i="1"/>
  <c r="AU105" i="1"/>
  <c r="AU106" i="1"/>
  <c r="AU107" i="1"/>
  <c r="AU108" i="1"/>
  <c r="AU109" i="1"/>
  <c r="AU110" i="1"/>
  <c r="AU49" i="1"/>
  <c r="AU53" i="1"/>
  <c r="AU63" i="1"/>
  <c r="AU52" i="1"/>
  <c r="AU58" i="1"/>
  <c r="AU57" i="1"/>
  <c r="AU50" i="1"/>
  <c r="AU59" i="1"/>
  <c r="AU12" i="1"/>
  <c r="AU14" i="1"/>
  <c r="AU16" i="1"/>
  <c r="AU18" i="1"/>
  <c r="AU13" i="1"/>
  <c r="AU22" i="1"/>
  <c r="AU24" i="1"/>
  <c r="AU26" i="1"/>
  <c r="AU20" i="1"/>
  <c r="AU19" i="1"/>
  <c r="AU15" i="1"/>
  <c r="AU17" i="1"/>
  <c r="AU11" i="1"/>
  <c r="AU21" i="1"/>
  <c r="AU23" i="1"/>
  <c r="AU25" i="1"/>
  <c r="AU27" i="1"/>
  <c r="AU28" i="1"/>
  <c r="AB105" i="1"/>
  <c r="AC105" i="1"/>
  <c r="AB106" i="1"/>
  <c r="AC106" i="1"/>
  <c r="AB107" i="1"/>
  <c r="AC107" i="1"/>
  <c r="AB108" i="1"/>
  <c r="AC108" i="1"/>
  <c r="AB109" i="1"/>
  <c r="AC109" i="1"/>
  <c r="AB110" i="1"/>
  <c r="AC110" i="1"/>
  <c r="AB111" i="1"/>
  <c r="AC111" i="1"/>
  <c r="AB112" i="1"/>
  <c r="AC112" i="1"/>
  <c r="AB85" i="1"/>
  <c r="AC85" i="1"/>
  <c r="AB113" i="1"/>
  <c r="AC113" i="1"/>
  <c r="AB114" i="1"/>
  <c r="AC114" i="1"/>
  <c r="Y105" i="1"/>
  <c r="Y106" i="1"/>
  <c r="Y107" i="1"/>
  <c r="Y108" i="1"/>
  <c r="Y109" i="1"/>
  <c r="Y110" i="1"/>
  <c r="Y111" i="1"/>
  <c r="Y112" i="1"/>
  <c r="Y85" i="1"/>
  <c r="Y113" i="1"/>
  <c r="Y114" i="1"/>
  <c r="Y115" i="1"/>
  <c r="AB100" i="1"/>
  <c r="AC100" i="1"/>
  <c r="AB88" i="1"/>
  <c r="AC88" i="1"/>
  <c r="AB86" i="1"/>
  <c r="AC86" i="1"/>
  <c r="AB87" i="1"/>
  <c r="AC87" i="1"/>
  <c r="AB99" i="1"/>
  <c r="AC99" i="1"/>
  <c r="AB89" i="1"/>
  <c r="AC89" i="1"/>
  <c r="AB90" i="1"/>
  <c r="AC90" i="1"/>
  <c r="AB91" i="1"/>
  <c r="AC91" i="1"/>
  <c r="AB92" i="1"/>
  <c r="AC92" i="1"/>
  <c r="AB93" i="1"/>
  <c r="AC93" i="1"/>
  <c r="AB94" i="1"/>
  <c r="AC94" i="1"/>
  <c r="AB95" i="1"/>
  <c r="AC95" i="1"/>
  <c r="AB96" i="1"/>
  <c r="AC96" i="1"/>
  <c r="AB97" i="1"/>
  <c r="AC97" i="1"/>
  <c r="AB98" i="1"/>
  <c r="AC98" i="1"/>
  <c r="AB71" i="1"/>
  <c r="AC71" i="1"/>
  <c r="AB101" i="1"/>
  <c r="AC101" i="1"/>
  <c r="AB102" i="1"/>
  <c r="AC102" i="1"/>
  <c r="Y100" i="1"/>
  <c r="Y88" i="1"/>
  <c r="Y86" i="1"/>
  <c r="Y87" i="1"/>
  <c r="Y99" i="1"/>
  <c r="Y89" i="1"/>
  <c r="Y90" i="1"/>
  <c r="Y91" i="1"/>
  <c r="Y92" i="1"/>
  <c r="Y93" i="1"/>
  <c r="Y94" i="1"/>
  <c r="Y95" i="1"/>
  <c r="Y96" i="1"/>
  <c r="Y97" i="1"/>
  <c r="Y98" i="1"/>
  <c r="Y71" i="1"/>
  <c r="Y101" i="1"/>
  <c r="Y102" i="1"/>
  <c r="AC80" i="1"/>
  <c r="AB80" i="1"/>
  <c r="AC78" i="1"/>
  <c r="AB78" i="1"/>
  <c r="AC69" i="1"/>
  <c r="AB69" i="1"/>
  <c r="AC77" i="1"/>
  <c r="AB77" i="1"/>
  <c r="AC76" i="1"/>
  <c r="AB76" i="1"/>
  <c r="AC68" i="1"/>
  <c r="AB68" i="1"/>
  <c r="AC74" i="1"/>
  <c r="AB74" i="1"/>
  <c r="AC75" i="1"/>
  <c r="AB75" i="1"/>
  <c r="AC73" i="1"/>
  <c r="AB73" i="1"/>
  <c r="AC51" i="1"/>
  <c r="AB51" i="1"/>
  <c r="AC70" i="1"/>
  <c r="AB70" i="1"/>
  <c r="AC72" i="1"/>
  <c r="AB72" i="1"/>
  <c r="AC49" i="1"/>
  <c r="AB49" i="1"/>
  <c r="Y49" i="1"/>
  <c r="Y72" i="1"/>
  <c r="Y70" i="1"/>
  <c r="Y51" i="1"/>
  <c r="Y73" i="1"/>
  <c r="Y75" i="1"/>
  <c r="Y74" i="1"/>
  <c r="Y68" i="1"/>
  <c r="Y76" i="1"/>
  <c r="Y77" i="1"/>
  <c r="Y69" i="1"/>
  <c r="Y78" i="1"/>
  <c r="Y80" i="1"/>
  <c r="Y34" i="1"/>
  <c r="Y55" i="1"/>
  <c r="Y45" i="1"/>
  <c r="Y46" i="1"/>
  <c r="Y47" i="1"/>
  <c r="Y48" i="1"/>
  <c r="Y63" i="1"/>
  <c r="Y52" i="1"/>
  <c r="Y53" i="1"/>
  <c r="Y54" i="1"/>
  <c r="Y58" i="1"/>
  <c r="Y56" i="1"/>
  <c r="Y57" i="1"/>
  <c r="Y60" i="1"/>
  <c r="AB32" i="1"/>
  <c r="AC32" i="1"/>
  <c r="AB33" i="1"/>
  <c r="AC33" i="1"/>
  <c r="AB38" i="1"/>
  <c r="AC38" i="1"/>
  <c r="AB37" i="1"/>
  <c r="AC37" i="1"/>
  <c r="AB42" i="1"/>
  <c r="AC42" i="1"/>
  <c r="AB39" i="1"/>
  <c r="AC39" i="1"/>
  <c r="AB40" i="1"/>
  <c r="AC40" i="1"/>
  <c r="AB41" i="1"/>
  <c r="AC41" i="1"/>
  <c r="AB35" i="1"/>
  <c r="AC35" i="1"/>
  <c r="Y32" i="1"/>
  <c r="Y33" i="1"/>
  <c r="Y38" i="1"/>
  <c r="Y37" i="1"/>
  <c r="Y42" i="1"/>
  <c r="Y39" i="1"/>
  <c r="Y40" i="1"/>
  <c r="Y41" i="1"/>
  <c r="Y35" i="1"/>
  <c r="AB12" i="1"/>
  <c r="AC12" i="1"/>
  <c r="AB21" i="1"/>
  <c r="AC21" i="1"/>
  <c r="AB14" i="1"/>
  <c r="AC14" i="1"/>
  <c r="AB15" i="1"/>
  <c r="AC15" i="1"/>
  <c r="AB16" i="1"/>
  <c r="AC16" i="1"/>
  <c r="AB17" i="1"/>
  <c r="AC17" i="1"/>
  <c r="AB18" i="1"/>
  <c r="AC18" i="1"/>
  <c r="AB22" i="1"/>
  <c r="AC22" i="1"/>
  <c r="AB19" i="1"/>
  <c r="AC19" i="1"/>
  <c r="AB23" i="1"/>
  <c r="AC23" i="1"/>
  <c r="AB28" i="1"/>
  <c r="AC28" i="1"/>
  <c r="AB11" i="1"/>
  <c r="AC11" i="1"/>
  <c r="AB24" i="1"/>
  <c r="AC24" i="1"/>
  <c r="AB25" i="1"/>
  <c r="AC25" i="1"/>
  <c r="AB26" i="1"/>
  <c r="AC26" i="1"/>
  <c r="AB27" i="1"/>
  <c r="AC27" i="1"/>
  <c r="AB13" i="1"/>
  <c r="AC13" i="1"/>
  <c r="Y12" i="1"/>
  <c r="Y21" i="1"/>
  <c r="Y14" i="1"/>
  <c r="Y15" i="1"/>
  <c r="Y16" i="1"/>
  <c r="Y17" i="1"/>
  <c r="Y18" i="1"/>
  <c r="Y22" i="1"/>
  <c r="Y19" i="1"/>
  <c r="Y23" i="1"/>
  <c r="Y28" i="1"/>
  <c r="Y11" i="1"/>
  <c r="Y24" i="1"/>
  <c r="Y25" i="1"/>
  <c r="Y26" i="1"/>
  <c r="Y27" i="1"/>
  <c r="Y13" i="1"/>
  <c r="AF118" i="1"/>
  <c r="AV118" i="1" s="1"/>
  <c r="AF119" i="1"/>
  <c r="AV119" i="1" s="1"/>
  <c r="AF120" i="1"/>
  <c r="AV120" i="1" s="1"/>
  <c r="AF121" i="1"/>
  <c r="AV121" i="1" s="1"/>
  <c r="AF122" i="1"/>
  <c r="AV122" i="1" s="1"/>
  <c r="AF123" i="1"/>
  <c r="AV123" i="1" s="1"/>
  <c r="AF124" i="1"/>
  <c r="AV124" i="1" s="1"/>
  <c r="AF125" i="1"/>
  <c r="AV125" i="1" s="1"/>
  <c r="AA246" i="1"/>
  <c r="Z246" i="1"/>
  <c r="Y246" i="1"/>
  <c r="AC84" i="1"/>
  <c r="AB84" i="1"/>
  <c r="Y84" i="1"/>
  <c r="AC83" i="1"/>
  <c r="AB83" i="1"/>
  <c r="Y83" i="1"/>
  <c r="Y81" i="1"/>
  <c r="AC67" i="1"/>
  <c r="AB67" i="1"/>
  <c r="Y67" i="1"/>
  <c r="AC65" i="1"/>
  <c r="AB65" i="1"/>
  <c r="Y59" i="1"/>
  <c r="Y50" i="1"/>
  <c r="AC36" i="1"/>
  <c r="AB36" i="1"/>
  <c r="Y36" i="1"/>
  <c r="AC20" i="1"/>
  <c r="AB20" i="1"/>
  <c r="Y20" i="1"/>
  <c r="L45" i="1"/>
  <c r="M45" i="1"/>
  <c r="L46" i="1"/>
  <c r="M46" i="1"/>
  <c r="L47" i="1"/>
  <c r="M47" i="1"/>
  <c r="L48" i="1"/>
  <c r="M48" i="1"/>
  <c r="L63" i="1"/>
  <c r="M63" i="1"/>
  <c r="L60" i="1"/>
  <c r="M60" i="1"/>
  <c r="L59" i="1"/>
  <c r="M59" i="1"/>
  <c r="L65" i="1"/>
  <c r="M65" i="1"/>
  <c r="K246" i="1"/>
  <c r="M20" i="1"/>
  <c r="M12" i="1"/>
  <c r="M21" i="1"/>
  <c r="M23" i="1"/>
  <c r="M28" i="1"/>
  <c r="M11" i="1"/>
  <c r="M24" i="1"/>
  <c r="M25" i="1"/>
  <c r="M26" i="1"/>
  <c r="M27" i="1"/>
  <c r="M13" i="1"/>
  <c r="V71" i="1"/>
  <c r="AL71" i="1" s="1"/>
  <c r="BB71" i="1" s="1"/>
  <c r="V128" i="1"/>
  <c r="AL128" i="1" s="1"/>
  <c r="BB128" i="1" s="1"/>
  <c r="V78" i="1"/>
  <c r="AL78" i="1" s="1"/>
  <c r="BB78" i="1" s="1"/>
  <c r="V127" i="1"/>
  <c r="AL127" i="1" s="1"/>
  <c r="BB127" i="1" s="1"/>
  <c r="V60" i="1"/>
  <c r="AL60" i="1" s="1"/>
  <c r="BB60" i="1" s="1"/>
  <c r="V35" i="1"/>
  <c r="AL35" i="1" s="1"/>
  <c r="BB35" i="1" s="1"/>
  <c r="I68" i="1"/>
  <c r="L68" i="1"/>
  <c r="M68" i="1"/>
  <c r="I73" i="1"/>
  <c r="L73" i="1"/>
  <c r="M73" i="1"/>
  <c r="I70" i="1"/>
  <c r="L70" i="1"/>
  <c r="M70" i="1"/>
  <c r="I67" i="1"/>
  <c r="L67" i="1"/>
  <c r="M67" i="1"/>
  <c r="I74" i="1"/>
  <c r="L74" i="1"/>
  <c r="M74" i="1"/>
  <c r="I75" i="1"/>
  <c r="L75" i="1"/>
  <c r="M75" i="1"/>
  <c r="I72" i="1"/>
  <c r="L72" i="1"/>
  <c r="M72" i="1"/>
  <c r="I76" i="1"/>
  <c r="L76" i="1"/>
  <c r="M76" i="1"/>
  <c r="I77" i="1"/>
  <c r="L77" i="1"/>
  <c r="M77" i="1"/>
  <c r="I51" i="1"/>
  <c r="L51" i="1"/>
  <c r="M51" i="1"/>
  <c r="I88" i="1"/>
  <c r="L88" i="1"/>
  <c r="M88" i="1"/>
  <c r="I69" i="1"/>
  <c r="L69" i="1"/>
  <c r="M69" i="1"/>
  <c r="I86" i="1"/>
  <c r="L86" i="1"/>
  <c r="M86" i="1"/>
  <c r="I87" i="1"/>
  <c r="L87" i="1"/>
  <c r="M87" i="1"/>
  <c r="I95" i="1"/>
  <c r="L95" i="1"/>
  <c r="M95" i="1"/>
  <c r="I89" i="1"/>
  <c r="L89" i="1"/>
  <c r="M89" i="1"/>
  <c r="I90" i="1"/>
  <c r="L90" i="1"/>
  <c r="M90" i="1"/>
  <c r="I100" i="1"/>
  <c r="L100" i="1"/>
  <c r="M100" i="1"/>
  <c r="I91" i="1"/>
  <c r="L91" i="1"/>
  <c r="M91" i="1"/>
  <c r="I92" i="1"/>
  <c r="L92" i="1"/>
  <c r="M92" i="1"/>
  <c r="I93" i="1"/>
  <c r="L93" i="1"/>
  <c r="M93" i="1"/>
  <c r="I94" i="1"/>
  <c r="L94" i="1"/>
  <c r="M94" i="1"/>
  <c r="I96" i="1"/>
  <c r="L96" i="1"/>
  <c r="M96" i="1"/>
  <c r="I97" i="1"/>
  <c r="L97" i="1"/>
  <c r="M97" i="1"/>
  <c r="I98" i="1"/>
  <c r="L98" i="1"/>
  <c r="M98" i="1"/>
  <c r="I99" i="1"/>
  <c r="L99" i="1"/>
  <c r="M99" i="1"/>
  <c r="I102" i="1"/>
  <c r="L102" i="1"/>
  <c r="M102" i="1"/>
  <c r="L85" i="1"/>
  <c r="M85" i="1"/>
  <c r="L84" i="1"/>
  <c r="M84" i="1"/>
  <c r="L113" i="1"/>
  <c r="M113" i="1"/>
  <c r="L114" i="1"/>
  <c r="M114" i="1"/>
  <c r="L111" i="1"/>
  <c r="M111" i="1"/>
  <c r="L112" i="1"/>
  <c r="M112" i="1"/>
  <c r="L105" i="1"/>
  <c r="M105" i="1"/>
  <c r="L106" i="1"/>
  <c r="M106" i="1"/>
  <c r="L107" i="1"/>
  <c r="M107" i="1"/>
  <c r="L108" i="1"/>
  <c r="M108" i="1"/>
  <c r="L109" i="1"/>
  <c r="M109" i="1"/>
  <c r="L49" i="1"/>
  <c r="M49" i="1"/>
  <c r="I85" i="1"/>
  <c r="I84" i="1"/>
  <c r="I113" i="1"/>
  <c r="I114" i="1"/>
  <c r="I111" i="1"/>
  <c r="I112" i="1"/>
  <c r="I105" i="1"/>
  <c r="I106" i="1"/>
  <c r="I107" i="1"/>
  <c r="I108" i="1"/>
  <c r="I109" i="1"/>
  <c r="I49" i="1"/>
  <c r="I55" i="1"/>
  <c r="I56" i="1"/>
  <c r="I57" i="1"/>
  <c r="I59" i="1"/>
  <c r="I34" i="1"/>
  <c r="I50" i="1"/>
  <c r="I52" i="1"/>
  <c r="I53" i="1"/>
  <c r="I45" i="1"/>
  <c r="I46" i="1"/>
  <c r="I47" i="1"/>
  <c r="I48" i="1"/>
  <c r="I63" i="1"/>
  <c r="I54" i="1"/>
  <c r="I58" i="1"/>
  <c r="L12" i="1"/>
  <c r="L20" i="1"/>
  <c r="L24" i="1"/>
  <c r="L25" i="1"/>
  <c r="L21" i="1"/>
  <c r="L28" i="1"/>
  <c r="L23" i="1"/>
  <c r="L26" i="1"/>
  <c r="L27" i="1"/>
  <c r="L13" i="1"/>
  <c r="L11" i="1"/>
  <c r="I12" i="1"/>
  <c r="I20" i="1"/>
  <c r="I24" i="1"/>
  <c r="I25" i="1"/>
  <c r="I21" i="1"/>
  <c r="I28" i="1"/>
  <c r="I23" i="1"/>
  <c r="I26" i="1"/>
  <c r="I27" i="1"/>
  <c r="I13" i="1"/>
  <c r="I11" i="1"/>
  <c r="I14" i="1"/>
  <c r="L14" i="1"/>
  <c r="M14" i="1"/>
  <c r="I15" i="1"/>
  <c r="L15" i="1"/>
  <c r="M15" i="1"/>
  <c r="I16" i="1"/>
  <c r="L16" i="1"/>
  <c r="M16" i="1"/>
  <c r="I17" i="1"/>
  <c r="L17" i="1"/>
  <c r="M17" i="1"/>
  <c r="I18" i="1"/>
  <c r="L18" i="1"/>
  <c r="M18" i="1"/>
  <c r="I19" i="1"/>
  <c r="L19" i="1"/>
  <c r="M19" i="1"/>
  <c r="I33" i="1"/>
  <c r="L33" i="1"/>
  <c r="M33" i="1"/>
  <c r="I36" i="1"/>
  <c r="L36" i="1"/>
  <c r="M36" i="1"/>
  <c r="I38" i="1"/>
  <c r="L38" i="1"/>
  <c r="M38" i="1"/>
  <c r="I37" i="1"/>
  <c r="L37" i="1"/>
  <c r="M37" i="1"/>
  <c r="I22" i="1"/>
  <c r="L22" i="1"/>
  <c r="M22" i="1"/>
  <c r="I42" i="1"/>
  <c r="L42" i="1"/>
  <c r="M42" i="1"/>
  <c r="I39" i="1"/>
  <c r="L39" i="1"/>
  <c r="M39" i="1"/>
  <c r="I40" i="1"/>
  <c r="L40" i="1"/>
  <c r="M40" i="1"/>
  <c r="I41" i="1"/>
  <c r="L41" i="1"/>
  <c r="M41" i="1"/>
  <c r="V115" i="1"/>
  <c r="AL115" i="1" s="1"/>
  <c r="BB115" i="1" s="1"/>
  <c r="V116" i="1"/>
  <c r="AL116" i="1" s="1"/>
  <c r="BB116" i="1" s="1"/>
  <c r="V117" i="1"/>
  <c r="AL117" i="1" s="1"/>
  <c r="BB117" i="1" s="1"/>
  <c r="V118" i="1"/>
  <c r="AL118" i="1" s="1"/>
  <c r="BB118" i="1" s="1"/>
  <c r="V119" i="1"/>
  <c r="AL119" i="1" s="1"/>
  <c r="BB119" i="1" s="1"/>
  <c r="V120" i="1"/>
  <c r="AL120" i="1" s="1"/>
  <c r="BB120" i="1" s="1"/>
  <c r="V121" i="1"/>
  <c r="AL121" i="1" s="1"/>
  <c r="BB121" i="1" s="1"/>
  <c r="V122" i="1"/>
  <c r="AL122" i="1" s="1"/>
  <c r="BB122" i="1" s="1"/>
  <c r="V123" i="1"/>
  <c r="AL123" i="1" s="1"/>
  <c r="BB123" i="1" s="1"/>
  <c r="V124" i="1"/>
  <c r="AL124" i="1" s="1"/>
  <c r="BB124" i="1" s="1"/>
  <c r="V125" i="1"/>
  <c r="AL125" i="1" s="1"/>
  <c r="BB125" i="1" s="1"/>
  <c r="V126" i="1"/>
  <c r="AL126" i="1" s="1"/>
  <c r="BB126" i="1" s="1"/>
  <c r="V129" i="1"/>
  <c r="AL129" i="1" s="1"/>
  <c r="BB129" i="1" s="1"/>
  <c r="V130" i="1"/>
  <c r="AL130" i="1" s="1"/>
  <c r="BB130" i="1" s="1"/>
  <c r="V131" i="1"/>
  <c r="AL131" i="1" s="1"/>
  <c r="BB131" i="1" s="1"/>
  <c r="V101" i="1"/>
  <c r="AL101" i="1" s="1"/>
  <c r="BB101" i="1" s="1"/>
  <c r="V112" i="1"/>
  <c r="AL112" i="1" s="1"/>
  <c r="BB112" i="1" s="1"/>
  <c r="V105" i="1"/>
  <c r="AL105" i="1" s="1"/>
  <c r="BB105" i="1" s="1"/>
  <c r="V106" i="1"/>
  <c r="AL106" i="1" s="1"/>
  <c r="BB106" i="1" s="1"/>
  <c r="V107" i="1"/>
  <c r="AL107" i="1" s="1"/>
  <c r="BB107" i="1" s="1"/>
  <c r="V108" i="1"/>
  <c r="AL108" i="1" s="1"/>
  <c r="BB108" i="1" s="1"/>
  <c r="V109" i="1"/>
  <c r="AL109" i="1" s="1"/>
  <c r="BB109" i="1" s="1"/>
  <c r="V49" i="1"/>
  <c r="AL49" i="1" s="1"/>
  <c r="BB49" i="1" s="1"/>
  <c r="V110" i="1"/>
  <c r="AL110" i="1" s="1"/>
  <c r="BB110" i="1" s="1"/>
  <c r="V85" i="1"/>
  <c r="AL85" i="1" s="1"/>
  <c r="BB85" i="1" s="1"/>
  <c r="V84" i="1"/>
  <c r="AL84" i="1" s="1"/>
  <c r="BB84" i="1" s="1"/>
  <c r="V113" i="1"/>
  <c r="AL113" i="1" s="1"/>
  <c r="BB113" i="1" s="1"/>
  <c r="V114" i="1"/>
  <c r="AL114" i="1" s="1"/>
  <c r="BB114" i="1" s="1"/>
  <c r="V111" i="1"/>
  <c r="AL111" i="1" s="1"/>
  <c r="BB111" i="1" s="1"/>
  <c r="V88" i="1"/>
  <c r="AL88" i="1" s="1"/>
  <c r="BB88" i="1" s="1"/>
  <c r="V69" i="1"/>
  <c r="AL69" i="1" s="1"/>
  <c r="BB69" i="1" s="1"/>
  <c r="V86" i="1"/>
  <c r="AL86" i="1" s="1"/>
  <c r="BB86" i="1" s="1"/>
  <c r="V87" i="1"/>
  <c r="AL87" i="1" s="1"/>
  <c r="BB87" i="1" s="1"/>
  <c r="V95" i="1"/>
  <c r="AL95" i="1" s="1"/>
  <c r="BB95" i="1" s="1"/>
  <c r="V89" i="1"/>
  <c r="AL89" i="1" s="1"/>
  <c r="BB89" i="1" s="1"/>
  <c r="V90" i="1"/>
  <c r="AL90" i="1" s="1"/>
  <c r="BB90" i="1" s="1"/>
  <c r="V100" i="1"/>
  <c r="AL100" i="1" s="1"/>
  <c r="BB100" i="1" s="1"/>
  <c r="V91" i="1"/>
  <c r="AL91" i="1" s="1"/>
  <c r="BB91" i="1" s="1"/>
  <c r="V92" i="1"/>
  <c r="AL92" i="1" s="1"/>
  <c r="BB92" i="1" s="1"/>
  <c r="V93" i="1"/>
  <c r="AL93" i="1" s="1"/>
  <c r="BB93" i="1" s="1"/>
  <c r="V94" i="1"/>
  <c r="AL94" i="1" s="1"/>
  <c r="BB94" i="1" s="1"/>
  <c r="V96" i="1"/>
  <c r="AL96" i="1" s="1"/>
  <c r="BB96" i="1" s="1"/>
  <c r="V97" i="1"/>
  <c r="AL97" i="1" s="1"/>
  <c r="BB97" i="1" s="1"/>
  <c r="V98" i="1"/>
  <c r="AL98" i="1" s="1"/>
  <c r="BB98" i="1" s="1"/>
  <c r="V99" i="1"/>
  <c r="AL99" i="1" s="1"/>
  <c r="BB99" i="1" s="1"/>
  <c r="V102" i="1"/>
  <c r="AL102" i="1" s="1"/>
  <c r="BB102" i="1" s="1"/>
  <c r="V73" i="1"/>
  <c r="AL73" i="1" s="1"/>
  <c r="BB73" i="1" s="1"/>
  <c r="V70" i="1"/>
  <c r="AL70" i="1" s="1"/>
  <c r="BB70" i="1" s="1"/>
  <c r="V67" i="1"/>
  <c r="AL67" i="1" s="1"/>
  <c r="BB67" i="1" s="1"/>
  <c r="V74" i="1"/>
  <c r="AL74" i="1" s="1"/>
  <c r="BB74" i="1" s="1"/>
  <c r="V75" i="1"/>
  <c r="AL75" i="1" s="1"/>
  <c r="BB75" i="1" s="1"/>
  <c r="V72" i="1"/>
  <c r="AL72" i="1" s="1"/>
  <c r="BB72" i="1" s="1"/>
  <c r="V76" i="1"/>
  <c r="AL76" i="1" s="1"/>
  <c r="BB76" i="1" s="1"/>
  <c r="V77" i="1"/>
  <c r="AL77" i="1" s="1"/>
  <c r="BB77" i="1" s="1"/>
  <c r="V51" i="1"/>
  <c r="AL51" i="1" s="1"/>
  <c r="BB51" i="1" s="1"/>
  <c r="V80" i="1"/>
  <c r="AL80" i="1" s="1"/>
  <c r="BB80" i="1" s="1"/>
  <c r="V52" i="1"/>
  <c r="AL52" i="1" s="1"/>
  <c r="BB52" i="1" s="1"/>
  <c r="V53" i="1"/>
  <c r="AL53" i="1" s="1"/>
  <c r="BB53" i="1" s="1"/>
  <c r="V45" i="1"/>
  <c r="AL45" i="1" s="1"/>
  <c r="BB45" i="1" s="1"/>
  <c r="V46" i="1"/>
  <c r="AL46" i="1" s="1"/>
  <c r="BB46" i="1" s="1"/>
  <c r="V47" i="1"/>
  <c r="AL47" i="1" s="1"/>
  <c r="BB47" i="1" s="1"/>
  <c r="V48" i="1"/>
  <c r="AL48" i="1" s="1"/>
  <c r="BB48" i="1" s="1"/>
  <c r="V63" i="1"/>
  <c r="AL63" i="1" s="1"/>
  <c r="BB63" i="1" s="1"/>
  <c r="V54" i="1"/>
  <c r="AL54" i="1" s="1"/>
  <c r="BB54" i="1" s="1"/>
  <c r="V58" i="1"/>
  <c r="AL58" i="1" s="1"/>
  <c r="BB58" i="1" s="1"/>
  <c r="V55" i="1"/>
  <c r="AL55" i="1" s="1"/>
  <c r="BB55" i="1" s="1"/>
  <c r="V56" i="1"/>
  <c r="AL56" i="1" s="1"/>
  <c r="BB56" i="1" s="1"/>
  <c r="V57" i="1"/>
  <c r="AL57" i="1" s="1"/>
  <c r="BB57" i="1" s="1"/>
  <c r="V59" i="1"/>
  <c r="AL59" i="1" s="1"/>
  <c r="BB59" i="1" s="1"/>
  <c r="V34" i="1"/>
  <c r="AL34" i="1" s="1"/>
  <c r="BB34" i="1" s="1"/>
  <c r="V50" i="1"/>
  <c r="AL50" i="1" s="1"/>
  <c r="BB50" i="1" s="1"/>
  <c r="V14" i="1"/>
  <c r="AL14" i="1" s="1"/>
  <c r="BB14" i="1" s="1"/>
  <c r="V15" i="1"/>
  <c r="AL15" i="1" s="1"/>
  <c r="BB15" i="1" s="1"/>
  <c r="V16" i="1"/>
  <c r="AL16" i="1" s="1"/>
  <c r="BB16" i="1" s="1"/>
  <c r="V17" i="1"/>
  <c r="AL17" i="1" s="1"/>
  <c r="BB17" i="1" s="1"/>
  <c r="V18" i="1"/>
  <c r="AL18" i="1" s="1"/>
  <c r="BB18" i="1" s="1"/>
  <c r="V19" i="1"/>
  <c r="AL19" i="1" s="1"/>
  <c r="BB19" i="1" s="1"/>
  <c r="V33" i="1"/>
  <c r="AL33" i="1" s="1"/>
  <c r="BB33" i="1" s="1"/>
  <c r="V36" i="1"/>
  <c r="AL36" i="1" s="1"/>
  <c r="BB36" i="1" s="1"/>
  <c r="V38" i="1"/>
  <c r="AL38" i="1" s="1"/>
  <c r="BB38" i="1" s="1"/>
  <c r="V37" i="1"/>
  <c r="AL37" i="1" s="1"/>
  <c r="BB37" i="1" s="1"/>
  <c r="V22" i="1"/>
  <c r="AL22" i="1" s="1"/>
  <c r="BB22" i="1" s="1"/>
  <c r="V42" i="1"/>
  <c r="AL42" i="1" s="1"/>
  <c r="BB42" i="1" s="1"/>
  <c r="V39" i="1"/>
  <c r="AL39" i="1" s="1"/>
  <c r="BB39" i="1" s="1"/>
  <c r="V40" i="1"/>
  <c r="AL40" i="1" s="1"/>
  <c r="BB40" i="1" s="1"/>
  <c r="V41" i="1"/>
  <c r="AL41" i="1" s="1"/>
  <c r="BB41" i="1" s="1"/>
  <c r="V43" i="1"/>
  <c r="AL43" i="1" s="1"/>
  <c r="BB43" i="1" s="1"/>
  <c r="V12" i="1"/>
  <c r="AL12" i="1" s="1"/>
  <c r="BB12" i="1" s="1"/>
  <c r="V20" i="1"/>
  <c r="AL20" i="1" s="1"/>
  <c r="BB20" i="1" s="1"/>
  <c r="V24" i="1"/>
  <c r="AL24" i="1" s="1"/>
  <c r="BB24" i="1" s="1"/>
  <c r="V25" i="1"/>
  <c r="AL25" i="1" s="1"/>
  <c r="BB25" i="1" s="1"/>
  <c r="V21" i="1"/>
  <c r="AL21" i="1" s="1"/>
  <c r="BB21" i="1" s="1"/>
  <c r="V28" i="1"/>
  <c r="AL28" i="1" s="1"/>
  <c r="BB28" i="1" s="1"/>
  <c r="V23" i="1"/>
  <c r="AL23" i="1" s="1"/>
  <c r="BB23" i="1" s="1"/>
  <c r="V26" i="1"/>
  <c r="AL26" i="1" s="1"/>
  <c r="BB26" i="1" s="1"/>
  <c r="V27" i="1"/>
  <c r="AL27" i="1" s="1"/>
  <c r="BB27" i="1" s="1"/>
  <c r="V13" i="1"/>
  <c r="AL13" i="1" s="1"/>
  <c r="BB13" i="1" s="1"/>
  <c r="V30" i="1"/>
  <c r="AL30" i="1" s="1"/>
  <c r="BB30" i="1" s="1"/>
  <c r="AE100" i="1" l="1"/>
  <c r="AE92" i="1"/>
  <c r="AE87" i="1"/>
  <c r="AE89" i="1"/>
  <c r="AE23" i="1"/>
  <c r="AE93" i="1"/>
  <c r="AE95" i="1"/>
  <c r="AE24" i="1"/>
  <c r="AE98" i="1"/>
  <c r="AE94" i="1"/>
  <c r="AE90" i="1"/>
  <c r="AE86" i="1"/>
  <c r="AE71" i="1"/>
  <c r="AF71" i="1" s="1"/>
  <c r="AV71" i="1" s="1"/>
  <c r="AE96" i="1"/>
  <c r="AE13" i="1"/>
  <c r="AE88" i="1"/>
  <c r="AE97" i="1"/>
  <c r="AE40" i="1"/>
  <c r="AE38" i="1"/>
  <c r="AE91" i="1"/>
  <c r="AE112" i="1"/>
  <c r="AE109" i="1"/>
  <c r="AE105" i="1"/>
  <c r="AE102" i="1"/>
  <c r="AE101" i="1"/>
  <c r="AF101" i="1" s="1"/>
  <c r="AV101" i="1" s="1"/>
  <c r="AE113" i="1"/>
  <c r="AE99" i="1"/>
  <c r="AE114" i="1"/>
  <c r="AE85" i="1"/>
  <c r="AE108" i="1"/>
  <c r="AE106" i="1"/>
  <c r="AE107" i="1"/>
  <c r="AE15" i="1"/>
  <c r="AE35" i="1"/>
  <c r="AF35" i="1" s="1"/>
  <c r="AV35" i="1" s="1"/>
  <c r="AE42" i="1"/>
  <c r="AE111" i="1"/>
  <c r="AE110" i="1"/>
  <c r="AE51" i="1"/>
  <c r="AE68" i="1"/>
  <c r="AE78" i="1"/>
  <c r="AF78" i="1" s="1"/>
  <c r="AV78" i="1" s="1"/>
  <c r="AE58" i="1"/>
  <c r="AE63" i="1"/>
  <c r="AE45" i="1"/>
  <c r="AE39" i="1"/>
  <c r="AE41" i="1"/>
  <c r="AE37" i="1"/>
  <c r="AE32" i="1"/>
  <c r="AE33" i="1"/>
  <c r="AE28" i="1"/>
  <c r="AE72" i="1"/>
  <c r="AE75" i="1"/>
  <c r="AE77" i="1"/>
  <c r="AE49" i="1"/>
  <c r="AE70" i="1"/>
  <c r="AE73" i="1"/>
  <c r="AE74" i="1"/>
  <c r="AE76" i="1"/>
  <c r="AE69" i="1"/>
  <c r="AE80" i="1"/>
  <c r="AE53" i="1"/>
  <c r="AE34" i="1"/>
  <c r="AE60" i="1"/>
  <c r="AF60" i="1" s="1"/>
  <c r="AV60" i="1" s="1"/>
  <c r="AE56" i="1"/>
  <c r="AE54" i="1"/>
  <c r="AE52" i="1"/>
  <c r="AE48" i="1"/>
  <c r="AE46" i="1"/>
  <c r="AE55" i="1"/>
  <c r="AE57" i="1"/>
  <c r="AE47" i="1"/>
  <c r="AE22" i="1"/>
  <c r="AE17" i="1"/>
  <c r="AE21" i="1"/>
  <c r="AE16" i="1"/>
  <c r="AE19" i="1"/>
  <c r="AE25" i="1"/>
  <c r="AE11" i="1"/>
  <c r="AE26" i="1"/>
  <c r="AE18" i="1"/>
  <c r="AE14" i="1"/>
  <c r="AE50" i="1"/>
  <c r="AE27" i="1"/>
  <c r="AE20" i="1"/>
  <c r="AE36" i="1"/>
  <c r="AE59" i="1"/>
  <c r="AE67" i="1"/>
  <c r="AE83" i="1"/>
  <c r="AE84" i="1"/>
  <c r="AE12" i="1"/>
  <c r="O68" i="1"/>
  <c r="P68" i="1" s="1"/>
  <c r="O77" i="1"/>
  <c r="P77" i="1" s="1"/>
  <c r="O85" i="1"/>
  <c r="P85" i="1" s="1"/>
  <c r="O48" i="1"/>
  <c r="P48" i="1" s="1"/>
  <c r="O53" i="1"/>
  <c r="P53" i="1" s="1"/>
  <c r="O114" i="1"/>
  <c r="P114" i="1" s="1"/>
  <c r="O84" i="1"/>
  <c r="P84" i="1" s="1"/>
  <c r="O27" i="1"/>
  <c r="P27" i="1" s="1"/>
  <c r="O47" i="1"/>
  <c r="P47" i="1" s="1"/>
  <c r="O52" i="1"/>
  <c r="P52" i="1" s="1"/>
  <c r="O111" i="1"/>
  <c r="P111" i="1" s="1"/>
  <c r="O113" i="1"/>
  <c r="P113" i="1" s="1"/>
  <c r="O14" i="1"/>
  <c r="P14" i="1" s="1"/>
  <c r="O26" i="1"/>
  <c r="P26" i="1" s="1"/>
  <c r="O46" i="1"/>
  <c r="P46" i="1" s="1"/>
  <c r="O16" i="1"/>
  <c r="P16" i="1" s="1"/>
  <c r="O21" i="1"/>
  <c r="P21" i="1" s="1"/>
  <c r="O102" i="1"/>
  <c r="P102" i="1" s="1"/>
  <c r="O91" i="1"/>
  <c r="P91" i="1" s="1"/>
  <c r="O95" i="1"/>
  <c r="P95" i="1" s="1"/>
  <c r="O88" i="1"/>
  <c r="P88" i="1" s="1"/>
  <c r="O63" i="1"/>
  <c r="P63" i="1" s="1"/>
  <c r="O45" i="1"/>
  <c r="P45" i="1" s="1"/>
  <c r="O57" i="1"/>
  <c r="P57" i="1" s="1"/>
  <c r="O54" i="1"/>
  <c r="P54" i="1" s="1"/>
  <c r="O58" i="1"/>
  <c r="P58" i="1" s="1"/>
  <c r="O75" i="1"/>
  <c r="P75" i="1" s="1"/>
  <c r="O73" i="1"/>
  <c r="P73" i="1" s="1"/>
  <c r="O56" i="1"/>
  <c r="P56" i="1" s="1"/>
  <c r="O59" i="1"/>
  <c r="P59" i="1" s="1"/>
  <c r="O36" i="1"/>
  <c r="P36" i="1" s="1"/>
  <c r="O96" i="1"/>
  <c r="P96" i="1" s="1"/>
  <c r="O90" i="1"/>
  <c r="P90" i="1" s="1"/>
  <c r="O76" i="1"/>
  <c r="P76" i="1" s="1"/>
  <c r="O67" i="1"/>
  <c r="P67" i="1" s="1"/>
  <c r="O39" i="1"/>
  <c r="P39" i="1" s="1"/>
  <c r="O37" i="1"/>
  <c r="P37" i="1" s="1"/>
  <c r="O38" i="1"/>
  <c r="P38" i="1" s="1"/>
  <c r="O18" i="1"/>
  <c r="P18" i="1" s="1"/>
  <c r="O50" i="1"/>
  <c r="P50" i="1" s="1"/>
  <c r="O99" i="1"/>
  <c r="P99" i="1" s="1"/>
  <c r="O97" i="1"/>
  <c r="P97" i="1" s="1"/>
  <c r="O74" i="1"/>
  <c r="P74" i="1" s="1"/>
  <c r="O34" i="1"/>
  <c r="P34" i="1" s="1"/>
  <c r="O55" i="1"/>
  <c r="P55" i="1" s="1"/>
  <c r="O70" i="1"/>
  <c r="P70" i="1" s="1"/>
  <c r="O49" i="1"/>
  <c r="P49" i="1" s="1"/>
  <c r="O106" i="1"/>
  <c r="P106" i="1" s="1"/>
  <c r="O109" i="1"/>
  <c r="P109" i="1" s="1"/>
  <c r="AF109" i="1" s="1"/>
  <c r="AV109" i="1" s="1"/>
  <c r="O108" i="1"/>
  <c r="P108" i="1" s="1"/>
  <c r="O105" i="1"/>
  <c r="P105" i="1" s="1"/>
  <c r="O107" i="1"/>
  <c r="P107" i="1" s="1"/>
  <c r="O112" i="1"/>
  <c r="P112" i="1" s="1"/>
  <c r="O94" i="1"/>
  <c r="P94" i="1" s="1"/>
  <c r="O92" i="1"/>
  <c r="P92" i="1" s="1"/>
  <c r="O86" i="1"/>
  <c r="P86" i="1" s="1"/>
  <c r="O98" i="1"/>
  <c r="P98" i="1" s="1"/>
  <c r="O100" i="1"/>
  <c r="P100" i="1" s="1"/>
  <c r="O89" i="1"/>
  <c r="P89" i="1" s="1"/>
  <c r="O93" i="1"/>
  <c r="P93" i="1" s="1"/>
  <c r="O87" i="1"/>
  <c r="P87" i="1" s="1"/>
  <c r="O69" i="1"/>
  <c r="P69" i="1" s="1"/>
  <c r="O51" i="1"/>
  <c r="P51" i="1" s="1"/>
  <c r="O72" i="1"/>
  <c r="P72" i="1" s="1"/>
  <c r="O41" i="1"/>
  <c r="P41" i="1" s="1"/>
  <c r="O19" i="1"/>
  <c r="P19" i="1" s="1"/>
  <c r="O17" i="1"/>
  <c r="P17" i="1" s="1"/>
  <c r="O28" i="1"/>
  <c r="P28" i="1" s="1"/>
  <c r="O12" i="1"/>
  <c r="P12" i="1" s="1"/>
  <c r="O22" i="1"/>
  <c r="P22" i="1" s="1"/>
  <c r="O15" i="1"/>
  <c r="P15" i="1" s="1"/>
  <c r="O13" i="1"/>
  <c r="P13" i="1" s="1"/>
  <c r="O25" i="1"/>
  <c r="P25" i="1" s="1"/>
  <c r="O24" i="1"/>
  <c r="P24" i="1" s="1"/>
  <c r="O20" i="1"/>
  <c r="P20" i="1" s="1"/>
  <c r="O40" i="1"/>
  <c r="P40" i="1" s="1"/>
  <c r="O42" i="1"/>
  <c r="P42" i="1" s="1"/>
  <c r="O33" i="1"/>
  <c r="P33" i="1" s="1"/>
  <c r="O23" i="1"/>
  <c r="P23" i="1" s="1"/>
  <c r="AF92" i="1" l="1"/>
  <c r="AV92" i="1" s="1"/>
  <c r="AF100" i="1"/>
  <c r="AV100" i="1" s="1"/>
  <c r="AF97" i="1"/>
  <c r="AV97" i="1" s="1"/>
  <c r="AF13" i="1"/>
  <c r="AV13" i="1" s="1"/>
  <c r="AF93" i="1"/>
  <c r="AV93" i="1" s="1"/>
  <c r="AF40" i="1"/>
  <c r="AV40" i="1" s="1"/>
  <c r="AF96" i="1"/>
  <c r="AV96" i="1" s="1"/>
  <c r="AF95" i="1"/>
  <c r="AV95" i="1" s="1"/>
  <c r="AF33" i="1"/>
  <c r="AV33" i="1" s="1"/>
  <c r="AF24" i="1"/>
  <c r="AV24" i="1" s="1"/>
  <c r="AF42" i="1"/>
  <c r="AV42" i="1" s="1"/>
  <c r="AF87" i="1"/>
  <c r="AV87" i="1" s="1"/>
  <c r="AF90" i="1"/>
  <c r="AV90" i="1" s="1"/>
  <c r="AF23" i="1"/>
  <c r="AV23" i="1" s="1"/>
  <c r="AF15" i="1"/>
  <c r="AV15" i="1" s="1"/>
  <c r="AF89" i="1"/>
  <c r="AV89" i="1" s="1"/>
  <c r="AF105" i="1"/>
  <c r="AV105" i="1" s="1"/>
  <c r="AF86" i="1"/>
  <c r="AV86" i="1" s="1"/>
  <c r="AF94" i="1"/>
  <c r="AV94" i="1" s="1"/>
  <c r="AF98" i="1"/>
  <c r="AV98" i="1" s="1"/>
  <c r="AF88" i="1"/>
  <c r="AV88" i="1" s="1"/>
  <c r="AF91" i="1"/>
  <c r="AV91" i="1" s="1"/>
  <c r="AF59" i="1"/>
  <c r="AV59" i="1" s="1"/>
  <c r="AF102" i="1"/>
  <c r="AV102" i="1" s="1"/>
  <c r="AF85" i="1"/>
  <c r="AV85" i="1" s="1"/>
  <c r="AF112" i="1"/>
  <c r="AV112" i="1" s="1"/>
  <c r="AF38" i="1"/>
  <c r="AV38" i="1" s="1"/>
  <c r="AF14" i="1"/>
  <c r="AV14" i="1" s="1"/>
  <c r="AF37" i="1"/>
  <c r="AV37" i="1" s="1"/>
  <c r="AF99" i="1"/>
  <c r="AV99" i="1" s="1"/>
  <c r="AF49" i="1"/>
  <c r="AV49" i="1" s="1"/>
  <c r="AF84" i="1"/>
  <c r="AV84" i="1" s="1"/>
  <c r="AF36" i="1"/>
  <c r="AV36" i="1" s="1"/>
  <c r="AF41" i="1"/>
  <c r="AV41" i="1" s="1"/>
  <c r="AF20" i="1"/>
  <c r="AV20" i="1" s="1"/>
  <c r="AF19" i="1"/>
  <c r="AV19" i="1" s="1"/>
  <c r="AF111" i="1"/>
  <c r="AV111" i="1" s="1"/>
  <c r="AF107" i="1"/>
  <c r="AV107" i="1" s="1"/>
  <c r="AF106" i="1"/>
  <c r="AV106" i="1" s="1"/>
  <c r="AF114" i="1"/>
  <c r="AV114" i="1" s="1"/>
  <c r="AF67" i="1"/>
  <c r="AV67" i="1" s="1"/>
  <c r="AF26" i="1"/>
  <c r="AV26" i="1" s="1"/>
  <c r="AF108" i="1"/>
  <c r="AV108" i="1" s="1"/>
  <c r="AF113" i="1"/>
  <c r="AV113" i="1" s="1"/>
  <c r="AF76" i="1"/>
  <c r="AV76" i="1" s="1"/>
  <c r="AF77" i="1"/>
  <c r="AV77" i="1" s="1"/>
  <c r="AF69" i="1"/>
  <c r="AV69" i="1" s="1"/>
  <c r="AF68" i="1"/>
  <c r="AV68" i="1" s="1"/>
  <c r="AF74" i="1"/>
  <c r="AV74" i="1" s="1"/>
  <c r="AF73" i="1"/>
  <c r="AV73" i="1" s="1"/>
  <c r="AF75" i="1"/>
  <c r="AV75" i="1" s="1"/>
  <c r="AF70" i="1"/>
  <c r="AV70" i="1" s="1"/>
  <c r="AF72" i="1"/>
  <c r="AV72" i="1" s="1"/>
  <c r="AF51" i="1"/>
  <c r="AV51" i="1" s="1"/>
  <c r="AF52" i="1"/>
  <c r="AV52" i="1" s="1"/>
  <c r="AF63" i="1"/>
  <c r="AV63" i="1" s="1"/>
  <c r="AF50" i="1"/>
  <c r="AV50" i="1" s="1"/>
  <c r="AF57" i="1"/>
  <c r="AV57" i="1" s="1"/>
  <c r="AF34" i="1"/>
  <c r="AV34" i="1" s="1"/>
  <c r="AF55" i="1"/>
  <c r="AV55" i="1" s="1"/>
  <c r="AF54" i="1"/>
  <c r="AV54" i="1" s="1"/>
  <c r="AF53" i="1"/>
  <c r="AV53" i="1" s="1"/>
  <c r="AF58" i="1"/>
  <c r="AV58" i="1" s="1"/>
  <c r="AF46" i="1"/>
  <c r="AV46" i="1" s="1"/>
  <c r="AF56" i="1"/>
  <c r="AV56" i="1" s="1"/>
  <c r="AF47" i="1"/>
  <c r="AV47" i="1" s="1"/>
  <c r="AF48" i="1"/>
  <c r="AV48" i="1" s="1"/>
  <c r="AF45" i="1"/>
  <c r="AV45" i="1" s="1"/>
  <c r="AF39" i="1"/>
  <c r="AV39" i="1" s="1"/>
  <c r="AF28" i="1"/>
  <c r="AV28" i="1" s="1"/>
  <c r="AF27" i="1"/>
  <c r="AV27" i="1" s="1"/>
  <c r="AF25" i="1"/>
  <c r="AV25" i="1" s="1"/>
  <c r="AF17" i="1"/>
  <c r="AV17" i="1" s="1"/>
  <c r="AF18" i="1"/>
  <c r="AV18" i="1" s="1"/>
  <c r="AF22" i="1"/>
  <c r="AV22" i="1" s="1"/>
  <c r="AF16" i="1"/>
  <c r="AV16" i="1" s="1"/>
  <c r="AF12" i="1"/>
  <c r="AV12" i="1" s="1"/>
  <c r="AF21" i="1"/>
  <c r="AV21" i="1" s="1"/>
  <c r="B134" i="1"/>
  <c r="M80" i="1" l="1"/>
  <c r="V65" i="1" l="1"/>
  <c r="AL65" i="1" s="1"/>
  <c r="BB65" i="1" s="1"/>
  <c r="V66" i="1"/>
  <c r="AL66" i="1" s="1"/>
  <c r="BB66" i="1" s="1"/>
  <c r="V81" i="1"/>
  <c r="AL81" i="1" s="1"/>
  <c r="BB81" i="1" s="1"/>
  <c r="V82" i="1"/>
  <c r="AL82" i="1" s="1"/>
  <c r="BB82" i="1" s="1"/>
  <c r="V83" i="1"/>
  <c r="AL83" i="1" s="1"/>
  <c r="BB83" i="1" s="1"/>
  <c r="V103" i="1"/>
  <c r="AL103" i="1" s="1"/>
  <c r="BB103" i="1" s="1"/>
  <c r="V104" i="1"/>
  <c r="AL104" i="1" s="1"/>
  <c r="BB104" i="1" s="1"/>
  <c r="V68" i="1"/>
  <c r="AL68" i="1" s="1"/>
  <c r="BB68" i="1" s="1"/>
  <c r="V32" i="1"/>
  <c r="AL32" i="1" s="1"/>
  <c r="BB32" i="1" s="1"/>
  <c r="I83" i="1" l="1"/>
  <c r="L83" i="1"/>
  <c r="M83" i="1"/>
  <c r="L80" i="1"/>
  <c r="I80" i="1"/>
  <c r="I32" i="1"/>
  <c r="L32" i="1"/>
  <c r="M32" i="1"/>
  <c r="O80" i="1" l="1"/>
  <c r="P80" i="1" s="1"/>
  <c r="AF80" i="1" s="1"/>
  <c r="AV80" i="1" s="1"/>
  <c r="O83" i="1"/>
  <c r="P83" i="1" s="1"/>
  <c r="AF83" i="1" s="1"/>
  <c r="AV83" i="1" s="1"/>
  <c r="O32" i="1"/>
  <c r="P32" i="1" s="1"/>
  <c r="AF32" i="1" s="1"/>
  <c r="AV32" i="1" s="1"/>
  <c r="O11" i="1" l="1"/>
  <c r="P11" i="1" s="1"/>
  <c r="AF11" i="1" s="1"/>
  <c r="AV11" i="1" s="1"/>
  <c r="V11" i="1"/>
  <c r="AL11" i="1" s="1"/>
  <c r="BB11" i="1" s="1"/>
  <c r="M110" i="1" l="1"/>
  <c r="L110" i="1"/>
  <c r="I110" i="1"/>
  <c r="O110" i="1" l="1"/>
  <c r="P110" i="1" s="1"/>
  <c r="AF110" i="1" s="1"/>
  <c r="AV110" i="1" s="1"/>
  <c r="I81" i="1"/>
  <c r="I246" i="1" l="1"/>
  <c r="J246" i="1"/>
</calcChain>
</file>

<file path=xl/sharedStrings.xml><?xml version="1.0" encoding="utf-8"?>
<sst xmlns="http://schemas.openxmlformats.org/spreadsheetml/2006/main" count="1599" uniqueCount="223">
  <si>
    <t>CAR</t>
  </si>
  <si>
    <t>FASTEST LAP</t>
  </si>
  <si>
    <t>QUALI</t>
  </si>
  <si>
    <t>RACE 1</t>
  </si>
  <si>
    <t>RACE 2</t>
  </si>
  <si>
    <t>CLASS</t>
  </si>
  <si>
    <t>DAY'S</t>
  </si>
  <si>
    <t xml:space="preserve">RUNNING </t>
  </si>
  <si>
    <t>1ST</t>
  </si>
  <si>
    <t>2ND</t>
  </si>
  <si>
    <t>NEW</t>
  </si>
  <si>
    <t>BUST</t>
  </si>
  <si>
    <t>BONUS</t>
  </si>
  <si>
    <t>POS</t>
  </si>
  <si>
    <t>POINT</t>
  </si>
  <si>
    <t>1ST-POS.</t>
  </si>
  <si>
    <t>2ND-POS</t>
  </si>
  <si>
    <t>TOTAL</t>
  </si>
  <si>
    <t>RACE</t>
  </si>
  <si>
    <t>A</t>
  </si>
  <si>
    <t>B</t>
  </si>
  <si>
    <t>C</t>
  </si>
  <si>
    <t>JESSIE HUGGETT</t>
  </si>
  <si>
    <t>VW JETTA 2</t>
  </si>
  <si>
    <t>CLINT RENNARD</t>
  </si>
  <si>
    <t>VW GOLF 2</t>
  </si>
  <si>
    <t>D</t>
  </si>
  <si>
    <t>CLASS B: 1.24.00 TO 1.25.999</t>
  </si>
  <si>
    <t>VW GOLF 1</t>
  </si>
  <si>
    <t>F</t>
  </si>
  <si>
    <t>CLASS C: 1.26.00 TO 1.27.999</t>
  </si>
  <si>
    <t>E</t>
  </si>
  <si>
    <t>CLASS D: 1.28.00 TO 1.29.999</t>
  </si>
  <si>
    <t>PAUL MUNNIK</t>
  </si>
  <si>
    <t xml:space="preserve">VW GOLF  </t>
  </si>
  <si>
    <t>CLASS X: NEW CAR / DRIVER COMB.</t>
  </si>
  <si>
    <t>qualifying</t>
  </si>
  <si>
    <t>race 1</t>
  </si>
  <si>
    <t>GARY SMITH</t>
  </si>
  <si>
    <t>BMW E36</t>
  </si>
  <si>
    <t>X</t>
  </si>
  <si>
    <t>BMW E46</t>
  </si>
  <si>
    <t>GARY MANWARING</t>
  </si>
  <si>
    <t>COMPETITOR NAME &amp; SURNAME</t>
  </si>
  <si>
    <t>MSA LICENCE NUMBER</t>
  </si>
  <si>
    <t>RACE NO</t>
  </si>
  <si>
    <t>FOR DAY</t>
  </si>
  <si>
    <t>1 IN F</t>
  </si>
  <si>
    <t>CLASS A: 1.22.00 TO 1.23.999</t>
  </si>
  <si>
    <t>ZACK GROENEWALD</t>
  </si>
  <si>
    <t>WRONG</t>
  </si>
  <si>
    <t>BMW E36 M3</t>
  </si>
  <si>
    <t>CLASS E: 1.30.00 TO 1.31.999</t>
  </si>
  <si>
    <t>CLASS F: 1.32.00 AND SLOWER</t>
  </si>
  <si>
    <t>1 IN A</t>
  </si>
  <si>
    <t>CHARL OPPERMAN</t>
  </si>
  <si>
    <t>BMW 5 SERIES</t>
  </si>
  <si>
    <t>BASIE BURGER</t>
  </si>
  <si>
    <t>MICHAEL FLYNN</t>
  </si>
  <si>
    <t>STEVEN HEYDENRYCH</t>
  </si>
  <si>
    <t>LEY FIELDING</t>
  </si>
  <si>
    <t>MICHAEL LE SUEUR</t>
  </si>
  <si>
    <t>NISSAN SKYLINE</t>
  </si>
  <si>
    <t>FORD FALCON</t>
  </si>
  <si>
    <t>BMW E 36</t>
  </si>
  <si>
    <t>JP SHARE</t>
  </si>
  <si>
    <t>EUGENE GASPERL</t>
  </si>
  <si>
    <t>YUSUF HENDRICKS</t>
  </si>
  <si>
    <t>EVERT DU TOIT</t>
  </si>
  <si>
    <t>ADAM OMAR</t>
  </si>
  <si>
    <t>JOHN DA SILVA</t>
  </si>
  <si>
    <t>MIA BENCH</t>
  </si>
  <si>
    <t>VW JETTA 3</t>
  </si>
  <si>
    <t>GAVIN CERFF</t>
  </si>
  <si>
    <t>ZAHIR PHILLIPS</t>
  </si>
  <si>
    <t>STEVEN GOUWS</t>
  </si>
  <si>
    <t>DEXTER BRUCE</t>
  </si>
  <si>
    <t>WILLEM SWART</t>
  </si>
  <si>
    <t>ANDRE V D MERWE</t>
  </si>
  <si>
    <t>VOLVO S 40</t>
  </si>
  <si>
    <t>KYLE VISSER</t>
  </si>
  <si>
    <t>VW SUPA POLO</t>
  </si>
  <si>
    <t>JACO LAMBERT</t>
  </si>
  <si>
    <t>VW POLO 6</t>
  </si>
  <si>
    <t>BABY JACOBS</t>
  </si>
  <si>
    <t>DAVID VERMAAK</t>
  </si>
  <si>
    <t>RUAN GOUWS</t>
  </si>
  <si>
    <t>CHRIS FERSCH</t>
  </si>
  <si>
    <t>4 BLACK MARKS</t>
  </si>
  <si>
    <t>1 IN D</t>
  </si>
  <si>
    <t>1 IN B</t>
  </si>
  <si>
    <t>BUST D</t>
  </si>
  <si>
    <t>1 IN E</t>
  </si>
  <si>
    <t>VW JETTA 2 TURBO</t>
  </si>
  <si>
    <t>1 IN A 1 black mark</t>
  </si>
  <si>
    <t>SHANE SMITH</t>
  </si>
  <si>
    <t>BMW E36 TURBO</t>
  </si>
  <si>
    <t>VW GOLG 1</t>
  </si>
  <si>
    <t>VW GOLF 5</t>
  </si>
  <si>
    <t>RAEEZ PHILLIPS</t>
  </si>
  <si>
    <t xml:space="preserve">VW POLO </t>
  </si>
  <si>
    <t>NATHAN VICTOR</t>
  </si>
  <si>
    <t xml:space="preserve">1 IN A  </t>
  </si>
  <si>
    <t>SHANE DU TOIT</t>
  </si>
  <si>
    <t>JUAN FARRELL</t>
  </si>
  <si>
    <t>ANTON JACOBS</t>
  </si>
  <si>
    <t>NISSAN SENTRA</t>
  </si>
  <si>
    <t>1 IN C</t>
  </si>
  <si>
    <t>CHRYSLER 300 C</t>
  </si>
  <si>
    <t>AZHAR DAVIDS</t>
  </si>
  <si>
    <t>ALBERT HINTENHAUS</t>
  </si>
  <si>
    <t>MANSOOR PARKER</t>
  </si>
  <si>
    <t>BMW E46 M3</t>
  </si>
  <si>
    <t>FAIZAL JACOBS</t>
  </si>
  <si>
    <t>KAI VAN ZYL</t>
  </si>
  <si>
    <t>SETH GRIFFIN WINTLE</t>
  </si>
  <si>
    <t>FORD ESCORT MK 4</t>
  </si>
  <si>
    <t>NUR ABASS</t>
  </si>
  <si>
    <t>GARY FOURIE</t>
  </si>
  <si>
    <t>RENZO TORRENTE</t>
  </si>
  <si>
    <t>BMW M2</t>
  </si>
  <si>
    <t>RORY MOORE</t>
  </si>
  <si>
    <t>BMW 330</t>
  </si>
  <si>
    <t>MIA BENSCH</t>
  </si>
  <si>
    <t>HONDA CIVIC</t>
  </si>
  <si>
    <t>CEDRIC BURGER</t>
  </si>
  <si>
    <t>ANDRE VOORN</t>
  </si>
  <si>
    <t>O/E9991</t>
  </si>
  <si>
    <t>ARNO MICHELS</t>
  </si>
  <si>
    <t>SALEEM MURUDKER</t>
  </si>
  <si>
    <t>O/E999100318</t>
  </si>
  <si>
    <t>OPEL ASTRA</t>
  </si>
  <si>
    <t>BMW E36 NA</t>
  </si>
  <si>
    <t>WEYLIN VOLSCHENK</t>
  </si>
  <si>
    <t>BMW E36 CUP</t>
  </si>
  <si>
    <t>KOBUS DE KOCK</t>
  </si>
  <si>
    <t>STEVO GRIFFIN-WINTTEL</t>
  </si>
  <si>
    <t>HERMANUS HUISAMEN</t>
  </si>
  <si>
    <t>JACQUES DU TOIT</t>
  </si>
  <si>
    <t>ANDRE JOHNSON</t>
  </si>
  <si>
    <t>AUDI 500 QUATTRO</t>
  </si>
  <si>
    <t>BERNARD LEHMANN</t>
  </si>
  <si>
    <t>OPEL CORSA</t>
  </si>
  <si>
    <t>DWAYNE BERNARD</t>
  </si>
  <si>
    <t>EUGEN GASPERL</t>
  </si>
  <si>
    <t>BMW E36 CODY</t>
  </si>
  <si>
    <t>CARLOS GONCALVES</t>
  </si>
  <si>
    <t>OPEL MONZA</t>
  </si>
  <si>
    <t>DILLON JOUBERT</t>
  </si>
  <si>
    <t>BMW</t>
  </si>
  <si>
    <t>BRIAN DARK</t>
  </si>
  <si>
    <t>VW GOLF 1 PAUL</t>
  </si>
  <si>
    <t>JUAN BRINK</t>
  </si>
  <si>
    <t>CLASS ABC</t>
  </si>
  <si>
    <t>FRANCOIS VAN TONDER</t>
  </si>
  <si>
    <t>VW POLO VIVO</t>
  </si>
  <si>
    <t>PETER KANNEMEYER</t>
  </si>
  <si>
    <t>MP PRETORIUS</t>
  </si>
  <si>
    <t>JOHN WELDON</t>
  </si>
  <si>
    <t>MOVE B</t>
  </si>
  <si>
    <t>GUY NYENES</t>
  </si>
  <si>
    <t>MOVE E</t>
  </si>
  <si>
    <t>VW JETTA 1</t>
  </si>
  <si>
    <t>BUST A</t>
  </si>
  <si>
    <t>GRAEME VAN ROOIJEN</t>
  </si>
  <si>
    <t xml:space="preserve">BMW E36 </t>
  </si>
  <si>
    <t>DEWALD LAMBERT</t>
  </si>
  <si>
    <t>VW BEETLE</t>
  </si>
  <si>
    <t>CLINTON BEZUIDENHOUT</t>
  </si>
  <si>
    <t>O/E202</t>
  </si>
  <si>
    <t>LANCE ARENDSE</t>
  </si>
  <si>
    <t>WAYNE WILSON</t>
  </si>
  <si>
    <t>NISSAN MAXIMA</t>
  </si>
  <si>
    <t>CHRIS ROBERTS</t>
  </si>
  <si>
    <t>VW POLO 6 FERR</t>
  </si>
  <si>
    <t>ALFA REMEO 155</t>
  </si>
  <si>
    <t>1 BLACK MARK</t>
  </si>
  <si>
    <t>MARIO ROUX</t>
  </si>
  <si>
    <t>VW POLO</t>
  </si>
  <si>
    <t>SANDRA BEKKER</t>
  </si>
  <si>
    <t xml:space="preserve">BMW E36   </t>
  </si>
  <si>
    <t xml:space="preserve"> CRAIG AGLIOTTI </t>
  </si>
  <si>
    <t>VW POLO 1,6</t>
  </si>
  <si>
    <t>BRUCE MEYER</t>
  </si>
  <si>
    <t xml:space="preserve">VW GOLF MK2 </t>
  </si>
  <si>
    <t>CODY ALBERTS</t>
  </si>
  <si>
    <t>SETH GRIFFIN-WINTLE</t>
  </si>
  <si>
    <t>MARK GRAY</t>
  </si>
  <si>
    <t>QUINTON CARSTENS</t>
  </si>
  <si>
    <t>JORDAN MACKAY</t>
  </si>
  <si>
    <t>DAVID FOURIE</t>
  </si>
  <si>
    <t>VW GOLF MK1</t>
  </si>
  <si>
    <t>1ST PEN 2 DAYS</t>
  </si>
  <si>
    <t>SAMUEL TERBLANCHE</t>
  </si>
  <si>
    <t xml:space="preserve">1ST PEN SERVED </t>
  </si>
  <si>
    <t>2 BLACK MARKS</t>
  </si>
  <si>
    <t>SHANE JUSTUS</t>
  </si>
  <si>
    <t>ADRIAN ROBERTS</t>
  </si>
  <si>
    <t>VW POLO LOAN</t>
  </si>
  <si>
    <t xml:space="preserve">BMW E36  </t>
  </si>
  <si>
    <t>ANDRE FOURIE</t>
  </si>
  <si>
    <t>07.02.26</t>
  </si>
  <si>
    <t>MOVE C</t>
  </si>
  <si>
    <t>TROY DOLINSHECK</t>
  </si>
  <si>
    <t>BMW 130</t>
  </si>
  <si>
    <t>MOVE D</t>
  </si>
  <si>
    <t>WAYNE ROSSER</t>
  </si>
  <si>
    <t>2026 WESTERN CAPE REGIONAL CHAMPIONSHIP - CLASSES</t>
  </si>
  <si>
    <t>CLASS DEF</t>
  </si>
  <si>
    <t>07.03.26</t>
  </si>
  <si>
    <t>BUST B</t>
  </si>
  <si>
    <t>BUST C</t>
  </si>
  <si>
    <t>BUST E</t>
  </si>
  <si>
    <t>WRONG CLASS</t>
  </si>
  <si>
    <t>JJ OLIVIER</t>
  </si>
  <si>
    <t>JEMMA OLEN</t>
  </si>
  <si>
    <t>MOVE D 1 IN C</t>
  </si>
  <si>
    <t>MOVE A</t>
  </si>
  <si>
    <t xml:space="preserve">BMW E46 </t>
  </si>
  <si>
    <t>2026 WESTERN CAPE REGIONAL CHAMPIONSHIP - CLASS DEF</t>
  </si>
  <si>
    <t>11.04.26</t>
  </si>
  <si>
    <t>WRONG LICENSE</t>
  </si>
  <si>
    <t>2026 WESTERN CAPE REGIONAL CHAMPIONSHIP -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</si>
</sst>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.5"/>
      <name val="MS Sans Serif"/>
      <family val="2"/>
    </font>
    <font>
      <b/>
      <sz val="8.5"/>
      <name val="MS Sans Serif"/>
      <family val="2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0" xfId="0" applyFill="1"/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3" xfId="0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quotePrefix="1" applyFont="1" applyFill="1" applyBorder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4</xdr:col>
      <xdr:colOff>820420</xdr:colOff>
      <xdr:row>6</xdr:row>
      <xdr:rowOff>20820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4684" y="54250"/>
          <a:ext cx="2378416" cy="1109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3</xdr:row>
      <xdr:rowOff>247515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12E6D-EFD3-428D-81A9-324BEDDC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6171" cy="111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5</xdr:row>
      <xdr:rowOff>344670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DB268D-C236-43C1-A6BA-4CEC2A3E1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9981" cy="111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47"/>
  <sheetViews>
    <sheetView tabSelected="1" showRuler="0" topLeftCell="A65" zoomScaleNormal="100" workbookViewId="0">
      <selection activeCell="C85" sqref="C85"/>
    </sheetView>
  </sheetViews>
  <sheetFormatPr baseColWidth="10" defaultColWidth="9.16406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37" width="9.1640625" style="27" hidden="1" customWidth="1"/>
    <col min="38" max="47" width="9.1640625" style="27" customWidth="1"/>
    <col min="48" max="51" width="9.1640625" style="27"/>
    <col min="52" max="52" width="13.5" style="27" customWidth="1"/>
    <col min="53" max="16384" width="9.1640625" style="27"/>
  </cols>
  <sheetData>
    <row r="1" spans="1:54" ht="15" customHeight="1">
      <c r="A1" s="26"/>
      <c r="B1" s="26"/>
      <c r="C1" s="45"/>
      <c r="D1" s="46"/>
      <c r="E1" s="64"/>
      <c r="F1" s="26"/>
      <c r="G1" s="52"/>
      <c r="H1" s="6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52"/>
      <c r="X1" s="66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8"/>
      <c r="AM1" s="52"/>
      <c r="AN1" s="66" t="s">
        <v>207</v>
      </c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8"/>
    </row>
    <row r="2" spans="1:54" ht="15" customHeight="1">
      <c r="A2" s="26"/>
      <c r="B2" s="26"/>
      <c r="C2" s="45"/>
      <c r="D2" s="46"/>
      <c r="E2" s="64"/>
      <c r="F2" s="26"/>
      <c r="G2" s="52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52"/>
      <c r="X2" s="66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8"/>
      <c r="AM2" s="52"/>
      <c r="AN2" s="66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8"/>
    </row>
    <row r="3" spans="1:54" ht="15" customHeight="1">
      <c r="A3" s="26"/>
      <c r="B3" s="26"/>
      <c r="C3" s="45"/>
      <c r="D3" s="46"/>
      <c r="E3" s="64"/>
      <c r="F3" s="26"/>
      <c r="G3" s="52"/>
      <c r="H3" s="66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52"/>
      <c r="X3" s="66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8"/>
      <c r="AM3" s="52"/>
      <c r="AN3" s="66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8"/>
    </row>
    <row r="4" spans="1:54" ht="15" customHeight="1">
      <c r="A4" s="26"/>
      <c r="B4" s="26"/>
      <c r="C4" s="45"/>
      <c r="D4" s="46"/>
      <c r="E4" s="64"/>
      <c r="F4" s="26"/>
      <c r="G4" s="52"/>
      <c r="H4" s="66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52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52"/>
      <c r="AN4" s="66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8"/>
    </row>
    <row r="5" spans="1:54" ht="15" customHeight="1">
      <c r="A5" s="26"/>
      <c r="B5" s="26"/>
      <c r="C5" s="45"/>
      <c r="D5" s="46"/>
      <c r="E5" s="64"/>
      <c r="F5" s="26"/>
      <c r="G5" s="52"/>
      <c r="H5" s="66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8"/>
      <c r="W5" s="52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52"/>
      <c r="AN5" s="66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8"/>
    </row>
    <row r="6" spans="1:54" ht="15.75" customHeight="1">
      <c r="A6" s="47"/>
      <c r="B6" s="47"/>
      <c r="C6" s="48"/>
      <c r="D6" s="49"/>
      <c r="E6" s="65"/>
      <c r="F6" s="26"/>
      <c r="G6" s="53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53"/>
      <c r="X6" s="69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1"/>
      <c r="AM6" s="53"/>
      <c r="AN6" s="69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1"/>
    </row>
    <row r="7" spans="1:54" s="29" customFormat="1" ht="36" customHeight="1">
      <c r="A7" s="72" t="s">
        <v>13</v>
      </c>
      <c r="B7" s="74" t="s">
        <v>43</v>
      </c>
      <c r="C7" s="76" t="s">
        <v>44</v>
      </c>
      <c r="D7" s="20" t="s">
        <v>45</v>
      </c>
      <c r="E7" s="20" t="s">
        <v>0</v>
      </c>
      <c r="F7" s="20" t="s">
        <v>1</v>
      </c>
      <c r="G7" s="7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9" t="s">
        <v>201</v>
      </c>
      <c r="M7" s="8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61" t="s">
        <v>11</v>
      </c>
      <c r="U7" s="62" t="s">
        <v>12</v>
      </c>
      <c r="V7" s="54" t="s">
        <v>1</v>
      </c>
      <c r="W7" s="7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9" t="s">
        <v>209</v>
      </c>
      <c r="AC7" s="8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61" t="s">
        <v>11</v>
      </c>
      <c r="AK7" s="62" t="s">
        <v>12</v>
      </c>
      <c r="AL7" s="54" t="s">
        <v>1</v>
      </c>
      <c r="AM7" s="7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9" t="s">
        <v>220</v>
      </c>
      <c r="AS7" s="8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61" t="s">
        <v>11</v>
      </c>
      <c r="BA7" s="62" t="s">
        <v>12</v>
      </c>
      <c r="BB7" s="54" t="s">
        <v>1</v>
      </c>
    </row>
    <row r="8" spans="1:54">
      <c r="A8" s="73"/>
      <c r="B8" s="75"/>
      <c r="C8" s="77"/>
      <c r="D8" s="30"/>
      <c r="E8" s="31"/>
      <c r="F8" s="56"/>
      <c r="G8" s="74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61"/>
      <c r="U8" s="63"/>
      <c r="V8" s="32"/>
      <c r="W8" s="74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61"/>
      <c r="AK8" s="63"/>
      <c r="AL8" s="32"/>
      <c r="AM8" s="74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61"/>
      <c r="BA8" s="63"/>
      <c r="BB8" s="32"/>
    </row>
    <row r="9" spans="1:54" s="15" customFormat="1" ht="14"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</row>
    <row r="10" spans="1:54" s="15" customFormat="1" ht="14">
      <c r="A10" s="21"/>
      <c r="B10" s="23" t="s">
        <v>48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</row>
    <row r="11" spans="1:54" s="15" customFormat="1" ht="14">
      <c r="A11" s="13">
        <v>1</v>
      </c>
      <c r="B11" s="1" t="s">
        <v>82</v>
      </c>
      <c r="C11" s="2">
        <v>4845</v>
      </c>
      <c r="D11" s="1">
        <v>29</v>
      </c>
      <c r="E11" s="1" t="s">
        <v>83</v>
      </c>
      <c r="F11" s="57">
        <v>20.991</v>
      </c>
      <c r="G11" s="10"/>
      <c r="H11" s="3"/>
      <c r="I11" s="4">
        <f>IF(AND(J$239&gt;4,H11=1),6)+IF(AND(J$239&gt;4,H11=2),4)+IF(AND(J$239&gt;4,H11=3),3)+IF(AND(J$239&gt;4,H11=4),2)+IF(AND(J$239&gt;4,H11=5),1)+IF(AND(J$239&gt;4,H11&gt;5),1)+IF(AND(J$239=4,H11=1),4)+IF(AND(J$239=4,H11=2),3)+IF(AND(J$239=4,H11=3),2)+IF(AND(J$239=4,H11=4),1)+IF(AND(J$239=3,H11=1),3)+IF(AND(J$239=3,H11=2),2)+IF(AND(J$239=3,H11=3),1)+IF(AND(J$239=2,H11=1),2)+IF(AND(J$239=2,H11=2),1)+IF(AND(J$239=1,H11=1),1)</f>
        <v>0</v>
      </c>
      <c r="J11" s="5"/>
      <c r="K11" s="5"/>
      <c r="L11" s="4">
        <f t="shared" ref="L11:M13" si="0">IF(AND(J$239&gt;4,J11=1),12)+IF(AND(J$239&gt;4,J11=2),8)+IF(AND(J$239&gt;4,J11=3),6)+IF(AND(J$239&gt;4,J11=4),5)+IF(AND(J$239&gt;4,J11=5),4)+IF(AND(J$239&gt;4,J11=6),3)+IF(AND(J$239&gt;4,J11=7),2)+IF(AND(J$239&gt;4,J11&gt;7),1)+IF(AND(J$239=4,J11=1),8)+IF(AND(J$239=4,J11=2),6)+IF(AND(J$239=4,J11=3),4)+IF(AND(J$239=4,J11=4),2)+IF(AND(J$239=3,J11=1),6)+IF(AND(J$239=3,J11=2),4)+IF(AND(J$239=3,J11=3),2)+IF(AND(J$239=2,J11=1),4)+IF(AND(J$239=2,J11=2),2)+IF(AND(J$239=1,J11=1),2)</f>
        <v>0</v>
      </c>
      <c r="M11" s="4">
        <f t="shared" si="0"/>
        <v>0</v>
      </c>
      <c r="N11" s="2" t="s">
        <v>19</v>
      </c>
      <c r="O11" s="4">
        <f t="shared" ref="O11:O28" si="1">+I11+L11+M11+U11</f>
        <v>0</v>
      </c>
      <c r="P11" s="11">
        <f t="shared" ref="P11:P28" si="2">O11</f>
        <v>0</v>
      </c>
      <c r="Q11" s="2"/>
      <c r="R11" s="10"/>
      <c r="S11" s="2" t="s">
        <v>19</v>
      </c>
      <c r="T11" s="8" t="s">
        <v>194</v>
      </c>
      <c r="U11" s="6"/>
      <c r="V11" s="19">
        <f t="shared" ref="V11:V28" si="3">MIN(F11,G11,Q11,R11)</f>
        <v>20.991</v>
      </c>
      <c r="W11" s="10">
        <v>21.748000000000001</v>
      </c>
      <c r="X11" s="3">
        <v>1</v>
      </c>
      <c r="Y11" s="4">
        <f t="shared" ref="Y11:Y28" si="4">IF(AND(Z$239&gt;4,X11=1),6)+IF(AND(Z$239&gt;4,X11=2),4)+IF(AND(Z$239&gt;4,X11=3),3)+IF(AND(Z$239&gt;4,X11=4),2)+IF(AND(Z$239&gt;4,X11=5),1)+IF(AND(Z$239&gt;4,X11&gt;5),1)+IF(AND(Z$239=4,X11=1),4)+IF(AND(Z$239=4,X11=2),3)+IF(AND(Z$239=4,X11=3),2)+IF(AND(Z$239=4,X11=4),1)+IF(AND(Z$239=3,X11=1),3)+IF(AND(Z$239=3,X11=2),2)+IF(AND(Z$239=3,X11=3),1)+IF(AND(Z$239=2,X11=1),2)+IF(AND(Z$239=2,X11=2),1)+IF(AND(Z$239=1,X11=1),1)</f>
        <v>4</v>
      </c>
      <c r="Z11" s="5">
        <v>1</v>
      </c>
      <c r="AA11" s="5">
        <v>1</v>
      </c>
      <c r="AB11" s="4">
        <f t="shared" ref="AB11:AB28" si="5">IF(AND(Z$239&gt;4,Z11=1),12)+IF(AND(Z$239&gt;4,Z11=2),8)+IF(AND(Z$239&gt;4,Z11=3),6)+IF(AND(Z$239&gt;4,Z11=4),5)+IF(AND(Z$239&gt;4,Z11=5),4)+IF(AND(Z$239&gt;4,Z11=6),3)+IF(AND(Z$239&gt;4,Z11=7),2)+IF(AND(Z$239&gt;4,Z11&gt;7),1)+IF(AND(Z$239=4,Z11=1),8)+IF(AND(Z$239=4,Z11=2),6)+IF(AND(Z$239=4,Z11=3),4)+IF(AND(Z$239=4,Z11=4),2)+IF(AND(Z$239=3,Z11=1),6)+IF(AND(Z$239=3,Z11=2),4)+IF(AND(Z$239=3,Z11=3),2)+IF(AND(Z$239=2,Z11=1),4)+IF(AND(Z$239=2,Z11=2),2)+IF(AND(Z$239=1,Z11=1),2)</f>
        <v>8</v>
      </c>
      <c r="AC11" s="4">
        <f t="shared" ref="AC11:AC28" si="6">IF(AND(AA$239&gt;4,AA11=1),12)+IF(AND(AA$239&gt;4,AA11=2),8)+IF(AND(AA$239&gt;4,AA11=3),6)+IF(AND(AA$239&gt;4,AA11=4),5)+IF(AND(AA$239&gt;4,AA11=5),4)+IF(AND(AA$239&gt;4,AA11=6),3)+IF(AND(AA$239&gt;4,AA11=7),2)+IF(AND(AA$239&gt;4,AA11&gt;7),1)+IF(AND(AA$239=4,AA11=1),8)+IF(AND(AA$239=4,AA11=2),6)+IF(AND(AA$239=4,AA11=3),4)+IF(AND(AA$239=4,AA11=4),2)+IF(AND(AA$239=3,AA11=1),6)+IF(AND(AA$239=3,AA11=2),4)+IF(AND(AA$239=3,AA11=3),2)+IF(AND(AA$239=2,AA11=1),4)+IF(AND(AA$239=2,AA11=2),2)+IF(AND(AA$239=1,AA11=1),2)</f>
        <v>8</v>
      </c>
      <c r="AD11" s="2" t="s">
        <v>19</v>
      </c>
      <c r="AE11" s="4">
        <f t="shared" ref="AE11:AE28" si="7">+Y11+AB11+AC11+AK11</f>
        <v>20</v>
      </c>
      <c r="AF11" s="11">
        <f t="shared" ref="AF11:AF28" si="8">AE11+P11</f>
        <v>20</v>
      </c>
      <c r="AG11" s="2">
        <v>22.137</v>
      </c>
      <c r="AH11" s="10">
        <v>22.292000000000002</v>
      </c>
      <c r="AI11" s="2" t="s">
        <v>19</v>
      </c>
      <c r="AJ11" s="6" t="s">
        <v>194</v>
      </c>
      <c r="AK11" s="6"/>
      <c r="AL11" s="19">
        <f t="shared" ref="AL11:AL28" si="9">MIN(V11,W11,AG11,AH11)</f>
        <v>20.991</v>
      </c>
      <c r="AM11" s="10">
        <v>25.036999999999999</v>
      </c>
      <c r="AN11" s="3">
        <v>3</v>
      </c>
      <c r="AO11" s="4">
        <f t="shared" ref="AO11:AO28" si="10">IF(AND(AP$239&gt;4,AN11=1),6)+IF(AND(AP$239&gt;4,AN11=2),4)+IF(AND(AP$239&gt;4,AN11=3),3)+IF(AND(AP$239&gt;4,AN11=4),2)+IF(AND(AP$239&gt;4,AN11=5),1)+IF(AND(AP$239&gt;4,AN11&gt;5),1)+IF(AND(AP$239=4,AN11=1),4)+IF(AND(AP$239=4,AN11=2),3)+IF(AND(AP$239=4,AN11=3),2)+IF(AND(AP$239=4,AN11=4),1)+IF(AND(AP$239=3,AN11=1),3)+IF(AND(AP$239=3,AN11=2),2)+IF(AND(AP$239=3,AN11=3),1)+IF(AND(AP$239=2,AN11=1),2)+IF(AND(AP$239=2,AN11=2),1)+IF(AND(AP$239=1,AN11=1),1)</f>
        <v>1</v>
      </c>
      <c r="AP11" s="5">
        <v>2</v>
      </c>
      <c r="AQ11" s="5">
        <v>1</v>
      </c>
      <c r="AR11" s="4">
        <f t="shared" ref="AR11:AR28" si="11">IF(AND(AP$239&gt;4,AP11=1),12)+IF(AND(AP$239&gt;4,AP11=2),8)+IF(AND(AP$239&gt;4,AP11=3),6)+IF(AND(AP$239&gt;4,AP11=4),5)+IF(AND(AP$239&gt;4,AP11=5),4)+IF(AND(AP$239&gt;4,AP11=6),3)+IF(AND(AP$239&gt;4,AP11=7),2)+IF(AND(AP$239&gt;4,AP11&gt;7),1)+IF(AND(AP$239=4,AP11=1),8)+IF(AND(AP$239=4,AP11=2),6)+IF(AND(AP$239=4,AP11=3),4)+IF(AND(AP$239=4,AP11=4),2)+IF(AND(AP$239=3,AP11=1),6)+IF(AND(AP$239=3,AP11=2),4)+IF(AND(AP$239=3,AP11=3),2)+IF(AND(AP$239=2,AP11=1),4)+IF(AND(AP$239=2,AP11=2),2)+IF(AND(AP$239=1,AP11=1),2)</f>
        <v>4</v>
      </c>
      <c r="AS11" s="4">
        <f t="shared" ref="AS11:AS28" si="12">IF(AND(AQ$239&gt;4,AQ11=1),12)+IF(AND(AQ$239&gt;4,AQ11=2),8)+IF(AND(AQ$239&gt;4,AQ11=3),6)+IF(AND(AQ$239&gt;4,AQ11=4),5)+IF(AND(AQ$239&gt;4,AQ11=5),4)+IF(AND(AQ$239&gt;4,AQ11=6),3)+IF(AND(AQ$239&gt;4,AQ11=7),2)+IF(AND(AQ$239&gt;4,AQ11&gt;7),1)+IF(AND(AQ$239=4,AQ11=1),8)+IF(AND(AQ$239=4,AQ11=2),6)+IF(AND(AQ$239=4,AQ11=3),4)+IF(AND(AQ$239=4,AQ11=4),2)+IF(AND(AQ$239=3,AQ11=1),6)+IF(AND(AQ$239=3,AQ11=2),4)+IF(AND(AQ$239=3,AQ11=3),2)+IF(AND(AQ$239=2,AQ11=1),4)+IF(AND(AQ$239=2,AQ11=2),2)+IF(AND(AQ$239=1,AQ11=1),2)</f>
        <v>6</v>
      </c>
      <c r="AT11" s="2" t="s">
        <v>19</v>
      </c>
      <c r="AU11" s="4">
        <f t="shared" ref="AU11:AU28" si="13">+AO11+AR11+AS11+BA11</f>
        <v>11</v>
      </c>
      <c r="AV11" s="11">
        <f t="shared" ref="AV11:AV28" si="14">AU11+AF11</f>
        <v>31</v>
      </c>
      <c r="AW11" s="2">
        <v>23.294</v>
      </c>
      <c r="AX11" s="10">
        <v>21.547999999999998</v>
      </c>
      <c r="AY11" s="2" t="s">
        <v>19</v>
      </c>
      <c r="AZ11" s="6" t="s">
        <v>194</v>
      </c>
      <c r="BA11" s="6"/>
      <c r="BB11" s="19">
        <f t="shared" ref="BB11:BB29" si="15">MIN(AL11,AM11,AW11,AX11)</f>
        <v>20.991</v>
      </c>
    </row>
    <row r="12" spans="1:54" s="15" customFormat="1" ht="14" hidden="1">
      <c r="A12" s="13">
        <v>2</v>
      </c>
      <c r="B12" s="1" t="s">
        <v>67</v>
      </c>
      <c r="C12" s="2">
        <v>36599</v>
      </c>
      <c r="D12" s="1">
        <v>61</v>
      </c>
      <c r="E12" s="1" t="s">
        <v>39</v>
      </c>
      <c r="F12" s="57">
        <v>22.254999999999999</v>
      </c>
      <c r="G12" s="2"/>
      <c r="H12" s="3"/>
      <c r="I12" s="4">
        <f>IF(AND(J$239&gt;4,H12=1),6)+IF(AND(J$239&gt;4,H12=2),4)+IF(AND(J$239&gt;4,H12=3),3)+IF(AND(J$239&gt;4,H12=4),2)+IF(AND(J$239&gt;4,H12=5),1)+IF(AND(J$239&gt;4,H12&gt;5),1)+IF(AND(J$239=4,H12=1),4)+IF(AND(J$239=4,H12=2),3)+IF(AND(J$239=4,H12=3),2)+IF(AND(J$239=4,H12=4),1)+IF(AND(J$239=3,H12=1),3)+IF(AND(J$239=3,H12=2),2)+IF(AND(J$239=3,H12=3),1)+IF(AND(J$239=2,H12=1),2)+IF(AND(J$239=2,H12=2),1)+IF(AND(J$239=1,H12=1),1)</f>
        <v>0</v>
      </c>
      <c r="J12" s="5"/>
      <c r="K12" s="5"/>
      <c r="L12" s="4">
        <f t="shared" si="0"/>
        <v>0</v>
      </c>
      <c r="M12" s="4">
        <f t="shared" si="0"/>
        <v>0</v>
      </c>
      <c r="N12" s="2" t="s">
        <v>19</v>
      </c>
      <c r="O12" s="4">
        <f t="shared" si="1"/>
        <v>0</v>
      </c>
      <c r="P12" s="11">
        <f t="shared" si="2"/>
        <v>0</v>
      </c>
      <c r="Q12" s="10"/>
      <c r="R12" s="2"/>
      <c r="S12" s="2" t="s">
        <v>19</v>
      </c>
      <c r="T12" s="2"/>
      <c r="U12" s="6"/>
      <c r="V12" s="19">
        <f t="shared" si="3"/>
        <v>22.254999999999999</v>
      </c>
      <c r="W12" s="2"/>
      <c r="X12" s="3"/>
      <c r="Y12" s="4">
        <f t="shared" si="4"/>
        <v>0</v>
      </c>
      <c r="Z12" s="5"/>
      <c r="AA12" s="5"/>
      <c r="AB12" s="4">
        <f t="shared" si="5"/>
        <v>0</v>
      </c>
      <c r="AC12" s="4">
        <f t="shared" si="6"/>
        <v>0</v>
      </c>
      <c r="AD12" s="2" t="s">
        <v>19</v>
      </c>
      <c r="AE12" s="4">
        <f t="shared" si="7"/>
        <v>0</v>
      </c>
      <c r="AF12" s="11">
        <f t="shared" si="8"/>
        <v>0</v>
      </c>
      <c r="AG12" s="10"/>
      <c r="AH12" s="2"/>
      <c r="AI12" s="2" t="s">
        <v>19</v>
      </c>
      <c r="AJ12" s="2"/>
      <c r="AK12" s="6"/>
      <c r="AL12" s="19">
        <f t="shared" si="9"/>
        <v>22.254999999999999</v>
      </c>
      <c r="AM12" s="2"/>
      <c r="AN12" s="3"/>
      <c r="AO12" s="4">
        <f t="shared" si="10"/>
        <v>0</v>
      </c>
      <c r="AP12" s="5"/>
      <c r="AQ12" s="5"/>
      <c r="AR12" s="4">
        <f t="shared" si="11"/>
        <v>0</v>
      </c>
      <c r="AS12" s="4">
        <f t="shared" si="12"/>
        <v>0</v>
      </c>
      <c r="AT12" s="2" t="s">
        <v>19</v>
      </c>
      <c r="AU12" s="4">
        <f t="shared" si="13"/>
        <v>0</v>
      </c>
      <c r="AV12" s="11">
        <f t="shared" si="14"/>
        <v>0</v>
      </c>
      <c r="AW12" s="10"/>
      <c r="AX12" s="2"/>
      <c r="AY12" s="2" t="s">
        <v>19</v>
      </c>
      <c r="AZ12" s="2"/>
      <c r="BA12" s="6"/>
      <c r="BB12" s="19">
        <f t="shared" si="15"/>
        <v>22.254999999999999</v>
      </c>
    </row>
    <row r="13" spans="1:54" s="15" customFormat="1" ht="14">
      <c r="A13" s="13">
        <v>2</v>
      </c>
      <c r="B13" s="1" t="s">
        <v>76</v>
      </c>
      <c r="C13" s="2">
        <v>34573</v>
      </c>
      <c r="D13" s="1">
        <v>143</v>
      </c>
      <c r="E13" s="1" t="s">
        <v>96</v>
      </c>
      <c r="F13" s="57">
        <v>22.664999999999999</v>
      </c>
      <c r="G13" s="2">
        <v>22.959</v>
      </c>
      <c r="H13" s="3"/>
      <c r="I13" s="4">
        <f>IF(AND(J$239&gt;4,H13=1),6)+IF(AND(J$239&gt;4,H13=2),4)+IF(AND(J$239&gt;4,H13=3),3)+IF(AND(J$239&gt;4,H13=4),2)+IF(AND(J$239&gt;4,H13=5),1)+IF(AND(J$239&gt;4,H13&gt;5),1)+IF(AND(J$239=4,H13=1),4)+IF(AND(J$239=4,H13=2),3)+IF(AND(J$239=4,H13=3),2)+IF(AND(J$239=4,H13=4),1)+IF(AND(J$239=3,H13=1),3)+IF(AND(J$239=3,H13=2),2)+IF(AND(J$239=3,H13=3),1)+IF(AND(J$239=2,H13=1),2)+IF(AND(J$239=2,H13=2),1)+IF(AND(J$239=1,H13=1),1)</f>
        <v>0</v>
      </c>
      <c r="J13" s="5"/>
      <c r="K13" s="5"/>
      <c r="L13" s="4">
        <f t="shared" si="0"/>
        <v>0</v>
      </c>
      <c r="M13" s="4">
        <f t="shared" si="0"/>
        <v>0</v>
      </c>
      <c r="N13" s="2" t="s">
        <v>19</v>
      </c>
      <c r="O13" s="4">
        <f t="shared" si="1"/>
        <v>0</v>
      </c>
      <c r="P13" s="11">
        <f t="shared" si="2"/>
        <v>0</v>
      </c>
      <c r="Q13" s="10">
        <v>23.11</v>
      </c>
      <c r="R13" s="2">
        <v>23.556999999999999</v>
      </c>
      <c r="S13" s="2" t="s">
        <v>19</v>
      </c>
      <c r="T13" s="58" t="s">
        <v>50</v>
      </c>
      <c r="U13" s="6"/>
      <c r="V13" s="19">
        <f t="shared" si="3"/>
        <v>22.664999999999999</v>
      </c>
      <c r="W13" s="2">
        <v>23.585000000000001</v>
      </c>
      <c r="X13" s="3">
        <v>2</v>
      </c>
      <c r="Y13" s="4">
        <f t="shared" si="4"/>
        <v>3</v>
      </c>
      <c r="Z13" s="5">
        <v>2</v>
      </c>
      <c r="AA13" s="5">
        <v>2</v>
      </c>
      <c r="AB13" s="4">
        <f t="shared" si="5"/>
        <v>6</v>
      </c>
      <c r="AC13" s="4">
        <f t="shared" si="6"/>
        <v>6</v>
      </c>
      <c r="AD13" s="2" t="s">
        <v>19</v>
      </c>
      <c r="AE13" s="4">
        <f t="shared" si="7"/>
        <v>16</v>
      </c>
      <c r="AF13" s="11">
        <f t="shared" si="8"/>
        <v>16</v>
      </c>
      <c r="AG13" s="10">
        <v>22.349</v>
      </c>
      <c r="AH13" s="2">
        <v>22.741</v>
      </c>
      <c r="AI13" s="2" t="s">
        <v>19</v>
      </c>
      <c r="AJ13" s="6"/>
      <c r="AK13" s="6">
        <v>1</v>
      </c>
      <c r="AL13" s="19">
        <f t="shared" si="9"/>
        <v>22.349</v>
      </c>
      <c r="AM13" s="2">
        <v>22.728999999999999</v>
      </c>
      <c r="AN13" s="3">
        <v>1</v>
      </c>
      <c r="AO13" s="4">
        <f t="shared" si="10"/>
        <v>3</v>
      </c>
      <c r="AP13" s="5">
        <v>1</v>
      </c>
      <c r="AQ13" s="5"/>
      <c r="AR13" s="4">
        <f t="shared" si="11"/>
        <v>6</v>
      </c>
      <c r="AS13" s="4">
        <f t="shared" si="12"/>
        <v>0</v>
      </c>
      <c r="AT13" s="2" t="s">
        <v>19</v>
      </c>
      <c r="AU13" s="4">
        <f t="shared" si="13"/>
        <v>9</v>
      </c>
      <c r="AV13" s="11">
        <f t="shared" si="14"/>
        <v>25</v>
      </c>
      <c r="AW13" s="10">
        <v>24.236999999999998</v>
      </c>
      <c r="AX13" s="2"/>
      <c r="AY13" s="2" t="s">
        <v>19</v>
      </c>
      <c r="AZ13" s="6"/>
      <c r="BA13" s="6"/>
      <c r="BB13" s="19">
        <f t="shared" si="15"/>
        <v>22.349</v>
      </c>
    </row>
    <row r="14" spans="1:54" s="15" customFormat="1" ht="14" hidden="1">
      <c r="A14" s="13">
        <v>3</v>
      </c>
      <c r="B14" s="1" t="s">
        <v>38</v>
      </c>
      <c r="C14" s="2">
        <v>5768</v>
      </c>
      <c r="D14" s="1">
        <v>168</v>
      </c>
      <c r="E14" s="1" t="s">
        <v>56</v>
      </c>
      <c r="F14" s="57">
        <v>25.24</v>
      </c>
      <c r="G14" s="10"/>
      <c r="H14" s="3"/>
      <c r="I14" s="4">
        <f t="shared" ref="I14:I19" si="16">IF(AND(J$240&gt;4,H14=1),6)+IF(AND(J$240&gt;4,H14=2),4)+IF(AND(J$240&gt;4,H14=3),3)+IF(AND(J$240&gt;4,H14=4),2)+IF(AND(J$240&gt;4,H14=5),1)+IF(AND(J$240&gt;4,H14&gt;5),1)+IF(AND(J$240=4,H14=1),4)+IF(AND(J$240=4,H14=2),3)+IF(AND(J$240=4,H14=3),2)+IF(AND(J$240=4,H14=4),1)+IF(AND(J$240=3,H14=1),3)+IF(AND(J$240=3,H14=2),2)+IF(AND(J$240=3,H14=3),1)+IF(AND(J$240=2,H14=1),2)+IF(AND(J$240=2,H14=2),1)+IF(AND(J$240=1,H14=1),1)</f>
        <v>0</v>
      </c>
      <c r="J14" s="5"/>
      <c r="K14" s="5"/>
      <c r="L14" s="4">
        <f t="shared" ref="L14:L19" si="17">IF(AND(J$240&gt;4,J14=1),12)+IF(AND(J$240&gt;4,J14=2),8)+IF(AND(J$240&gt;4,J14=3),6)+IF(AND(J$240&gt;4,J14=4),5)+IF(AND(J$240&gt;4,J14=5),4)+IF(AND(J$240&gt;4,J14=6),3)+IF(AND(J$240&gt;4,J14=7),2)+IF(AND(J$240&gt;4,J14&gt;7),1)+IF(AND(J$240=4,J14=1),8)+IF(AND(J$240=4,J14=2),6)+IF(AND(J$240=4,J14=3),4)+IF(AND(J$240=4,J14=4),2)+IF(AND(J$240=3,J14=1),6)+IF(AND(J$240=3,J14=2),4)+IF(AND(J$240=3,J14=3),2)+IF(AND(J$240=2,J14=1),4)+IF(AND(J$240=2,J14=2),2)+IF(AND(J$240=1,J14=1),2)</f>
        <v>0</v>
      </c>
      <c r="M14" s="4">
        <f t="shared" ref="M14:M19" si="18">IF(AND(J$240&gt;4,K14=1),12)+IF(AND(J$240&gt;4,K14=2),8)+IF(AND(J$240&gt;4,K14=3),6)+IF(AND(J$240&gt;4,K14=4),5)+IF(AND(J$240&gt;4,K14=5),4)+IF(AND(J$240&gt;4,K14=6),3)+IF(AND(J$240&gt;4,K14=7),2)+IF(AND(J$240&gt;4,K14&gt;7),1)+IF(AND(J$240=4,K14=1),8)+IF(AND(J$240=4,K14=2),6)+IF(AND(J$240=4,K14=3),4)+IF(AND(J$240=4,K14=4),2)+IF(AND(J$240=3,K14=1),6)+IF(AND(J$240=3,K14=2),4)+IF(AND(J$240=3,K14=3),2)+IF(AND(J$240=2,K14=1),4)+IF(AND(J$240=2,K14=2),2)+IF(AND(J$240=1,K14=1),2)</f>
        <v>0</v>
      </c>
      <c r="N14" s="2" t="s">
        <v>20</v>
      </c>
      <c r="O14" s="4">
        <f t="shared" si="1"/>
        <v>0</v>
      </c>
      <c r="P14" s="11">
        <f t="shared" si="2"/>
        <v>0</v>
      </c>
      <c r="Q14" s="10"/>
      <c r="R14" s="10"/>
      <c r="S14" s="2" t="s">
        <v>21</v>
      </c>
      <c r="T14" s="6"/>
      <c r="U14" s="6"/>
      <c r="V14" s="19">
        <f t="shared" si="3"/>
        <v>25.24</v>
      </c>
      <c r="W14" s="10"/>
      <c r="X14" s="3"/>
      <c r="Y14" s="4">
        <f t="shared" si="4"/>
        <v>0</v>
      </c>
      <c r="Z14" s="5"/>
      <c r="AA14" s="5"/>
      <c r="AB14" s="4">
        <f t="shared" si="5"/>
        <v>0</v>
      </c>
      <c r="AC14" s="4">
        <f t="shared" si="6"/>
        <v>0</v>
      </c>
      <c r="AD14" s="2" t="s">
        <v>20</v>
      </c>
      <c r="AE14" s="4">
        <f t="shared" si="7"/>
        <v>0</v>
      </c>
      <c r="AF14" s="11">
        <f t="shared" si="8"/>
        <v>0</v>
      </c>
      <c r="AG14" s="10"/>
      <c r="AH14" s="10"/>
      <c r="AI14" s="2" t="s">
        <v>21</v>
      </c>
      <c r="AJ14" s="6"/>
      <c r="AK14" s="6"/>
      <c r="AL14" s="19">
        <f t="shared" si="9"/>
        <v>25.24</v>
      </c>
      <c r="AM14" s="10"/>
      <c r="AN14" s="3"/>
      <c r="AO14" s="4">
        <f t="shared" si="10"/>
        <v>0</v>
      </c>
      <c r="AP14" s="5"/>
      <c r="AQ14" s="5"/>
      <c r="AR14" s="4">
        <f t="shared" si="11"/>
        <v>0</v>
      </c>
      <c r="AS14" s="4">
        <f t="shared" si="12"/>
        <v>0</v>
      </c>
      <c r="AT14" s="2" t="s">
        <v>20</v>
      </c>
      <c r="AU14" s="4">
        <f t="shared" si="13"/>
        <v>0</v>
      </c>
      <c r="AV14" s="11">
        <f t="shared" si="14"/>
        <v>0</v>
      </c>
      <c r="AW14" s="10"/>
      <c r="AX14" s="10"/>
      <c r="AY14" s="2" t="s">
        <v>21</v>
      </c>
      <c r="AZ14" s="6"/>
      <c r="BA14" s="6"/>
      <c r="BB14" s="19">
        <f t="shared" si="15"/>
        <v>25.24</v>
      </c>
    </row>
    <row r="15" spans="1:54" s="15" customFormat="1" ht="14" hidden="1">
      <c r="A15" s="13">
        <v>4</v>
      </c>
      <c r="B15" s="1" t="s">
        <v>65</v>
      </c>
      <c r="C15" s="2">
        <v>10709</v>
      </c>
      <c r="D15" s="1">
        <v>1</v>
      </c>
      <c r="E15" s="1" t="s">
        <v>39</v>
      </c>
      <c r="F15" s="57">
        <v>24.454000000000001</v>
      </c>
      <c r="G15" s="2"/>
      <c r="H15" s="3"/>
      <c r="I15" s="4">
        <f t="shared" si="16"/>
        <v>0</v>
      </c>
      <c r="J15" s="5"/>
      <c r="K15" s="5"/>
      <c r="L15" s="4">
        <f t="shared" si="17"/>
        <v>0</v>
      </c>
      <c r="M15" s="4">
        <f t="shared" si="18"/>
        <v>0</v>
      </c>
      <c r="N15" s="2" t="s">
        <v>20</v>
      </c>
      <c r="O15" s="4">
        <f t="shared" si="1"/>
        <v>0</v>
      </c>
      <c r="P15" s="11">
        <f t="shared" si="2"/>
        <v>0</v>
      </c>
      <c r="Q15" s="2"/>
      <c r="R15" s="2"/>
      <c r="S15" s="2" t="s">
        <v>20</v>
      </c>
      <c r="T15" s="6"/>
      <c r="U15" s="6"/>
      <c r="V15" s="19">
        <f t="shared" si="3"/>
        <v>24.454000000000001</v>
      </c>
      <c r="W15" s="2"/>
      <c r="X15" s="3"/>
      <c r="Y15" s="4">
        <f t="shared" si="4"/>
        <v>0</v>
      </c>
      <c r="Z15" s="5"/>
      <c r="AA15" s="5"/>
      <c r="AB15" s="4">
        <f t="shared" si="5"/>
        <v>0</v>
      </c>
      <c r="AC15" s="4">
        <f t="shared" si="6"/>
        <v>0</v>
      </c>
      <c r="AD15" s="2" t="s">
        <v>20</v>
      </c>
      <c r="AE15" s="4">
        <f t="shared" si="7"/>
        <v>0</v>
      </c>
      <c r="AF15" s="11">
        <f t="shared" si="8"/>
        <v>0</v>
      </c>
      <c r="AG15" s="2"/>
      <c r="AH15" s="2"/>
      <c r="AI15" s="2" t="s">
        <v>20</v>
      </c>
      <c r="AJ15" s="6"/>
      <c r="AK15" s="6"/>
      <c r="AL15" s="19">
        <f t="shared" si="9"/>
        <v>24.454000000000001</v>
      </c>
      <c r="AM15" s="2"/>
      <c r="AN15" s="3"/>
      <c r="AO15" s="4">
        <f t="shared" si="10"/>
        <v>0</v>
      </c>
      <c r="AP15" s="5"/>
      <c r="AQ15" s="5"/>
      <c r="AR15" s="4">
        <f t="shared" si="11"/>
        <v>0</v>
      </c>
      <c r="AS15" s="4">
        <f t="shared" si="12"/>
        <v>0</v>
      </c>
      <c r="AT15" s="2" t="s">
        <v>20</v>
      </c>
      <c r="AU15" s="4">
        <f t="shared" si="13"/>
        <v>0</v>
      </c>
      <c r="AV15" s="11">
        <f t="shared" si="14"/>
        <v>0</v>
      </c>
      <c r="AW15" s="2"/>
      <c r="AX15" s="2"/>
      <c r="AY15" s="2" t="s">
        <v>20</v>
      </c>
      <c r="AZ15" s="6"/>
      <c r="BA15" s="6"/>
      <c r="BB15" s="19">
        <f t="shared" si="15"/>
        <v>24.454000000000001</v>
      </c>
    </row>
    <row r="16" spans="1:54" s="15" customFormat="1" ht="14" hidden="1">
      <c r="A16" s="13">
        <v>5</v>
      </c>
      <c r="B16" s="1" t="s">
        <v>114</v>
      </c>
      <c r="C16" s="2">
        <v>5786</v>
      </c>
      <c r="D16" s="1">
        <v>340</v>
      </c>
      <c r="E16" s="1" t="s">
        <v>83</v>
      </c>
      <c r="F16" s="57">
        <v>23.73</v>
      </c>
      <c r="G16" s="2"/>
      <c r="H16" s="3"/>
      <c r="I16" s="4">
        <f t="shared" si="16"/>
        <v>0</v>
      </c>
      <c r="J16" s="5"/>
      <c r="K16" s="5"/>
      <c r="L16" s="4">
        <f t="shared" si="17"/>
        <v>0</v>
      </c>
      <c r="M16" s="4">
        <f t="shared" si="18"/>
        <v>0</v>
      </c>
      <c r="N16" s="2" t="s">
        <v>20</v>
      </c>
      <c r="O16" s="4">
        <f t="shared" si="1"/>
        <v>0</v>
      </c>
      <c r="P16" s="11">
        <f t="shared" si="2"/>
        <v>0</v>
      </c>
      <c r="Q16" s="2"/>
      <c r="R16" s="2"/>
      <c r="S16" s="2"/>
      <c r="U16" s="6"/>
      <c r="V16" s="19">
        <f t="shared" si="3"/>
        <v>23.73</v>
      </c>
      <c r="W16" s="2"/>
      <c r="X16" s="3"/>
      <c r="Y16" s="4">
        <f t="shared" si="4"/>
        <v>0</v>
      </c>
      <c r="Z16" s="5"/>
      <c r="AA16" s="5"/>
      <c r="AB16" s="4">
        <f t="shared" si="5"/>
        <v>0</v>
      </c>
      <c r="AC16" s="4">
        <f t="shared" si="6"/>
        <v>0</v>
      </c>
      <c r="AD16" s="2" t="s">
        <v>20</v>
      </c>
      <c r="AE16" s="4">
        <f t="shared" si="7"/>
        <v>0</v>
      </c>
      <c r="AF16" s="11">
        <f t="shared" si="8"/>
        <v>0</v>
      </c>
      <c r="AG16" s="2"/>
      <c r="AH16" s="2"/>
      <c r="AI16" s="2"/>
      <c r="AK16" s="6"/>
      <c r="AL16" s="19">
        <f t="shared" si="9"/>
        <v>23.73</v>
      </c>
      <c r="AM16" s="2"/>
      <c r="AN16" s="3"/>
      <c r="AO16" s="4">
        <f t="shared" si="10"/>
        <v>0</v>
      </c>
      <c r="AP16" s="5"/>
      <c r="AQ16" s="5"/>
      <c r="AR16" s="4">
        <f t="shared" si="11"/>
        <v>0</v>
      </c>
      <c r="AS16" s="4">
        <f t="shared" si="12"/>
        <v>0</v>
      </c>
      <c r="AT16" s="2" t="s">
        <v>20</v>
      </c>
      <c r="AU16" s="4">
        <f t="shared" si="13"/>
        <v>0</v>
      </c>
      <c r="AV16" s="11">
        <f t="shared" si="14"/>
        <v>0</v>
      </c>
      <c r="AW16" s="2"/>
      <c r="AX16" s="2"/>
      <c r="AY16" s="2"/>
      <c r="BA16" s="6"/>
      <c r="BB16" s="19">
        <f t="shared" si="15"/>
        <v>23.73</v>
      </c>
    </row>
    <row r="17" spans="1:54" s="15" customFormat="1" ht="14" hidden="1" customHeight="1">
      <c r="A17" s="13">
        <v>6</v>
      </c>
      <c r="B17" s="1" t="s">
        <v>77</v>
      </c>
      <c r="C17" s="9">
        <v>5957</v>
      </c>
      <c r="D17" s="1">
        <v>222</v>
      </c>
      <c r="E17" s="1" t="s">
        <v>23</v>
      </c>
      <c r="F17" s="57">
        <v>25.073</v>
      </c>
      <c r="G17" s="10"/>
      <c r="H17" s="3"/>
      <c r="I17" s="4">
        <f t="shared" si="16"/>
        <v>0</v>
      </c>
      <c r="J17" s="5"/>
      <c r="K17" s="5"/>
      <c r="L17" s="4">
        <f t="shared" si="17"/>
        <v>0</v>
      </c>
      <c r="M17" s="4">
        <f t="shared" si="18"/>
        <v>0</v>
      </c>
      <c r="N17" s="2" t="s">
        <v>20</v>
      </c>
      <c r="O17" s="4">
        <f t="shared" si="1"/>
        <v>0</v>
      </c>
      <c r="P17" s="11">
        <f t="shared" si="2"/>
        <v>0</v>
      </c>
      <c r="Q17" s="10"/>
      <c r="R17" s="2"/>
      <c r="S17" s="2" t="s">
        <v>20</v>
      </c>
      <c r="T17" s="2"/>
      <c r="U17" s="6"/>
      <c r="V17" s="19">
        <f t="shared" si="3"/>
        <v>25.073</v>
      </c>
      <c r="W17" s="10"/>
      <c r="X17" s="3"/>
      <c r="Y17" s="4">
        <f t="shared" si="4"/>
        <v>0</v>
      </c>
      <c r="Z17" s="5"/>
      <c r="AA17" s="5"/>
      <c r="AB17" s="4">
        <f t="shared" si="5"/>
        <v>0</v>
      </c>
      <c r="AC17" s="4">
        <f t="shared" si="6"/>
        <v>0</v>
      </c>
      <c r="AD17" s="2" t="s">
        <v>20</v>
      </c>
      <c r="AE17" s="4">
        <f t="shared" si="7"/>
        <v>0</v>
      </c>
      <c r="AF17" s="11">
        <f t="shared" si="8"/>
        <v>0</v>
      </c>
      <c r="AG17" s="10"/>
      <c r="AH17" s="2"/>
      <c r="AI17" s="2" t="s">
        <v>20</v>
      </c>
      <c r="AJ17" s="2"/>
      <c r="AK17" s="6"/>
      <c r="AL17" s="19">
        <f t="shared" si="9"/>
        <v>25.073</v>
      </c>
      <c r="AM17" s="10"/>
      <c r="AN17" s="3"/>
      <c r="AO17" s="4">
        <f t="shared" si="10"/>
        <v>0</v>
      </c>
      <c r="AP17" s="5"/>
      <c r="AQ17" s="5"/>
      <c r="AR17" s="4">
        <f t="shared" si="11"/>
        <v>0</v>
      </c>
      <c r="AS17" s="4">
        <f t="shared" si="12"/>
        <v>0</v>
      </c>
      <c r="AT17" s="2" t="s">
        <v>20</v>
      </c>
      <c r="AU17" s="4">
        <f t="shared" si="13"/>
        <v>0</v>
      </c>
      <c r="AV17" s="11">
        <f t="shared" si="14"/>
        <v>0</v>
      </c>
      <c r="AW17" s="10"/>
      <c r="AX17" s="2"/>
      <c r="AY17" s="2" t="s">
        <v>20</v>
      </c>
      <c r="AZ17" s="2"/>
      <c r="BA17" s="6"/>
      <c r="BB17" s="19">
        <f t="shared" si="15"/>
        <v>25.073</v>
      </c>
    </row>
    <row r="18" spans="1:54" s="15" customFormat="1" ht="14" hidden="1" customHeight="1">
      <c r="A18" s="13">
        <v>8</v>
      </c>
      <c r="B18" s="1" t="s">
        <v>84</v>
      </c>
      <c r="C18" s="2">
        <v>12618</v>
      </c>
      <c r="D18" s="1">
        <v>42</v>
      </c>
      <c r="E18" s="1" t="s">
        <v>51</v>
      </c>
      <c r="F18" s="57">
        <v>22.931000000000001</v>
      </c>
      <c r="G18" s="10"/>
      <c r="H18" s="3"/>
      <c r="I18" s="4">
        <f t="shared" si="16"/>
        <v>0</v>
      </c>
      <c r="J18" s="5"/>
      <c r="K18" s="5"/>
      <c r="L18" s="4">
        <f t="shared" si="17"/>
        <v>0</v>
      </c>
      <c r="M18" s="4">
        <f t="shared" si="18"/>
        <v>0</v>
      </c>
      <c r="N18" s="2" t="s">
        <v>20</v>
      </c>
      <c r="O18" s="4">
        <f t="shared" si="1"/>
        <v>0</v>
      </c>
      <c r="P18" s="11">
        <f t="shared" si="2"/>
        <v>0</v>
      </c>
      <c r="Q18" s="2"/>
      <c r="R18" s="2"/>
      <c r="S18" s="2" t="s">
        <v>20</v>
      </c>
      <c r="T18" s="6" t="s">
        <v>54</v>
      </c>
      <c r="U18" s="6"/>
      <c r="V18" s="19">
        <f t="shared" si="3"/>
        <v>22.931000000000001</v>
      </c>
      <c r="W18" s="10"/>
      <c r="X18" s="3"/>
      <c r="Y18" s="4">
        <f t="shared" si="4"/>
        <v>0</v>
      </c>
      <c r="Z18" s="5"/>
      <c r="AA18" s="5"/>
      <c r="AB18" s="4">
        <f t="shared" si="5"/>
        <v>0</v>
      </c>
      <c r="AC18" s="4">
        <f t="shared" si="6"/>
        <v>0</v>
      </c>
      <c r="AD18" s="2" t="s">
        <v>20</v>
      </c>
      <c r="AE18" s="4">
        <f t="shared" si="7"/>
        <v>0</v>
      </c>
      <c r="AF18" s="11">
        <f t="shared" si="8"/>
        <v>0</v>
      </c>
      <c r="AG18" s="2"/>
      <c r="AH18" s="2"/>
      <c r="AI18" s="2" t="s">
        <v>20</v>
      </c>
      <c r="AJ18" s="6" t="s">
        <v>54</v>
      </c>
      <c r="AK18" s="6"/>
      <c r="AL18" s="19">
        <f t="shared" si="9"/>
        <v>22.931000000000001</v>
      </c>
      <c r="AM18" s="10"/>
      <c r="AN18" s="3"/>
      <c r="AO18" s="4">
        <f t="shared" si="10"/>
        <v>0</v>
      </c>
      <c r="AP18" s="5"/>
      <c r="AQ18" s="5"/>
      <c r="AR18" s="4">
        <f t="shared" si="11"/>
        <v>0</v>
      </c>
      <c r="AS18" s="4">
        <f t="shared" si="12"/>
        <v>0</v>
      </c>
      <c r="AT18" s="2" t="s">
        <v>20</v>
      </c>
      <c r="AU18" s="4">
        <f t="shared" si="13"/>
        <v>0</v>
      </c>
      <c r="AV18" s="11">
        <f t="shared" si="14"/>
        <v>0</v>
      </c>
      <c r="AW18" s="2"/>
      <c r="AX18" s="2"/>
      <c r="AY18" s="2" t="s">
        <v>20</v>
      </c>
      <c r="AZ18" s="6" t="s">
        <v>54</v>
      </c>
      <c r="BA18" s="6"/>
      <c r="BB18" s="19">
        <f t="shared" si="15"/>
        <v>22.931000000000001</v>
      </c>
    </row>
    <row r="19" spans="1:54" s="15" customFormat="1" ht="14">
      <c r="A19" s="13">
        <v>3</v>
      </c>
      <c r="B19" s="1" t="s">
        <v>75</v>
      </c>
      <c r="C19" s="2">
        <v>19171</v>
      </c>
      <c r="D19" s="1">
        <v>34</v>
      </c>
      <c r="E19" s="1" t="s">
        <v>72</v>
      </c>
      <c r="F19" s="57">
        <v>23.776</v>
      </c>
      <c r="G19" s="10">
        <v>21.997</v>
      </c>
      <c r="H19" s="3">
        <v>1</v>
      </c>
      <c r="I19" s="4">
        <f t="shared" si="16"/>
        <v>3</v>
      </c>
      <c r="J19" s="5">
        <v>1</v>
      </c>
      <c r="K19" s="5"/>
      <c r="L19" s="4">
        <f t="shared" si="17"/>
        <v>6</v>
      </c>
      <c r="M19" s="4">
        <f t="shared" si="18"/>
        <v>0</v>
      </c>
      <c r="N19" s="2" t="s">
        <v>20</v>
      </c>
      <c r="O19" s="4">
        <f t="shared" si="1"/>
        <v>10</v>
      </c>
      <c r="P19" s="11">
        <f t="shared" si="2"/>
        <v>10</v>
      </c>
      <c r="Q19" s="2">
        <v>22.492999999999999</v>
      </c>
      <c r="R19" s="2">
        <v>24.295000000000002</v>
      </c>
      <c r="S19" s="2" t="s">
        <v>19</v>
      </c>
      <c r="T19" s="8" t="s">
        <v>163</v>
      </c>
      <c r="U19" s="6">
        <v>1</v>
      </c>
      <c r="V19" s="19">
        <f t="shared" si="3"/>
        <v>21.997</v>
      </c>
      <c r="W19" s="10">
        <v>23.975000000000001</v>
      </c>
      <c r="X19" s="3">
        <v>3</v>
      </c>
      <c r="Y19" s="4">
        <f t="shared" si="4"/>
        <v>2</v>
      </c>
      <c r="Z19" s="5">
        <v>3</v>
      </c>
      <c r="AA19" s="5">
        <v>3</v>
      </c>
      <c r="AB19" s="4">
        <f t="shared" si="5"/>
        <v>4</v>
      </c>
      <c r="AC19" s="4">
        <f t="shared" si="6"/>
        <v>4</v>
      </c>
      <c r="AD19" s="2" t="s">
        <v>19</v>
      </c>
      <c r="AE19" s="4">
        <f t="shared" si="7"/>
        <v>10</v>
      </c>
      <c r="AF19" s="11">
        <f t="shared" si="8"/>
        <v>20</v>
      </c>
      <c r="AG19" s="10">
        <v>22.25</v>
      </c>
      <c r="AH19" s="2">
        <v>23.349</v>
      </c>
      <c r="AI19" s="2" t="s">
        <v>19</v>
      </c>
      <c r="AJ19" s="6"/>
      <c r="AK19" s="6"/>
      <c r="AL19" s="19">
        <f t="shared" si="9"/>
        <v>21.997</v>
      </c>
      <c r="AM19" s="10">
        <v>22.774999999999999</v>
      </c>
      <c r="AN19" s="3">
        <v>2</v>
      </c>
      <c r="AO19" s="4">
        <f t="shared" si="10"/>
        <v>2</v>
      </c>
      <c r="AP19" s="5"/>
      <c r="AQ19" s="5"/>
      <c r="AR19" s="4">
        <f t="shared" si="11"/>
        <v>0</v>
      </c>
      <c r="AS19" s="4">
        <f t="shared" si="12"/>
        <v>0</v>
      </c>
      <c r="AT19" s="2" t="s">
        <v>19</v>
      </c>
      <c r="AU19" s="4">
        <f t="shared" si="13"/>
        <v>2</v>
      </c>
      <c r="AV19" s="11">
        <f t="shared" si="14"/>
        <v>22</v>
      </c>
      <c r="AW19" s="10"/>
      <c r="AX19" s="2"/>
      <c r="AY19" s="2" t="s">
        <v>19</v>
      </c>
      <c r="AZ19" s="6"/>
      <c r="BA19" s="6"/>
      <c r="BB19" s="19">
        <f t="shared" si="15"/>
        <v>21.997</v>
      </c>
    </row>
    <row r="20" spans="1:54" s="15" customFormat="1" ht="14">
      <c r="A20" s="13">
        <v>4</v>
      </c>
      <c r="B20" s="1" t="s">
        <v>103</v>
      </c>
      <c r="C20" s="2">
        <v>1499</v>
      </c>
      <c r="D20" s="1">
        <v>112</v>
      </c>
      <c r="E20" s="1" t="s">
        <v>28</v>
      </c>
      <c r="F20" s="57">
        <v>21.173999999999999</v>
      </c>
      <c r="G20" s="2">
        <v>21.385999999999999</v>
      </c>
      <c r="H20" s="3">
        <v>1</v>
      </c>
      <c r="I20" s="4">
        <f>IF(AND(J$239&gt;4,H20=1),6)+IF(AND(J$239&gt;4,H20=2),4)+IF(AND(J$239&gt;4,H20=3),3)+IF(AND(J$239&gt;4,H20=4),2)+IF(AND(J$239&gt;4,H20=5),1)+IF(AND(J$239&gt;4,H20&gt;5),1)+IF(AND(J$239=4,H20=1),4)+IF(AND(J$239=4,H20=2),3)+IF(AND(J$239=4,H20=3),2)+IF(AND(J$239=4,H20=4),1)+IF(AND(J$239=3,H20=1),3)+IF(AND(J$239=3,H20=2),2)+IF(AND(J$239=3,H20=3),1)+IF(AND(J$239=2,H20=1),2)+IF(AND(J$239=2,H20=2),1)+IF(AND(J$239=1,H20=1),1)</f>
        <v>4</v>
      </c>
      <c r="J20" s="5">
        <v>1</v>
      </c>
      <c r="K20" s="5">
        <v>1</v>
      </c>
      <c r="L20" s="4">
        <f>IF(AND(J$239&gt;4,J20=1),12)+IF(AND(J$239&gt;4,J20=2),8)+IF(AND(J$239&gt;4,J20=3),6)+IF(AND(J$239&gt;4,J20=4),5)+IF(AND(J$239&gt;4,J20=5),4)+IF(AND(J$239&gt;4,J20=6),3)+IF(AND(J$239&gt;4,J20=7),2)+IF(AND(J$239&gt;4,J20&gt;7),1)+IF(AND(J$239=4,J20=1),8)+IF(AND(J$239=4,J20=2),6)+IF(AND(J$239=4,J20=3),4)+IF(AND(J$239=4,J20=4),2)+IF(AND(J$239=3,J20=1),6)+IF(AND(J$239=3,J20=2),4)+IF(AND(J$239=3,J20=3),2)+IF(AND(J$239=2,J20=1),4)+IF(AND(J$239=2,J20=2),2)+IF(AND(J$239=1,J20=1),2)</f>
        <v>8</v>
      </c>
      <c r="M20" s="4">
        <f>IF(AND(K$239&gt;4,K20=1),12)+IF(AND(K$239&gt;4,K20=2),8)+IF(AND(K$239&gt;4,K20=3),6)+IF(AND(K$239&gt;4,K20=4),5)+IF(AND(K$239&gt;4,K20=5),4)+IF(AND(K$239&gt;4,K20=6),3)+IF(AND(K$239&gt;4,K20=7),2)+IF(AND(K$239&gt;4,K20&gt;7),1)+IF(AND(K$239=4,K20=1),8)+IF(AND(K$239=4,K20=2),6)+IF(AND(K$239=4,K20=3),4)+IF(AND(K$239=4,K20=4),2)+IF(AND(K$239=3,K20=1),6)+IF(AND(K$239=3,K20=2),4)+IF(AND(K$239=3,K20=3),2)+IF(AND(K$239=2,K20=1),4)+IF(AND(K$239=2,K20=2),2)+IF(AND(K$239=1,K20=1),2)</f>
        <v>8</v>
      </c>
      <c r="N20" s="2" t="s">
        <v>19</v>
      </c>
      <c r="O20" s="4">
        <f t="shared" si="1"/>
        <v>20</v>
      </c>
      <c r="P20" s="11">
        <f t="shared" si="2"/>
        <v>20</v>
      </c>
      <c r="Q20" s="10">
        <v>23.298999999999999</v>
      </c>
      <c r="R20" s="2">
        <v>23.635999999999999</v>
      </c>
      <c r="S20" s="2" t="s">
        <v>19</v>
      </c>
      <c r="T20" s="8" t="s">
        <v>195</v>
      </c>
      <c r="U20" s="6"/>
      <c r="V20" s="19">
        <f t="shared" si="3"/>
        <v>21.173999999999999</v>
      </c>
      <c r="W20" s="2">
        <v>28.690999999999999</v>
      </c>
      <c r="X20" s="3">
        <v>4</v>
      </c>
      <c r="Y20" s="4">
        <f t="shared" si="4"/>
        <v>1</v>
      </c>
      <c r="Z20" s="5"/>
      <c r="AA20" s="5"/>
      <c r="AB20" s="4">
        <f t="shared" si="5"/>
        <v>0</v>
      </c>
      <c r="AC20" s="4">
        <f t="shared" si="6"/>
        <v>0</v>
      </c>
      <c r="AD20" s="2" t="s">
        <v>19</v>
      </c>
      <c r="AE20" s="4">
        <f t="shared" si="7"/>
        <v>1</v>
      </c>
      <c r="AF20" s="11">
        <f t="shared" si="8"/>
        <v>21</v>
      </c>
      <c r="AG20" s="10"/>
      <c r="AH20" s="2"/>
      <c r="AI20" s="2" t="s">
        <v>19</v>
      </c>
      <c r="AJ20" s="2" t="s">
        <v>195</v>
      </c>
      <c r="AK20" s="6"/>
      <c r="AL20" s="19">
        <f t="shared" si="9"/>
        <v>21.173999999999999</v>
      </c>
      <c r="AM20" s="2"/>
      <c r="AN20" s="3"/>
      <c r="AO20" s="4">
        <f t="shared" si="10"/>
        <v>0</v>
      </c>
      <c r="AP20" s="5"/>
      <c r="AQ20" s="5"/>
      <c r="AR20" s="4">
        <f t="shared" si="11"/>
        <v>0</v>
      </c>
      <c r="AS20" s="4">
        <f t="shared" si="12"/>
        <v>0</v>
      </c>
      <c r="AT20" s="2" t="s">
        <v>19</v>
      </c>
      <c r="AU20" s="4">
        <f t="shared" si="13"/>
        <v>0</v>
      </c>
      <c r="AV20" s="11">
        <f t="shared" si="14"/>
        <v>21</v>
      </c>
      <c r="AW20" s="10"/>
      <c r="AX20" s="2"/>
      <c r="AY20" s="2" t="s">
        <v>19</v>
      </c>
      <c r="AZ20" s="2" t="s">
        <v>195</v>
      </c>
      <c r="BA20" s="6"/>
      <c r="BB20" s="19">
        <f t="shared" si="15"/>
        <v>21.173999999999999</v>
      </c>
    </row>
    <row r="21" spans="1:54" s="15" customFormat="1" ht="14">
      <c r="A21" s="13">
        <v>5</v>
      </c>
      <c r="B21" s="1" t="s">
        <v>24</v>
      </c>
      <c r="C21" s="9">
        <v>5902</v>
      </c>
      <c r="D21" s="1">
        <v>3</v>
      </c>
      <c r="E21" s="1" t="s">
        <v>25</v>
      </c>
      <c r="F21" s="57">
        <v>21.59</v>
      </c>
      <c r="G21" s="10">
        <v>22.773</v>
      </c>
      <c r="H21" s="3">
        <v>2</v>
      </c>
      <c r="I21" s="4">
        <f>IF(AND(J$239&gt;4,H21=1),6)+IF(AND(J$239&gt;4,H21=2),4)+IF(AND(J$239&gt;4,H21=3),3)+IF(AND(J$239&gt;4,H21=4),2)+IF(AND(J$239&gt;4,H21=5),1)+IF(AND(J$239&gt;4,H21&gt;5),1)+IF(AND(J$239=4,H21=1),4)+IF(AND(J$239=4,H21=2),3)+IF(AND(J$239=4,H21=3),2)+IF(AND(J$239=4,H21=4),1)+IF(AND(J$239=3,H21=1),3)+IF(AND(J$239=3,H21=2),2)+IF(AND(J$239=3,H21=3),1)+IF(AND(J$239=2,H21=1),2)+IF(AND(J$239=2,H21=2),1)+IF(AND(J$239=1,H21=1),1)</f>
        <v>3</v>
      </c>
      <c r="J21" s="5">
        <v>2</v>
      </c>
      <c r="K21" s="5">
        <v>3</v>
      </c>
      <c r="L21" s="4">
        <f>IF(AND(J$239&gt;4,J21=1),12)+IF(AND(J$239&gt;4,J21=2),8)+IF(AND(J$239&gt;4,J21=3),6)+IF(AND(J$239&gt;4,J21=4),5)+IF(AND(J$239&gt;4,J21=5),4)+IF(AND(J$239&gt;4,J21=6),3)+IF(AND(J$239&gt;4,J21=7),2)+IF(AND(J$239&gt;4,J21&gt;7),1)+IF(AND(J$239=4,J21=1),8)+IF(AND(J$239=4,J21=2),6)+IF(AND(J$239=4,J21=3),4)+IF(AND(J$239=4,J21=4),2)+IF(AND(J$239=3,J21=1),6)+IF(AND(J$239=3,J21=2),4)+IF(AND(J$239=3,J21=3),2)+IF(AND(J$239=2,J21=1),4)+IF(AND(J$239=2,J21=2),2)+IF(AND(J$239=1,J21=1),2)</f>
        <v>6</v>
      </c>
      <c r="M21" s="4">
        <f>IF(AND(K$239&gt;4,K21=1),12)+IF(AND(K$239&gt;4,K21=2),8)+IF(AND(K$239&gt;4,K21=3),6)+IF(AND(K$239&gt;4,K21=4),5)+IF(AND(K$239&gt;4,K21=5),4)+IF(AND(K$239&gt;4,K21=6),3)+IF(AND(K$239&gt;4,K21=7),2)+IF(AND(K$239&gt;4,K21&gt;7),1)+IF(AND(K$239=4,K21=1),8)+IF(AND(K$239=4,K21=2),6)+IF(AND(K$239=4,K21=3),4)+IF(AND(K$239=4,K21=4),2)+IF(AND(K$239=3,K21=1),6)+IF(AND(K$239=3,K21=2),4)+IF(AND(K$239=3,K21=3),2)+IF(AND(K$239=2,K21=1),4)+IF(AND(K$239=2,K21=2),2)+IF(AND(K$239=1,K21=1),2)</f>
        <v>4</v>
      </c>
      <c r="N21" s="2" t="s">
        <v>19</v>
      </c>
      <c r="O21" s="4">
        <f t="shared" si="1"/>
        <v>13</v>
      </c>
      <c r="P21" s="11">
        <f t="shared" si="2"/>
        <v>13</v>
      </c>
      <c r="Q21" s="10">
        <v>23.379000000000001</v>
      </c>
      <c r="R21" s="10">
        <v>23.696000000000002</v>
      </c>
      <c r="S21" s="2" t="s">
        <v>19</v>
      </c>
      <c r="T21" s="2"/>
      <c r="U21" s="6"/>
      <c r="V21" s="19">
        <f t="shared" si="3"/>
        <v>21.59</v>
      </c>
      <c r="W21" s="10"/>
      <c r="X21" s="3"/>
      <c r="Y21" s="4">
        <f t="shared" si="4"/>
        <v>0</v>
      </c>
      <c r="Z21" s="5"/>
      <c r="AA21" s="5"/>
      <c r="AB21" s="4">
        <f t="shared" si="5"/>
        <v>0</v>
      </c>
      <c r="AC21" s="4">
        <f t="shared" si="6"/>
        <v>0</v>
      </c>
      <c r="AD21" s="2" t="s">
        <v>19</v>
      </c>
      <c r="AE21" s="4">
        <f t="shared" si="7"/>
        <v>0</v>
      </c>
      <c r="AF21" s="11">
        <f t="shared" si="8"/>
        <v>13</v>
      </c>
      <c r="AG21" s="10"/>
      <c r="AH21" s="10"/>
      <c r="AI21" s="2" t="s">
        <v>19</v>
      </c>
      <c r="AJ21" s="2"/>
      <c r="AK21" s="6"/>
      <c r="AL21" s="19">
        <f t="shared" si="9"/>
        <v>21.59</v>
      </c>
      <c r="AM21" s="10"/>
      <c r="AN21" s="3"/>
      <c r="AO21" s="4">
        <f t="shared" si="10"/>
        <v>0</v>
      </c>
      <c r="AP21" s="5"/>
      <c r="AQ21" s="5"/>
      <c r="AR21" s="4">
        <f t="shared" si="11"/>
        <v>0</v>
      </c>
      <c r="AS21" s="4">
        <f t="shared" si="12"/>
        <v>0</v>
      </c>
      <c r="AT21" s="2" t="s">
        <v>19</v>
      </c>
      <c r="AU21" s="4">
        <f t="shared" si="13"/>
        <v>0</v>
      </c>
      <c r="AV21" s="11">
        <f t="shared" si="14"/>
        <v>13</v>
      </c>
      <c r="AW21" s="10"/>
      <c r="AX21" s="10"/>
      <c r="AY21" s="2" t="s">
        <v>19</v>
      </c>
      <c r="AZ21" s="2"/>
      <c r="BA21" s="6"/>
      <c r="BB21" s="19">
        <f t="shared" si="15"/>
        <v>21.59</v>
      </c>
    </row>
    <row r="22" spans="1:54" s="15" customFormat="1" ht="14">
      <c r="A22" s="13">
        <v>6</v>
      </c>
      <c r="B22" s="1" t="s">
        <v>49</v>
      </c>
      <c r="C22" s="2">
        <v>3371</v>
      </c>
      <c r="D22" s="1">
        <v>43</v>
      </c>
      <c r="E22" s="1" t="s">
        <v>165</v>
      </c>
      <c r="F22" s="57">
        <v>24.867000000000001</v>
      </c>
      <c r="G22" s="2">
        <v>41.743000000000002</v>
      </c>
      <c r="H22" s="3">
        <v>3</v>
      </c>
      <c r="I22" s="4">
        <f>IF(AND(J$240&gt;4,H22=1),6)+IF(AND(J$240&gt;4,H22=2),4)+IF(AND(J$240&gt;4,H22=3),3)+IF(AND(J$240&gt;4,H22=4),2)+IF(AND(J$240&gt;4,H22=5),1)+IF(AND(J$240&gt;4,H22&gt;5),1)+IF(AND(J$240=4,H22=1),4)+IF(AND(J$240=4,H22=2),3)+IF(AND(J$240=4,H22=3),2)+IF(AND(J$240=4,H22=4),1)+IF(AND(J$240=3,H22=1),3)+IF(AND(J$240=3,H22=2),2)+IF(AND(J$240=3,H22=3),1)+IF(AND(J$240=2,H22=1),2)+IF(AND(J$240=2,H22=2),1)+IF(AND(J$240=1,H22=1),1)</f>
        <v>1</v>
      </c>
      <c r="J22" s="5">
        <v>2</v>
      </c>
      <c r="K22" s="5">
        <v>1</v>
      </c>
      <c r="L22" s="4">
        <f>IF(AND(J$240&gt;4,J22=1),12)+IF(AND(J$240&gt;4,J22=2),8)+IF(AND(J$240&gt;4,J22=3),6)+IF(AND(J$240&gt;4,J22=4),5)+IF(AND(J$240&gt;4,J22=5),4)+IF(AND(J$240&gt;4,J22=6),3)+IF(AND(J$240&gt;4,J22=7),2)+IF(AND(J$240&gt;4,J22&gt;7),1)+IF(AND(J$240=4,J22=1),8)+IF(AND(J$240=4,J22=2),6)+IF(AND(J$240=4,J22=3),4)+IF(AND(J$240=4,J22=4),2)+IF(AND(J$240=3,J22=1),6)+IF(AND(J$240=3,J22=2),4)+IF(AND(J$240=3,J22=3),2)+IF(AND(J$240=2,J22=1),4)+IF(AND(J$240=2,J22=2),2)+IF(AND(J$240=1,J22=1),2)</f>
        <v>4</v>
      </c>
      <c r="M22" s="4">
        <f>IF(AND(J$240&gt;4,K22=1),12)+IF(AND(J$240&gt;4,K22=2),8)+IF(AND(J$240&gt;4,K22=3),6)+IF(AND(J$240&gt;4,K22=4),5)+IF(AND(J$240&gt;4,K22=5),4)+IF(AND(J$240&gt;4,K22=6),3)+IF(AND(J$240&gt;4,K22=7),2)+IF(AND(J$240&gt;4,K22&gt;7),1)+IF(AND(J$240=4,K22=1),8)+IF(AND(J$240=4,K22=2),6)+IF(AND(J$240=4,K22=3),4)+IF(AND(J$240=4,K22=4),2)+IF(AND(J$240=3,K22=1),6)+IF(AND(J$240=3,K22=2),4)+IF(AND(J$240=3,K22=3),2)+IF(AND(J$240=2,K22=1),4)+IF(AND(J$240=2,K22=2),2)+IF(AND(J$240=1,K22=1),2)</f>
        <v>6</v>
      </c>
      <c r="N22" s="2" t="s">
        <v>20</v>
      </c>
      <c r="O22" s="4">
        <f t="shared" si="1"/>
        <v>12</v>
      </c>
      <c r="P22" s="11">
        <f t="shared" si="2"/>
        <v>12</v>
      </c>
      <c r="Q22" s="2">
        <v>22.021000000000001</v>
      </c>
      <c r="R22" s="2">
        <v>22.759</v>
      </c>
      <c r="S22" s="2" t="s">
        <v>19</v>
      </c>
      <c r="T22" s="8" t="s">
        <v>163</v>
      </c>
      <c r="U22" s="6">
        <v>1</v>
      </c>
      <c r="V22" s="19">
        <f t="shared" si="3"/>
        <v>22.021000000000001</v>
      </c>
      <c r="W22" s="2"/>
      <c r="X22" s="3"/>
      <c r="Y22" s="4">
        <f t="shared" si="4"/>
        <v>0</v>
      </c>
      <c r="Z22" s="5"/>
      <c r="AA22" s="5"/>
      <c r="AB22" s="4">
        <f t="shared" si="5"/>
        <v>0</v>
      </c>
      <c r="AC22" s="4">
        <f t="shared" si="6"/>
        <v>0</v>
      </c>
      <c r="AD22" s="2" t="s">
        <v>19</v>
      </c>
      <c r="AE22" s="4">
        <f t="shared" si="7"/>
        <v>0</v>
      </c>
      <c r="AF22" s="11">
        <f t="shared" si="8"/>
        <v>12</v>
      </c>
      <c r="AG22" s="2"/>
      <c r="AH22" s="2"/>
      <c r="AI22" s="2" t="s">
        <v>19</v>
      </c>
      <c r="AJ22" s="6"/>
      <c r="AK22" s="6"/>
      <c r="AL22" s="19">
        <f t="shared" si="9"/>
        <v>22.021000000000001</v>
      </c>
      <c r="AM22" s="2"/>
      <c r="AN22" s="3"/>
      <c r="AO22" s="4">
        <f t="shared" si="10"/>
        <v>0</v>
      </c>
      <c r="AP22" s="5"/>
      <c r="AQ22" s="5"/>
      <c r="AR22" s="4">
        <f t="shared" si="11"/>
        <v>0</v>
      </c>
      <c r="AS22" s="4">
        <f t="shared" si="12"/>
        <v>0</v>
      </c>
      <c r="AT22" s="2" t="s">
        <v>19</v>
      </c>
      <c r="AU22" s="4">
        <f t="shared" si="13"/>
        <v>0</v>
      </c>
      <c r="AV22" s="11">
        <f t="shared" si="14"/>
        <v>12</v>
      </c>
      <c r="AW22" s="2"/>
      <c r="AX22" s="2"/>
      <c r="AY22" s="2" t="s">
        <v>19</v>
      </c>
      <c r="AZ22" s="6"/>
      <c r="BA22" s="6"/>
      <c r="BB22" s="19">
        <f t="shared" si="15"/>
        <v>22.021000000000001</v>
      </c>
    </row>
    <row r="23" spans="1:54" s="15" customFormat="1" ht="14">
      <c r="A23" s="13">
        <v>7</v>
      </c>
      <c r="B23" s="1" t="s">
        <v>61</v>
      </c>
      <c r="C23" s="2">
        <v>6446</v>
      </c>
      <c r="D23" s="1">
        <v>64</v>
      </c>
      <c r="E23" s="1" t="s">
        <v>28</v>
      </c>
      <c r="F23" s="57">
        <v>22.097000000000001</v>
      </c>
      <c r="G23" s="10">
        <v>23.733000000000001</v>
      </c>
      <c r="H23" s="3">
        <v>3</v>
      </c>
      <c r="I23" s="4">
        <f t="shared" ref="I23:I28" si="19">IF(AND(J$239&gt;4,H23=1),6)+IF(AND(J$239&gt;4,H23=2),4)+IF(AND(J$239&gt;4,H23=3),3)+IF(AND(J$239&gt;4,H23=4),2)+IF(AND(J$239&gt;4,H23=5),1)+IF(AND(J$239&gt;4,H23&gt;5),1)+IF(AND(J$239=4,H23=1),4)+IF(AND(J$239=4,H23=2),3)+IF(AND(J$239=4,H23=3),2)+IF(AND(J$239=4,H23=4),1)+IF(AND(J$239=3,H23=1),3)+IF(AND(J$239=3,H23=2),2)+IF(AND(J$239=3,H23=3),1)+IF(AND(J$239=2,H23=1),2)+IF(AND(J$239=2,H23=2),1)+IF(AND(J$239=1,H23=1),1)</f>
        <v>2</v>
      </c>
      <c r="J23" s="5"/>
      <c r="K23" s="5">
        <v>2</v>
      </c>
      <c r="L23" s="4">
        <f t="shared" ref="L23:M28" si="20">IF(AND(J$239&gt;4,J23=1),12)+IF(AND(J$239&gt;4,J23=2),8)+IF(AND(J$239&gt;4,J23=3),6)+IF(AND(J$239&gt;4,J23=4),5)+IF(AND(J$239&gt;4,J23=5),4)+IF(AND(J$239&gt;4,J23=6),3)+IF(AND(J$239&gt;4,J23=7),2)+IF(AND(J$239&gt;4,J23&gt;7),1)+IF(AND(J$239=4,J23=1),8)+IF(AND(J$239=4,J23=2),6)+IF(AND(J$239=4,J23=3),4)+IF(AND(J$239=4,J23=4),2)+IF(AND(J$239=3,J23=1),6)+IF(AND(J$239=3,J23=2),4)+IF(AND(J$239=3,J23=3),2)+IF(AND(J$239=2,J23=1),4)+IF(AND(J$239=2,J23=2),2)+IF(AND(J$239=1,J23=1),2)</f>
        <v>0</v>
      </c>
      <c r="M23" s="4">
        <f t="shared" si="20"/>
        <v>6</v>
      </c>
      <c r="N23" s="2" t="s">
        <v>19</v>
      </c>
      <c r="O23" s="4">
        <f t="shared" si="1"/>
        <v>8</v>
      </c>
      <c r="P23" s="11">
        <f t="shared" si="2"/>
        <v>8</v>
      </c>
      <c r="Q23" s="10">
        <v>23.989000000000001</v>
      </c>
      <c r="R23" s="10">
        <v>23.459</v>
      </c>
      <c r="S23" s="2" t="s">
        <v>19</v>
      </c>
      <c r="T23" s="2"/>
      <c r="U23" s="6"/>
      <c r="V23" s="19">
        <f t="shared" si="3"/>
        <v>22.097000000000001</v>
      </c>
      <c r="W23" s="10"/>
      <c r="X23" s="3"/>
      <c r="Y23" s="4">
        <f t="shared" si="4"/>
        <v>0</v>
      </c>
      <c r="Z23" s="5"/>
      <c r="AA23" s="5"/>
      <c r="AB23" s="4">
        <f t="shared" si="5"/>
        <v>0</v>
      </c>
      <c r="AC23" s="4">
        <f t="shared" si="6"/>
        <v>0</v>
      </c>
      <c r="AD23" s="2" t="s">
        <v>19</v>
      </c>
      <c r="AE23" s="4">
        <f t="shared" si="7"/>
        <v>0</v>
      </c>
      <c r="AF23" s="11">
        <f t="shared" si="8"/>
        <v>8</v>
      </c>
      <c r="AG23" s="10"/>
      <c r="AH23" s="10"/>
      <c r="AI23" s="2" t="s">
        <v>19</v>
      </c>
      <c r="AJ23" s="2"/>
      <c r="AK23" s="6"/>
      <c r="AL23" s="19">
        <f t="shared" si="9"/>
        <v>22.097000000000001</v>
      </c>
      <c r="AM23" s="10"/>
      <c r="AN23" s="3"/>
      <c r="AO23" s="4">
        <f t="shared" si="10"/>
        <v>0</v>
      </c>
      <c r="AP23" s="5"/>
      <c r="AQ23" s="5"/>
      <c r="AR23" s="4">
        <f t="shared" si="11"/>
        <v>0</v>
      </c>
      <c r="AS23" s="4">
        <f t="shared" si="12"/>
        <v>0</v>
      </c>
      <c r="AT23" s="2" t="s">
        <v>19</v>
      </c>
      <c r="AU23" s="4">
        <f t="shared" si="13"/>
        <v>0</v>
      </c>
      <c r="AV23" s="11">
        <f t="shared" si="14"/>
        <v>8</v>
      </c>
      <c r="AW23" s="10"/>
      <c r="AX23" s="10"/>
      <c r="AY23" s="2" t="s">
        <v>19</v>
      </c>
      <c r="AZ23" s="2"/>
      <c r="BA23" s="6"/>
      <c r="BB23" s="19">
        <f t="shared" si="15"/>
        <v>22.097000000000001</v>
      </c>
    </row>
    <row r="24" spans="1:54" s="15" customFormat="1" ht="14" hidden="1">
      <c r="A24" s="13">
        <v>8</v>
      </c>
      <c r="B24" s="1" t="s">
        <v>95</v>
      </c>
      <c r="C24" s="2">
        <v>5766</v>
      </c>
      <c r="D24" s="1">
        <v>22</v>
      </c>
      <c r="E24" s="1" t="s">
        <v>96</v>
      </c>
      <c r="F24" s="57">
        <v>21.091000000000001</v>
      </c>
      <c r="G24" s="10"/>
      <c r="H24" s="3"/>
      <c r="I24" s="4">
        <f t="shared" si="19"/>
        <v>0</v>
      </c>
      <c r="J24" s="5"/>
      <c r="K24" s="5"/>
      <c r="L24" s="4">
        <f t="shared" si="20"/>
        <v>0</v>
      </c>
      <c r="M24" s="4">
        <f t="shared" si="20"/>
        <v>0</v>
      </c>
      <c r="N24" s="2" t="s">
        <v>19</v>
      </c>
      <c r="O24" s="4">
        <f t="shared" si="1"/>
        <v>0</v>
      </c>
      <c r="P24" s="11">
        <f t="shared" si="2"/>
        <v>0</v>
      </c>
      <c r="Q24" s="10"/>
      <c r="R24" s="2"/>
      <c r="S24" s="2" t="s">
        <v>19</v>
      </c>
      <c r="T24" s="8" t="s">
        <v>192</v>
      </c>
      <c r="U24" s="6"/>
      <c r="V24" s="19">
        <f t="shared" si="3"/>
        <v>21.091000000000001</v>
      </c>
      <c r="W24" s="10"/>
      <c r="X24" s="3"/>
      <c r="Y24" s="4">
        <f t="shared" si="4"/>
        <v>0</v>
      </c>
      <c r="Z24" s="5"/>
      <c r="AA24" s="5"/>
      <c r="AB24" s="4">
        <f t="shared" si="5"/>
        <v>0</v>
      </c>
      <c r="AC24" s="4">
        <f t="shared" si="6"/>
        <v>0</v>
      </c>
      <c r="AD24" s="2" t="s">
        <v>19</v>
      </c>
      <c r="AE24" s="4">
        <f t="shared" si="7"/>
        <v>0</v>
      </c>
      <c r="AF24" s="11">
        <f t="shared" si="8"/>
        <v>0</v>
      </c>
      <c r="AG24" s="10"/>
      <c r="AH24" s="2"/>
      <c r="AI24" s="2" t="s">
        <v>19</v>
      </c>
      <c r="AJ24" s="6" t="s">
        <v>192</v>
      </c>
      <c r="AK24" s="6"/>
      <c r="AL24" s="19">
        <f t="shared" si="9"/>
        <v>21.091000000000001</v>
      </c>
      <c r="AM24" s="10"/>
      <c r="AN24" s="3"/>
      <c r="AO24" s="4">
        <f t="shared" si="10"/>
        <v>0</v>
      </c>
      <c r="AP24" s="5"/>
      <c r="AQ24" s="5"/>
      <c r="AR24" s="4">
        <f t="shared" si="11"/>
        <v>0</v>
      </c>
      <c r="AS24" s="4">
        <f t="shared" si="12"/>
        <v>0</v>
      </c>
      <c r="AT24" s="2" t="s">
        <v>19</v>
      </c>
      <c r="AU24" s="4">
        <f t="shared" si="13"/>
        <v>0</v>
      </c>
      <c r="AV24" s="11">
        <f t="shared" si="14"/>
        <v>0</v>
      </c>
      <c r="AW24" s="10"/>
      <c r="AX24" s="2"/>
      <c r="AY24" s="2" t="s">
        <v>19</v>
      </c>
      <c r="AZ24" s="6" t="s">
        <v>192</v>
      </c>
      <c r="BA24" s="6"/>
      <c r="BB24" s="19">
        <f t="shared" si="15"/>
        <v>21.091000000000001</v>
      </c>
    </row>
    <row r="25" spans="1:54" s="15" customFormat="1" ht="14" hidden="1">
      <c r="A25" s="13">
        <v>3</v>
      </c>
      <c r="B25" s="1" t="s">
        <v>80</v>
      </c>
      <c r="C25" s="2">
        <v>4814</v>
      </c>
      <c r="D25" s="1">
        <v>337</v>
      </c>
      <c r="E25" s="1" t="s">
        <v>81</v>
      </c>
      <c r="F25" s="57">
        <v>21.492000000000001</v>
      </c>
      <c r="G25" s="10"/>
      <c r="H25" s="3"/>
      <c r="I25" s="4">
        <f t="shared" si="19"/>
        <v>0</v>
      </c>
      <c r="J25" s="5"/>
      <c r="K25" s="5"/>
      <c r="L25" s="4">
        <f t="shared" si="20"/>
        <v>0</v>
      </c>
      <c r="M25" s="4">
        <f t="shared" si="20"/>
        <v>0</v>
      </c>
      <c r="N25" s="2" t="s">
        <v>19</v>
      </c>
      <c r="O25" s="4">
        <f t="shared" si="1"/>
        <v>0</v>
      </c>
      <c r="P25" s="11">
        <f t="shared" si="2"/>
        <v>0</v>
      </c>
      <c r="Q25" s="2"/>
      <c r="R25" s="10"/>
      <c r="S25" s="2" t="s">
        <v>19</v>
      </c>
      <c r="T25" s="2" t="s">
        <v>176</v>
      </c>
      <c r="U25" s="6"/>
      <c r="V25" s="19">
        <f t="shared" si="3"/>
        <v>21.492000000000001</v>
      </c>
      <c r="W25" s="10"/>
      <c r="X25" s="3"/>
      <c r="Y25" s="4">
        <f t="shared" si="4"/>
        <v>0</v>
      </c>
      <c r="Z25" s="5"/>
      <c r="AA25" s="5"/>
      <c r="AB25" s="4">
        <f t="shared" si="5"/>
        <v>0</v>
      </c>
      <c r="AC25" s="4">
        <f t="shared" si="6"/>
        <v>0</v>
      </c>
      <c r="AD25" s="2" t="s">
        <v>19</v>
      </c>
      <c r="AE25" s="4">
        <f t="shared" si="7"/>
        <v>0</v>
      </c>
      <c r="AF25" s="11">
        <f t="shared" si="8"/>
        <v>0</v>
      </c>
      <c r="AG25" s="2"/>
      <c r="AH25" s="10"/>
      <c r="AI25" s="2" t="s">
        <v>19</v>
      </c>
      <c r="AJ25" s="2" t="s">
        <v>176</v>
      </c>
      <c r="AK25" s="6"/>
      <c r="AL25" s="19">
        <f t="shared" si="9"/>
        <v>21.492000000000001</v>
      </c>
      <c r="AM25" s="10"/>
      <c r="AN25" s="3"/>
      <c r="AO25" s="4">
        <f t="shared" si="10"/>
        <v>0</v>
      </c>
      <c r="AP25" s="5"/>
      <c r="AQ25" s="5"/>
      <c r="AR25" s="4">
        <f t="shared" si="11"/>
        <v>0</v>
      </c>
      <c r="AS25" s="4">
        <f t="shared" si="12"/>
        <v>0</v>
      </c>
      <c r="AT25" s="2" t="s">
        <v>19</v>
      </c>
      <c r="AU25" s="4">
        <f t="shared" si="13"/>
        <v>0</v>
      </c>
      <c r="AV25" s="11">
        <f t="shared" si="14"/>
        <v>0</v>
      </c>
      <c r="AW25" s="2"/>
      <c r="AX25" s="10"/>
      <c r="AY25" s="2" t="s">
        <v>19</v>
      </c>
      <c r="AZ25" s="2" t="s">
        <v>176</v>
      </c>
      <c r="BA25" s="6"/>
      <c r="BB25" s="19">
        <f t="shared" si="15"/>
        <v>21.492000000000001</v>
      </c>
    </row>
    <row r="26" spans="1:54" s="15" customFormat="1" ht="14" hidden="1">
      <c r="A26" s="13">
        <v>5</v>
      </c>
      <c r="B26" s="1" t="s">
        <v>157</v>
      </c>
      <c r="C26" s="2">
        <v>44489</v>
      </c>
      <c r="D26" s="1">
        <v>790</v>
      </c>
      <c r="E26" s="1" t="s">
        <v>83</v>
      </c>
      <c r="F26" s="57">
        <v>21.983000000000001</v>
      </c>
      <c r="G26" s="2"/>
      <c r="H26" s="3"/>
      <c r="I26" s="4">
        <f t="shared" si="19"/>
        <v>0</v>
      </c>
      <c r="J26" s="5"/>
      <c r="K26" s="5"/>
      <c r="L26" s="4">
        <f t="shared" si="20"/>
        <v>0</v>
      </c>
      <c r="M26" s="4">
        <f t="shared" si="20"/>
        <v>0</v>
      </c>
      <c r="N26" s="2" t="s">
        <v>19</v>
      </c>
      <c r="O26" s="4">
        <f t="shared" si="1"/>
        <v>0</v>
      </c>
      <c r="P26" s="11">
        <f t="shared" si="2"/>
        <v>0</v>
      </c>
      <c r="Q26" s="2"/>
      <c r="R26" s="2"/>
      <c r="S26" s="2" t="s">
        <v>19</v>
      </c>
      <c r="T26" s="2"/>
      <c r="U26" s="6"/>
      <c r="V26" s="19">
        <f t="shared" si="3"/>
        <v>21.983000000000001</v>
      </c>
      <c r="W26" s="2"/>
      <c r="X26" s="3"/>
      <c r="Y26" s="4">
        <f t="shared" si="4"/>
        <v>0</v>
      </c>
      <c r="Z26" s="5"/>
      <c r="AA26" s="5"/>
      <c r="AB26" s="4">
        <f t="shared" si="5"/>
        <v>0</v>
      </c>
      <c r="AC26" s="4">
        <f t="shared" si="6"/>
        <v>0</v>
      </c>
      <c r="AD26" s="2" t="s">
        <v>19</v>
      </c>
      <c r="AE26" s="4">
        <f t="shared" si="7"/>
        <v>0</v>
      </c>
      <c r="AF26" s="11">
        <f t="shared" si="8"/>
        <v>0</v>
      </c>
      <c r="AG26" s="2"/>
      <c r="AH26" s="2"/>
      <c r="AI26" s="2" t="s">
        <v>19</v>
      </c>
      <c r="AJ26" s="2"/>
      <c r="AK26" s="6"/>
      <c r="AL26" s="19">
        <f t="shared" si="9"/>
        <v>21.983000000000001</v>
      </c>
      <c r="AM26" s="2"/>
      <c r="AN26" s="3"/>
      <c r="AO26" s="4">
        <f t="shared" si="10"/>
        <v>0</v>
      </c>
      <c r="AP26" s="5"/>
      <c r="AQ26" s="5"/>
      <c r="AR26" s="4">
        <f t="shared" si="11"/>
        <v>0</v>
      </c>
      <c r="AS26" s="4">
        <f t="shared" si="12"/>
        <v>0</v>
      </c>
      <c r="AT26" s="2" t="s">
        <v>19</v>
      </c>
      <c r="AU26" s="4">
        <f t="shared" si="13"/>
        <v>0</v>
      </c>
      <c r="AV26" s="11">
        <f t="shared" si="14"/>
        <v>0</v>
      </c>
      <c r="AW26" s="2"/>
      <c r="AX26" s="2"/>
      <c r="AY26" s="2" t="s">
        <v>19</v>
      </c>
      <c r="AZ26" s="2"/>
      <c r="BA26" s="6"/>
      <c r="BB26" s="19">
        <f t="shared" si="15"/>
        <v>21.983000000000001</v>
      </c>
    </row>
    <row r="27" spans="1:54" s="15" customFormat="1" ht="14" hidden="1">
      <c r="A27" s="13">
        <v>7</v>
      </c>
      <c r="B27" s="1" t="s">
        <v>59</v>
      </c>
      <c r="C27" s="2">
        <v>3572</v>
      </c>
      <c r="D27" s="1">
        <v>10</v>
      </c>
      <c r="E27" s="1" t="s">
        <v>62</v>
      </c>
      <c r="F27" s="57">
        <v>21.189</v>
      </c>
      <c r="G27" s="2"/>
      <c r="H27" s="3"/>
      <c r="I27" s="4">
        <f t="shared" si="19"/>
        <v>0</v>
      </c>
      <c r="J27" s="5"/>
      <c r="K27" s="5"/>
      <c r="L27" s="4">
        <f t="shared" si="20"/>
        <v>0</v>
      </c>
      <c r="M27" s="4">
        <f t="shared" si="20"/>
        <v>0</v>
      </c>
      <c r="N27" s="2" t="s">
        <v>19</v>
      </c>
      <c r="O27" s="4">
        <f t="shared" si="1"/>
        <v>0</v>
      </c>
      <c r="P27" s="11">
        <f t="shared" si="2"/>
        <v>0</v>
      </c>
      <c r="Q27" s="2"/>
      <c r="R27" s="2"/>
      <c r="S27" s="2" t="s">
        <v>19</v>
      </c>
      <c r="T27" s="2" t="s">
        <v>88</v>
      </c>
      <c r="U27" s="6"/>
      <c r="V27" s="19">
        <f t="shared" si="3"/>
        <v>21.189</v>
      </c>
      <c r="W27" s="2"/>
      <c r="X27" s="3"/>
      <c r="Y27" s="4">
        <f t="shared" si="4"/>
        <v>0</v>
      </c>
      <c r="Z27" s="5"/>
      <c r="AA27" s="5"/>
      <c r="AB27" s="4">
        <f t="shared" si="5"/>
        <v>0</v>
      </c>
      <c r="AC27" s="4">
        <f t="shared" si="6"/>
        <v>0</v>
      </c>
      <c r="AD27" s="2" t="s">
        <v>19</v>
      </c>
      <c r="AE27" s="4">
        <f t="shared" si="7"/>
        <v>0</v>
      </c>
      <c r="AF27" s="11">
        <f t="shared" si="8"/>
        <v>0</v>
      </c>
      <c r="AG27" s="2"/>
      <c r="AH27" s="2"/>
      <c r="AI27" s="2" t="s">
        <v>19</v>
      </c>
      <c r="AJ27" s="2" t="s">
        <v>88</v>
      </c>
      <c r="AK27" s="6"/>
      <c r="AL27" s="19">
        <f t="shared" si="9"/>
        <v>21.189</v>
      </c>
      <c r="AM27" s="2"/>
      <c r="AN27" s="3"/>
      <c r="AO27" s="4">
        <f t="shared" si="10"/>
        <v>0</v>
      </c>
      <c r="AP27" s="5"/>
      <c r="AQ27" s="5"/>
      <c r="AR27" s="4">
        <f t="shared" si="11"/>
        <v>0</v>
      </c>
      <c r="AS27" s="4">
        <f t="shared" si="12"/>
        <v>0</v>
      </c>
      <c r="AT27" s="2" t="s">
        <v>19</v>
      </c>
      <c r="AU27" s="4">
        <f t="shared" si="13"/>
        <v>0</v>
      </c>
      <c r="AV27" s="11">
        <f t="shared" si="14"/>
        <v>0</v>
      </c>
      <c r="AW27" s="2"/>
      <c r="AX27" s="2"/>
      <c r="AY27" s="2" t="s">
        <v>19</v>
      </c>
      <c r="AZ27" s="2" t="s">
        <v>88</v>
      </c>
      <c r="BA27" s="6"/>
      <c r="BB27" s="19">
        <f t="shared" si="15"/>
        <v>21.189</v>
      </c>
    </row>
    <row r="28" spans="1:54" s="15" customFormat="1" ht="14">
      <c r="A28" s="13">
        <v>8</v>
      </c>
      <c r="B28" s="1" t="s">
        <v>22</v>
      </c>
      <c r="C28" s="9">
        <v>2439</v>
      </c>
      <c r="D28" s="1">
        <v>70</v>
      </c>
      <c r="E28" s="1" t="s">
        <v>23</v>
      </c>
      <c r="F28" s="57">
        <v>21.488</v>
      </c>
      <c r="G28" s="10">
        <v>24.465</v>
      </c>
      <c r="H28" s="3">
        <v>4</v>
      </c>
      <c r="I28" s="4">
        <f t="shared" si="19"/>
        <v>1</v>
      </c>
      <c r="J28" s="5"/>
      <c r="K28" s="5"/>
      <c r="L28" s="4">
        <f t="shared" si="20"/>
        <v>0</v>
      </c>
      <c r="M28" s="4">
        <f t="shared" si="20"/>
        <v>0</v>
      </c>
      <c r="N28" s="2" t="s">
        <v>19</v>
      </c>
      <c r="O28" s="4">
        <f t="shared" si="1"/>
        <v>1</v>
      </c>
      <c r="P28" s="11">
        <f t="shared" si="2"/>
        <v>1</v>
      </c>
      <c r="Q28" s="2">
        <v>37.552999999999997</v>
      </c>
      <c r="R28" s="10"/>
      <c r="S28" s="2" t="s">
        <v>19</v>
      </c>
      <c r="T28" s="6"/>
      <c r="U28" s="6"/>
      <c r="V28" s="19">
        <f t="shared" si="3"/>
        <v>21.488</v>
      </c>
      <c r="W28" s="10"/>
      <c r="X28" s="3"/>
      <c r="Y28" s="4">
        <f t="shared" si="4"/>
        <v>0</v>
      </c>
      <c r="Z28" s="5"/>
      <c r="AA28" s="5"/>
      <c r="AB28" s="4">
        <f t="shared" si="5"/>
        <v>0</v>
      </c>
      <c r="AC28" s="4">
        <f t="shared" si="6"/>
        <v>0</v>
      </c>
      <c r="AD28" s="2" t="s">
        <v>19</v>
      </c>
      <c r="AE28" s="4">
        <f t="shared" si="7"/>
        <v>0</v>
      </c>
      <c r="AF28" s="11">
        <f t="shared" si="8"/>
        <v>1</v>
      </c>
      <c r="AG28" s="2"/>
      <c r="AH28" s="10"/>
      <c r="AI28" s="2" t="s">
        <v>19</v>
      </c>
      <c r="AJ28" s="6"/>
      <c r="AK28" s="6"/>
      <c r="AL28" s="19">
        <f t="shared" si="9"/>
        <v>21.488</v>
      </c>
      <c r="AM28" s="10"/>
      <c r="AN28" s="3"/>
      <c r="AO28" s="4">
        <f t="shared" si="10"/>
        <v>0</v>
      </c>
      <c r="AP28" s="5"/>
      <c r="AQ28" s="5"/>
      <c r="AR28" s="4">
        <f t="shared" si="11"/>
        <v>0</v>
      </c>
      <c r="AS28" s="4">
        <f t="shared" si="12"/>
        <v>0</v>
      </c>
      <c r="AT28" s="2" t="s">
        <v>19</v>
      </c>
      <c r="AU28" s="4">
        <f t="shared" si="13"/>
        <v>0</v>
      </c>
      <c r="AV28" s="11">
        <f t="shared" si="14"/>
        <v>1</v>
      </c>
      <c r="AW28" s="2"/>
      <c r="AX28" s="10"/>
      <c r="AY28" s="2" t="s">
        <v>19</v>
      </c>
      <c r="AZ28" s="6"/>
      <c r="BA28" s="6"/>
      <c r="BB28" s="19">
        <f t="shared" si="15"/>
        <v>21.488</v>
      </c>
    </row>
    <row r="29" spans="1:54" s="15" customFormat="1" ht="14">
      <c r="A29" s="13">
        <v>9</v>
      </c>
      <c r="B29" s="1" t="s">
        <v>49</v>
      </c>
      <c r="C29" s="2">
        <v>3371</v>
      </c>
      <c r="D29" s="1">
        <v>43</v>
      </c>
      <c r="E29" s="1" t="s">
        <v>218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/>
      <c r="W29" s="2"/>
      <c r="X29" s="3"/>
      <c r="Y29" s="2"/>
      <c r="Z29" s="5"/>
      <c r="AA29" s="5"/>
      <c r="AB29" s="2"/>
      <c r="AC29" s="2"/>
      <c r="AD29" s="2"/>
      <c r="AE29" s="4"/>
      <c r="AF29" s="11"/>
      <c r="AG29" s="2"/>
      <c r="AH29" s="2"/>
      <c r="AI29" s="2"/>
      <c r="AJ29" s="2"/>
      <c r="AK29" s="6"/>
      <c r="AL29" s="19">
        <v>99.998999999999995</v>
      </c>
      <c r="AM29" s="10">
        <v>21.175000000000001</v>
      </c>
      <c r="AN29" s="3"/>
      <c r="AO29" s="2"/>
      <c r="AP29" s="5"/>
      <c r="AQ29" s="5"/>
      <c r="AR29" s="2"/>
      <c r="AS29" s="2"/>
      <c r="AT29" s="2" t="s">
        <v>40</v>
      </c>
      <c r="AU29" s="4"/>
      <c r="AV29" s="11"/>
      <c r="AW29" s="2">
        <v>24.178999999999998</v>
      </c>
      <c r="AX29" s="2">
        <v>21.847000000000001</v>
      </c>
      <c r="AY29" s="8" t="s">
        <v>217</v>
      </c>
      <c r="AZ29" s="8" t="s">
        <v>88</v>
      </c>
      <c r="BA29" s="6"/>
      <c r="BB29" s="19">
        <f t="shared" si="15"/>
        <v>21.175000000000001</v>
      </c>
    </row>
    <row r="30" spans="1:54" s="15" customFormat="1" ht="14">
      <c r="B30" s="22">
        <v>9</v>
      </c>
      <c r="C30" s="2"/>
      <c r="D30" s="14"/>
      <c r="E30" s="1"/>
      <c r="F30" s="57"/>
      <c r="G30" s="2"/>
      <c r="H30" s="7"/>
      <c r="I30" s="4"/>
      <c r="J30" s="2"/>
      <c r="K30" s="2"/>
      <c r="L30" s="4"/>
      <c r="M30" s="4"/>
      <c r="N30" s="2"/>
      <c r="O30" s="4"/>
      <c r="P30" s="11"/>
      <c r="Q30" s="2"/>
      <c r="R30" s="2"/>
      <c r="S30" s="2"/>
      <c r="T30" s="2"/>
      <c r="U30" s="6"/>
      <c r="V30" s="19">
        <f t="shared" ref="V30" si="21">MIN(F30,G30,Q30,R30)</f>
        <v>0</v>
      </c>
      <c r="W30" s="2"/>
      <c r="X30" s="7"/>
      <c r="Y30" s="4"/>
      <c r="Z30" s="2"/>
      <c r="AA30" s="2"/>
      <c r="AB30" s="4"/>
      <c r="AC30" s="4"/>
      <c r="AD30" s="2"/>
      <c r="AE30" s="4"/>
      <c r="AF30" s="11"/>
      <c r="AG30" s="2"/>
      <c r="AH30" s="2"/>
      <c r="AI30" s="2"/>
      <c r="AJ30" s="2"/>
      <c r="AK30" s="6"/>
      <c r="AL30" s="19">
        <f t="shared" ref="AL30" si="22">MIN(V30,W30,AG30,AH30)</f>
        <v>0</v>
      </c>
      <c r="AM30" s="2"/>
      <c r="AN30" s="7"/>
      <c r="AO30" s="4"/>
      <c r="AP30" s="2"/>
      <c r="AQ30" s="2"/>
      <c r="AR30" s="4"/>
      <c r="AS30" s="4"/>
      <c r="AT30" s="2"/>
      <c r="AU30" s="4"/>
      <c r="AV30" s="11"/>
      <c r="AW30" s="2"/>
      <c r="AX30" s="2"/>
      <c r="AY30" s="2"/>
      <c r="AZ30" s="2"/>
      <c r="BA30" s="6"/>
      <c r="BB30" s="19">
        <f t="shared" ref="BB30" si="23">MIN(AL30,AM30,AW30,AX30)</f>
        <v>0</v>
      </c>
    </row>
    <row r="31" spans="1:54" s="15" customFormat="1" ht="14">
      <c r="A31" s="21"/>
      <c r="B31" s="23" t="s">
        <v>27</v>
      </c>
      <c r="C31" s="24"/>
      <c r="D31" s="25"/>
      <c r="E31" s="25"/>
      <c r="F31" s="57"/>
      <c r="G31" s="18"/>
      <c r="H31" s="11"/>
      <c r="I31" s="18"/>
      <c r="J31" s="18"/>
      <c r="K31" s="18"/>
      <c r="L31" s="18"/>
      <c r="M31" s="18"/>
      <c r="N31" s="18"/>
      <c r="O31" s="11"/>
      <c r="P31" s="11"/>
      <c r="Q31" s="18"/>
      <c r="R31" s="18"/>
      <c r="S31" s="18"/>
      <c r="T31" s="18"/>
      <c r="U31" s="12"/>
      <c r="V31" s="19"/>
      <c r="W31" s="18"/>
      <c r="X31" s="11"/>
      <c r="Y31" s="18"/>
      <c r="Z31" s="18"/>
      <c r="AA31" s="18"/>
      <c r="AB31" s="18"/>
      <c r="AC31" s="18"/>
      <c r="AD31" s="18"/>
      <c r="AE31" s="11"/>
      <c r="AF31" s="11"/>
      <c r="AG31" s="18"/>
      <c r="AH31" s="18"/>
      <c r="AI31" s="18"/>
      <c r="AJ31" s="18"/>
      <c r="AK31" s="12"/>
      <c r="AL31" s="19"/>
      <c r="AM31" s="18"/>
      <c r="AN31" s="11"/>
      <c r="AO31" s="18"/>
      <c r="AP31" s="18"/>
      <c r="AQ31" s="18"/>
      <c r="AR31" s="18"/>
      <c r="AS31" s="18"/>
      <c r="AT31" s="18"/>
      <c r="AU31" s="11"/>
      <c r="AV31" s="11"/>
      <c r="AW31" s="18"/>
      <c r="AX31" s="18"/>
      <c r="AY31" s="18"/>
      <c r="AZ31" s="18"/>
      <c r="BA31" s="12"/>
      <c r="BB31" s="19"/>
    </row>
    <row r="32" spans="1:54" s="15" customFormat="1" ht="14" hidden="1">
      <c r="A32" s="13">
        <v>1</v>
      </c>
      <c r="B32" s="1" t="s">
        <v>38</v>
      </c>
      <c r="C32" s="2">
        <v>5768</v>
      </c>
      <c r="D32" s="1">
        <v>71</v>
      </c>
      <c r="E32" s="1" t="s">
        <v>132</v>
      </c>
      <c r="F32" s="57">
        <v>23.257000000000001</v>
      </c>
      <c r="G32" s="2"/>
      <c r="H32" s="3"/>
      <c r="I32" s="4">
        <f>IF(AND(J$240&gt;4,H32=1),6)+IF(AND(J$240&gt;4,H32=2),4)+IF(AND(J$240&gt;4,H32=3),3)+IF(AND(J$240&gt;4,H32=4),2)+IF(AND(J$240&gt;4,H32=5),1)+IF(AND(J$240&gt;4,H32&gt;5),1)+IF(AND(J$240=4,H32=1),4)+IF(AND(J$240=4,H32=2),3)+IF(AND(J$240=4,H32=3),2)+IF(AND(J$240=4,H32=4),1)+IF(AND(J$240=3,H32=1),3)+IF(AND(J$240=3,H32=2),2)+IF(AND(J$240=3,H32=3),1)+IF(AND(J$240=2,H32=1),2)+IF(AND(J$240=2,H32=2),1)+IF(AND(J$240=1,H32=1),1)</f>
        <v>0</v>
      </c>
      <c r="J32" s="5"/>
      <c r="K32" s="5"/>
      <c r="L32" s="4">
        <f>IF(AND(J$240&gt;4,J32=1),12)+IF(AND(J$240&gt;4,J32=2),8)+IF(AND(J$240&gt;4,J32=3),6)+IF(AND(J$240&gt;4,J32=4),5)+IF(AND(J$240&gt;4,J32=5),4)+IF(AND(J$240&gt;4,J32=6),3)+IF(AND(J$240&gt;4,J32=7),2)+IF(AND(J$240&gt;4,J32&gt;7),1)+IF(AND(J$240=4,J32=1),8)+IF(AND(J$240=4,J32=2),6)+IF(AND(J$240=4,J32=3),4)+IF(AND(J$240=4,J32=4),2)+IF(AND(J$240=3,J32=1),6)+IF(AND(J$240=3,J32=2),4)+IF(AND(J$240=3,J32=3),2)+IF(AND(J$240=2,J32=1),4)+IF(AND(J$240=2,J32=2),2)+IF(AND(J$240=1,J32=1),2)</f>
        <v>0</v>
      </c>
      <c r="M32" s="4">
        <f>IF(AND(J$240&gt;4,K32=1),12)+IF(AND(J$240&gt;4,K32=2),8)+IF(AND(J$240&gt;4,K32=3),6)+IF(AND(J$240&gt;4,K32=4),5)+IF(AND(J$240&gt;4,K32=5),4)+IF(AND(J$240&gt;4,K32=6),3)+IF(AND(J$240&gt;4,K32=7),2)+IF(AND(J$240&gt;4,K32&gt;7),1)+IF(AND(J$240=4,K32=1),8)+IF(AND(J$240=4,K32=2),6)+IF(AND(J$240=4,K32=3),4)+IF(AND(J$240=4,K32=4),2)+IF(AND(J$240=3,K32=1),6)+IF(AND(J$240=3,K32=2),4)+IF(AND(J$240=3,K32=3),2)+IF(AND(J$240=2,K32=1),4)+IF(AND(J$240=2,K32=2),2)+IF(AND(J$240=1,K32=1),2)</f>
        <v>0</v>
      </c>
      <c r="N32" s="2" t="s">
        <v>20</v>
      </c>
      <c r="O32" s="4">
        <f>+I32+L32+M32+U32</f>
        <v>0</v>
      </c>
      <c r="P32" s="11">
        <f>O32</f>
        <v>0</v>
      </c>
      <c r="Q32" s="2"/>
      <c r="R32" s="2"/>
      <c r="S32" s="2" t="s">
        <v>20</v>
      </c>
      <c r="T32" s="2" t="s">
        <v>54</v>
      </c>
      <c r="U32" s="6"/>
      <c r="V32" s="19">
        <f t="shared" ref="V32:V33" si="24">MIN(F32,G32,Q32,R32)</f>
        <v>23.257000000000001</v>
      </c>
      <c r="W32" s="2"/>
      <c r="X32" s="3"/>
      <c r="Y32" s="4">
        <f>IF(AND(Z$240&gt;4,X32=1),6)+IF(AND(Z$240&gt;4,X32=2),4)+IF(AND(Z$240&gt;4,X32=3),3)+IF(AND(Z$240&gt;4,X32=4),2)+IF(AND(Z$240&gt;4,X32=5),1)+IF(AND(Z$240&gt;4,X32&gt;5),1)+IF(AND(Z$240=4,X32=1),4)+IF(AND(Z$240=4,X32=2),3)+IF(AND(Z$240=4,X32=3),2)+IF(AND(Z$240=4,X32=4),1)+IF(AND(Z$240=3,X32=1),3)+IF(AND(Z$240=3,X32=2),2)+IF(AND(Z$240=3,X32=3),1)+IF(AND(Z$240=2,X32=1),2)+IF(AND(Z$240=2,X32=2),1)+IF(AND(Z$240=1,X32=1),1)</f>
        <v>0</v>
      </c>
      <c r="Z32" s="5"/>
      <c r="AA32" s="5"/>
      <c r="AB32" s="4">
        <f>IF(AND(Z$240&gt;4,Z32=1),12)+IF(AND(Z$240&gt;4,Z32=2),8)+IF(AND(Z$240&gt;4,Z32=3),6)+IF(AND(Z$240&gt;4,Z32=4),5)+IF(AND(Z$240&gt;4,Z32=5),4)+IF(AND(Z$240&gt;4,Z32=6),3)+IF(AND(Z$240&gt;4,Z32=7),2)+IF(AND(Z$240&gt;4,Z32&gt;7),1)+IF(AND(Z$240=4,Z32=1),8)+IF(AND(Z$240=4,Z32=2),6)+IF(AND(Z$240=4,Z32=3),4)+IF(AND(Z$240=4,Z32=4),2)+IF(AND(Z$240=3,Z32=1),6)+IF(AND(Z$240=3,Z32=2),4)+IF(AND(Z$240=3,Z32=3),2)+IF(AND(Z$240=2,Z32=1),4)+IF(AND(Z$240=2,Z32=2),2)+IF(AND(Z$240=1,Z32=1),2)</f>
        <v>0</v>
      </c>
      <c r="AC32" s="4">
        <f>IF(AND(Z$240&gt;4,AA32=1),12)+IF(AND(Z$240&gt;4,AA32=2),8)+IF(AND(Z$240&gt;4,AA32=3),6)+IF(AND(Z$240&gt;4,AA32=4),5)+IF(AND(Z$240&gt;4,AA32=5),4)+IF(AND(Z$240&gt;4,AA32=6),3)+IF(AND(Z$240&gt;4,AA32=7),2)+IF(AND(Z$240&gt;4,AA32&gt;7),1)+IF(AND(Z$240=4,AA32=1),8)+IF(AND(Z$240=4,AA32=2),6)+IF(AND(Z$240=4,AA32=3),4)+IF(AND(Z$240=4,AA32=4),2)+IF(AND(Z$240=3,AA32=1),6)+IF(AND(Z$240=3,AA32=2),4)+IF(AND(Z$240=3,AA32=3),2)+IF(AND(Z$240=2,AA32=1),4)+IF(AND(Z$240=2,AA32=2),2)+IF(AND(Z$240=1,AA32=1),2)</f>
        <v>0</v>
      </c>
      <c r="AD32" s="2" t="s">
        <v>20</v>
      </c>
      <c r="AE32" s="4">
        <f t="shared" ref="AE32:AE33" si="25">+Y32+AB32+AC32+AK32</f>
        <v>0</v>
      </c>
      <c r="AF32" s="11">
        <f t="shared" ref="AF32:AF33" si="26">AE32+P32</f>
        <v>0</v>
      </c>
      <c r="AG32" s="2"/>
      <c r="AH32" s="2"/>
      <c r="AI32" s="2" t="s">
        <v>20</v>
      </c>
      <c r="AJ32" s="2" t="s">
        <v>54</v>
      </c>
      <c r="AK32" s="6"/>
      <c r="AL32" s="19">
        <f t="shared" ref="AL32:AL33" si="27">MIN(V32,W32,AG32,AH32)</f>
        <v>23.257000000000001</v>
      </c>
      <c r="AM32" s="2"/>
      <c r="AN32" s="3"/>
      <c r="AO32" s="4">
        <f t="shared" ref="AO32:AO42" si="28">IF(AND(AP$240&gt;4,AN32=1),6)+IF(AND(AP$240&gt;4,AN32=2),4)+IF(AND(AP$240&gt;4,AN32=3),3)+IF(AND(AP$240&gt;4,AN32=4),2)+IF(AND(AP$240&gt;4,AN32=5),1)+IF(AND(AP$240&gt;4,AN32&gt;5),1)+IF(AND(AP$240=4,AN32=1),4)+IF(AND(AP$240=4,AN32=2),3)+IF(AND(AP$240=4,AN32=3),2)+IF(AND(AP$240=4,AN32=4),1)+IF(AND(AP$240=3,AN32=1),3)+IF(AND(AP$240=3,AN32=2),2)+IF(AND(AP$240=3,AN32=3),1)+IF(AND(AP$240=2,AN32=1),2)+IF(AND(AP$240=2,AN32=2),1)+IF(AND(AP$240=1,AN32=1),1)</f>
        <v>0</v>
      </c>
      <c r="AP32" s="5"/>
      <c r="AQ32" s="5"/>
      <c r="AR32" s="4">
        <f t="shared" ref="AR32:AR43" si="29">IF(AND(AP$240&gt;4,AP32=1),12)+IF(AND(AP$240&gt;4,AP32=2),8)+IF(AND(AP$240&gt;4,AP32=3),6)+IF(AND(AP$240&gt;4,AP32=4),5)+IF(AND(AP$240&gt;4,AP32=5),4)+IF(AND(AP$240&gt;4,AP32=6),3)+IF(AND(AP$240&gt;4,AP32=7),2)+IF(AND(AP$240&gt;4,AP32&gt;7),1)+IF(AND(AP$240=4,AP32=1),8)+IF(AND(AP$240=4,AP32=2),6)+IF(AND(AP$240=4,AP32=3),4)+IF(AND(AP$240=4,AP32=4),2)+IF(AND(AP$240=3,AP32=1),6)+IF(AND(AP$240=3,AP32=2),4)+IF(AND(AP$240=3,AP32=3),2)+IF(AND(AP$240=2,AP32=1),4)+IF(AND(AP$240=2,AP32=2),2)+IF(AND(AP$240=1,AP32=1),2)</f>
        <v>0</v>
      </c>
      <c r="AS32" s="4">
        <f t="shared" ref="AS32:AS43" si="30">IF(AND(AP$240&gt;4,AQ32=1),12)+IF(AND(AP$240&gt;4,AQ32=2),8)+IF(AND(AP$240&gt;4,AQ32=3),6)+IF(AND(AP$240&gt;4,AQ32=4),5)+IF(AND(AP$240&gt;4,AQ32=5),4)+IF(AND(AP$240&gt;4,AQ32=6),3)+IF(AND(AP$240&gt;4,AQ32=7),2)+IF(AND(AP$240&gt;4,AQ32&gt;7),1)+IF(AND(AP$240=4,AQ32=1),8)+IF(AND(AP$240=4,AQ32=2),6)+IF(AND(AP$240=4,AQ32=3),4)+IF(AND(AP$240=4,AQ32=4),2)+IF(AND(AP$240=3,AQ32=1),6)+IF(AND(AP$240=3,AQ32=2),4)+IF(AND(AP$240=3,AQ32=3),2)+IF(AND(AP$240=2,AQ32=1),4)+IF(AND(AP$240=2,AQ32=2),2)+IF(AND(AP$240=1,AQ32=1),2)</f>
        <v>0</v>
      </c>
      <c r="AT32" s="2" t="s">
        <v>20</v>
      </c>
      <c r="AU32" s="4">
        <f t="shared" ref="AU32:AU33" si="31">+AO32+AR32+AS32+BA32</f>
        <v>0</v>
      </c>
      <c r="AV32" s="11">
        <f t="shared" ref="AV32:AV33" si="32">AU32+AF32</f>
        <v>0</v>
      </c>
      <c r="AW32" s="2"/>
      <c r="AX32" s="2"/>
      <c r="AY32" s="2" t="s">
        <v>20</v>
      </c>
      <c r="AZ32" s="2" t="s">
        <v>54</v>
      </c>
      <c r="BA32" s="6"/>
      <c r="BB32" s="19">
        <f t="shared" ref="BB32:BB33" si="33">MIN(AL32,AM32,AW32,AX32)</f>
        <v>23.257000000000001</v>
      </c>
    </row>
    <row r="33" spans="1:54" s="15" customFormat="1" ht="14" hidden="1">
      <c r="A33" s="13">
        <v>3</v>
      </c>
      <c r="B33" s="1" t="s">
        <v>57</v>
      </c>
      <c r="C33" s="2">
        <v>5749</v>
      </c>
      <c r="D33" s="1">
        <v>331</v>
      </c>
      <c r="E33" s="1" t="s">
        <v>124</v>
      </c>
      <c r="F33" s="57">
        <v>23.872</v>
      </c>
      <c r="G33" s="2"/>
      <c r="H33" s="3"/>
      <c r="I33" s="4">
        <f>IF(AND(J$240&gt;4,H33=1),6)+IF(AND(J$240&gt;4,H33=2),4)+IF(AND(J$240&gt;4,H33=3),3)+IF(AND(J$240&gt;4,H33=4),2)+IF(AND(J$240&gt;4,H33=5),1)+IF(AND(J$240&gt;4,H33&gt;5),1)+IF(AND(J$240=4,H33=1),4)+IF(AND(J$240=4,H33=2),3)+IF(AND(J$240=4,H33=3),2)+IF(AND(J$240=4,H33=4),1)+IF(AND(J$240=3,H33=1),3)+IF(AND(J$240=3,H33=2),2)+IF(AND(J$240=3,H33=3),1)+IF(AND(J$240=2,H33=1),2)+IF(AND(J$240=2,H33=2),1)+IF(AND(J$240=1,H33=1),1)</f>
        <v>0</v>
      </c>
      <c r="J33" s="5"/>
      <c r="K33" s="5"/>
      <c r="L33" s="4">
        <f>IF(AND(J$240&gt;4,J33=1),12)+IF(AND(J$240&gt;4,J33=2),8)+IF(AND(J$240&gt;4,J33=3),6)+IF(AND(J$240&gt;4,J33=4),5)+IF(AND(J$240&gt;4,J33=5),4)+IF(AND(J$240&gt;4,J33=6),3)+IF(AND(J$240&gt;4,J33=7),2)+IF(AND(J$240&gt;4,J33&gt;7),1)+IF(AND(J$240=4,J33=1),8)+IF(AND(J$240=4,J33=2),6)+IF(AND(J$240=4,J33=3),4)+IF(AND(J$240=4,J33=4),2)+IF(AND(J$240=3,J33=1),6)+IF(AND(J$240=3,J33=2),4)+IF(AND(J$240=3,J33=3),2)+IF(AND(J$240=2,J33=1),4)+IF(AND(J$240=2,J33=2),2)+IF(AND(J$240=1,J33=1),2)</f>
        <v>0</v>
      </c>
      <c r="M33" s="4">
        <f>IF(AND(J$240&gt;4,K33=1),12)+IF(AND(J$240&gt;4,K33=2),8)+IF(AND(J$240&gt;4,K33=3),6)+IF(AND(J$240&gt;4,K33=4),5)+IF(AND(J$240&gt;4,K33=5),4)+IF(AND(J$240&gt;4,K33=6),3)+IF(AND(J$240&gt;4,K33=7),2)+IF(AND(J$240&gt;4,K33&gt;7),1)+IF(AND(J$240=4,K33=1),8)+IF(AND(J$240=4,K33=2),6)+IF(AND(J$240=4,K33=3),4)+IF(AND(J$240=4,K33=4),2)+IF(AND(J$240=3,K33=1),6)+IF(AND(J$240=3,K33=2),4)+IF(AND(J$240=3,K33=3),2)+IF(AND(J$240=2,K33=1),4)+IF(AND(J$240=2,K33=2),2)+IF(AND(J$240=1,K33=1),2)</f>
        <v>0</v>
      </c>
      <c r="N33" s="2" t="s">
        <v>20</v>
      </c>
      <c r="O33" s="4">
        <f>+I33+L33+M33+U33</f>
        <v>0</v>
      </c>
      <c r="P33" s="11">
        <f>O33</f>
        <v>0</v>
      </c>
      <c r="Q33" s="2"/>
      <c r="R33" s="2"/>
      <c r="S33" s="2" t="s">
        <v>20</v>
      </c>
      <c r="T33" s="2"/>
      <c r="U33" s="6"/>
      <c r="V33" s="19">
        <f t="shared" si="24"/>
        <v>23.872</v>
      </c>
      <c r="W33" s="2"/>
      <c r="X33" s="3"/>
      <c r="Y33" s="4">
        <f>IF(AND(Z$240&gt;4,X33=1),6)+IF(AND(Z$240&gt;4,X33=2),4)+IF(AND(Z$240&gt;4,X33=3),3)+IF(AND(Z$240&gt;4,X33=4),2)+IF(AND(Z$240&gt;4,X33=5),1)+IF(AND(Z$240&gt;4,X33&gt;5),1)+IF(AND(Z$240=4,X33=1),4)+IF(AND(Z$240=4,X33=2),3)+IF(AND(Z$240=4,X33=3),2)+IF(AND(Z$240=4,X33=4),1)+IF(AND(Z$240=3,X33=1),3)+IF(AND(Z$240=3,X33=2),2)+IF(AND(Z$240=3,X33=3),1)+IF(AND(Z$240=2,X33=1),2)+IF(AND(Z$240=2,X33=2),1)+IF(AND(Z$240=1,X33=1),1)</f>
        <v>0</v>
      </c>
      <c r="Z33" s="5"/>
      <c r="AA33" s="5"/>
      <c r="AB33" s="4">
        <f>IF(AND(Z$240&gt;4,Z33=1),12)+IF(AND(Z$240&gt;4,Z33=2),8)+IF(AND(Z$240&gt;4,Z33=3),6)+IF(AND(Z$240&gt;4,Z33=4),5)+IF(AND(Z$240&gt;4,Z33=5),4)+IF(AND(Z$240&gt;4,Z33=6),3)+IF(AND(Z$240&gt;4,Z33=7),2)+IF(AND(Z$240&gt;4,Z33&gt;7),1)+IF(AND(Z$240=4,Z33=1),8)+IF(AND(Z$240=4,Z33=2),6)+IF(AND(Z$240=4,Z33=3),4)+IF(AND(Z$240=4,Z33=4),2)+IF(AND(Z$240=3,Z33=1),6)+IF(AND(Z$240=3,Z33=2),4)+IF(AND(Z$240=3,Z33=3),2)+IF(AND(Z$240=2,Z33=1),4)+IF(AND(Z$240=2,Z33=2),2)+IF(AND(Z$240=1,Z33=1),2)</f>
        <v>0</v>
      </c>
      <c r="AC33" s="4">
        <f>IF(AND(Z$240&gt;4,AA33=1),12)+IF(AND(Z$240&gt;4,AA33=2),8)+IF(AND(Z$240&gt;4,AA33=3),6)+IF(AND(Z$240&gt;4,AA33=4),5)+IF(AND(Z$240&gt;4,AA33=5),4)+IF(AND(Z$240&gt;4,AA33=6),3)+IF(AND(Z$240&gt;4,AA33=7),2)+IF(AND(Z$240&gt;4,AA33&gt;7),1)+IF(AND(Z$240=4,AA33=1),8)+IF(AND(Z$240=4,AA33=2),6)+IF(AND(Z$240=4,AA33=3),4)+IF(AND(Z$240=4,AA33=4),2)+IF(AND(Z$240=3,AA33=1),6)+IF(AND(Z$240=3,AA33=2),4)+IF(AND(Z$240=3,AA33=3),2)+IF(AND(Z$240=2,AA33=1),4)+IF(AND(Z$240=2,AA33=2),2)+IF(AND(Z$240=1,AA33=1),2)</f>
        <v>0</v>
      </c>
      <c r="AD33" s="2" t="s">
        <v>20</v>
      </c>
      <c r="AE33" s="4">
        <f t="shared" si="25"/>
        <v>0</v>
      </c>
      <c r="AF33" s="11">
        <f t="shared" si="26"/>
        <v>0</v>
      </c>
      <c r="AG33" s="2"/>
      <c r="AH33" s="2"/>
      <c r="AI33" s="2" t="s">
        <v>20</v>
      </c>
      <c r="AJ33" s="2"/>
      <c r="AK33" s="6"/>
      <c r="AL33" s="19">
        <f t="shared" si="27"/>
        <v>23.872</v>
      </c>
      <c r="AM33" s="2"/>
      <c r="AN33" s="3"/>
      <c r="AO33" s="4">
        <f t="shared" si="28"/>
        <v>0</v>
      </c>
      <c r="AP33" s="5"/>
      <c r="AQ33" s="5"/>
      <c r="AR33" s="4">
        <f t="shared" si="29"/>
        <v>0</v>
      </c>
      <c r="AS33" s="4">
        <f t="shared" si="30"/>
        <v>0</v>
      </c>
      <c r="AT33" s="2" t="s">
        <v>20</v>
      </c>
      <c r="AU33" s="4">
        <f t="shared" si="31"/>
        <v>0</v>
      </c>
      <c r="AV33" s="11">
        <f t="shared" si="32"/>
        <v>0</v>
      </c>
      <c r="AW33" s="2"/>
      <c r="AX33" s="2"/>
      <c r="AY33" s="2" t="s">
        <v>20</v>
      </c>
      <c r="AZ33" s="2"/>
      <c r="BA33" s="6"/>
      <c r="BB33" s="19">
        <f t="shared" si="33"/>
        <v>23.872</v>
      </c>
    </row>
    <row r="34" spans="1:54" s="15" customFormat="1" ht="14">
      <c r="A34" s="13">
        <v>1</v>
      </c>
      <c r="B34" s="1" t="s">
        <v>177</v>
      </c>
      <c r="C34" s="2">
        <v>45717</v>
      </c>
      <c r="D34" s="1">
        <v>20</v>
      </c>
      <c r="E34" s="1" t="s">
        <v>178</v>
      </c>
      <c r="F34" s="57">
        <v>25.033000000000001</v>
      </c>
      <c r="G34" s="2">
        <v>26.196999999999999</v>
      </c>
      <c r="H34" s="3">
        <v>2</v>
      </c>
      <c r="I34" s="4">
        <f>IF(AND(J$241&gt;4,H34=1),6)+IF(AND(J$241&gt;4,H34=2),4)+IF(AND(J$241&gt;4,H34=3),3)+IF(AND(J$241&gt;4,H34=4),2)+IF(AND(J$241&gt;4,H34=5),1)+IF(AND(J$241&gt;4,H34&gt;5),1)+IF(AND(J$241=4,H34=1),4)+IF(AND(J$241=4,H34=2),3)+IF(AND(J$241=4,H34=3),2)+IF(AND(J$241=4,H34=4),1)+IF(AND(J$241=3,H34=1),3)+IF(AND(J$241=3,H34=2),2)+IF(AND(J$241=3,H34=3),1)+IF(AND(J$241=2,H34=1),2)+IF(AND(J$241=2,H34=2),1)+IF(AND(J$241=1,H34=1),1)</f>
        <v>3</v>
      </c>
      <c r="J34" s="5"/>
      <c r="K34" s="5">
        <v>1</v>
      </c>
      <c r="L34" s="7">
        <f>IF(AND(J$241&gt;4,J34=1),12)+IF(AND(J$241&gt;4,J34=2),8)+IF(AND(J$241&gt;4,J34=3),6)+IF(AND(J$241&gt;4,J34=4),5)+IF(AND(J$241&gt;4,J34=5),4)+IF(AND(J$241&gt;4,J34=6),3)+IF(AND(J$241&gt;4,J34=7),2)+IF(AND(J$241&gt;4,J34&gt;7),1)+IF(AND(J$241=4,J34=1),8)+IF(AND(J$241=4,J34=2),6)+IF(AND(J$241=4,J34=3),4)+IF(AND(J$241=4,J34=4),2)+IF(AND(J$241=3,J34=1),6)+IF(AND(J$241=3,J34=2),4)+IF(AND(J$241=3,J34=3),2)+IF(AND(J$241=2,J34=1),4)+IF(AND(J$241=2,J34=2),2)+IF(AND(J$241=1,J34=1),2)</f>
        <v>0</v>
      </c>
      <c r="M34" s="7">
        <f>IF(AND(K$241&gt;4,K34=1),12)+IF(AND(K$241&gt;4,K34=2),8)+IF(AND(K$241&gt;4,K34=3),6)+IF(AND(K$241&gt;4,K34=4),5)+IF(AND(K$241&gt;4,K34=5),4)+IF(AND(K$241&gt;4,K34=6),3)+IF(AND(K$241&gt;4,K34=7),2)+IF(AND(K$241&gt;4,K34&gt;7),1)+IF(AND(K$241=4,K34=1),8)+IF(AND(K$241=4,K34=2),6)+IF(AND(K$241=4,K34=3),4)+IF(AND(K$241=4,K34=4),2)+IF(AND(K$241=3,K34=1),6)+IF(AND(K$241=3,K34=2),4)+IF(AND(K$241=3,K34=3),2)+IF(AND(K$241=2,K34=1),4)+IF(AND(K$241=2,K34=2),2)+IF(AND(K$241=1,K34=1),2)</f>
        <v>8</v>
      </c>
      <c r="N34" s="2" t="s">
        <v>21</v>
      </c>
      <c r="O34" s="4">
        <f>+I34+L34+M34+U34</f>
        <v>11</v>
      </c>
      <c r="P34" s="11">
        <f>O34</f>
        <v>11</v>
      </c>
      <c r="Q34" s="2"/>
      <c r="R34" s="2">
        <v>25.524999999999999</v>
      </c>
      <c r="S34" s="2" t="s">
        <v>21</v>
      </c>
      <c r="T34" s="2" t="s">
        <v>90</v>
      </c>
      <c r="U34" s="6"/>
      <c r="V34" s="19">
        <f t="shared" ref="V34:V42" si="34">MIN(F34,G34,Q34,R34)</f>
        <v>25.033000000000001</v>
      </c>
      <c r="W34" s="2">
        <v>23.126000000000001</v>
      </c>
      <c r="X34" s="3">
        <v>1</v>
      </c>
      <c r="Y34" s="4">
        <f>IF(AND(Z$241&gt;4,X34=1),6)+IF(AND(Z$241&gt;4,X34=2),4)+IF(AND(Z$241&gt;4,X34=3),3)+IF(AND(Z$241&gt;4,X34=4),2)+IF(AND(Z$241&gt;4,X34=5),1)+IF(AND(Z$241&gt;4,X34&gt;5),1)+IF(AND(Z$241=4,X34=1),4)+IF(AND(Z$241=4,X34=2),3)+IF(AND(Z$241=4,X34=3),2)+IF(AND(Z$241=4,X34=4),1)+IF(AND(Z$241=3,X34=1),3)+IF(AND(Z$241=3,X34=2),2)+IF(AND(Z$241=3,X34=3),1)+IF(AND(Z$241=2,X34=1),2)+IF(AND(Z$241=2,X34=2),1)+IF(AND(Z$241=1,X34=1),1)</f>
        <v>6</v>
      </c>
      <c r="Z34" s="5">
        <v>1</v>
      </c>
      <c r="AA34" s="5">
        <v>1</v>
      </c>
      <c r="AB34" s="4">
        <f>IF(AND(Z$241&gt;4,Z34=1),12)+IF(AND(Z$241&gt;4,Z34=2),8)+IF(AND(Z$241&gt;4,Z34=3),6)+IF(AND(Z$241&gt;4,Z34=4),5)+IF(AND(Z$241&gt;4,Z34=5),4)+IF(AND(Z$241&gt;4,Z34=6),3)+IF(AND(Z$241&gt;4,Z34=7),2)+IF(AND(Z$241&gt;4,Z34&gt;7),1)+IF(AND(Z$241=4,Z34=1),8)+IF(AND(Z$241=4,Z34=2),6)+IF(AND(Z$241=4,Z34=3),4)+IF(AND(Z$241=4,Z34=4),2)+IF(AND(Z$241=3,Z34=1),6)+IF(AND(Z$241=3,Z34=2),4)+IF(AND(Z$241=3,Z34=3),2)+IF(AND(Z$241=2,Z34=1),4)+IF(AND(Z$241=2,Z34=2),2)+IF(AND(Z$241=1,Z34=1),2)</f>
        <v>12</v>
      </c>
      <c r="AC34" s="4">
        <f>IF(AND(AA$241&gt;4,AA34=1),12)+IF(AND(AA$241&gt;4,AA34=2),8)+IF(AND(AA$241&gt;4,AA34=3),6)+IF(AND(AA$241&gt;4,AA34=4),5)+IF(AND(AA$241&gt;4,AA34=5),4)+IF(AND(AA$241&gt;4,AA34=6),3)+IF(AND(AA$241&gt;4,AA34=7),2)+IF(AND(AA$241&gt;4,AA34&gt;7),1)+IF(AND(AA$241=4,AA34=1),8)+IF(AND(AA$241=4,AA34=2),6)+IF(AND(AA$241=4,AA34=3),4)+IF(AND(AA$241=4,AA34=4),2)+IF(AND(AA$241=3,AA34=1),6)+IF(AND(AA$241=3,AA34=2),4)+IF(AND(AA$241=3,AA34=3),2)+IF(AND(AA$241=2,AA34=1),4)+IF(AND(AA$241=2,AA34=2),2)+IF(AND(AA$241=1,AA34=1),2)</f>
        <v>12</v>
      </c>
      <c r="AD34" s="2" t="s">
        <v>21</v>
      </c>
      <c r="AE34" s="4">
        <f t="shared" ref="AE34:AE42" si="35">+Y34+AB34+AC34+AK34</f>
        <v>31</v>
      </c>
      <c r="AF34" s="11">
        <f t="shared" ref="AF34:AF42" si="36">AE34+P34</f>
        <v>42</v>
      </c>
      <c r="AG34" s="2">
        <v>23.585000000000001</v>
      </c>
      <c r="AH34" s="2">
        <v>24.805</v>
      </c>
      <c r="AI34" s="8" t="s">
        <v>210</v>
      </c>
      <c r="AJ34" s="8" t="s">
        <v>210</v>
      </c>
      <c r="AK34" s="6">
        <v>1</v>
      </c>
      <c r="AL34" s="19">
        <f t="shared" ref="AL34:AL42" si="37">MIN(V34,W34,AG34,AH34)</f>
        <v>23.126000000000001</v>
      </c>
      <c r="AM34" s="10">
        <v>23.69</v>
      </c>
      <c r="AN34" s="3">
        <v>1</v>
      </c>
      <c r="AO34" s="4">
        <f t="shared" si="28"/>
        <v>3</v>
      </c>
      <c r="AP34" s="5">
        <v>3</v>
      </c>
      <c r="AQ34" s="5">
        <v>1</v>
      </c>
      <c r="AR34" s="4">
        <f t="shared" si="29"/>
        <v>2</v>
      </c>
      <c r="AS34" s="4">
        <f t="shared" si="30"/>
        <v>6</v>
      </c>
      <c r="AT34" s="2" t="s">
        <v>20</v>
      </c>
      <c r="AU34" s="4">
        <f t="shared" ref="AU34:AU42" si="38">+AO34+AR34+AS34+BA34</f>
        <v>11</v>
      </c>
      <c r="AV34" s="11">
        <f t="shared" ref="AV34:AV42" si="39">AU34+AF34</f>
        <v>53</v>
      </c>
      <c r="AW34" s="10">
        <v>26.22</v>
      </c>
      <c r="AX34" s="2">
        <v>23.523</v>
      </c>
      <c r="AY34" s="2" t="s">
        <v>20</v>
      </c>
      <c r="AZ34" s="2" t="s">
        <v>54</v>
      </c>
      <c r="BA34" s="6"/>
      <c r="BB34" s="19">
        <f t="shared" ref="BB34:BB42" si="40">MIN(AL34,AM34,AW34,AX34)</f>
        <v>23.126000000000001</v>
      </c>
    </row>
    <row r="35" spans="1:54" s="15" customFormat="1" ht="14">
      <c r="A35" s="13">
        <v>2</v>
      </c>
      <c r="B35" s="1" t="s">
        <v>196</v>
      </c>
      <c r="C35" s="2">
        <v>3393</v>
      </c>
      <c r="D35" s="1">
        <v>69</v>
      </c>
      <c r="E35" s="1" t="s">
        <v>28</v>
      </c>
      <c r="F35" s="57">
        <v>99.998999999999995</v>
      </c>
      <c r="G35" s="2">
        <v>25.317</v>
      </c>
      <c r="H35" s="3"/>
      <c r="I35" s="2"/>
      <c r="J35" s="5"/>
      <c r="K35" s="5"/>
      <c r="L35" s="2"/>
      <c r="M35" s="2"/>
      <c r="N35" s="2" t="s">
        <v>40</v>
      </c>
      <c r="O35" s="4"/>
      <c r="P35" s="11"/>
      <c r="Q35" s="2">
        <v>25.295000000000002</v>
      </c>
      <c r="R35" s="2">
        <v>26.326000000000001</v>
      </c>
      <c r="S35" s="8" t="s">
        <v>159</v>
      </c>
      <c r="T35" s="2"/>
      <c r="U35" s="6"/>
      <c r="V35" s="19">
        <f t="shared" si="34"/>
        <v>25.295000000000002</v>
      </c>
      <c r="W35" s="10">
        <v>24.51</v>
      </c>
      <c r="X35" s="3">
        <v>1</v>
      </c>
      <c r="Y35" s="4">
        <f t="shared" ref="Y35:Y42" si="41">IF(AND(Z$240&gt;4,X35=1),6)+IF(AND(Z$240&gt;4,X35=2),4)+IF(AND(Z$240&gt;4,X35=3),3)+IF(AND(Z$240&gt;4,X35=4),2)+IF(AND(Z$240&gt;4,X35=5),1)+IF(AND(Z$240&gt;4,X35&gt;5),1)+IF(AND(Z$240=4,X35=1),4)+IF(AND(Z$240=4,X35=2),3)+IF(AND(Z$240=4,X35=3),2)+IF(AND(Z$240=4,X35=4),1)+IF(AND(Z$240=3,X35=1),3)+IF(AND(Z$240=3,X35=2),2)+IF(AND(Z$240=3,X35=3),1)+IF(AND(Z$240=2,X35=1),2)+IF(AND(Z$240=2,X35=2),1)+IF(AND(Z$240=1,X35=1),1)</f>
        <v>3</v>
      </c>
      <c r="Z35" s="5">
        <v>1</v>
      </c>
      <c r="AA35" s="5">
        <v>1</v>
      </c>
      <c r="AB35" s="4">
        <f t="shared" ref="AB35:AB43" si="42">IF(AND(Z$240&gt;4,Z35=1),12)+IF(AND(Z$240&gt;4,Z35=2),8)+IF(AND(Z$240&gt;4,Z35=3),6)+IF(AND(Z$240&gt;4,Z35=4),5)+IF(AND(Z$240&gt;4,Z35=5),4)+IF(AND(Z$240&gt;4,Z35=6),3)+IF(AND(Z$240&gt;4,Z35=7),2)+IF(AND(Z$240&gt;4,Z35&gt;7),1)+IF(AND(Z$240=4,Z35=1),8)+IF(AND(Z$240=4,Z35=2),6)+IF(AND(Z$240=4,Z35=3),4)+IF(AND(Z$240=4,Z35=4),2)+IF(AND(Z$240=3,Z35=1),6)+IF(AND(Z$240=3,Z35=2),4)+IF(AND(Z$240=3,Z35=3),2)+IF(AND(Z$240=2,Z35=1),4)+IF(AND(Z$240=2,Z35=2),2)+IF(AND(Z$240=1,Z35=1),2)</f>
        <v>6</v>
      </c>
      <c r="AC35" s="4">
        <f t="shared" ref="AC35:AC43" si="43">IF(AND(Z$240&gt;4,AA35=1),12)+IF(AND(Z$240&gt;4,AA35=2),8)+IF(AND(Z$240&gt;4,AA35=3),6)+IF(AND(Z$240&gt;4,AA35=4),5)+IF(AND(Z$240&gt;4,AA35=5),4)+IF(AND(Z$240&gt;4,AA35=6),3)+IF(AND(Z$240&gt;4,AA35=7),2)+IF(AND(Z$240&gt;4,AA35&gt;7),1)+IF(AND(Z$240=4,AA35=1),8)+IF(AND(Z$240=4,AA35=2),6)+IF(AND(Z$240=4,AA35=3),4)+IF(AND(Z$240=4,AA35=4),2)+IF(AND(Z$240=3,AA35=1),6)+IF(AND(Z$240=3,AA35=2),4)+IF(AND(Z$240=3,AA35=3),2)+IF(AND(Z$240=2,AA35=1),4)+IF(AND(Z$240=2,AA35=2),2)+IF(AND(Z$240=1,AA35=1),2)</f>
        <v>6</v>
      </c>
      <c r="AD35" s="2" t="s">
        <v>20</v>
      </c>
      <c r="AE35" s="4">
        <f t="shared" si="35"/>
        <v>16</v>
      </c>
      <c r="AF35" s="11">
        <f t="shared" si="36"/>
        <v>16</v>
      </c>
      <c r="AG35" s="2">
        <v>25.219000000000001</v>
      </c>
      <c r="AH35" s="2">
        <v>25.353999999999999</v>
      </c>
      <c r="AI35" s="6" t="s">
        <v>20</v>
      </c>
      <c r="AJ35" s="2"/>
      <c r="AK35" s="6">
        <v>1</v>
      </c>
      <c r="AL35" s="19">
        <f t="shared" si="37"/>
        <v>24.51</v>
      </c>
      <c r="AM35" s="10">
        <v>24.326000000000001</v>
      </c>
      <c r="AN35" s="3">
        <v>2</v>
      </c>
      <c r="AO35" s="4">
        <f t="shared" si="28"/>
        <v>2</v>
      </c>
      <c r="AP35" s="5">
        <v>1</v>
      </c>
      <c r="AQ35" s="5">
        <v>2</v>
      </c>
      <c r="AR35" s="4">
        <f t="shared" si="29"/>
        <v>6</v>
      </c>
      <c r="AS35" s="4">
        <f t="shared" si="30"/>
        <v>4</v>
      </c>
      <c r="AT35" s="2" t="s">
        <v>20</v>
      </c>
      <c r="AU35" s="4">
        <f t="shared" si="38"/>
        <v>13</v>
      </c>
      <c r="AV35" s="11">
        <f t="shared" si="39"/>
        <v>29</v>
      </c>
      <c r="AW35" s="2">
        <v>25.283000000000001</v>
      </c>
      <c r="AX35" s="2">
        <v>25.013000000000002</v>
      </c>
      <c r="AY35" s="2" t="s">
        <v>20</v>
      </c>
      <c r="AZ35" s="2"/>
      <c r="BA35" s="6">
        <v>1</v>
      </c>
      <c r="BB35" s="19">
        <f t="shared" si="40"/>
        <v>24.326000000000001</v>
      </c>
    </row>
    <row r="36" spans="1:54" s="15" customFormat="1" ht="14">
      <c r="A36" s="13">
        <v>3</v>
      </c>
      <c r="B36" s="1" t="s">
        <v>33</v>
      </c>
      <c r="C36" s="9">
        <v>2569</v>
      </c>
      <c r="D36" s="1">
        <v>79</v>
      </c>
      <c r="E36" s="1" t="s">
        <v>34</v>
      </c>
      <c r="F36" s="57">
        <v>24.367999999999999</v>
      </c>
      <c r="G36" s="10">
        <v>26.373000000000001</v>
      </c>
      <c r="H36" s="3">
        <v>2</v>
      </c>
      <c r="I36" s="4">
        <f t="shared" ref="I36:I42" si="44">IF(AND(J$240&gt;4,H36=1),6)+IF(AND(J$240&gt;4,H36=2),4)+IF(AND(J$240&gt;4,H36=3),3)+IF(AND(J$240&gt;4,H36=4),2)+IF(AND(J$240&gt;4,H36=5),1)+IF(AND(J$240&gt;4,H36&gt;5),1)+IF(AND(J$240=4,H36=1),4)+IF(AND(J$240=4,H36=2),3)+IF(AND(J$240=4,H36=3),2)+IF(AND(J$240=4,H36=4),1)+IF(AND(J$240=3,H36=1),3)+IF(AND(J$240=3,H36=2),2)+IF(AND(J$240=3,H36=3),1)+IF(AND(J$240=2,H36=1),2)+IF(AND(J$240=2,H36=2),1)+IF(AND(J$240=1,H36=1),1)</f>
        <v>2</v>
      </c>
      <c r="J36" s="5">
        <v>3</v>
      </c>
      <c r="K36" s="5">
        <v>2</v>
      </c>
      <c r="L36" s="4">
        <f t="shared" ref="L36:L42" si="45">IF(AND(J$240&gt;4,J36=1),12)+IF(AND(J$240&gt;4,J36=2),8)+IF(AND(J$240&gt;4,J36=3),6)+IF(AND(J$240&gt;4,J36=4),5)+IF(AND(J$240&gt;4,J36=5),4)+IF(AND(J$240&gt;4,J36=6),3)+IF(AND(J$240&gt;4,J36=7),2)+IF(AND(J$240&gt;4,J36&gt;7),1)+IF(AND(J$240=4,J36=1),8)+IF(AND(J$240=4,J36=2),6)+IF(AND(J$240=4,J36=3),4)+IF(AND(J$240=4,J36=4),2)+IF(AND(J$240=3,J36=1),6)+IF(AND(J$240=3,J36=2),4)+IF(AND(J$240=3,J36=3),2)+IF(AND(J$240=2,J36=1),4)+IF(AND(J$240=2,J36=2),2)+IF(AND(J$240=1,J36=1),2)</f>
        <v>2</v>
      </c>
      <c r="M36" s="4">
        <f t="shared" ref="M36:M42" si="46">IF(AND(J$240&gt;4,K36=1),12)+IF(AND(J$240&gt;4,K36=2),8)+IF(AND(J$240&gt;4,K36=3),6)+IF(AND(J$240&gt;4,K36=4),5)+IF(AND(J$240&gt;4,K36=5),4)+IF(AND(J$240&gt;4,K36=6),3)+IF(AND(J$240&gt;4,K36=7),2)+IF(AND(J$240&gt;4,K36&gt;7),1)+IF(AND(J$240=4,K36=1),8)+IF(AND(J$240=4,K36=2),6)+IF(AND(J$240=4,K36=3),4)+IF(AND(J$240=4,K36=4),2)+IF(AND(J$240=3,K36=1),6)+IF(AND(J$240=3,K36=2),4)+IF(AND(J$240=3,K36=3),2)+IF(AND(J$240=2,K36=1),4)+IF(AND(J$240=2,K36=2),2)+IF(AND(J$240=1,K36=1),2)</f>
        <v>4</v>
      </c>
      <c r="N36" s="2" t="s">
        <v>20</v>
      </c>
      <c r="O36" s="4">
        <f t="shared" ref="O36:O42" si="47">+I36+L36+M36+U36</f>
        <v>8</v>
      </c>
      <c r="P36" s="11">
        <f t="shared" ref="P36:P42" si="48">O36</f>
        <v>8</v>
      </c>
      <c r="Q36" s="10">
        <v>25.259</v>
      </c>
      <c r="R36" s="2">
        <v>25.725999999999999</v>
      </c>
      <c r="S36" s="2" t="s">
        <v>20</v>
      </c>
      <c r="T36" s="2"/>
      <c r="U36" s="6"/>
      <c r="V36" s="19">
        <f t="shared" si="34"/>
        <v>24.367999999999999</v>
      </c>
      <c r="W36" s="10">
        <v>25.375</v>
      </c>
      <c r="X36" s="3">
        <v>2</v>
      </c>
      <c r="Y36" s="4">
        <f t="shared" si="41"/>
        <v>2</v>
      </c>
      <c r="Z36" s="5">
        <v>2</v>
      </c>
      <c r="AA36" s="5">
        <v>3</v>
      </c>
      <c r="AB36" s="4">
        <f t="shared" si="42"/>
        <v>4</v>
      </c>
      <c r="AC36" s="4">
        <f t="shared" si="43"/>
        <v>2</v>
      </c>
      <c r="AD36" s="2" t="s">
        <v>20</v>
      </c>
      <c r="AE36" s="4">
        <f t="shared" si="35"/>
        <v>8</v>
      </c>
      <c r="AF36" s="11">
        <f t="shared" si="36"/>
        <v>16</v>
      </c>
      <c r="AG36" s="10">
        <v>24.654</v>
      </c>
      <c r="AH36" s="2">
        <v>25.539000000000001</v>
      </c>
      <c r="AI36" s="2" t="s">
        <v>20</v>
      </c>
      <c r="AJ36" s="2"/>
      <c r="AK36" s="6"/>
      <c r="AL36" s="19">
        <f t="shared" si="37"/>
        <v>24.367999999999999</v>
      </c>
      <c r="AM36" s="10">
        <v>25.721</v>
      </c>
      <c r="AN36" s="3">
        <v>3</v>
      </c>
      <c r="AO36" s="4">
        <f t="shared" si="28"/>
        <v>1</v>
      </c>
      <c r="AP36" s="5">
        <v>2</v>
      </c>
      <c r="AQ36" s="5">
        <v>3</v>
      </c>
      <c r="AR36" s="4">
        <f t="shared" si="29"/>
        <v>4</v>
      </c>
      <c r="AS36" s="4">
        <f t="shared" si="30"/>
        <v>2</v>
      </c>
      <c r="AT36" s="2" t="s">
        <v>20</v>
      </c>
      <c r="AU36" s="4">
        <f t="shared" si="38"/>
        <v>7</v>
      </c>
      <c r="AV36" s="11">
        <f t="shared" si="39"/>
        <v>23</v>
      </c>
      <c r="AW36" s="10">
        <v>25.774999999999999</v>
      </c>
      <c r="AX36" s="2">
        <v>25.594999999999999</v>
      </c>
      <c r="AY36" s="2" t="s">
        <v>20</v>
      </c>
      <c r="AZ36" s="2"/>
      <c r="BA36" s="6"/>
      <c r="BB36" s="19">
        <f t="shared" si="40"/>
        <v>24.367999999999999</v>
      </c>
    </row>
    <row r="37" spans="1:54" s="15" customFormat="1" ht="14" hidden="1">
      <c r="A37" s="13">
        <v>4</v>
      </c>
      <c r="B37" s="1" t="s">
        <v>164</v>
      </c>
      <c r="C37" s="2"/>
      <c r="D37" s="1">
        <v>149</v>
      </c>
      <c r="E37" s="1" t="s">
        <v>28</v>
      </c>
      <c r="F37" s="57">
        <v>24.402999999999999</v>
      </c>
      <c r="G37" s="2"/>
      <c r="H37" s="3"/>
      <c r="I37" s="4">
        <f t="shared" si="44"/>
        <v>0</v>
      </c>
      <c r="J37" s="5"/>
      <c r="K37" s="5"/>
      <c r="L37" s="4">
        <f t="shared" si="45"/>
        <v>0</v>
      </c>
      <c r="M37" s="4">
        <f t="shared" si="46"/>
        <v>0</v>
      </c>
      <c r="N37" s="2" t="s">
        <v>20</v>
      </c>
      <c r="O37" s="4">
        <f t="shared" si="47"/>
        <v>0</v>
      </c>
      <c r="P37" s="11">
        <f t="shared" si="48"/>
        <v>0</v>
      </c>
      <c r="Q37" s="2"/>
      <c r="R37" s="2"/>
      <c r="S37" s="2" t="s">
        <v>20</v>
      </c>
      <c r="T37" s="6"/>
      <c r="U37" s="6"/>
      <c r="V37" s="19">
        <f t="shared" si="34"/>
        <v>24.402999999999999</v>
      </c>
      <c r="W37" s="2"/>
      <c r="X37" s="3"/>
      <c r="Y37" s="4">
        <f t="shared" si="41"/>
        <v>0</v>
      </c>
      <c r="Z37" s="5"/>
      <c r="AA37" s="5"/>
      <c r="AB37" s="4">
        <f t="shared" si="42"/>
        <v>0</v>
      </c>
      <c r="AC37" s="4">
        <f t="shared" si="43"/>
        <v>0</v>
      </c>
      <c r="AD37" s="2" t="s">
        <v>20</v>
      </c>
      <c r="AE37" s="4">
        <f t="shared" si="35"/>
        <v>0</v>
      </c>
      <c r="AF37" s="11">
        <f t="shared" si="36"/>
        <v>0</v>
      </c>
      <c r="AG37" s="2"/>
      <c r="AH37" s="2"/>
      <c r="AI37" s="2" t="s">
        <v>20</v>
      </c>
      <c r="AJ37" s="6"/>
      <c r="AK37" s="6"/>
      <c r="AL37" s="19">
        <f t="shared" si="37"/>
        <v>24.402999999999999</v>
      </c>
      <c r="AM37" s="2"/>
      <c r="AN37" s="3"/>
      <c r="AO37" s="4">
        <f t="shared" si="28"/>
        <v>0</v>
      </c>
      <c r="AP37" s="5"/>
      <c r="AQ37" s="5"/>
      <c r="AR37" s="4">
        <f t="shared" si="29"/>
        <v>0</v>
      </c>
      <c r="AS37" s="4">
        <f t="shared" si="30"/>
        <v>0</v>
      </c>
      <c r="AT37" s="2" t="s">
        <v>20</v>
      </c>
      <c r="AU37" s="4">
        <f t="shared" si="38"/>
        <v>0</v>
      </c>
      <c r="AV37" s="11">
        <f t="shared" si="39"/>
        <v>0</v>
      </c>
      <c r="AW37" s="2"/>
      <c r="AX37" s="2"/>
      <c r="AY37" s="2" t="s">
        <v>20</v>
      </c>
      <c r="AZ37" s="6"/>
      <c r="BA37" s="6"/>
      <c r="BB37" s="19">
        <f t="shared" si="40"/>
        <v>24.402999999999999</v>
      </c>
    </row>
    <row r="38" spans="1:54" s="15" customFormat="1" ht="14">
      <c r="A38" s="13">
        <v>4</v>
      </c>
      <c r="B38" s="1" t="s">
        <v>77</v>
      </c>
      <c r="C38" s="2">
        <v>5957</v>
      </c>
      <c r="D38" s="1">
        <v>222</v>
      </c>
      <c r="E38" s="1" t="s">
        <v>184</v>
      </c>
      <c r="F38" s="57">
        <v>25.036999999999999</v>
      </c>
      <c r="G38" s="2"/>
      <c r="H38" s="3"/>
      <c r="I38" s="4">
        <f t="shared" si="44"/>
        <v>0</v>
      </c>
      <c r="J38" s="5"/>
      <c r="K38" s="5"/>
      <c r="L38" s="4">
        <f t="shared" si="45"/>
        <v>0</v>
      </c>
      <c r="M38" s="4">
        <f t="shared" si="46"/>
        <v>0</v>
      </c>
      <c r="N38" s="2" t="s">
        <v>20</v>
      </c>
      <c r="O38" s="4">
        <f t="shared" si="47"/>
        <v>0</v>
      </c>
      <c r="P38" s="11">
        <f t="shared" si="48"/>
        <v>0</v>
      </c>
      <c r="Q38" s="2"/>
      <c r="R38" s="2"/>
      <c r="S38" s="2" t="s">
        <v>20</v>
      </c>
      <c r="T38" s="2"/>
      <c r="U38" s="6"/>
      <c r="V38" s="19">
        <f t="shared" si="34"/>
        <v>25.036999999999999</v>
      </c>
      <c r="W38" s="2">
        <v>25.797000000000001</v>
      </c>
      <c r="X38" s="3">
        <v>3</v>
      </c>
      <c r="Y38" s="4">
        <f t="shared" si="41"/>
        <v>1</v>
      </c>
      <c r="Z38" s="5">
        <v>3</v>
      </c>
      <c r="AA38" s="5">
        <v>2</v>
      </c>
      <c r="AB38" s="4">
        <f t="shared" si="42"/>
        <v>2</v>
      </c>
      <c r="AC38" s="4">
        <f t="shared" si="43"/>
        <v>4</v>
      </c>
      <c r="AD38" s="2" t="s">
        <v>20</v>
      </c>
      <c r="AE38" s="4">
        <f t="shared" si="35"/>
        <v>7</v>
      </c>
      <c r="AF38" s="11">
        <f t="shared" si="36"/>
        <v>7</v>
      </c>
      <c r="AG38" s="2">
        <v>25.492999999999999</v>
      </c>
      <c r="AH38" s="2">
        <v>25.741</v>
      </c>
      <c r="AI38" s="2" t="s">
        <v>20</v>
      </c>
      <c r="AJ38" s="2"/>
      <c r="AK38" s="6"/>
      <c r="AL38" s="19">
        <f t="shared" si="37"/>
        <v>25.036999999999999</v>
      </c>
      <c r="AM38" s="2"/>
      <c r="AN38" s="3"/>
      <c r="AO38" s="4">
        <f t="shared" si="28"/>
        <v>0</v>
      </c>
      <c r="AP38" s="5"/>
      <c r="AQ38" s="5"/>
      <c r="AR38" s="4">
        <f t="shared" si="29"/>
        <v>0</v>
      </c>
      <c r="AS38" s="4">
        <f t="shared" si="30"/>
        <v>0</v>
      </c>
      <c r="AT38" s="2" t="s">
        <v>20</v>
      </c>
      <c r="AU38" s="4">
        <f t="shared" si="38"/>
        <v>0</v>
      </c>
      <c r="AV38" s="11">
        <f t="shared" si="39"/>
        <v>7</v>
      </c>
      <c r="AW38" s="2"/>
      <c r="AX38" s="2"/>
      <c r="AY38" s="2" t="s">
        <v>20</v>
      </c>
      <c r="AZ38" s="2"/>
      <c r="BA38" s="6"/>
      <c r="BB38" s="19">
        <f t="shared" si="40"/>
        <v>25.036999999999999</v>
      </c>
    </row>
    <row r="39" spans="1:54" s="15" customFormat="1" ht="14" hidden="1">
      <c r="A39" s="13">
        <v>9</v>
      </c>
      <c r="B39" s="1" t="s">
        <v>171</v>
      </c>
      <c r="C39" s="2">
        <v>9760</v>
      </c>
      <c r="D39" s="1">
        <v>23</v>
      </c>
      <c r="E39" s="1" t="s">
        <v>172</v>
      </c>
      <c r="F39" s="57">
        <v>24.166</v>
      </c>
      <c r="G39" s="2"/>
      <c r="H39" s="3"/>
      <c r="I39" s="4">
        <f t="shared" si="44"/>
        <v>0</v>
      </c>
      <c r="J39" s="5"/>
      <c r="K39" s="5"/>
      <c r="L39" s="4">
        <f t="shared" si="45"/>
        <v>0</v>
      </c>
      <c r="M39" s="4">
        <f t="shared" si="46"/>
        <v>0</v>
      </c>
      <c r="N39" s="2" t="s">
        <v>20</v>
      </c>
      <c r="O39" s="4">
        <f t="shared" si="47"/>
        <v>0</v>
      </c>
      <c r="P39" s="11">
        <f t="shared" si="48"/>
        <v>0</v>
      </c>
      <c r="Q39" s="2"/>
      <c r="R39" s="2"/>
      <c r="S39" s="2" t="s">
        <v>20</v>
      </c>
      <c r="T39" s="2"/>
      <c r="U39" s="6"/>
      <c r="V39" s="19">
        <f t="shared" si="34"/>
        <v>24.166</v>
      </c>
      <c r="W39" s="2"/>
      <c r="X39" s="3"/>
      <c r="Y39" s="4">
        <f t="shared" si="41"/>
        <v>0</v>
      </c>
      <c r="Z39" s="5"/>
      <c r="AA39" s="5"/>
      <c r="AB39" s="4">
        <f t="shared" si="42"/>
        <v>0</v>
      </c>
      <c r="AC39" s="4">
        <f t="shared" si="43"/>
        <v>0</v>
      </c>
      <c r="AD39" s="2" t="s">
        <v>20</v>
      </c>
      <c r="AE39" s="4">
        <f t="shared" si="35"/>
        <v>0</v>
      </c>
      <c r="AF39" s="11">
        <f t="shared" si="36"/>
        <v>0</v>
      </c>
      <c r="AG39" s="2"/>
      <c r="AH39" s="2"/>
      <c r="AI39" s="2" t="s">
        <v>20</v>
      </c>
      <c r="AJ39" s="2"/>
      <c r="AK39" s="6"/>
      <c r="AL39" s="19">
        <f t="shared" si="37"/>
        <v>24.166</v>
      </c>
      <c r="AM39" s="2"/>
      <c r="AN39" s="3"/>
      <c r="AO39" s="4">
        <f t="shared" si="28"/>
        <v>0</v>
      </c>
      <c r="AP39" s="5"/>
      <c r="AQ39" s="5"/>
      <c r="AR39" s="4">
        <f t="shared" si="29"/>
        <v>0</v>
      </c>
      <c r="AS39" s="4">
        <f t="shared" si="30"/>
        <v>0</v>
      </c>
      <c r="AT39" s="2" t="s">
        <v>20</v>
      </c>
      <c r="AU39" s="4">
        <f t="shared" si="38"/>
        <v>0</v>
      </c>
      <c r="AV39" s="11">
        <f t="shared" si="39"/>
        <v>0</v>
      </c>
      <c r="AW39" s="2"/>
      <c r="AX39" s="2"/>
      <c r="AY39" s="2" t="s">
        <v>20</v>
      </c>
      <c r="AZ39" s="2"/>
      <c r="BA39" s="6"/>
      <c r="BB39" s="19">
        <f t="shared" si="40"/>
        <v>24.166</v>
      </c>
    </row>
    <row r="40" spans="1:54" s="15" customFormat="1" ht="14" hidden="1">
      <c r="A40" s="13">
        <v>10</v>
      </c>
      <c r="B40" s="1" t="s">
        <v>168</v>
      </c>
      <c r="C40" s="2" t="s">
        <v>169</v>
      </c>
      <c r="D40" s="1">
        <v>57</v>
      </c>
      <c r="E40" s="1" t="s">
        <v>83</v>
      </c>
      <c r="F40" s="57">
        <v>25.065999999999999</v>
      </c>
      <c r="G40" s="2"/>
      <c r="H40" s="3"/>
      <c r="I40" s="4">
        <f t="shared" si="44"/>
        <v>0</v>
      </c>
      <c r="J40" s="5"/>
      <c r="K40" s="5"/>
      <c r="L40" s="4">
        <f t="shared" si="45"/>
        <v>0</v>
      </c>
      <c r="M40" s="4">
        <f t="shared" si="46"/>
        <v>0</v>
      </c>
      <c r="N40" s="2" t="s">
        <v>20</v>
      </c>
      <c r="O40" s="4">
        <f t="shared" si="47"/>
        <v>0</v>
      </c>
      <c r="P40" s="11">
        <f t="shared" si="48"/>
        <v>0</v>
      </c>
      <c r="Q40" s="2"/>
      <c r="R40" s="2"/>
      <c r="S40" s="2" t="s">
        <v>20</v>
      </c>
      <c r="T40" s="2"/>
      <c r="U40" s="6"/>
      <c r="V40" s="19">
        <f t="shared" si="34"/>
        <v>25.065999999999999</v>
      </c>
      <c r="W40" s="2"/>
      <c r="X40" s="3"/>
      <c r="Y40" s="4">
        <f t="shared" si="41"/>
        <v>0</v>
      </c>
      <c r="Z40" s="5"/>
      <c r="AA40" s="5"/>
      <c r="AB40" s="4">
        <f t="shared" si="42"/>
        <v>0</v>
      </c>
      <c r="AC40" s="4">
        <f t="shared" si="43"/>
        <v>0</v>
      </c>
      <c r="AD40" s="2" t="s">
        <v>20</v>
      </c>
      <c r="AE40" s="4">
        <f t="shared" si="35"/>
        <v>0</v>
      </c>
      <c r="AF40" s="11">
        <f t="shared" si="36"/>
        <v>0</v>
      </c>
      <c r="AG40" s="2"/>
      <c r="AH40" s="2"/>
      <c r="AI40" s="2" t="s">
        <v>20</v>
      </c>
      <c r="AJ40" s="2"/>
      <c r="AK40" s="6"/>
      <c r="AL40" s="19">
        <f t="shared" si="37"/>
        <v>25.065999999999999</v>
      </c>
      <c r="AM40" s="2"/>
      <c r="AN40" s="3"/>
      <c r="AO40" s="4">
        <f t="shared" si="28"/>
        <v>0</v>
      </c>
      <c r="AP40" s="5"/>
      <c r="AQ40" s="5"/>
      <c r="AR40" s="4">
        <f t="shared" si="29"/>
        <v>0</v>
      </c>
      <c r="AS40" s="4">
        <f t="shared" si="30"/>
        <v>0</v>
      </c>
      <c r="AT40" s="2" t="s">
        <v>20</v>
      </c>
      <c r="AU40" s="4">
        <f t="shared" si="38"/>
        <v>0</v>
      </c>
      <c r="AV40" s="11">
        <f t="shared" si="39"/>
        <v>0</v>
      </c>
      <c r="AW40" s="2"/>
      <c r="AX40" s="2"/>
      <c r="AY40" s="2" t="s">
        <v>20</v>
      </c>
      <c r="AZ40" s="2"/>
      <c r="BA40" s="6"/>
      <c r="BB40" s="19">
        <f t="shared" si="40"/>
        <v>25.065999999999999</v>
      </c>
    </row>
    <row r="41" spans="1:54" s="15" customFormat="1" ht="14" hidden="1">
      <c r="A41" s="13">
        <v>11</v>
      </c>
      <c r="B41" s="1" t="s">
        <v>186</v>
      </c>
      <c r="C41" s="2">
        <v>2413</v>
      </c>
      <c r="D41" s="1">
        <v>373</v>
      </c>
      <c r="E41" s="1" t="s">
        <v>96</v>
      </c>
      <c r="F41" s="57">
        <v>25.164000000000001</v>
      </c>
      <c r="G41" s="2"/>
      <c r="H41" s="3"/>
      <c r="I41" s="4">
        <f t="shared" si="44"/>
        <v>0</v>
      </c>
      <c r="J41" s="5"/>
      <c r="K41" s="5"/>
      <c r="L41" s="4">
        <f t="shared" si="45"/>
        <v>0</v>
      </c>
      <c r="M41" s="4">
        <f t="shared" si="46"/>
        <v>0</v>
      </c>
      <c r="N41" s="2" t="s">
        <v>20</v>
      </c>
      <c r="O41" s="4">
        <f t="shared" si="47"/>
        <v>0</v>
      </c>
      <c r="P41" s="11">
        <f t="shared" si="48"/>
        <v>0</v>
      </c>
      <c r="Q41" s="2"/>
      <c r="R41" s="2"/>
      <c r="S41" s="2" t="s">
        <v>20</v>
      </c>
      <c r="T41" s="2"/>
      <c r="U41" s="6"/>
      <c r="V41" s="19">
        <f t="shared" si="34"/>
        <v>25.164000000000001</v>
      </c>
      <c r="W41" s="2"/>
      <c r="X41" s="3"/>
      <c r="Y41" s="4">
        <f t="shared" si="41"/>
        <v>0</v>
      </c>
      <c r="Z41" s="5"/>
      <c r="AA41" s="5"/>
      <c r="AB41" s="4">
        <f t="shared" si="42"/>
        <v>0</v>
      </c>
      <c r="AC41" s="4">
        <f t="shared" si="43"/>
        <v>0</v>
      </c>
      <c r="AD41" s="2" t="s">
        <v>20</v>
      </c>
      <c r="AE41" s="4">
        <f t="shared" si="35"/>
        <v>0</v>
      </c>
      <c r="AF41" s="11">
        <f t="shared" si="36"/>
        <v>0</v>
      </c>
      <c r="AG41" s="2"/>
      <c r="AH41" s="2"/>
      <c r="AI41" s="2" t="s">
        <v>20</v>
      </c>
      <c r="AJ41" s="2"/>
      <c r="AK41" s="6"/>
      <c r="AL41" s="19">
        <f t="shared" si="37"/>
        <v>25.164000000000001</v>
      </c>
      <c r="AM41" s="2"/>
      <c r="AN41" s="3"/>
      <c r="AO41" s="4">
        <f t="shared" si="28"/>
        <v>0</v>
      </c>
      <c r="AP41" s="5"/>
      <c r="AQ41" s="5"/>
      <c r="AR41" s="4">
        <f t="shared" si="29"/>
        <v>0</v>
      </c>
      <c r="AS41" s="4">
        <f t="shared" si="30"/>
        <v>0</v>
      </c>
      <c r="AT41" s="2" t="s">
        <v>20</v>
      </c>
      <c r="AU41" s="4">
        <f t="shared" si="38"/>
        <v>0</v>
      </c>
      <c r="AV41" s="11">
        <f t="shared" si="39"/>
        <v>0</v>
      </c>
      <c r="AW41" s="2"/>
      <c r="AX41" s="2"/>
      <c r="AY41" s="2" t="s">
        <v>20</v>
      </c>
      <c r="AZ41" s="2"/>
      <c r="BA41" s="6"/>
      <c r="BB41" s="19">
        <f t="shared" si="40"/>
        <v>25.164000000000001</v>
      </c>
    </row>
    <row r="42" spans="1:54" s="15" customFormat="1" ht="14">
      <c r="A42" s="13">
        <v>5</v>
      </c>
      <c r="B42" s="1" t="s">
        <v>183</v>
      </c>
      <c r="C42" s="2">
        <v>12558</v>
      </c>
      <c r="D42" s="1">
        <v>84</v>
      </c>
      <c r="E42" s="1" t="s">
        <v>83</v>
      </c>
      <c r="F42" s="57">
        <v>23.689</v>
      </c>
      <c r="G42" s="2">
        <v>27.103999999999999</v>
      </c>
      <c r="H42" s="3"/>
      <c r="I42" s="4">
        <f t="shared" si="44"/>
        <v>0</v>
      </c>
      <c r="J42" s="5"/>
      <c r="K42" s="5"/>
      <c r="L42" s="4">
        <f t="shared" si="45"/>
        <v>0</v>
      </c>
      <c r="M42" s="4">
        <f t="shared" si="46"/>
        <v>0</v>
      </c>
      <c r="N42" s="2" t="s">
        <v>20</v>
      </c>
      <c r="O42" s="4">
        <f t="shared" si="47"/>
        <v>0</v>
      </c>
      <c r="P42" s="11">
        <f t="shared" si="48"/>
        <v>0</v>
      </c>
      <c r="Q42" s="2"/>
      <c r="R42" s="2"/>
      <c r="S42" s="2" t="s">
        <v>20</v>
      </c>
      <c r="T42" s="59" t="s">
        <v>50</v>
      </c>
      <c r="U42" s="6"/>
      <c r="V42" s="19">
        <f t="shared" si="34"/>
        <v>23.689</v>
      </c>
      <c r="W42" s="2"/>
      <c r="X42" s="3"/>
      <c r="Y42" s="4">
        <f t="shared" si="41"/>
        <v>0</v>
      </c>
      <c r="Z42" s="5"/>
      <c r="AA42" s="5"/>
      <c r="AB42" s="4">
        <f t="shared" si="42"/>
        <v>0</v>
      </c>
      <c r="AC42" s="4">
        <f t="shared" si="43"/>
        <v>0</v>
      </c>
      <c r="AD42" s="2" t="s">
        <v>20</v>
      </c>
      <c r="AE42" s="4">
        <f t="shared" si="35"/>
        <v>0</v>
      </c>
      <c r="AF42" s="11">
        <f t="shared" si="36"/>
        <v>0</v>
      </c>
      <c r="AG42" s="2"/>
      <c r="AH42" s="2"/>
      <c r="AI42" s="2" t="s">
        <v>20</v>
      </c>
      <c r="AJ42" s="2"/>
      <c r="AK42" s="6"/>
      <c r="AL42" s="19">
        <f t="shared" si="37"/>
        <v>23.689</v>
      </c>
      <c r="AM42" s="2"/>
      <c r="AN42" s="3"/>
      <c r="AO42" s="4">
        <f t="shared" si="28"/>
        <v>0</v>
      </c>
      <c r="AP42" s="5"/>
      <c r="AQ42" s="5"/>
      <c r="AR42" s="4">
        <f t="shared" si="29"/>
        <v>0</v>
      </c>
      <c r="AS42" s="4">
        <f t="shared" si="30"/>
        <v>0</v>
      </c>
      <c r="AT42" s="2" t="s">
        <v>20</v>
      </c>
      <c r="AU42" s="4">
        <f t="shared" si="38"/>
        <v>0</v>
      </c>
      <c r="AV42" s="11">
        <f t="shared" si="39"/>
        <v>0</v>
      </c>
      <c r="AW42" s="2"/>
      <c r="AX42" s="2"/>
      <c r="AY42" s="2" t="s">
        <v>20</v>
      </c>
      <c r="AZ42" s="2"/>
      <c r="BA42" s="6"/>
      <c r="BB42" s="19">
        <f t="shared" si="40"/>
        <v>23.689</v>
      </c>
    </row>
    <row r="43" spans="1:54" s="15" customFormat="1" ht="14">
      <c r="B43" s="22">
        <v>5</v>
      </c>
      <c r="C43" s="17"/>
      <c r="D43" s="1"/>
      <c r="E43" s="1"/>
      <c r="F43" s="57">
        <v>0</v>
      </c>
      <c r="G43" s="10"/>
      <c r="H43" s="7"/>
      <c r="I43" s="4"/>
      <c r="J43" s="5"/>
      <c r="K43" s="5"/>
      <c r="L43" s="4"/>
      <c r="M43" s="4"/>
      <c r="N43" s="2"/>
      <c r="O43" s="4"/>
      <c r="P43" s="11"/>
      <c r="Q43" s="10"/>
      <c r="R43" s="10"/>
      <c r="S43" s="2"/>
      <c r="T43" s="2"/>
      <c r="U43" s="6"/>
      <c r="V43" s="19">
        <f t="shared" ref="V43" si="49">MIN(F43,G43,Q43,R43)</f>
        <v>0</v>
      </c>
      <c r="W43" s="10"/>
      <c r="X43" s="7"/>
      <c r="Y43" s="4"/>
      <c r="Z43" s="5"/>
      <c r="AA43" s="5"/>
      <c r="AB43" s="4">
        <f t="shared" si="42"/>
        <v>0</v>
      </c>
      <c r="AC43" s="4">
        <f t="shared" si="43"/>
        <v>0</v>
      </c>
      <c r="AD43" s="2"/>
      <c r="AE43" s="4"/>
      <c r="AF43" s="11"/>
      <c r="AG43" s="10"/>
      <c r="AH43" s="10"/>
      <c r="AI43" s="2"/>
      <c r="AJ43" s="2"/>
      <c r="AK43" s="6"/>
      <c r="AL43" s="19">
        <f t="shared" ref="AL43" si="50">MIN(V43,W43,AG43,AH43)</f>
        <v>0</v>
      </c>
      <c r="AM43" s="10"/>
      <c r="AN43" s="7"/>
      <c r="AO43" s="4"/>
      <c r="AP43" s="5"/>
      <c r="AQ43" s="5"/>
      <c r="AR43" s="4">
        <f t="shared" si="29"/>
        <v>0</v>
      </c>
      <c r="AS43" s="4">
        <f t="shared" si="30"/>
        <v>0</v>
      </c>
      <c r="AT43" s="2"/>
      <c r="AU43" s="4"/>
      <c r="AV43" s="11"/>
      <c r="AW43" s="10"/>
      <c r="AX43" s="10"/>
      <c r="AY43" s="2"/>
      <c r="AZ43" s="2"/>
      <c r="BA43" s="6"/>
      <c r="BB43" s="19">
        <f t="shared" ref="BB43" si="51">MIN(AL43,AM43,AW43,AX43)</f>
        <v>0</v>
      </c>
    </row>
    <row r="44" spans="1:54" s="15" customFormat="1" ht="14">
      <c r="A44" s="21"/>
      <c r="B44" s="23" t="s">
        <v>30</v>
      </c>
      <c r="C44" s="24"/>
      <c r="D44" s="25"/>
      <c r="E44" s="25"/>
      <c r="F44" s="57"/>
      <c r="G44" s="18"/>
      <c r="H44" s="11"/>
      <c r="I44" s="18"/>
      <c r="J44" s="18"/>
      <c r="K44" s="18"/>
      <c r="L44" s="18"/>
      <c r="M44" s="18"/>
      <c r="N44" s="18"/>
      <c r="O44" s="11"/>
      <c r="P44" s="11"/>
      <c r="Q44" s="18"/>
      <c r="R44" s="18"/>
      <c r="S44" s="18"/>
      <c r="T44" s="18"/>
      <c r="U44" s="12"/>
      <c r="V44" s="19"/>
      <c r="W44" s="18"/>
      <c r="X44" s="11"/>
      <c r="Y44" s="18"/>
      <c r="Z44" s="18"/>
      <c r="AA44" s="18"/>
      <c r="AB44" s="18"/>
      <c r="AC44" s="18"/>
      <c r="AD44" s="18"/>
      <c r="AE44" s="11"/>
      <c r="AF44" s="11"/>
      <c r="AG44" s="18"/>
      <c r="AH44" s="18"/>
      <c r="AI44" s="18"/>
      <c r="AJ44" s="18"/>
      <c r="AK44" s="12"/>
      <c r="AL44" s="19"/>
      <c r="AM44" s="18"/>
      <c r="AN44" s="11"/>
      <c r="AO44" s="18"/>
      <c r="AP44" s="18"/>
      <c r="AQ44" s="18"/>
      <c r="AR44" s="18"/>
      <c r="AS44" s="18"/>
      <c r="AT44" s="18"/>
      <c r="AU44" s="11"/>
      <c r="AV44" s="11"/>
      <c r="AW44" s="18"/>
      <c r="AX44" s="18"/>
      <c r="AY44" s="18"/>
      <c r="AZ44" s="18"/>
      <c r="BA44" s="12"/>
      <c r="BB44" s="19"/>
    </row>
    <row r="45" spans="1:54" s="15" customFormat="1" ht="14" hidden="1">
      <c r="A45" s="13">
        <v>4</v>
      </c>
      <c r="B45" s="1" t="s">
        <v>66</v>
      </c>
      <c r="C45" s="2">
        <v>27383</v>
      </c>
      <c r="D45" s="1">
        <v>95</v>
      </c>
      <c r="E45" s="1" t="s">
        <v>41</v>
      </c>
      <c r="F45" s="57">
        <v>25.553999999999998</v>
      </c>
      <c r="G45" s="2"/>
      <c r="H45" s="3"/>
      <c r="I45" s="4">
        <f>IF(AND(J$241&gt;4,H45=1),6)+IF(AND(J$241&gt;4,H45=2),4)+IF(AND(J$241&gt;4,H45=3),3)+IF(AND(J$241&gt;4,H45=4),2)+IF(AND(J$241&gt;4,H45=5),1)+IF(AND(J$241&gt;4,H45&gt;5),1)+IF(AND(J$241=4,H45=1),4)+IF(AND(J$241=4,H45=2),3)+IF(AND(J$241=4,H45=3),2)+IF(AND(J$241=4,H45=4),1)+IF(AND(J$241=3,H45=1),3)+IF(AND(J$241=3,H45=2),2)+IF(AND(J$241=3,H45=3),1)+IF(AND(J$241=2,H45=1),2)+IF(AND(J$241=2,H45=2),1)+IF(AND(J$241=1,H45=1),1)</f>
        <v>0</v>
      </c>
      <c r="J45" s="5"/>
      <c r="K45" s="5"/>
      <c r="L45" s="4">
        <f t="shared" ref="L45:M48" si="52">IF(AND(J$241&gt;4,J45=1),6)+IF(AND(J$241&gt;4,J45=2),4)+IF(AND(J$241&gt;4,J45=3),3)+IF(AND(J$241&gt;4,J45=4),2)+IF(AND(J$241&gt;4,J45=5),1)+IF(AND(J$241&gt;4,J45&gt;5),1)+IF(AND(J$241=4,J45=1),4)+IF(AND(J$241=4,J45=2),3)+IF(AND(J$241=4,J45=3),2)+IF(AND(J$241=4,J45=4),1)+IF(AND(J$241=3,J45=1),3)+IF(AND(J$241=3,J45=2),2)+IF(AND(J$241=3,J45=3),1)+IF(AND(J$241=2,J45=1),2)+IF(AND(J$241=2,J45=2),1)+IF(AND(J$241=1,J45=1),1)</f>
        <v>0</v>
      </c>
      <c r="M45" s="4">
        <f t="shared" si="52"/>
        <v>0</v>
      </c>
      <c r="N45" s="2" t="s">
        <v>21</v>
      </c>
      <c r="O45" s="4">
        <f t="shared" ref="O45:O48" si="53">+I45+L45+M45+U45</f>
        <v>0</v>
      </c>
      <c r="P45" s="11">
        <f t="shared" ref="P45:P48" si="54">O45</f>
        <v>0</v>
      </c>
      <c r="Q45" s="2"/>
      <c r="R45" s="2"/>
      <c r="S45" s="2" t="s">
        <v>21</v>
      </c>
      <c r="T45" s="2"/>
      <c r="U45" s="6"/>
      <c r="V45" s="19">
        <f t="shared" ref="V45:V48" si="55">MIN(F45,G45,Q45,R45)</f>
        <v>25.553999999999998</v>
      </c>
      <c r="W45" s="2"/>
      <c r="X45" s="3"/>
      <c r="Y45" s="4">
        <f>IF(AND(Z$241&gt;4,X45=1),6)+IF(AND(Z$241&gt;4,X45=2),4)+IF(AND(Z$241&gt;4,X45=3),3)+IF(AND(Z$241&gt;4,X45=4),2)+IF(AND(Z$241&gt;4,X45=5),1)+IF(AND(Z$241&gt;4,X45&gt;5),1)+IF(AND(Z$241=4,X45=1),4)+IF(AND(Z$241=4,X45=2),3)+IF(AND(Z$241=4,X45=3),2)+IF(AND(Z$241=4,X45=4),1)+IF(AND(Z$241=3,X45=1),3)+IF(AND(Z$241=3,X45=2),2)+IF(AND(Z$241=3,X45=3),1)+IF(AND(Z$241=2,X45=1),2)+IF(AND(Z$241=2,X45=2),1)+IF(AND(Z$241=1,X45=1),1)</f>
        <v>0</v>
      </c>
      <c r="Z45" s="5"/>
      <c r="AA45" s="5"/>
      <c r="AB45" s="4">
        <f>IF(AND(Z$240&gt;4,Z45=1),12)+IF(AND(Z$240&gt;4,Z45=2),8)+IF(AND(Z$240&gt;4,Z45=3),6)+IF(AND(Z$240&gt;4,Z45=4),5)+IF(AND(Z$240&gt;4,Z45=5),4)+IF(AND(Z$240&gt;4,Z45=6),3)+IF(AND(Z$240&gt;4,Z45=7),2)+IF(AND(Z$240&gt;4,Z45&gt;7),1)+IF(AND(Z$240=4,Z45=1),8)+IF(AND(Z$240=4,Z45=2),6)+IF(AND(Z$240=4,Z45=3),4)+IF(AND(Z$240=4,Z45=4),2)+IF(AND(Z$240=3,Z45=1),6)+IF(AND(Z$240=3,Z45=2),4)+IF(AND(Z$240=3,Z45=3),2)+IF(AND(Z$240=2,Z45=1),4)+IF(AND(Z$240=2,Z45=2),2)+IF(AND(Z$240=1,Z45=1),2)</f>
        <v>0</v>
      </c>
      <c r="AC45" s="4">
        <f>IF(AND(Z$240&gt;4,AA45=1),12)+IF(AND(Z$240&gt;4,AA45=2),8)+IF(AND(Z$240&gt;4,AA45=3),6)+IF(AND(Z$240&gt;4,AA45=4),5)+IF(AND(Z$240&gt;4,AA45=5),4)+IF(AND(Z$240&gt;4,AA45=6),3)+IF(AND(Z$240&gt;4,AA45=7),2)+IF(AND(Z$240&gt;4,AA45&gt;7),1)+IF(AND(Z$240=4,AA45=1),8)+IF(AND(Z$240=4,AA45=2),6)+IF(AND(Z$240=4,AA45=3),4)+IF(AND(Z$240=4,AA45=4),2)+IF(AND(Z$240=3,AA45=1),6)+IF(AND(Z$240=3,AA45=2),4)+IF(AND(Z$240=3,AA45=3),2)+IF(AND(Z$240=2,AA45=1),4)+IF(AND(Z$240=2,AA45=2),2)+IF(AND(Z$240=1,AA45=1),2)</f>
        <v>0</v>
      </c>
      <c r="AD45" s="2" t="s">
        <v>21</v>
      </c>
      <c r="AE45" s="4">
        <f t="shared" ref="AE45:AE48" si="56">+Y45+AB45+AC45+AK45</f>
        <v>0</v>
      </c>
      <c r="AF45" s="11">
        <f t="shared" ref="AF45:AF48" si="57">AE45+P45</f>
        <v>0</v>
      </c>
      <c r="AG45" s="2"/>
      <c r="AH45" s="2"/>
      <c r="AI45" s="2" t="s">
        <v>21</v>
      </c>
      <c r="AJ45" s="2"/>
      <c r="AK45" s="6"/>
      <c r="AL45" s="19">
        <f t="shared" ref="AL45:AL48" si="58">MIN(V45,W45,AG45,AH45)</f>
        <v>25.553999999999998</v>
      </c>
      <c r="AM45" s="2"/>
      <c r="AN45" s="3"/>
      <c r="AO45" s="4">
        <f t="shared" ref="AO45:AO63" si="59">IF(AND(AP$241&gt;4,AN45=1),6)+IF(AND(AP$241&gt;4,AN45=2),4)+IF(AND(AP$241&gt;4,AN45=3),3)+IF(AND(AP$241&gt;4,AN45=4),2)+IF(AND(AP$241&gt;4,AN45=5),1)+IF(AND(AP$241&gt;4,AN45&gt;5),1)+IF(AND(AP$241=4,AN45=1),4)+IF(AND(AP$241=4,AN45=2),3)+IF(AND(AP$241=4,AN45=3),2)+IF(AND(AP$241=4,AN45=4),1)+IF(AND(AP$241=3,AN45=1),3)+IF(AND(AP$241=3,AN45=2),2)+IF(AND(AP$241=3,AN45=3),1)+IF(AND(AP$241=2,AN45=1),2)+IF(AND(AP$241=2,AN45=2),1)+IF(AND(AP$241=1,AN45=1),1)</f>
        <v>0</v>
      </c>
      <c r="AP45" s="5"/>
      <c r="AQ45" s="5"/>
      <c r="AR45" s="4">
        <f>IF(AND(AP$240&gt;4,AP45=1),12)+IF(AND(AP$240&gt;4,AP45=2),8)+IF(AND(AP$240&gt;4,AP45=3),6)+IF(AND(AP$240&gt;4,AP45=4),5)+IF(AND(AP$240&gt;4,AP45=5),4)+IF(AND(AP$240&gt;4,AP45=6),3)+IF(AND(AP$240&gt;4,AP45=7),2)+IF(AND(AP$240&gt;4,AP45&gt;7),1)+IF(AND(AP$240=4,AP45=1),8)+IF(AND(AP$240=4,AP45=2),6)+IF(AND(AP$240=4,AP45=3),4)+IF(AND(AP$240=4,AP45=4),2)+IF(AND(AP$240=3,AP45=1),6)+IF(AND(AP$240=3,AP45=2),4)+IF(AND(AP$240=3,AP45=3),2)+IF(AND(AP$240=2,AP45=1),4)+IF(AND(AP$240=2,AP45=2),2)+IF(AND(AP$240=1,AP45=1),2)</f>
        <v>0</v>
      </c>
      <c r="AS45" s="4">
        <f>IF(AND(AP$240&gt;4,AQ45=1),12)+IF(AND(AP$240&gt;4,AQ45=2),8)+IF(AND(AP$240&gt;4,AQ45=3),6)+IF(AND(AP$240&gt;4,AQ45=4),5)+IF(AND(AP$240&gt;4,AQ45=5),4)+IF(AND(AP$240&gt;4,AQ45=6),3)+IF(AND(AP$240&gt;4,AQ45=7),2)+IF(AND(AP$240&gt;4,AQ45&gt;7),1)+IF(AND(AP$240=4,AQ45=1),8)+IF(AND(AP$240=4,AQ45=2),6)+IF(AND(AP$240=4,AQ45=3),4)+IF(AND(AP$240=4,AQ45=4),2)+IF(AND(AP$240=3,AQ45=1),6)+IF(AND(AP$240=3,AQ45=2),4)+IF(AND(AP$240=3,AQ45=3),2)+IF(AND(AP$240=2,AQ45=1),4)+IF(AND(AP$240=2,AQ45=2),2)+IF(AND(AP$240=1,AQ45=1),2)</f>
        <v>0</v>
      </c>
      <c r="AT45" s="2" t="s">
        <v>21</v>
      </c>
      <c r="AU45" s="4">
        <f t="shared" ref="AU45:AU48" si="60">+AO45+AR45+AS45+BA45</f>
        <v>0</v>
      </c>
      <c r="AV45" s="11">
        <f t="shared" ref="AV45:AV48" si="61">AU45+AF45</f>
        <v>0</v>
      </c>
      <c r="AW45" s="2"/>
      <c r="AX45" s="2"/>
      <c r="AY45" s="2" t="s">
        <v>21</v>
      </c>
      <c r="AZ45" s="2"/>
      <c r="BA45" s="6"/>
      <c r="BB45" s="19">
        <f t="shared" ref="BB45:BB48" si="62">MIN(AL45,AM45,AW45,AX45)</f>
        <v>25.553999999999998</v>
      </c>
    </row>
    <row r="46" spans="1:54" s="15" customFormat="1" ht="14" hidden="1">
      <c r="A46" s="13">
        <v>6</v>
      </c>
      <c r="B46" s="1" t="s">
        <v>143</v>
      </c>
      <c r="C46" s="2">
        <v>6053</v>
      </c>
      <c r="D46" s="1">
        <v>178</v>
      </c>
      <c r="E46" s="1" t="s">
        <v>41</v>
      </c>
      <c r="F46" s="57">
        <v>26.693000000000001</v>
      </c>
      <c r="G46" s="2"/>
      <c r="H46" s="3"/>
      <c r="I46" s="4">
        <f>IF(AND(J$241&gt;4,H46=1),6)+IF(AND(J$241&gt;4,H46=2),4)+IF(AND(J$241&gt;4,H46=3),3)+IF(AND(J$241&gt;4,H46=4),2)+IF(AND(J$241&gt;4,H46=5),1)+IF(AND(J$241&gt;4,H46&gt;5),1)+IF(AND(J$241=4,H46=1),4)+IF(AND(J$241=4,H46=2),3)+IF(AND(J$241=4,H46=3),2)+IF(AND(J$241=4,H46=4),1)+IF(AND(J$241=3,H46=1),3)+IF(AND(J$241=3,H46=2),2)+IF(AND(J$241=3,H46=3),1)+IF(AND(J$241=2,H46=1),2)+IF(AND(J$241=2,H46=2),1)+IF(AND(J$241=1,H46=1),1)</f>
        <v>0</v>
      </c>
      <c r="J46" s="5"/>
      <c r="K46" s="5"/>
      <c r="L46" s="4">
        <f t="shared" si="52"/>
        <v>0</v>
      </c>
      <c r="M46" s="4">
        <f t="shared" si="52"/>
        <v>0</v>
      </c>
      <c r="N46" s="2"/>
      <c r="O46" s="4">
        <f t="shared" si="53"/>
        <v>0</v>
      </c>
      <c r="P46" s="11">
        <f t="shared" si="54"/>
        <v>0</v>
      </c>
      <c r="Q46" s="2"/>
      <c r="R46" s="2"/>
      <c r="S46" s="2"/>
      <c r="T46" s="2"/>
      <c r="U46" s="6"/>
      <c r="V46" s="19">
        <f t="shared" si="55"/>
        <v>26.693000000000001</v>
      </c>
      <c r="W46" s="2"/>
      <c r="X46" s="3"/>
      <c r="Y46" s="4">
        <f>IF(AND(Z$241&gt;4,X46=1),6)+IF(AND(Z$241&gt;4,X46=2),4)+IF(AND(Z$241&gt;4,X46=3),3)+IF(AND(Z$241&gt;4,X46=4),2)+IF(AND(Z$241&gt;4,X46=5),1)+IF(AND(Z$241&gt;4,X46&gt;5),1)+IF(AND(Z$241=4,X46=1),4)+IF(AND(Z$241=4,X46=2),3)+IF(AND(Z$241=4,X46=3),2)+IF(AND(Z$241=4,X46=4),1)+IF(AND(Z$241=3,X46=1),3)+IF(AND(Z$241=3,X46=2),2)+IF(AND(Z$241=3,X46=3),1)+IF(AND(Z$241=2,X46=1),2)+IF(AND(Z$241=2,X46=2),1)+IF(AND(Z$241=1,X46=1),1)</f>
        <v>0</v>
      </c>
      <c r="Z46" s="5"/>
      <c r="AA46" s="5"/>
      <c r="AB46" s="4">
        <f>IF(AND(Z$240&gt;4,Z46=1),12)+IF(AND(Z$240&gt;4,Z46=2),8)+IF(AND(Z$240&gt;4,Z46=3),6)+IF(AND(Z$240&gt;4,Z46=4),5)+IF(AND(Z$240&gt;4,Z46=5),4)+IF(AND(Z$240&gt;4,Z46=6),3)+IF(AND(Z$240&gt;4,Z46=7),2)+IF(AND(Z$240&gt;4,Z46&gt;7),1)+IF(AND(Z$240=4,Z46=1),8)+IF(AND(Z$240=4,Z46=2),6)+IF(AND(Z$240=4,Z46=3),4)+IF(AND(Z$240=4,Z46=4),2)+IF(AND(Z$240=3,Z46=1),6)+IF(AND(Z$240=3,Z46=2),4)+IF(AND(Z$240=3,Z46=3),2)+IF(AND(Z$240=2,Z46=1),4)+IF(AND(Z$240=2,Z46=2),2)+IF(AND(Z$240=1,Z46=1),2)</f>
        <v>0</v>
      </c>
      <c r="AC46" s="4">
        <f>IF(AND(Z$240&gt;4,AA46=1),12)+IF(AND(Z$240&gt;4,AA46=2),8)+IF(AND(Z$240&gt;4,AA46=3),6)+IF(AND(Z$240&gt;4,AA46=4),5)+IF(AND(Z$240&gt;4,AA46=5),4)+IF(AND(Z$240&gt;4,AA46=6),3)+IF(AND(Z$240&gt;4,AA46=7),2)+IF(AND(Z$240&gt;4,AA46&gt;7),1)+IF(AND(Z$240=4,AA46=1),8)+IF(AND(Z$240=4,AA46=2),6)+IF(AND(Z$240=4,AA46=3),4)+IF(AND(Z$240=4,AA46=4),2)+IF(AND(Z$240=3,AA46=1),6)+IF(AND(Z$240=3,AA46=2),4)+IF(AND(Z$240=3,AA46=3),2)+IF(AND(Z$240=2,AA46=1),4)+IF(AND(Z$240=2,AA46=2),2)+IF(AND(Z$240=1,AA46=1),2)</f>
        <v>0</v>
      </c>
      <c r="AD46" s="2" t="s">
        <v>21</v>
      </c>
      <c r="AE46" s="4">
        <f t="shared" si="56"/>
        <v>0</v>
      </c>
      <c r="AF46" s="11">
        <f t="shared" si="57"/>
        <v>0</v>
      </c>
      <c r="AG46" s="2"/>
      <c r="AH46" s="2"/>
      <c r="AI46" s="2"/>
      <c r="AJ46" s="2"/>
      <c r="AK46" s="6"/>
      <c r="AL46" s="19">
        <f t="shared" si="58"/>
        <v>26.693000000000001</v>
      </c>
      <c r="AM46" s="2"/>
      <c r="AN46" s="3"/>
      <c r="AO46" s="4">
        <f t="shared" si="59"/>
        <v>0</v>
      </c>
      <c r="AP46" s="5"/>
      <c r="AQ46" s="5"/>
      <c r="AR46" s="4">
        <f>IF(AND(AP$240&gt;4,AP46=1),12)+IF(AND(AP$240&gt;4,AP46=2),8)+IF(AND(AP$240&gt;4,AP46=3),6)+IF(AND(AP$240&gt;4,AP46=4),5)+IF(AND(AP$240&gt;4,AP46=5),4)+IF(AND(AP$240&gt;4,AP46=6),3)+IF(AND(AP$240&gt;4,AP46=7),2)+IF(AND(AP$240&gt;4,AP46&gt;7),1)+IF(AND(AP$240=4,AP46=1),8)+IF(AND(AP$240=4,AP46=2),6)+IF(AND(AP$240=4,AP46=3),4)+IF(AND(AP$240=4,AP46=4),2)+IF(AND(AP$240=3,AP46=1),6)+IF(AND(AP$240=3,AP46=2),4)+IF(AND(AP$240=3,AP46=3),2)+IF(AND(AP$240=2,AP46=1),4)+IF(AND(AP$240=2,AP46=2),2)+IF(AND(AP$240=1,AP46=1),2)</f>
        <v>0</v>
      </c>
      <c r="AS46" s="4">
        <f>IF(AND(AP$240&gt;4,AQ46=1),12)+IF(AND(AP$240&gt;4,AQ46=2),8)+IF(AND(AP$240&gt;4,AQ46=3),6)+IF(AND(AP$240&gt;4,AQ46=4),5)+IF(AND(AP$240&gt;4,AQ46=5),4)+IF(AND(AP$240&gt;4,AQ46=6),3)+IF(AND(AP$240&gt;4,AQ46=7),2)+IF(AND(AP$240&gt;4,AQ46&gt;7),1)+IF(AND(AP$240=4,AQ46=1),8)+IF(AND(AP$240=4,AQ46=2),6)+IF(AND(AP$240=4,AQ46=3),4)+IF(AND(AP$240=4,AQ46=4),2)+IF(AND(AP$240=3,AQ46=1),6)+IF(AND(AP$240=3,AQ46=2),4)+IF(AND(AP$240=3,AQ46=3),2)+IF(AND(AP$240=2,AQ46=1),4)+IF(AND(AP$240=2,AQ46=2),2)+IF(AND(AP$240=1,AQ46=1),2)</f>
        <v>0</v>
      </c>
      <c r="AT46" s="2" t="s">
        <v>21</v>
      </c>
      <c r="AU46" s="4">
        <f t="shared" si="60"/>
        <v>0</v>
      </c>
      <c r="AV46" s="11">
        <f t="shared" si="61"/>
        <v>0</v>
      </c>
      <c r="AW46" s="2"/>
      <c r="AX46" s="2"/>
      <c r="AY46" s="2"/>
      <c r="AZ46" s="2"/>
      <c r="BA46" s="6"/>
      <c r="BB46" s="19">
        <f t="shared" si="62"/>
        <v>26.693000000000001</v>
      </c>
    </row>
    <row r="47" spans="1:54" s="15" customFormat="1" ht="14" hidden="1">
      <c r="A47" s="13">
        <v>7</v>
      </c>
      <c r="B47" s="1" t="s">
        <v>104</v>
      </c>
      <c r="C47" s="2">
        <v>19028</v>
      </c>
      <c r="D47" s="1">
        <v>6</v>
      </c>
      <c r="E47" s="1" t="s">
        <v>28</v>
      </c>
      <c r="F47" s="57">
        <v>25.765999999999998</v>
      </c>
      <c r="G47" s="2"/>
      <c r="H47" s="3"/>
      <c r="I47" s="4">
        <f>IF(AND(J$241&gt;4,H47=1),6)+IF(AND(J$241&gt;4,H47=2),4)+IF(AND(J$241&gt;4,H47=3),3)+IF(AND(J$241&gt;4,H47=4),2)+IF(AND(J$241&gt;4,H47=5),1)+IF(AND(J$241&gt;4,H47&gt;5),1)+IF(AND(J$241=4,H47=1),4)+IF(AND(J$241=4,H47=2),3)+IF(AND(J$241=4,H47=3),2)+IF(AND(J$241=4,H47=4),1)+IF(AND(J$241=3,H47=1),3)+IF(AND(J$241=3,H47=2),2)+IF(AND(J$241=3,H47=3),1)+IF(AND(J$241=2,H47=1),2)+IF(AND(J$241=2,H47=2),1)+IF(AND(J$241=1,H47=1),1)</f>
        <v>0</v>
      </c>
      <c r="J47" s="5"/>
      <c r="K47" s="5"/>
      <c r="L47" s="4">
        <f t="shared" si="52"/>
        <v>0</v>
      </c>
      <c r="M47" s="4">
        <f t="shared" si="52"/>
        <v>0</v>
      </c>
      <c r="N47" s="2"/>
      <c r="O47" s="4">
        <f t="shared" si="53"/>
        <v>0</v>
      </c>
      <c r="P47" s="11">
        <f t="shared" si="54"/>
        <v>0</v>
      </c>
      <c r="Q47" s="2"/>
      <c r="R47" s="2"/>
      <c r="S47" s="2"/>
      <c r="T47" s="2"/>
      <c r="U47" s="6"/>
      <c r="V47" s="19">
        <f t="shared" si="55"/>
        <v>25.765999999999998</v>
      </c>
      <c r="W47" s="2"/>
      <c r="X47" s="3"/>
      <c r="Y47" s="4">
        <f>IF(AND(Z$241&gt;4,X47=1),6)+IF(AND(Z$241&gt;4,X47=2),4)+IF(AND(Z$241&gt;4,X47=3),3)+IF(AND(Z$241&gt;4,X47=4),2)+IF(AND(Z$241&gt;4,X47=5),1)+IF(AND(Z$241&gt;4,X47&gt;5),1)+IF(AND(Z$241=4,X47=1),4)+IF(AND(Z$241=4,X47=2),3)+IF(AND(Z$241=4,X47=3),2)+IF(AND(Z$241=4,X47=4),1)+IF(AND(Z$241=3,X47=1),3)+IF(AND(Z$241=3,X47=2),2)+IF(AND(Z$241=3,X47=3),1)+IF(AND(Z$241=2,X47=1),2)+IF(AND(Z$241=2,X47=2),1)+IF(AND(Z$241=1,X47=1),1)</f>
        <v>0</v>
      </c>
      <c r="Z47" s="5"/>
      <c r="AA47" s="5"/>
      <c r="AB47" s="4">
        <f>IF(AND(Z$240&gt;4,Z47=1),12)+IF(AND(Z$240&gt;4,Z47=2),8)+IF(AND(Z$240&gt;4,Z47=3),6)+IF(AND(Z$240&gt;4,Z47=4),5)+IF(AND(Z$240&gt;4,Z47=5),4)+IF(AND(Z$240&gt;4,Z47=6),3)+IF(AND(Z$240&gt;4,Z47=7),2)+IF(AND(Z$240&gt;4,Z47&gt;7),1)+IF(AND(Z$240=4,Z47=1),8)+IF(AND(Z$240=4,Z47=2),6)+IF(AND(Z$240=4,Z47=3),4)+IF(AND(Z$240=4,Z47=4),2)+IF(AND(Z$240=3,Z47=1),6)+IF(AND(Z$240=3,Z47=2),4)+IF(AND(Z$240=3,Z47=3),2)+IF(AND(Z$240=2,Z47=1),4)+IF(AND(Z$240=2,Z47=2),2)+IF(AND(Z$240=1,Z47=1),2)</f>
        <v>0</v>
      </c>
      <c r="AC47" s="4">
        <f>IF(AND(Z$240&gt;4,AA47=1),12)+IF(AND(Z$240&gt;4,AA47=2),8)+IF(AND(Z$240&gt;4,AA47=3),6)+IF(AND(Z$240&gt;4,AA47=4),5)+IF(AND(Z$240&gt;4,AA47=5),4)+IF(AND(Z$240&gt;4,AA47=6),3)+IF(AND(Z$240&gt;4,AA47=7),2)+IF(AND(Z$240&gt;4,AA47&gt;7),1)+IF(AND(Z$240=4,AA47=1),8)+IF(AND(Z$240=4,AA47=2),6)+IF(AND(Z$240=4,AA47=3),4)+IF(AND(Z$240=4,AA47=4),2)+IF(AND(Z$240=3,AA47=1),6)+IF(AND(Z$240=3,AA47=2),4)+IF(AND(Z$240=3,AA47=3),2)+IF(AND(Z$240=2,AA47=1),4)+IF(AND(Z$240=2,AA47=2),2)+IF(AND(Z$240=1,AA47=1),2)</f>
        <v>0</v>
      </c>
      <c r="AD47" s="2" t="s">
        <v>21</v>
      </c>
      <c r="AE47" s="4">
        <f t="shared" si="56"/>
        <v>0</v>
      </c>
      <c r="AF47" s="11">
        <f t="shared" si="57"/>
        <v>0</v>
      </c>
      <c r="AG47" s="2"/>
      <c r="AH47" s="2"/>
      <c r="AI47" s="2"/>
      <c r="AJ47" s="2"/>
      <c r="AK47" s="6"/>
      <c r="AL47" s="19">
        <f t="shared" si="58"/>
        <v>25.765999999999998</v>
      </c>
      <c r="AM47" s="2"/>
      <c r="AN47" s="3"/>
      <c r="AO47" s="4">
        <f t="shared" si="59"/>
        <v>0</v>
      </c>
      <c r="AP47" s="5"/>
      <c r="AQ47" s="5"/>
      <c r="AR47" s="4">
        <f>IF(AND(AP$240&gt;4,AP47=1),12)+IF(AND(AP$240&gt;4,AP47=2),8)+IF(AND(AP$240&gt;4,AP47=3),6)+IF(AND(AP$240&gt;4,AP47=4),5)+IF(AND(AP$240&gt;4,AP47=5),4)+IF(AND(AP$240&gt;4,AP47=6),3)+IF(AND(AP$240&gt;4,AP47=7),2)+IF(AND(AP$240&gt;4,AP47&gt;7),1)+IF(AND(AP$240=4,AP47=1),8)+IF(AND(AP$240=4,AP47=2),6)+IF(AND(AP$240=4,AP47=3),4)+IF(AND(AP$240=4,AP47=4),2)+IF(AND(AP$240=3,AP47=1),6)+IF(AND(AP$240=3,AP47=2),4)+IF(AND(AP$240=3,AP47=3),2)+IF(AND(AP$240=2,AP47=1),4)+IF(AND(AP$240=2,AP47=2),2)+IF(AND(AP$240=1,AP47=1),2)</f>
        <v>0</v>
      </c>
      <c r="AS47" s="4">
        <f>IF(AND(AP$240&gt;4,AQ47=1),12)+IF(AND(AP$240&gt;4,AQ47=2),8)+IF(AND(AP$240&gt;4,AQ47=3),6)+IF(AND(AP$240&gt;4,AQ47=4),5)+IF(AND(AP$240&gt;4,AQ47=5),4)+IF(AND(AP$240&gt;4,AQ47=6),3)+IF(AND(AP$240&gt;4,AQ47=7),2)+IF(AND(AP$240&gt;4,AQ47&gt;7),1)+IF(AND(AP$240=4,AQ47=1),8)+IF(AND(AP$240=4,AQ47=2),6)+IF(AND(AP$240=4,AQ47=3),4)+IF(AND(AP$240=4,AQ47=4),2)+IF(AND(AP$240=3,AQ47=1),6)+IF(AND(AP$240=3,AQ47=2),4)+IF(AND(AP$240=3,AQ47=3),2)+IF(AND(AP$240=2,AQ47=1),4)+IF(AND(AP$240=2,AQ47=2),2)+IF(AND(AP$240=1,AQ47=1),2)</f>
        <v>0</v>
      </c>
      <c r="AT47" s="2" t="s">
        <v>21</v>
      </c>
      <c r="AU47" s="4">
        <f t="shared" si="60"/>
        <v>0</v>
      </c>
      <c r="AV47" s="11">
        <f t="shared" si="61"/>
        <v>0</v>
      </c>
      <c r="AW47" s="2"/>
      <c r="AX47" s="2"/>
      <c r="AY47" s="2"/>
      <c r="AZ47" s="2"/>
      <c r="BA47" s="6"/>
      <c r="BB47" s="19">
        <f t="shared" si="62"/>
        <v>25.765999999999998</v>
      </c>
    </row>
    <row r="48" spans="1:54" s="15" customFormat="1" ht="14" hidden="1">
      <c r="A48" s="13">
        <v>8</v>
      </c>
      <c r="B48" s="1" t="s">
        <v>42</v>
      </c>
      <c r="C48" s="2">
        <v>4691</v>
      </c>
      <c r="D48" s="1">
        <v>14</v>
      </c>
      <c r="E48" s="1" t="s">
        <v>41</v>
      </c>
      <c r="F48" s="57">
        <v>27.001000000000001</v>
      </c>
      <c r="G48" s="2"/>
      <c r="H48" s="3"/>
      <c r="I48" s="4">
        <f>IF(AND(J$241&gt;4,H48=1),6)+IF(AND(J$241&gt;4,H48=2),4)+IF(AND(J$241&gt;4,H48=3),3)+IF(AND(J$241&gt;4,H48=4),2)+IF(AND(J$241&gt;4,H48=5),1)+IF(AND(J$241&gt;4,H48&gt;5),1)+IF(AND(J$241=4,H48=1),4)+IF(AND(J$241=4,H48=2),3)+IF(AND(J$241=4,H48=3),2)+IF(AND(J$241=4,H48=4),1)+IF(AND(J$241=3,H48=1),3)+IF(AND(J$241=3,H48=2),2)+IF(AND(J$241=3,H48=3),1)+IF(AND(J$241=2,H48=1),2)+IF(AND(J$241=2,H48=2),1)+IF(AND(J$241=1,H48=1),1)</f>
        <v>0</v>
      </c>
      <c r="J48" s="5"/>
      <c r="K48" s="5"/>
      <c r="L48" s="4">
        <f t="shared" si="52"/>
        <v>0</v>
      </c>
      <c r="M48" s="4">
        <f t="shared" si="52"/>
        <v>0</v>
      </c>
      <c r="N48" s="2"/>
      <c r="O48" s="4">
        <f t="shared" si="53"/>
        <v>0</v>
      </c>
      <c r="P48" s="11">
        <f t="shared" si="54"/>
        <v>0</v>
      </c>
      <c r="Q48" s="2"/>
      <c r="R48" s="2"/>
      <c r="S48" s="2"/>
      <c r="T48" s="2"/>
      <c r="U48" s="6"/>
      <c r="V48" s="19">
        <f t="shared" si="55"/>
        <v>27.001000000000001</v>
      </c>
      <c r="W48" s="2"/>
      <c r="X48" s="3"/>
      <c r="Y48" s="4">
        <f>IF(AND(Z$241&gt;4,X48=1),6)+IF(AND(Z$241&gt;4,X48=2),4)+IF(AND(Z$241&gt;4,X48=3),3)+IF(AND(Z$241&gt;4,X48=4),2)+IF(AND(Z$241&gt;4,X48=5),1)+IF(AND(Z$241&gt;4,X48&gt;5),1)+IF(AND(Z$241=4,X48=1),4)+IF(AND(Z$241=4,X48=2),3)+IF(AND(Z$241=4,X48=3),2)+IF(AND(Z$241=4,X48=4),1)+IF(AND(Z$241=3,X48=1),3)+IF(AND(Z$241=3,X48=2),2)+IF(AND(Z$241=3,X48=3),1)+IF(AND(Z$241=2,X48=1),2)+IF(AND(Z$241=2,X48=2),1)+IF(AND(Z$241=1,X48=1),1)</f>
        <v>0</v>
      </c>
      <c r="Z48" s="5"/>
      <c r="AA48" s="5"/>
      <c r="AB48" s="4">
        <f>IF(AND(Z$240&gt;4,Z48=1),12)+IF(AND(Z$240&gt;4,Z48=2),8)+IF(AND(Z$240&gt;4,Z48=3),6)+IF(AND(Z$240&gt;4,Z48=4),5)+IF(AND(Z$240&gt;4,Z48=5),4)+IF(AND(Z$240&gt;4,Z48=6),3)+IF(AND(Z$240&gt;4,Z48=7),2)+IF(AND(Z$240&gt;4,Z48&gt;7),1)+IF(AND(Z$240=4,Z48=1),8)+IF(AND(Z$240=4,Z48=2),6)+IF(AND(Z$240=4,Z48=3),4)+IF(AND(Z$240=4,Z48=4),2)+IF(AND(Z$240=3,Z48=1),6)+IF(AND(Z$240=3,Z48=2),4)+IF(AND(Z$240=3,Z48=3),2)+IF(AND(Z$240=2,Z48=1),4)+IF(AND(Z$240=2,Z48=2),2)+IF(AND(Z$240=1,Z48=1),2)</f>
        <v>0</v>
      </c>
      <c r="AC48" s="4">
        <f>IF(AND(Z$240&gt;4,AA48=1),12)+IF(AND(Z$240&gt;4,AA48=2),8)+IF(AND(Z$240&gt;4,AA48=3),6)+IF(AND(Z$240&gt;4,AA48=4),5)+IF(AND(Z$240&gt;4,AA48=5),4)+IF(AND(Z$240&gt;4,AA48=6),3)+IF(AND(Z$240&gt;4,AA48=7),2)+IF(AND(Z$240&gt;4,AA48&gt;7),1)+IF(AND(Z$240=4,AA48=1),8)+IF(AND(Z$240=4,AA48=2),6)+IF(AND(Z$240=4,AA48=3),4)+IF(AND(Z$240=4,AA48=4),2)+IF(AND(Z$240=3,AA48=1),6)+IF(AND(Z$240=3,AA48=2),4)+IF(AND(Z$240=3,AA48=3),2)+IF(AND(Z$240=2,AA48=1),4)+IF(AND(Z$240=2,AA48=2),2)+IF(AND(Z$240=1,AA48=1),2)</f>
        <v>0</v>
      </c>
      <c r="AD48" s="2" t="s">
        <v>21</v>
      </c>
      <c r="AE48" s="4">
        <f t="shared" si="56"/>
        <v>0</v>
      </c>
      <c r="AF48" s="11">
        <f t="shared" si="57"/>
        <v>0</v>
      </c>
      <c r="AG48" s="2"/>
      <c r="AH48" s="2"/>
      <c r="AI48" s="2"/>
      <c r="AJ48" s="2"/>
      <c r="AK48" s="6"/>
      <c r="AL48" s="19">
        <f t="shared" si="58"/>
        <v>27.001000000000001</v>
      </c>
      <c r="AM48" s="2"/>
      <c r="AN48" s="3"/>
      <c r="AO48" s="4">
        <f t="shared" si="59"/>
        <v>0</v>
      </c>
      <c r="AP48" s="5"/>
      <c r="AQ48" s="5"/>
      <c r="AR48" s="4">
        <f>IF(AND(AP$240&gt;4,AP48=1),12)+IF(AND(AP$240&gt;4,AP48=2),8)+IF(AND(AP$240&gt;4,AP48=3),6)+IF(AND(AP$240&gt;4,AP48=4),5)+IF(AND(AP$240&gt;4,AP48=5),4)+IF(AND(AP$240&gt;4,AP48=6),3)+IF(AND(AP$240&gt;4,AP48=7),2)+IF(AND(AP$240&gt;4,AP48&gt;7),1)+IF(AND(AP$240=4,AP48=1),8)+IF(AND(AP$240=4,AP48=2),6)+IF(AND(AP$240=4,AP48=3),4)+IF(AND(AP$240=4,AP48=4),2)+IF(AND(AP$240=3,AP48=1),6)+IF(AND(AP$240=3,AP48=2),4)+IF(AND(AP$240=3,AP48=3),2)+IF(AND(AP$240=2,AP48=1),4)+IF(AND(AP$240=2,AP48=2),2)+IF(AND(AP$240=1,AP48=1),2)</f>
        <v>0</v>
      </c>
      <c r="AS48" s="4">
        <f>IF(AND(AP$240&gt;4,AQ48=1),12)+IF(AND(AP$240&gt;4,AQ48=2),8)+IF(AND(AP$240&gt;4,AQ48=3),6)+IF(AND(AP$240&gt;4,AQ48=4),5)+IF(AND(AP$240&gt;4,AQ48=5),4)+IF(AND(AP$240&gt;4,AQ48=6),3)+IF(AND(AP$240&gt;4,AQ48=7),2)+IF(AND(AP$240&gt;4,AQ48&gt;7),1)+IF(AND(AP$240=4,AQ48=1),8)+IF(AND(AP$240=4,AQ48=2),6)+IF(AND(AP$240=4,AQ48=3),4)+IF(AND(AP$240=4,AQ48=4),2)+IF(AND(AP$240=3,AQ48=1),6)+IF(AND(AP$240=3,AQ48=2),4)+IF(AND(AP$240=3,AQ48=3),2)+IF(AND(AP$240=2,AQ48=1),4)+IF(AND(AP$240=2,AQ48=2),2)+IF(AND(AP$240=1,AQ48=1),2)</f>
        <v>0</v>
      </c>
      <c r="AT48" s="2" t="s">
        <v>21</v>
      </c>
      <c r="AU48" s="4">
        <f t="shared" si="60"/>
        <v>0</v>
      </c>
      <c r="AV48" s="11">
        <f t="shared" si="61"/>
        <v>0</v>
      </c>
      <c r="AW48" s="2"/>
      <c r="AX48" s="2"/>
      <c r="AY48" s="2"/>
      <c r="AZ48" s="2"/>
      <c r="BA48" s="6"/>
      <c r="BB48" s="19">
        <f t="shared" si="62"/>
        <v>27.001000000000001</v>
      </c>
    </row>
    <row r="49" spans="1:54" s="15" customFormat="1" ht="14">
      <c r="A49" s="13">
        <v>1</v>
      </c>
      <c r="B49" s="1" t="s">
        <v>139</v>
      </c>
      <c r="C49" s="2">
        <v>5250</v>
      </c>
      <c r="D49" s="1">
        <v>8</v>
      </c>
      <c r="E49" s="1" t="s">
        <v>140</v>
      </c>
      <c r="F49" s="57">
        <v>32.930999999999997</v>
      </c>
      <c r="G49" s="2">
        <v>29.251999999999999</v>
      </c>
      <c r="H49" s="3">
        <v>1</v>
      </c>
      <c r="I49" s="4">
        <f>IF(AND(J$244&gt;4,H49=1),6)+IF(AND(J$244&gt;4,H49=2),4)+IF(AND(J$244&gt;4,H49=3),3)+IF(AND(J$244&gt;4,H49=4),2)+IF(AND(J$244&gt;4,H49=5),1)+IF(AND(J$244&gt;4,H49&gt;5),1)+IF(AND(J$244=4,H49=1),4)+IF(AND(J$244=4,H49=2),3)+IF(AND(J$244=4,H49=3),2)+IF(AND(J$244=4,H49=4),1)+IF(AND(J$244=3,H49=1),3)+IF(AND(J$244=3,H49=2),2)+IF(AND(J$244=3,H49=3),1)+IF(AND(J$244=2,H49=1),2)+IF(AND(J$244=2,H49=2),1)+IF(AND(J$244=1,H49=1),1)</f>
        <v>4</v>
      </c>
      <c r="J49" s="5">
        <v>1</v>
      </c>
      <c r="K49" s="5">
        <v>1</v>
      </c>
      <c r="L49" s="7">
        <f>IF(AND(J$244&gt;4,J49=1),12)+IF(AND(J$244&gt;4,J49=2),8)+IF(AND(J$244&gt;4,J49=3),6)+IF(AND(J$244&gt;4,J49=4),5)+IF(AND(J$244&gt;4,J49=5),4)+IF(AND(J$244&gt;4,J49=6),3)+IF(AND(J$244&gt;4,J49=7),2)+IF(AND(J$244&gt;4,J49&gt;7),1)+IF(AND(J$244=4,J49=1),8)+IF(AND(J$244=4,J49=2),6)+IF(AND(J$244=4,J49=3),4)+IF(AND(J$244=4,J49=4),2)+IF(AND(J$244=3,J49=1),6)+IF(AND(J$244=3,J49=2),4)+IF(AND(J$244=3,J49=3),2)+IF(AND(J$244=2,J49=1),4)+IF(AND(J$244=2,J49=2),2)+IF(AND(J$244=1,J49=1),2)</f>
        <v>8</v>
      </c>
      <c r="M49" s="7">
        <f>IF(AND(J$244&gt;4,K49=1),12)+IF(AND(J$244&gt;4,K49=2),8)+IF(AND(J$244&gt;4,K49=3),6)+IF(AND(J$244&gt;4,K49=4),5)+IF(AND(J$244&gt;4,K49=5),4)+IF(AND(J$244&gt;4,K49=6),3)+IF(AND(J$244&gt;4,K49=7),2)+IF(AND(J$244&gt;4,K49&gt;7),1)+IF(AND(J$244=4,K49=1),8)+IF(AND(J$244=4,K49=2),6)+IF(AND(J$244=4,K49=3),4)+IF(AND(J$244=4,K49=4),2)+IF(AND(J$244=3,K49=1),6)+IF(AND(J$244=3,K49=2),4)+IF(AND(J$244=3,K49=3),2)+IF(AND(J$244=2,K49=1),4)+IF(AND(J$244=2,K49=2),2)+IF(AND(J$244=1,K49=1),2)</f>
        <v>8</v>
      </c>
      <c r="N49" s="2" t="s">
        <v>29</v>
      </c>
      <c r="O49" s="4">
        <f t="shared" ref="O49:O59" si="63">+I49+L49+M49+U49</f>
        <v>22</v>
      </c>
      <c r="P49" s="11">
        <f t="shared" ref="P49:P59" si="64">O49</f>
        <v>22</v>
      </c>
      <c r="Q49" s="2">
        <v>27.946999999999999</v>
      </c>
      <c r="R49" s="2">
        <v>28.317</v>
      </c>
      <c r="S49" s="2" t="s">
        <v>26</v>
      </c>
      <c r="T49" s="8" t="s">
        <v>91</v>
      </c>
      <c r="U49" s="6">
        <v>2</v>
      </c>
      <c r="V49" s="19">
        <f t="shared" ref="V49:V60" si="65">MIN(F49,G49,Q49,R49)</f>
        <v>27.946999999999999</v>
      </c>
      <c r="W49" s="10">
        <v>27.26</v>
      </c>
      <c r="X49" s="3">
        <v>1</v>
      </c>
      <c r="Y49" s="4">
        <f>IF(AND(Z$242&gt;4,X49=1),6)+IF(AND(Z$242&gt;4,X49=2),4)+IF(AND(Z$242&gt;4,X49=3),3)+IF(AND(Z$242&gt;4,X49=4),2)+IF(AND(Z$242&gt;4,X49=5),1)+IF(AND(Z$242&gt;4,X49&gt;5),1)+IF(AND(Z$242=4,X49=1),4)+IF(AND(Z$242=4,X49=2),3)+IF(AND(Z$242=4,X49=3),2)+IF(AND(Z$242=4,X49=4),1)+IF(AND(Z$242=3,X49=1),3)+IF(AND(Z$242=3,X49=2),2)+IF(AND(Z$242=3,X49=3),1)+IF(AND(Z$242=2,X49=1),2)+IF(AND(Z$242=2,X49=2),1)+IF(AND(Z$242=1,X49=1),1)</f>
        <v>6</v>
      </c>
      <c r="Z49" s="5">
        <v>1</v>
      </c>
      <c r="AA49" s="5">
        <v>1</v>
      </c>
      <c r="AB49" s="7">
        <f>IF(AND(Z$242&gt;4,Z49=1),12)+IF(AND(Z$242&gt;4,Z49=2),8)+IF(AND(Z$242&gt;4,Z49=3),6)+IF(AND(Z$242&gt;4,Z49=4),5)+IF(AND(Z$242&gt;4,Z49=5),4)+IF(AND(Z$242&gt;4,Z49=6),3)+IF(AND(Z$242&gt;4,Z49=7),2)+IF(AND(Z$242&gt;4,Z49&gt;7),1)+IF(AND(Z$242=4,Z49=1),8)+IF(AND(Z$242=4,Z49=2),6)+IF(AND(Z$242=4,Z49=3),4)+IF(AND(Z$242=4,Z49=4),2)+IF(AND(Z$242=3,Z49=1),6)+IF(AND(Z$242=3,Z49=2),4)+IF(AND(Z$242=3,Z49=3),2)+IF(AND(Z$242=2,Z49=1),4)+IF(AND(Z$242=2,Z49=2),2)+IF(AND(Z$242=1,Z49=1),2)</f>
        <v>12</v>
      </c>
      <c r="AC49" s="7">
        <f>IF(AND(Z$242&gt;4,AA49=1),12)+IF(AND(Z$242&gt;4,AA49=2),8)+IF(AND(Z$242&gt;4,AA49=3),6)+IF(AND(Z$242&gt;4,AA49=4),5)+IF(AND(Z$242&gt;4,AA49=5),4)+IF(AND(Z$242&gt;4,AA49=6),3)+IF(AND(Z$242&gt;4,AA49=7),2)+IF(AND(Z$242&gt;4,AA49&gt;7),1)+IF(AND(Z$242=4,AA49=1),8)+IF(AND(Z$242=4,AA49=2),6)+IF(AND(Z$242=4,AA49=3),4)+IF(AND(Z$242=4,AA49=4),2)+IF(AND(Z$242=3,AA49=1),6)+IF(AND(Z$242=3,AA49=2),4)+IF(AND(Z$242=3,AA49=3),2)+IF(AND(Z$242=2,AA49=1),4)+IF(AND(Z$242=2,AA49=2),2)+IF(AND(Z$242=1,AA49=1),2)</f>
        <v>12</v>
      </c>
      <c r="AD49" s="2" t="s">
        <v>26</v>
      </c>
      <c r="AE49" s="4">
        <f t="shared" ref="AE49:AE60" si="66">+Y49+AB49+AC49+AK49</f>
        <v>32</v>
      </c>
      <c r="AF49" s="11">
        <f t="shared" ref="AF49:AF60" si="67">AE49+P49</f>
        <v>54</v>
      </c>
      <c r="AG49" s="2">
        <v>27.248999999999999</v>
      </c>
      <c r="AH49" s="2">
        <v>27.684000000000001</v>
      </c>
      <c r="AI49" s="8" t="s">
        <v>211</v>
      </c>
      <c r="AJ49" s="8" t="s">
        <v>211</v>
      </c>
      <c r="AK49" s="6">
        <v>2</v>
      </c>
      <c r="AL49" s="19">
        <f t="shared" ref="AL49:AL61" si="68">MIN(V49,W49,AG49,AH49)</f>
        <v>27.248999999999999</v>
      </c>
      <c r="AM49" s="10">
        <v>26.35</v>
      </c>
      <c r="AN49" s="3">
        <v>2</v>
      </c>
      <c r="AO49" s="4">
        <f t="shared" si="59"/>
        <v>4</v>
      </c>
      <c r="AP49" s="5">
        <v>1</v>
      </c>
      <c r="AQ49" s="5">
        <v>3</v>
      </c>
      <c r="AR49" s="4">
        <f t="shared" ref="AR49:AR63" si="69">IF(AND(AP$241&gt;4,AP49=1),12)+IF(AND(AP$241&gt;4,AP49=2),8)+IF(AND(AP$241&gt;4,AP49=3),6)+IF(AND(AP$241&gt;4,AP49=4),5)+IF(AND(AP$241&gt;4,AP49=5),4)+IF(AND(AP$241&gt;4,AP49=6),3)+IF(AND(AP$241&gt;4,AP49=7),2)+IF(AND(AP$241&gt;4,AP49&gt;7),1)+IF(AND(AP$241=4,AP49=1),8)+IF(AND(AP$241=4,AP49=2),6)+IF(AND(AP$241=4,AP49=3),4)+IF(AND(AP$241=4,AP49=4),2)+IF(AND(AP$241=3,AP49=1),6)+IF(AND(AP$241=3,AP49=2),4)+IF(AND(AP$241=3,AP49=3),2)+IF(AND(AP$241=2,AP49=1),4)+IF(AND(AP$241=2,AP49=2),2)+IF(AND(AP$241=1,AP49=1),2)</f>
        <v>12</v>
      </c>
      <c r="AS49" s="4">
        <f t="shared" ref="AS49:AS63" si="70">IF(AND(AQ$241&gt;4,AQ49=1),12)+IF(AND(AQ$241&gt;4,AQ49=2),8)+IF(AND(AQ$241&gt;4,AQ49=3),6)+IF(AND(AQ$241&gt;4,AQ49=4),5)+IF(AND(AQ$241&gt;4,AQ49=5),4)+IF(AND(AQ$241&gt;4,AQ49=6),3)+IF(AND(AQ$241&gt;4,AQ49=7),2)+IF(AND(AQ$241&gt;4,AQ49&gt;7),1)+IF(AND(AQ$241=4,AQ49=1),8)+IF(AND(AQ$241=4,AQ49=2),6)+IF(AND(AQ$241=4,AQ49=3),4)+IF(AND(AQ$241=4,AQ49=4),2)+IF(AND(AQ$241=3,AQ49=1),6)+IF(AND(AQ$241=3,AQ49=2),4)+IF(AND(AQ$241=3,AQ49=3),2)+IF(AND(AQ$241=2,AQ49=1),4)+IF(AND(AQ$241=2,AQ49=2),2)+IF(AND(AQ$241=1,AQ49=1),2)</f>
        <v>6</v>
      </c>
      <c r="AT49" s="2" t="s">
        <v>21</v>
      </c>
      <c r="AU49" s="4">
        <f t="shared" ref="AU49:AU62" si="71">+AO49+AR49+AS49+BA49</f>
        <v>24</v>
      </c>
      <c r="AV49" s="11">
        <f t="shared" ref="AV49:AV62" si="72">AU49+AF49</f>
        <v>78</v>
      </c>
      <c r="AW49" s="2">
        <v>26.748000000000001</v>
      </c>
      <c r="AX49" s="2">
        <v>26.094999999999999</v>
      </c>
      <c r="AY49" s="2" t="s">
        <v>21</v>
      </c>
      <c r="AZ49" s="6"/>
      <c r="BA49" s="6">
        <v>2</v>
      </c>
      <c r="BB49" s="19">
        <f t="shared" ref="BB49:BB64" si="73">MIN(AL49,AM49,AW49,AX49)</f>
        <v>26.094999999999999</v>
      </c>
    </row>
    <row r="50" spans="1:54" s="15" customFormat="1" ht="14">
      <c r="A50" s="13">
        <v>2</v>
      </c>
      <c r="B50" s="1" t="s">
        <v>148</v>
      </c>
      <c r="C50" s="2">
        <v>3691</v>
      </c>
      <c r="D50" s="1">
        <v>444</v>
      </c>
      <c r="E50" s="1" t="s">
        <v>149</v>
      </c>
      <c r="F50" s="57">
        <v>25.51</v>
      </c>
      <c r="G50" s="2">
        <v>26.036999999999999</v>
      </c>
      <c r="H50" s="3">
        <v>1</v>
      </c>
      <c r="I50" s="4">
        <f>IF(AND(J$241&gt;4,H50=1),6)+IF(AND(J$241&gt;4,H50=2),4)+IF(AND(J$241&gt;4,H50=3),3)+IF(AND(J$241&gt;4,H50=4),2)+IF(AND(J$241&gt;4,H50=5),1)+IF(AND(J$241&gt;4,H50&gt;5),1)+IF(AND(J$241=4,H50=1),4)+IF(AND(J$241=4,H50=2),3)+IF(AND(J$241=4,H50=3),2)+IF(AND(J$241=4,H50=4),1)+IF(AND(J$241=3,H50=1),3)+IF(AND(J$241=3,H50=2),2)+IF(AND(J$241=3,H50=3),1)+IF(AND(J$241=2,H50=1),2)+IF(AND(J$241=2,H50=2),1)+IF(AND(J$241=1,H50=1),1)</f>
        <v>4</v>
      </c>
      <c r="J50" s="5">
        <v>1</v>
      </c>
      <c r="K50" s="5">
        <v>2</v>
      </c>
      <c r="L50" s="7">
        <f>IF(AND(J$241&gt;4,J50=1),12)+IF(AND(J$241&gt;4,J50=2),8)+IF(AND(J$241&gt;4,J50=3),6)+IF(AND(J$241&gt;4,J50=4),5)+IF(AND(J$241&gt;4,J50=5),4)+IF(AND(J$241&gt;4,J50=6),3)+IF(AND(J$241&gt;4,J50=7),2)+IF(AND(J$241&gt;4,J50&gt;7),1)+IF(AND(J$241=4,J50=1),8)+IF(AND(J$241=4,J50=2),6)+IF(AND(J$241=4,J50=3),4)+IF(AND(J$241=4,J50=4),2)+IF(AND(J$241=3,J50=1),6)+IF(AND(J$241=3,J50=2),4)+IF(AND(J$241=3,J50=3),2)+IF(AND(J$241=2,J50=1),4)+IF(AND(J$241=2,J50=2),2)+IF(AND(J$241=1,J50=1),2)</f>
        <v>8</v>
      </c>
      <c r="M50" s="7">
        <f>IF(AND(K$241&gt;4,K50=1),12)+IF(AND(K$241&gt;4,K50=2),8)+IF(AND(K$241&gt;4,K50=3),6)+IF(AND(K$241&gt;4,K50=4),5)+IF(AND(K$241&gt;4,K50=5),4)+IF(AND(K$241&gt;4,K50=6),3)+IF(AND(K$241&gt;4,K50=7),2)+IF(AND(K$241&gt;4,K50&gt;7),1)+IF(AND(K$241=4,K50=1),8)+IF(AND(K$241=4,K50=2),6)+IF(AND(K$241=4,K50=3),4)+IF(AND(K$241=4,K50=4),2)+IF(AND(K$241=3,K50=1),6)+IF(AND(K$241=3,K50=2),4)+IF(AND(K$241=3,K50=3),2)+IF(AND(K$241=2,K50=1),4)+IF(AND(K$241=2,K50=2),2)+IF(AND(K$241=1,K50=1),2)</f>
        <v>6</v>
      </c>
      <c r="N50" s="2" t="s">
        <v>21</v>
      </c>
      <c r="O50" s="4">
        <f t="shared" si="63"/>
        <v>18</v>
      </c>
      <c r="P50" s="11">
        <f t="shared" si="64"/>
        <v>18</v>
      </c>
      <c r="Q50" s="2">
        <v>25.739000000000001</v>
      </c>
      <c r="R50" s="2">
        <v>26.957000000000001</v>
      </c>
      <c r="S50" s="2" t="s">
        <v>21</v>
      </c>
      <c r="T50" s="2"/>
      <c r="U50" s="6"/>
      <c r="V50" s="19">
        <f t="shared" si="65"/>
        <v>25.51</v>
      </c>
      <c r="W50" s="2">
        <v>26.413</v>
      </c>
      <c r="X50" s="3">
        <v>2</v>
      </c>
      <c r="Y50" s="4">
        <f>IF(AND(Z$241&gt;4,X50=1),6)+IF(AND(Z$241&gt;4,X50=2),4)+IF(AND(Z$241&gt;4,X50=3),3)+IF(AND(Z$241&gt;4,X50=4),2)+IF(AND(Z$241&gt;4,X50=5),1)+IF(AND(Z$241&gt;4,X50&gt;5),1)+IF(AND(Z$241=4,X50=1),4)+IF(AND(Z$241=4,X50=2),3)+IF(AND(Z$241=4,X50=3),2)+IF(AND(Z$241=4,X50=4),1)+IF(AND(Z$241=3,X50=1),3)+IF(AND(Z$241=3,X50=2),2)+IF(AND(Z$241=3,X50=3),1)+IF(AND(Z$241=2,X50=1),2)+IF(AND(Z$241=2,X50=2),1)+IF(AND(Z$241=1,X50=1),1)</f>
        <v>4</v>
      </c>
      <c r="Z50" s="5">
        <v>4</v>
      </c>
      <c r="AA50" s="5">
        <v>2</v>
      </c>
      <c r="AB50" s="4">
        <f>IF(AND(Z$241&gt;4,Z50=1),12)+IF(AND(Z$241&gt;4,Z50=2),8)+IF(AND(Z$241&gt;4,Z50=3),6)+IF(AND(Z$241&gt;4,Z50=4),5)+IF(AND(Z$241&gt;4,Z50=5),4)+IF(AND(Z$241&gt;4,Z50=6),3)+IF(AND(Z$241&gt;4,Z50=7),2)+IF(AND(Z$241&gt;4,Z50&gt;7),1)+IF(AND(Z$241=4,Z50=1),8)+IF(AND(Z$241=4,Z50=2),6)+IF(AND(Z$241=4,Z50=3),4)+IF(AND(Z$241=4,Z50=4),2)+IF(AND(Z$241=3,Z50=1),6)+IF(AND(Z$241=3,Z50=2),4)+IF(AND(Z$241=3,Z50=3),2)+IF(AND(Z$241=2,Z50=1),4)+IF(AND(Z$241=2,Z50=2),2)+IF(AND(Z$241=1,Z50=1),2)</f>
        <v>5</v>
      </c>
      <c r="AC50" s="4">
        <f>IF(AND(AA$241&gt;4,AA50=1),12)+IF(AND(AA$241&gt;4,AA50=2),8)+IF(AND(AA$241&gt;4,AA50=3),6)+IF(AND(AA$241&gt;4,AA50=4),5)+IF(AND(AA$241&gt;4,AA50=5),4)+IF(AND(AA$241&gt;4,AA50=6),3)+IF(AND(AA$241&gt;4,AA50=7),2)+IF(AND(AA$241&gt;4,AA50&gt;7),1)+IF(AND(AA$241=4,AA50=1),8)+IF(AND(AA$241=4,AA50=2),6)+IF(AND(AA$241=4,AA50=3),4)+IF(AND(AA$241=4,AA50=4),2)+IF(AND(AA$241=3,AA50=1),6)+IF(AND(AA$241=3,AA50=2),4)+IF(AND(AA$241=3,AA50=3),2)+IF(AND(AA$241=2,AA50=1),4)+IF(AND(AA$241=2,AA50=2),2)+IF(AND(AA$241=1,AA50=1),2)</f>
        <v>8</v>
      </c>
      <c r="AD50" s="2" t="s">
        <v>21</v>
      </c>
      <c r="AE50" s="4">
        <f t="shared" si="66"/>
        <v>17</v>
      </c>
      <c r="AF50" s="11">
        <f t="shared" si="67"/>
        <v>35</v>
      </c>
      <c r="AG50" s="2">
        <v>26.585999999999999</v>
      </c>
      <c r="AH50" s="2">
        <v>26.07</v>
      </c>
      <c r="AI50" s="2" t="s">
        <v>21</v>
      </c>
      <c r="AJ50" s="2"/>
      <c r="AK50" s="6"/>
      <c r="AL50" s="19">
        <f t="shared" si="68"/>
        <v>25.51</v>
      </c>
      <c r="AM50" s="2">
        <v>25.922000000000001</v>
      </c>
      <c r="AN50" s="3">
        <v>1</v>
      </c>
      <c r="AO50" s="4">
        <f t="shared" si="59"/>
        <v>6</v>
      </c>
      <c r="AP50" s="5">
        <v>6</v>
      </c>
      <c r="AQ50" s="5">
        <v>1</v>
      </c>
      <c r="AR50" s="4">
        <f t="shared" si="69"/>
        <v>3</v>
      </c>
      <c r="AS50" s="4">
        <f t="shared" si="70"/>
        <v>12</v>
      </c>
      <c r="AT50" s="2" t="s">
        <v>21</v>
      </c>
      <c r="AU50" s="4">
        <f t="shared" si="71"/>
        <v>21</v>
      </c>
      <c r="AV50" s="11">
        <f t="shared" si="72"/>
        <v>56</v>
      </c>
      <c r="AW50" s="2">
        <v>28.126000000000001</v>
      </c>
      <c r="AX50" s="10">
        <v>25.61</v>
      </c>
      <c r="AY50" s="2" t="s">
        <v>21</v>
      </c>
      <c r="AZ50" s="2"/>
      <c r="BA50" s="6"/>
      <c r="BB50" s="19">
        <f t="shared" si="73"/>
        <v>25.51</v>
      </c>
    </row>
    <row r="51" spans="1:54" s="15" customFormat="1" ht="14">
      <c r="A51" s="13">
        <v>3</v>
      </c>
      <c r="B51" s="1" t="s">
        <v>179</v>
      </c>
      <c r="C51" s="2">
        <v>36083</v>
      </c>
      <c r="D51" s="1">
        <v>96</v>
      </c>
      <c r="E51" s="1" t="s">
        <v>180</v>
      </c>
      <c r="F51" s="57">
        <v>28.408999999999999</v>
      </c>
      <c r="G51" s="2">
        <v>29.864000000000001</v>
      </c>
      <c r="H51" s="3">
        <v>4</v>
      </c>
      <c r="I51" s="4">
        <f>IF(AND(J$242&gt;4,H51=1),6)+IF(AND(J$242&gt;4,H51=2),4)+IF(AND(J$242&gt;4,H51=3),3)+IF(AND(J$242&gt;4,H51=4),2)+IF(AND(J$242&gt;4,H51=5),1)+IF(AND(J$242&gt;4,H51&gt;5),1)+IF(AND(J$242=4,H51=1),4)+IF(AND(J$242=4,H51=2),3)+IF(AND(J$242=4,H51=3),2)+IF(AND(J$242=4,H51=4),1)+IF(AND(J$242=3,H51=1),3)+IF(AND(J$242=3,H51=2),2)+IF(AND(J$242=3,H51=3),1)+IF(AND(J$242=2,H51=1),2)+IF(AND(J$242=2,H51=2),1)+IF(AND(J$242=1,H51=1),1)</f>
        <v>2</v>
      </c>
      <c r="J51" s="5">
        <v>2</v>
      </c>
      <c r="K51" s="5">
        <v>2</v>
      </c>
      <c r="L51" s="7">
        <f>IF(AND(J$242&gt;4,J51=1),12)+IF(AND(J$242&gt;4,J51=2),8)+IF(AND(J$242&gt;4,J51=3),6)+IF(AND(J$242&gt;4,J51=4),5)+IF(AND(J$242&gt;4,J51=5),4)+IF(AND(J$242&gt;4,J51=6),3)+IF(AND(J$242&gt;4,J51=7),2)+IF(AND(J$242&gt;4,J51&gt;7),1)+IF(AND(J$242=4,J51=1),8)+IF(AND(J$242=4,J51=2),6)+IF(AND(J$242=4,J51=3),4)+IF(AND(J$242=4,J51=4),2)+IF(AND(J$242=3,J51=1),6)+IF(AND(J$242=3,J51=2),4)+IF(AND(J$242=3,J51=3),2)+IF(AND(J$242=2,J51=1),4)+IF(AND(J$242=2,J51=2),2)+IF(AND(J$242=1,J51=1),2)</f>
        <v>8</v>
      </c>
      <c r="M51" s="7">
        <f>IF(AND(J$242&gt;4,K51=1),12)+IF(AND(J$242&gt;4,K51=2),8)+IF(AND(J$242&gt;4,K51=3),6)+IF(AND(J$242&gt;4,K51=4),5)+IF(AND(J$242&gt;4,K51=5),4)+IF(AND(J$242&gt;4,K51=6),3)+IF(AND(J$242&gt;4,K51=7),2)+IF(AND(J$242&gt;4,K51&gt;7),1)+IF(AND(J$242=4,K51=1),8)+IF(AND(J$242=4,K51=2),6)+IF(AND(J$242=4,K51=3),4)+IF(AND(J$242=4,K51=4),2)+IF(AND(J$242=3,K51=1),6)+IF(AND(J$242=3,K51=2),4)+IF(AND(J$242=3,K51=3),2)+IF(AND(J$242=2,K51=1),4)+IF(AND(J$242=2,K51=2),2)+IF(AND(J$242=1,K51=1),2)</f>
        <v>8</v>
      </c>
      <c r="N51" s="2" t="s">
        <v>26</v>
      </c>
      <c r="O51" s="4">
        <f t="shared" si="63"/>
        <v>18</v>
      </c>
      <c r="P51" s="11">
        <f t="shared" si="64"/>
        <v>18</v>
      </c>
      <c r="Q51" s="2">
        <v>28.655000000000001</v>
      </c>
      <c r="R51" s="2">
        <v>29.684999999999999</v>
      </c>
      <c r="S51" s="2" t="s">
        <v>26</v>
      </c>
      <c r="T51" s="2"/>
      <c r="U51" s="6"/>
      <c r="V51" s="19">
        <f t="shared" si="65"/>
        <v>28.408999999999999</v>
      </c>
      <c r="W51" s="2">
        <v>27.312000000000001</v>
      </c>
      <c r="X51" s="3">
        <v>2</v>
      </c>
      <c r="Y51" s="4">
        <f>IF(AND(Z$242&gt;4,X51=1),6)+IF(AND(Z$242&gt;4,X51=2),4)+IF(AND(Z$242&gt;4,X51=3),3)+IF(AND(Z$242&gt;4,X51=4),2)+IF(AND(Z$242&gt;4,X51=5),1)+IF(AND(Z$242&gt;4,X51&gt;5),1)+IF(AND(Z$242=4,X51=1),4)+IF(AND(Z$242=4,X51=2),3)+IF(AND(Z$242=4,X51=3),2)+IF(AND(Z$242=4,X51=4),1)+IF(AND(Z$242=3,X51=1),3)+IF(AND(Z$242=3,X51=2),2)+IF(AND(Z$242=3,X51=3),1)+IF(AND(Z$242=2,X51=1),2)+IF(AND(Z$242=2,X51=2),1)+IF(AND(Z$242=1,X51=1),1)</f>
        <v>4</v>
      </c>
      <c r="Z51" s="5">
        <v>2</v>
      </c>
      <c r="AA51" s="5">
        <v>2</v>
      </c>
      <c r="AB51" s="7">
        <f>IF(AND(Z$242&gt;4,Z51=1),12)+IF(AND(Z$242&gt;4,Z51=2),8)+IF(AND(Z$242&gt;4,Z51=3),6)+IF(AND(Z$242&gt;4,Z51=4),5)+IF(AND(Z$242&gt;4,Z51=5),4)+IF(AND(Z$242&gt;4,Z51=6),3)+IF(AND(Z$242&gt;4,Z51=7),2)+IF(AND(Z$242&gt;4,Z51&gt;7),1)+IF(AND(Z$242=4,Z51=1),8)+IF(AND(Z$242=4,Z51=2),6)+IF(AND(Z$242=4,Z51=3),4)+IF(AND(Z$242=4,Z51=4),2)+IF(AND(Z$242=3,Z51=1),6)+IF(AND(Z$242=3,Z51=2),4)+IF(AND(Z$242=3,Z51=3),2)+IF(AND(Z$242=2,Z51=1),4)+IF(AND(Z$242=2,Z51=2),2)+IF(AND(Z$242=1,Z51=1),2)</f>
        <v>8</v>
      </c>
      <c r="AC51" s="7">
        <f>IF(AND(Z$242&gt;4,AA51=1),12)+IF(AND(Z$242&gt;4,AA51=2),8)+IF(AND(Z$242&gt;4,AA51=3),6)+IF(AND(Z$242&gt;4,AA51=4),5)+IF(AND(Z$242&gt;4,AA51=5),4)+IF(AND(Z$242&gt;4,AA51=6),3)+IF(AND(Z$242&gt;4,AA51=7),2)+IF(AND(Z$242&gt;4,AA51&gt;7),1)+IF(AND(Z$242=4,AA51=1),8)+IF(AND(Z$242=4,AA51=2),6)+IF(AND(Z$242=4,AA51=3),4)+IF(AND(Z$242=4,AA51=4),2)+IF(AND(Z$242=3,AA51=1),6)+IF(AND(Z$242=3,AA51=2),4)+IF(AND(Z$242=3,AA51=3),2)+IF(AND(Z$242=2,AA51=1),4)+IF(AND(Z$242=2,AA51=2),2)+IF(AND(Z$242=1,AA51=1),2)</f>
        <v>8</v>
      </c>
      <c r="AD51" s="2" t="s">
        <v>26</v>
      </c>
      <c r="AE51" s="4">
        <f t="shared" si="66"/>
        <v>22</v>
      </c>
      <c r="AF51" s="11">
        <f t="shared" si="67"/>
        <v>40</v>
      </c>
      <c r="AG51" s="2">
        <v>26.646000000000001</v>
      </c>
      <c r="AH51" s="2">
        <v>27.373000000000001</v>
      </c>
      <c r="AI51" s="8" t="s">
        <v>211</v>
      </c>
      <c r="AJ51" s="8" t="s">
        <v>211</v>
      </c>
      <c r="AK51" s="6">
        <v>2</v>
      </c>
      <c r="AL51" s="19">
        <f t="shared" si="68"/>
        <v>26.646000000000001</v>
      </c>
      <c r="AM51" s="10">
        <v>26.91</v>
      </c>
      <c r="AN51" s="3">
        <v>4</v>
      </c>
      <c r="AO51" s="4">
        <f t="shared" si="59"/>
        <v>2</v>
      </c>
      <c r="AP51" s="5">
        <v>2</v>
      </c>
      <c r="AQ51" s="5">
        <v>5</v>
      </c>
      <c r="AR51" s="4">
        <f t="shared" si="69"/>
        <v>8</v>
      </c>
      <c r="AS51" s="4">
        <f t="shared" si="70"/>
        <v>4</v>
      </c>
      <c r="AT51" s="2" t="s">
        <v>21</v>
      </c>
      <c r="AU51" s="4">
        <f t="shared" si="71"/>
        <v>14</v>
      </c>
      <c r="AV51" s="11">
        <f t="shared" si="72"/>
        <v>54</v>
      </c>
      <c r="AW51" s="2">
        <v>27.306999999999999</v>
      </c>
      <c r="AX51" s="2">
        <v>27.155000000000001</v>
      </c>
      <c r="AY51" s="2" t="s">
        <v>21</v>
      </c>
      <c r="AZ51" s="6"/>
      <c r="BA51" s="6"/>
      <c r="BB51" s="19">
        <f t="shared" si="73"/>
        <v>26.646000000000001</v>
      </c>
    </row>
    <row r="52" spans="1:54" s="15" customFormat="1" ht="14" hidden="1">
      <c r="A52" s="13">
        <v>1</v>
      </c>
      <c r="B52" s="1" t="s">
        <v>136</v>
      </c>
      <c r="C52" s="2" t="s">
        <v>127</v>
      </c>
      <c r="D52" s="1">
        <v>37</v>
      </c>
      <c r="E52" s="1" t="s">
        <v>116</v>
      </c>
      <c r="F52" s="57">
        <v>26.713999999999999</v>
      </c>
      <c r="G52" s="2"/>
      <c r="H52" s="3"/>
      <c r="I52" s="4">
        <f t="shared" ref="I52:I59" si="74">IF(AND(J$241&gt;4,H52=1),6)+IF(AND(J$241&gt;4,H52=2),4)+IF(AND(J$241&gt;4,H52=3),3)+IF(AND(J$241&gt;4,H52=4),2)+IF(AND(J$241&gt;4,H52=5),1)+IF(AND(J$241&gt;4,H52&gt;5),1)+IF(AND(J$241=4,H52=1),4)+IF(AND(J$241=4,H52=2),3)+IF(AND(J$241=4,H52=3),2)+IF(AND(J$241=4,H52=4),1)+IF(AND(J$241=3,H52=1),3)+IF(AND(J$241=3,H52=2),2)+IF(AND(J$241=3,H52=3),1)+IF(AND(J$241=2,H52=1),2)+IF(AND(J$241=2,H52=2),1)+IF(AND(J$241=1,H52=1),1)</f>
        <v>0</v>
      </c>
      <c r="J52" s="5"/>
      <c r="K52" s="5"/>
      <c r="L52" s="7">
        <f t="shared" ref="L52:M58" si="75">IF(AND(J$241&gt;4,J52=1),12)+IF(AND(J$241&gt;4,J52=2),8)+IF(AND(J$241&gt;4,J52=3),6)+IF(AND(J$241&gt;4,J52=4),5)+IF(AND(J$241&gt;4,J52=5),4)+IF(AND(J$241&gt;4,J52=6),3)+IF(AND(J$241&gt;4,J52=7),2)+IF(AND(J$241&gt;4,J52&gt;7),1)+IF(AND(J$241=4,J52=1),8)+IF(AND(J$241=4,J52=2),6)+IF(AND(J$241=4,J52=3),4)+IF(AND(J$241=4,J52=4),2)+IF(AND(J$241=3,J52=1),6)+IF(AND(J$241=3,J52=2),4)+IF(AND(J$241=3,J52=3),2)+IF(AND(J$241=2,J52=1),4)+IF(AND(J$241=2,J52=2),2)+IF(AND(J$241=1,J52=1),2)</f>
        <v>0</v>
      </c>
      <c r="M52" s="7">
        <f t="shared" si="75"/>
        <v>0</v>
      </c>
      <c r="N52" s="2" t="s">
        <v>21</v>
      </c>
      <c r="O52" s="4">
        <f t="shared" si="63"/>
        <v>0</v>
      </c>
      <c r="P52" s="11">
        <f t="shared" si="64"/>
        <v>0</v>
      </c>
      <c r="Q52" s="2"/>
      <c r="R52" s="2"/>
      <c r="S52" s="2" t="s">
        <v>21</v>
      </c>
      <c r="T52" s="6"/>
      <c r="U52" s="6"/>
      <c r="V52" s="19">
        <f t="shared" si="65"/>
        <v>26.713999999999999</v>
      </c>
      <c r="W52" s="2"/>
      <c r="X52" s="3"/>
      <c r="Y52" s="4">
        <f t="shared" ref="Y52:Y60" si="76">IF(AND(Z$241&gt;4,X52=1),6)+IF(AND(Z$241&gt;4,X52=2),4)+IF(AND(Z$241&gt;4,X52=3),3)+IF(AND(Z$241&gt;4,X52=4),2)+IF(AND(Z$241&gt;4,X52=5),1)+IF(AND(Z$241&gt;4,X52&gt;5),1)+IF(AND(Z$241=4,X52=1),4)+IF(AND(Z$241=4,X52=2),3)+IF(AND(Z$241=4,X52=3),2)+IF(AND(Z$241=4,X52=4),1)+IF(AND(Z$241=3,X52=1),3)+IF(AND(Z$241=3,X52=2),2)+IF(AND(Z$241=3,X52=3),1)+IF(AND(Z$241=2,X52=1),2)+IF(AND(Z$241=2,X52=2),1)+IF(AND(Z$241=1,X52=1),1)</f>
        <v>0</v>
      </c>
      <c r="Z52" s="5"/>
      <c r="AA52" s="5"/>
      <c r="AB52" s="4">
        <f t="shared" ref="AB52:AB60" si="77">IF(AND(Z$241&gt;4,Z52=1),12)+IF(AND(Z$241&gt;4,Z52=2),8)+IF(AND(Z$241&gt;4,Z52=3),6)+IF(AND(Z$241&gt;4,Z52=4),5)+IF(AND(Z$241&gt;4,Z52=5),4)+IF(AND(Z$241&gt;4,Z52=6),3)+IF(AND(Z$241&gt;4,Z52=7),2)+IF(AND(Z$241&gt;4,Z52&gt;7),1)+IF(AND(Z$241=4,Z52=1),8)+IF(AND(Z$241=4,Z52=2),6)+IF(AND(Z$241=4,Z52=3),4)+IF(AND(Z$241=4,Z52=4),2)+IF(AND(Z$241=3,Z52=1),6)+IF(AND(Z$241=3,Z52=2),4)+IF(AND(Z$241=3,Z52=3),2)+IF(AND(Z$241=2,Z52=1),4)+IF(AND(Z$241=2,Z52=2),2)+IF(AND(Z$241=1,Z52=1),2)</f>
        <v>0</v>
      </c>
      <c r="AC52" s="4">
        <f t="shared" ref="AC52:AC60" si="78">IF(AND(AA$241&gt;4,AA52=1),12)+IF(AND(AA$241&gt;4,AA52=2),8)+IF(AND(AA$241&gt;4,AA52=3),6)+IF(AND(AA$241&gt;4,AA52=4),5)+IF(AND(AA$241&gt;4,AA52=5),4)+IF(AND(AA$241&gt;4,AA52=6),3)+IF(AND(AA$241&gt;4,AA52=7),2)+IF(AND(AA$241&gt;4,AA52&gt;7),1)+IF(AND(AA$241=4,AA52=1),8)+IF(AND(AA$241=4,AA52=2),6)+IF(AND(AA$241=4,AA52=3),4)+IF(AND(AA$241=4,AA52=4),2)+IF(AND(AA$241=3,AA52=1),6)+IF(AND(AA$241=3,AA52=2),4)+IF(AND(AA$241=3,AA52=3),2)+IF(AND(AA$241=2,AA52=1),4)+IF(AND(AA$241=2,AA52=2),2)+IF(AND(AA$241=1,AA52=1),2)</f>
        <v>0</v>
      </c>
      <c r="AD52" s="2" t="s">
        <v>21</v>
      </c>
      <c r="AE52" s="4">
        <f t="shared" si="66"/>
        <v>0</v>
      </c>
      <c r="AF52" s="11">
        <f t="shared" si="67"/>
        <v>0</v>
      </c>
      <c r="AG52" s="2"/>
      <c r="AH52" s="2"/>
      <c r="AI52" s="2" t="s">
        <v>21</v>
      </c>
      <c r="AJ52" s="6"/>
      <c r="AK52" s="6"/>
      <c r="AL52" s="19">
        <f t="shared" si="68"/>
        <v>26.713999999999999</v>
      </c>
      <c r="AM52" s="2"/>
      <c r="AN52" s="3"/>
      <c r="AO52" s="4">
        <f t="shared" si="59"/>
        <v>0</v>
      </c>
      <c r="AP52" s="5"/>
      <c r="AQ52" s="5"/>
      <c r="AR52" s="4">
        <f t="shared" si="69"/>
        <v>0</v>
      </c>
      <c r="AS52" s="4">
        <f t="shared" si="70"/>
        <v>0</v>
      </c>
      <c r="AT52" s="2" t="s">
        <v>21</v>
      </c>
      <c r="AU52" s="4">
        <f t="shared" si="71"/>
        <v>0</v>
      </c>
      <c r="AV52" s="11">
        <f t="shared" si="72"/>
        <v>0</v>
      </c>
      <c r="AW52" s="2"/>
      <c r="AX52" s="2"/>
      <c r="AY52" s="2" t="s">
        <v>21</v>
      </c>
      <c r="AZ52" s="6"/>
      <c r="BA52" s="6"/>
      <c r="BB52" s="19">
        <f t="shared" si="73"/>
        <v>26.713999999999999</v>
      </c>
    </row>
    <row r="53" spans="1:54" s="15" customFormat="1" ht="14" hidden="1">
      <c r="A53" s="13">
        <v>3</v>
      </c>
      <c r="B53" s="1" t="s">
        <v>128</v>
      </c>
      <c r="C53" s="2">
        <v>39641</v>
      </c>
      <c r="D53" s="1">
        <v>911</v>
      </c>
      <c r="E53" s="1" t="s">
        <v>39</v>
      </c>
      <c r="F53" s="57">
        <v>26.646000000000001</v>
      </c>
      <c r="G53" s="2"/>
      <c r="H53" s="3"/>
      <c r="I53" s="4">
        <f t="shared" si="74"/>
        <v>0</v>
      </c>
      <c r="J53" s="5"/>
      <c r="K53" s="5"/>
      <c r="L53" s="7">
        <f t="shared" si="75"/>
        <v>0</v>
      </c>
      <c r="M53" s="7">
        <f t="shared" si="75"/>
        <v>0</v>
      </c>
      <c r="N53" s="2" t="s">
        <v>21</v>
      </c>
      <c r="O53" s="4">
        <f t="shared" si="63"/>
        <v>0</v>
      </c>
      <c r="P53" s="11">
        <f t="shared" si="64"/>
        <v>0</v>
      </c>
      <c r="Q53" s="2"/>
      <c r="R53" s="2"/>
      <c r="S53" s="2" t="s">
        <v>21</v>
      </c>
      <c r="T53" s="6"/>
      <c r="U53" s="6"/>
      <c r="V53" s="19">
        <f t="shared" si="65"/>
        <v>26.646000000000001</v>
      </c>
      <c r="W53" s="2"/>
      <c r="X53" s="3"/>
      <c r="Y53" s="4">
        <f t="shared" si="76"/>
        <v>0</v>
      </c>
      <c r="Z53" s="5"/>
      <c r="AA53" s="5"/>
      <c r="AB53" s="4">
        <f t="shared" si="77"/>
        <v>0</v>
      </c>
      <c r="AC53" s="4">
        <f t="shared" si="78"/>
        <v>0</v>
      </c>
      <c r="AD53" s="2" t="s">
        <v>21</v>
      </c>
      <c r="AE53" s="4">
        <f t="shared" si="66"/>
        <v>0</v>
      </c>
      <c r="AF53" s="11">
        <f t="shared" si="67"/>
        <v>0</v>
      </c>
      <c r="AG53" s="2"/>
      <c r="AH53" s="2"/>
      <c r="AI53" s="2" t="s">
        <v>21</v>
      </c>
      <c r="AJ53" s="6"/>
      <c r="AK53" s="6"/>
      <c r="AL53" s="19">
        <f t="shared" si="68"/>
        <v>26.646000000000001</v>
      </c>
      <c r="AM53" s="2"/>
      <c r="AN53" s="3"/>
      <c r="AO53" s="4">
        <f t="shared" si="59"/>
        <v>0</v>
      </c>
      <c r="AP53" s="5"/>
      <c r="AQ53" s="5"/>
      <c r="AR53" s="4">
        <f t="shared" si="69"/>
        <v>0</v>
      </c>
      <c r="AS53" s="4">
        <f t="shared" si="70"/>
        <v>0</v>
      </c>
      <c r="AT53" s="2" t="s">
        <v>21</v>
      </c>
      <c r="AU53" s="4">
        <f t="shared" si="71"/>
        <v>0</v>
      </c>
      <c r="AV53" s="11">
        <f t="shared" si="72"/>
        <v>0</v>
      </c>
      <c r="AW53" s="2"/>
      <c r="AX53" s="2"/>
      <c r="AY53" s="2" t="s">
        <v>21</v>
      </c>
      <c r="AZ53" s="6"/>
      <c r="BA53" s="6"/>
      <c r="BB53" s="19">
        <f t="shared" si="73"/>
        <v>26.646000000000001</v>
      </c>
    </row>
    <row r="54" spans="1:54" s="15" customFormat="1" ht="14" hidden="1">
      <c r="A54" s="13">
        <v>7</v>
      </c>
      <c r="B54" s="1" t="s">
        <v>160</v>
      </c>
      <c r="C54" s="2"/>
      <c r="D54" s="1">
        <v>30</v>
      </c>
      <c r="E54" s="1" t="s">
        <v>39</v>
      </c>
      <c r="F54" s="57">
        <v>26.434999999999999</v>
      </c>
      <c r="G54" s="2"/>
      <c r="H54" s="3"/>
      <c r="I54" s="4">
        <f t="shared" si="74"/>
        <v>0</v>
      </c>
      <c r="J54" s="5"/>
      <c r="K54" s="5"/>
      <c r="L54" s="7">
        <f t="shared" si="75"/>
        <v>0</v>
      </c>
      <c r="M54" s="7">
        <f t="shared" si="75"/>
        <v>0</v>
      </c>
      <c r="N54" s="2" t="s">
        <v>21</v>
      </c>
      <c r="O54" s="4">
        <f t="shared" si="63"/>
        <v>0</v>
      </c>
      <c r="P54" s="11">
        <f t="shared" si="64"/>
        <v>0</v>
      </c>
      <c r="Q54" s="2"/>
      <c r="R54" s="2"/>
      <c r="S54" s="2" t="s">
        <v>21</v>
      </c>
      <c r="T54" s="2"/>
      <c r="U54" s="6"/>
      <c r="V54" s="19">
        <f t="shared" si="65"/>
        <v>26.434999999999999</v>
      </c>
      <c r="W54" s="2"/>
      <c r="X54" s="3"/>
      <c r="Y54" s="4">
        <f t="shared" si="76"/>
        <v>0</v>
      </c>
      <c r="Z54" s="5"/>
      <c r="AA54" s="5"/>
      <c r="AB54" s="4">
        <f t="shared" si="77"/>
        <v>0</v>
      </c>
      <c r="AC54" s="4">
        <f t="shared" si="78"/>
        <v>0</v>
      </c>
      <c r="AD54" s="2" t="s">
        <v>21</v>
      </c>
      <c r="AE54" s="4">
        <f t="shared" si="66"/>
        <v>0</v>
      </c>
      <c r="AF54" s="11">
        <f t="shared" si="67"/>
        <v>0</v>
      </c>
      <c r="AG54" s="2"/>
      <c r="AH54" s="2"/>
      <c r="AI54" s="2" t="s">
        <v>21</v>
      </c>
      <c r="AJ54" s="2"/>
      <c r="AK54" s="6"/>
      <c r="AL54" s="19">
        <f t="shared" si="68"/>
        <v>26.434999999999999</v>
      </c>
      <c r="AM54" s="2"/>
      <c r="AN54" s="3"/>
      <c r="AO54" s="4">
        <f t="shared" si="59"/>
        <v>0</v>
      </c>
      <c r="AP54" s="5"/>
      <c r="AQ54" s="5"/>
      <c r="AR54" s="4">
        <f t="shared" si="69"/>
        <v>0</v>
      </c>
      <c r="AS54" s="4">
        <f t="shared" si="70"/>
        <v>0</v>
      </c>
      <c r="AT54" s="2" t="s">
        <v>21</v>
      </c>
      <c r="AU54" s="4">
        <f t="shared" si="71"/>
        <v>0</v>
      </c>
      <c r="AV54" s="11">
        <f t="shared" si="72"/>
        <v>0</v>
      </c>
      <c r="AW54" s="2"/>
      <c r="AX54" s="2"/>
      <c r="AY54" s="2" t="s">
        <v>21</v>
      </c>
      <c r="AZ54" s="2"/>
      <c r="BA54" s="6"/>
      <c r="BB54" s="19">
        <f t="shared" si="73"/>
        <v>26.434999999999999</v>
      </c>
    </row>
    <row r="55" spans="1:54" s="15" customFormat="1" ht="14">
      <c r="A55" s="13">
        <v>4</v>
      </c>
      <c r="B55" s="1" t="s">
        <v>154</v>
      </c>
      <c r="C55" s="2">
        <v>6561</v>
      </c>
      <c r="D55" s="1">
        <v>44</v>
      </c>
      <c r="E55" s="1" t="s">
        <v>155</v>
      </c>
      <c r="F55" s="57">
        <v>25.544</v>
      </c>
      <c r="G55" s="2">
        <v>27.577999999999999</v>
      </c>
      <c r="H55" s="3">
        <v>3</v>
      </c>
      <c r="I55" s="4">
        <f t="shared" si="74"/>
        <v>2</v>
      </c>
      <c r="J55" s="5">
        <v>2</v>
      </c>
      <c r="K55" s="5">
        <v>3</v>
      </c>
      <c r="L55" s="7">
        <f t="shared" si="75"/>
        <v>6</v>
      </c>
      <c r="M55" s="7">
        <f t="shared" si="75"/>
        <v>4</v>
      </c>
      <c r="N55" s="2" t="s">
        <v>21</v>
      </c>
      <c r="O55" s="4">
        <f t="shared" si="63"/>
        <v>12</v>
      </c>
      <c r="P55" s="11">
        <f t="shared" si="64"/>
        <v>12</v>
      </c>
      <c r="Q55" s="2">
        <v>26.317</v>
      </c>
      <c r="R55" s="2">
        <v>28.466000000000001</v>
      </c>
      <c r="S55" s="2" t="s">
        <v>21</v>
      </c>
      <c r="T55" s="6"/>
      <c r="U55" s="6"/>
      <c r="V55" s="19">
        <f t="shared" si="65"/>
        <v>25.544</v>
      </c>
      <c r="W55" s="2">
        <v>28.218</v>
      </c>
      <c r="X55" s="3">
        <v>4</v>
      </c>
      <c r="Y55" s="4">
        <f t="shared" si="76"/>
        <v>2</v>
      </c>
      <c r="Z55" s="5">
        <v>3</v>
      </c>
      <c r="AA55" s="5">
        <v>5</v>
      </c>
      <c r="AB55" s="4">
        <f t="shared" si="77"/>
        <v>6</v>
      </c>
      <c r="AC55" s="4">
        <f t="shared" si="78"/>
        <v>4</v>
      </c>
      <c r="AD55" s="2" t="s">
        <v>21</v>
      </c>
      <c r="AE55" s="4">
        <f t="shared" si="66"/>
        <v>12</v>
      </c>
      <c r="AF55" s="11">
        <f t="shared" si="67"/>
        <v>24</v>
      </c>
      <c r="AG55" s="2">
        <v>26.608000000000001</v>
      </c>
      <c r="AH55" s="10">
        <v>26.32</v>
      </c>
      <c r="AI55" s="2" t="s">
        <v>21</v>
      </c>
      <c r="AJ55" s="6"/>
      <c r="AK55" s="6"/>
      <c r="AL55" s="19">
        <f t="shared" si="68"/>
        <v>25.544</v>
      </c>
      <c r="AM55" s="2">
        <v>26.497</v>
      </c>
      <c r="AN55" s="3">
        <v>3</v>
      </c>
      <c r="AO55" s="4">
        <f t="shared" si="59"/>
        <v>3</v>
      </c>
      <c r="AP55" s="5">
        <v>5</v>
      </c>
      <c r="AQ55" s="5">
        <v>4</v>
      </c>
      <c r="AR55" s="4">
        <f t="shared" si="69"/>
        <v>4</v>
      </c>
      <c r="AS55" s="4">
        <f t="shared" si="70"/>
        <v>5</v>
      </c>
      <c r="AT55" s="2" t="s">
        <v>21</v>
      </c>
      <c r="AU55" s="4">
        <f t="shared" si="71"/>
        <v>12</v>
      </c>
      <c r="AV55" s="11">
        <f t="shared" si="72"/>
        <v>36</v>
      </c>
      <c r="AW55" s="2">
        <v>30.010999999999999</v>
      </c>
      <c r="AX55" s="10">
        <v>26.143000000000001</v>
      </c>
      <c r="AY55" s="2" t="s">
        <v>21</v>
      </c>
      <c r="AZ55" s="6"/>
      <c r="BA55" s="6"/>
      <c r="BB55" s="19">
        <f t="shared" si="73"/>
        <v>25.544</v>
      </c>
    </row>
    <row r="56" spans="1:54" s="15" customFormat="1" ht="14" hidden="1">
      <c r="A56" s="13">
        <v>6</v>
      </c>
      <c r="B56" s="1" t="s">
        <v>123</v>
      </c>
      <c r="C56" s="2">
        <v>36647</v>
      </c>
      <c r="D56" s="1">
        <v>110</v>
      </c>
      <c r="E56" s="1" t="s">
        <v>41</v>
      </c>
      <c r="F56" s="57">
        <v>26.876000000000001</v>
      </c>
      <c r="G56" s="2"/>
      <c r="H56" s="3"/>
      <c r="I56" s="4">
        <f t="shared" si="74"/>
        <v>0</v>
      </c>
      <c r="J56" s="5"/>
      <c r="K56" s="5"/>
      <c r="L56" s="7">
        <f t="shared" si="75"/>
        <v>0</v>
      </c>
      <c r="M56" s="7">
        <f t="shared" si="75"/>
        <v>0</v>
      </c>
      <c r="N56" s="2" t="s">
        <v>21</v>
      </c>
      <c r="O56" s="4">
        <f t="shared" si="63"/>
        <v>0</v>
      </c>
      <c r="P56" s="11">
        <f t="shared" si="64"/>
        <v>0</v>
      </c>
      <c r="Q56" s="2"/>
      <c r="R56" s="2"/>
      <c r="S56" s="2" t="s">
        <v>21</v>
      </c>
      <c r="T56" s="2"/>
      <c r="U56" s="6"/>
      <c r="V56" s="19">
        <f t="shared" si="65"/>
        <v>26.876000000000001</v>
      </c>
      <c r="W56" s="2"/>
      <c r="X56" s="3"/>
      <c r="Y56" s="4">
        <f t="shared" si="76"/>
        <v>0</v>
      </c>
      <c r="Z56" s="5"/>
      <c r="AA56" s="5"/>
      <c r="AB56" s="4">
        <f t="shared" si="77"/>
        <v>0</v>
      </c>
      <c r="AC56" s="4">
        <f t="shared" si="78"/>
        <v>0</v>
      </c>
      <c r="AD56" s="2" t="s">
        <v>21</v>
      </c>
      <c r="AE56" s="4">
        <f t="shared" si="66"/>
        <v>0</v>
      </c>
      <c r="AF56" s="11">
        <f t="shared" si="67"/>
        <v>0</v>
      </c>
      <c r="AG56" s="2"/>
      <c r="AH56" s="2"/>
      <c r="AI56" s="2" t="s">
        <v>21</v>
      </c>
      <c r="AJ56" s="2"/>
      <c r="AK56" s="6"/>
      <c r="AL56" s="19">
        <f t="shared" si="68"/>
        <v>26.876000000000001</v>
      </c>
      <c r="AM56" s="2"/>
      <c r="AN56" s="3"/>
      <c r="AO56" s="4">
        <f t="shared" si="59"/>
        <v>0</v>
      </c>
      <c r="AP56" s="5"/>
      <c r="AQ56" s="5"/>
      <c r="AR56" s="4">
        <f t="shared" si="69"/>
        <v>0</v>
      </c>
      <c r="AS56" s="4">
        <f t="shared" si="70"/>
        <v>0</v>
      </c>
      <c r="AT56" s="2" t="s">
        <v>21</v>
      </c>
      <c r="AU56" s="4">
        <f t="shared" si="71"/>
        <v>0</v>
      </c>
      <c r="AV56" s="11">
        <f t="shared" si="72"/>
        <v>0</v>
      </c>
      <c r="AW56" s="2"/>
      <c r="AX56" s="2"/>
      <c r="AY56" s="2" t="s">
        <v>21</v>
      </c>
      <c r="AZ56" s="2"/>
      <c r="BA56" s="6"/>
      <c r="BB56" s="19">
        <f t="shared" si="73"/>
        <v>26.876000000000001</v>
      </c>
    </row>
    <row r="57" spans="1:54" s="15" customFormat="1" ht="14" hidden="1">
      <c r="A57" s="13">
        <v>9</v>
      </c>
      <c r="B57" s="1" t="s">
        <v>73</v>
      </c>
      <c r="C57" s="2">
        <v>6494</v>
      </c>
      <c r="D57" s="1">
        <v>17</v>
      </c>
      <c r="E57" s="1" t="s">
        <v>28</v>
      </c>
      <c r="F57" s="57">
        <v>26.251999999999999</v>
      </c>
      <c r="G57" s="2"/>
      <c r="H57" s="3"/>
      <c r="I57" s="4">
        <f t="shared" si="74"/>
        <v>0</v>
      </c>
      <c r="J57" s="5"/>
      <c r="K57" s="5"/>
      <c r="L57" s="7">
        <f t="shared" si="75"/>
        <v>0</v>
      </c>
      <c r="M57" s="7">
        <f t="shared" si="75"/>
        <v>0</v>
      </c>
      <c r="N57" s="2" t="s">
        <v>21</v>
      </c>
      <c r="O57" s="4">
        <f t="shared" si="63"/>
        <v>0</v>
      </c>
      <c r="P57" s="11">
        <f t="shared" si="64"/>
        <v>0</v>
      </c>
      <c r="Q57" s="2"/>
      <c r="R57" s="2"/>
      <c r="S57" s="2" t="s">
        <v>21</v>
      </c>
      <c r="T57" s="2"/>
      <c r="U57" s="6"/>
      <c r="V57" s="19">
        <f t="shared" si="65"/>
        <v>26.251999999999999</v>
      </c>
      <c r="W57" s="2"/>
      <c r="X57" s="3"/>
      <c r="Y57" s="4">
        <f t="shared" si="76"/>
        <v>0</v>
      </c>
      <c r="Z57" s="5"/>
      <c r="AA57" s="5"/>
      <c r="AB57" s="4">
        <f t="shared" si="77"/>
        <v>0</v>
      </c>
      <c r="AC57" s="4">
        <f t="shared" si="78"/>
        <v>0</v>
      </c>
      <c r="AD57" s="2" t="s">
        <v>21</v>
      </c>
      <c r="AE57" s="4">
        <f t="shared" si="66"/>
        <v>0</v>
      </c>
      <c r="AF57" s="11">
        <f t="shared" si="67"/>
        <v>0</v>
      </c>
      <c r="AG57" s="2"/>
      <c r="AH57" s="2"/>
      <c r="AI57" s="2" t="s">
        <v>21</v>
      </c>
      <c r="AJ57" s="2"/>
      <c r="AK57" s="6"/>
      <c r="AL57" s="19">
        <f t="shared" si="68"/>
        <v>26.251999999999999</v>
      </c>
      <c r="AM57" s="2"/>
      <c r="AN57" s="3"/>
      <c r="AO57" s="4">
        <f t="shared" si="59"/>
        <v>0</v>
      </c>
      <c r="AP57" s="5"/>
      <c r="AQ57" s="5"/>
      <c r="AR57" s="4">
        <f t="shared" si="69"/>
        <v>0</v>
      </c>
      <c r="AS57" s="4">
        <f t="shared" si="70"/>
        <v>0</v>
      </c>
      <c r="AT57" s="2" t="s">
        <v>21</v>
      </c>
      <c r="AU57" s="4">
        <f t="shared" si="71"/>
        <v>0</v>
      </c>
      <c r="AV57" s="11">
        <f t="shared" si="72"/>
        <v>0</v>
      </c>
      <c r="AW57" s="2"/>
      <c r="AX57" s="2"/>
      <c r="AY57" s="2" t="s">
        <v>21</v>
      </c>
      <c r="AZ57" s="2"/>
      <c r="BA57" s="6"/>
      <c r="BB57" s="19">
        <f t="shared" si="73"/>
        <v>26.251999999999999</v>
      </c>
    </row>
    <row r="58" spans="1:54" s="15" customFormat="1" ht="14">
      <c r="A58" s="13">
        <v>5</v>
      </c>
      <c r="B58" s="1" t="s">
        <v>113</v>
      </c>
      <c r="C58" s="2">
        <v>35716</v>
      </c>
      <c r="D58" s="1">
        <v>144</v>
      </c>
      <c r="E58" s="1" t="s">
        <v>112</v>
      </c>
      <c r="F58" s="57">
        <v>25.672000000000001</v>
      </c>
      <c r="G58" s="2"/>
      <c r="H58" s="3"/>
      <c r="I58" s="4">
        <f t="shared" si="74"/>
        <v>0</v>
      </c>
      <c r="J58" s="5"/>
      <c r="K58" s="5"/>
      <c r="L58" s="7">
        <f t="shared" si="75"/>
        <v>0</v>
      </c>
      <c r="M58" s="7">
        <f t="shared" si="75"/>
        <v>0</v>
      </c>
      <c r="N58" s="4" t="s">
        <v>21</v>
      </c>
      <c r="O58" s="4">
        <f t="shared" si="63"/>
        <v>0</v>
      </c>
      <c r="P58" s="11">
        <f t="shared" si="64"/>
        <v>0</v>
      </c>
      <c r="Q58" s="2"/>
      <c r="R58" s="2"/>
      <c r="S58" s="2" t="s">
        <v>21</v>
      </c>
      <c r="T58" s="6"/>
      <c r="U58" s="6"/>
      <c r="V58" s="19">
        <f t="shared" si="65"/>
        <v>25.672000000000001</v>
      </c>
      <c r="W58" s="2">
        <v>26.483000000000001</v>
      </c>
      <c r="X58" s="3">
        <v>3</v>
      </c>
      <c r="Y58" s="4">
        <f t="shared" si="76"/>
        <v>3</v>
      </c>
      <c r="Z58" s="5">
        <v>2</v>
      </c>
      <c r="AA58" s="5">
        <v>3</v>
      </c>
      <c r="AB58" s="4">
        <f t="shared" si="77"/>
        <v>8</v>
      </c>
      <c r="AC58" s="4">
        <f t="shared" si="78"/>
        <v>6</v>
      </c>
      <c r="AD58" s="2" t="s">
        <v>21</v>
      </c>
      <c r="AE58" s="4">
        <f t="shared" si="66"/>
        <v>18</v>
      </c>
      <c r="AF58" s="11">
        <f t="shared" si="67"/>
        <v>18</v>
      </c>
      <c r="AG58" s="2">
        <v>26.667000000000002</v>
      </c>
      <c r="AH58" s="10">
        <v>25.62</v>
      </c>
      <c r="AI58" s="2" t="s">
        <v>21</v>
      </c>
      <c r="AJ58" s="6"/>
      <c r="AK58" s="6">
        <v>1</v>
      </c>
      <c r="AL58" s="19">
        <f t="shared" si="68"/>
        <v>25.62</v>
      </c>
      <c r="AM58" s="2">
        <v>27.358000000000001</v>
      </c>
      <c r="AN58" s="3">
        <v>6</v>
      </c>
      <c r="AO58" s="4">
        <f t="shared" si="59"/>
        <v>1</v>
      </c>
      <c r="AP58" s="5">
        <v>3</v>
      </c>
      <c r="AQ58" s="5">
        <v>2</v>
      </c>
      <c r="AR58" s="4">
        <f t="shared" si="69"/>
        <v>6</v>
      </c>
      <c r="AS58" s="4">
        <f t="shared" si="70"/>
        <v>8</v>
      </c>
      <c r="AT58" s="2" t="s">
        <v>21</v>
      </c>
      <c r="AU58" s="4">
        <f t="shared" si="71"/>
        <v>15</v>
      </c>
      <c r="AV58" s="11">
        <f t="shared" si="72"/>
        <v>33</v>
      </c>
      <c r="AW58" s="2">
        <v>27.224</v>
      </c>
      <c r="AX58" s="10">
        <v>25.625</v>
      </c>
      <c r="AY58" s="2" t="s">
        <v>21</v>
      </c>
      <c r="AZ58" s="6"/>
      <c r="BA58" s="6"/>
      <c r="BB58" s="19">
        <f t="shared" si="73"/>
        <v>25.62</v>
      </c>
    </row>
    <row r="59" spans="1:54" s="15" customFormat="1" ht="14" hidden="1">
      <c r="A59" s="13">
        <v>10</v>
      </c>
      <c r="B59" s="1" t="s">
        <v>152</v>
      </c>
      <c r="C59" s="2">
        <v>44462</v>
      </c>
      <c r="D59" s="1">
        <v>31</v>
      </c>
      <c r="E59" s="1" t="s">
        <v>151</v>
      </c>
      <c r="F59" s="57">
        <v>24.43</v>
      </c>
      <c r="G59" s="2"/>
      <c r="H59" s="3"/>
      <c r="I59" s="4">
        <f t="shared" si="74"/>
        <v>0</v>
      </c>
      <c r="J59" s="5"/>
      <c r="K59" s="5"/>
      <c r="L59" s="4">
        <f>IF(AND(J$241&gt;4,J59=1),6)+IF(AND(J$241&gt;4,J59=2),4)+IF(AND(J$241&gt;4,J59=3),3)+IF(AND(J$241&gt;4,J59=4),2)+IF(AND(J$241&gt;4,J59=5),1)+IF(AND(J$241&gt;4,J59&gt;5),1)+IF(AND(J$241=4,J59=1),4)+IF(AND(J$241=4,J59=2),3)+IF(AND(J$241=4,J59=3),2)+IF(AND(J$241=4,J59=4),1)+IF(AND(J$241=3,J59=1),3)+IF(AND(J$241=3,J59=2),2)+IF(AND(J$241=3,J59=3),1)+IF(AND(J$241=2,J59=1),2)+IF(AND(J$241=2,J59=2),1)+IF(AND(J$241=1,J59=1),1)</f>
        <v>0</v>
      </c>
      <c r="M59" s="4">
        <f>IF(AND(K$241&gt;4,K59=1),6)+IF(AND(K$241&gt;4,K59=2),4)+IF(AND(K$241&gt;4,K59=3),3)+IF(AND(K$241&gt;4,K59=4),2)+IF(AND(K$241&gt;4,K59=5),1)+IF(AND(K$241&gt;4,K59&gt;5),1)+IF(AND(K$241=4,K59=1),4)+IF(AND(K$241=4,K59=2),3)+IF(AND(K$241=4,K59=3),2)+IF(AND(K$241=4,K59=4),1)+IF(AND(K$241=3,K59=1),3)+IF(AND(K$241=3,K59=2),2)+IF(AND(K$241=3,K59=3),1)+IF(AND(K$241=2,K59=1),2)+IF(AND(K$241=2,K59=2),1)+IF(AND(K$241=1,K59=1),1)</f>
        <v>0</v>
      </c>
      <c r="N59" s="2" t="s">
        <v>21</v>
      </c>
      <c r="O59" s="4">
        <f t="shared" si="63"/>
        <v>0</v>
      </c>
      <c r="P59" s="11">
        <f t="shared" si="64"/>
        <v>0</v>
      </c>
      <c r="Q59" s="2"/>
      <c r="R59" s="2"/>
      <c r="S59" s="2" t="s">
        <v>21</v>
      </c>
      <c r="T59" s="2" t="s">
        <v>90</v>
      </c>
      <c r="U59" s="6"/>
      <c r="V59" s="19">
        <f t="shared" si="65"/>
        <v>24.43</v>
      </c>
      <c r="W59" s="2"/>
      <c r="X59" s="3"/>
      <c r="Y59" s="4">
        <f t="shared" si="76"/>
        <v>0</v>
      </c>
      <c r="Z59" s="5"/>
      <c r="AA59" s="5"/>
      <c r="AB59" s="4">
        <f t="shared" si="77"/>
        <v>0</v>
      </c>
      <c r="AC59" s="4">
        <f t="shared" si="78"/>
        <v>0</v>
      </c>
      <c r="AD59" s="2" t="s">
        <v>21</v>
      </c>
      <c r="AE59" s="4">
        <f t="shared" si="66"/>
        <v>0</v>
      </c>
      <c r="AF59" s="11">
        <f t="shared" si="67"/>
        <v>0</v>
      </c>
      <c r="AG59" s="2"/>
      <c r="AH59" s="2"/>
      <c r="AI59" s="2" t="s">
        <v>21</v>
      </c>
      <c r="AJ59" s="2" t="s">
        <v>90</v>
      </c>
      <c r="AK59" s="6"/>
      <c r="AL59" s="19">
        <f t="shared" si="68"/>
        <v>24.43</v>
      </c>
      <c r="AM59" s="2"/>
      <c r="AN59" s="3"/>
      <c r="AO59" s="4">
        <f t="shared" si="59"/>
        <v>0</v>
      </c>
      <c r="AP59" s="5"/>
      <c r="AQ59" s="5"/>
      <c r="AR59" s="4">
        <f t="shared" si="69"/>
        <v>0</v>
      </c>
      <c r="AS59" s="4">
        <f t="shared" si="70"/>
        <v>0</v>
      </c>
      <c r="AT59" s="2" t="s">
        <v>21</v>
      </c>
      <c r="AU59" s="4">
        <f t="shared" si="71"/>
        <v>0</v>
      </c>
      <c r="AV59" s="11">
        <f t="shared" si="72"/>
        <v>0</v>
      </c>
      <c r="AW59" s="2"/>
      <c r="AX59" s="2"/>
      <c r="AY59" s="2" t="s">
        <v>21</v>
      </c>
      <c r="AZ59" s="2" t="s">
        <v>90</v>
      </c>
      <c r="BA59" s="6"/>
      <c r="BB59" s="19">
        <f t="shared" si="73"/>
        <v>24.43</v>
      </c>
    </row>
    <row r="60" spans="1:54" s="15" customFormat="1" ht="14" customHeight="1">
      <c r="A60" s="13">
        <v>7</v>
      </c>
      <c r="B60" s="1" t="s">
        <v>200</v>
      </c>
      <c r="C60" s="2">
        <v>46405</v>
      </c>
      <c r="D60" s="1">
        <v>16</v>
      </c>
      <c r="E60" s="1" t="s">
        <v>28</v>
      </c>
      <c r="F60" s="57">
        <v>99.998999999999995</v>
      </c>
      <c r="G60" s="2">
        <v>31.445</v>
      </c>
      <c r="H60" s="3"/>
      <c r="I60" s="2"/>
      <c r="J60" s="5"/>
      <c r="K60" s="5"/>
      <c r="L60" s="4">
        <f>IF(AND(J$241&gt;4,J60=1),6)+IF(AND(J$241&gt;4,J60=2),4)+IF(AND(J$241&gt;4,J60=3),3)+IF(AND(J$241&gt;4,J60=4),2)+IF(AND(J$241&gt;4,J60=5),1)+IF(AND(J$241&gt;4,J60&gt;5),1)+IF(AND(J$241=4,J60=1),4)+IF(AND(J$241=4,J60=2),3)+IF(AND(J$241=4,J60=3),2)+IF(AND(J$241=4,J60=4),1)+IF(AND(J$241=3,J60=1),3)+IF(AND(J$241=3,J60=2),2)+IF(AND(J$241=3,J60=3),1)+IF(AND(J$241=2,J60=1),2)+IF(AND(J$241=2,J60=2),1)+IF(AND(J$241=1,J60=1),1)</f>
        <v>0</v>
      </c>
      <c r="M60" s="4">
        <f>IF(AND(K$241&gt;4,K60=1),6)+IF(AND(K$241&gt;4,K60=2),4)+IF(AND(K$241&gt;4,K60=3),3)+IF(AND(K$241&gt;4,K60=4),2)+IF(AND(K$241&gt;4,K60=5),1)+IF(AND(K$241&gt;4,K60&gt;5),1)+IF(AND(K$241=4,K60=1),4)+IF(AND(K$241=4,K60=2),3)+IF(AND(K$241=4,K60=3),2)+IF(AND(K$241=4,K60=4),1)+IF(AND(K$241=3,K60=1),3)+IF(AND(K$241=3,K60=2),2)+IF(AND(K$241=3,K60=3),1)+IF(AND(K$241=2,K60=1),2)+IF(AND(K$241=2,K60=2),1)+IF(AND(K$241=1,K60=1),1)</f>
        <v>0</v>
      </c>
      <c r="N60" s="2" t="s">
        <v>40</v>
      </c>
      <c r="O60" s="4"/>
      <c r="P60" s="11"/>
      <c r="Q60" s="2">
        <v>27.422000000000001</v>
      </c>
      <c r="R60" s="2">
        <v>28.024999999999999</v>
      </c>
      <c r="S60" s="8" t="s">
        <v>202</v>
      </c>
      <c r="T60" s="2"/>
      <c r="U60" s="6"/>
      <c r="V60" s="19">
        <f t="shared" si="65"/>
        <v>27.422000000000001</v>
      </c>
      <c r="W60" s="2"/>
      <c r="X60" s="3"/>
      <c r="Y60" s="4">
        <f t="shared" si="76"/>
        <v>0</v>
      </c>
      <c r="Z60" s="5">
        <v>5</v>
      </c>
      <c r="AA60" s="5">
        <v>4</v>
      </c>
      <c r="AB60" s="4">
        <f t="shared" si="77"/>
        <v>4</v>
      </c>
      <c r="AC60" s="4">
        <f t="shared" si="78"/>
        <v>5</v>
      </c>
      <c r="AD60" s="2" t="s">
        <v>21</v>
      </c>
      <c r="AE60" s="4">
        <f t="shared" si="66"/>
        <v>10</v>
      </c>
      <c r="AF60" s="11">
        <f t="shared" si="67"/>
        <v>10</v>
      </c>
      <c r="AG60" s="2">
        <v>27.736000000000001</v>
      </c>
      <c r="AH60" s="2">
        <v>27.196999999999999</v>
      </c>
      <c r="AI60" s="6" t="s">
        <v>21</v>
      </c>
      <c r="AJ60" s="2"/>
      <c r="AK60" s="6">
        <v>1</v>
      </c>
      <c r="AL60" s="19">
        <f t="shared" si="68"/>
        <v>27.196999999999999</v>
      </c>
      <c r="AM60" s="10">
        <v>28.67</v>
      </c>
      <c r="AN60" s="3">
        <v>7</v>
      </c>
      <c r="AO60" s="4">
        <f t="shared" si="59"/>
        <v>1</v>
      </c>
      <c r="AP60" s="5"/>
      <c r="AQ60" s="5"/>
      <c r="AR60" s="4">
        <f t="shared" si="69"/>
        <v>0</v>
      </c>
      <c r="AS60" s="4">
        <f t="shared" si="70"/>
        <v>0</v>
      </c>
      <c r="AT60" s="2" t="s">
        <v>21</v>
      </c>
      <c r="AU60" s="4">
        <f t="shared" si="71"/>
        <v>1</v>
      </c>
      <c r="AV60" s="11">
        <f t="shared" si="72"/>
        <v>11</v>
      </c>
      <c r="AW60" s="2"/>
      <c r="AX60" s="2"/>
      <c r="AY60" s="2" t="s">
        <v>21</v>
      </c>
      <c r="AZ60" s="2"/>
      <c r="BA60" s="6"/>
      <c r="BB60" s="19">
        <f t="shared" si="73"/>
        <v>27.196999999999999</v>
      </c>
    </row>
    <row r="61" spans="1:54" s="15" customFormat="1" ht="14">
      <c r="A61" s="13">
        <v>8</v>
      </c>
      <c r="B61" s="1" t="s">
        <v>67</v>
      </c>
      <c r="C61" s="2">
        <v>36599</v>
      </c>
      <c r="D61" s="1">
        <v>25</v>
      </c>
      <c r="E61" s="1" t="s">
        <v>39</v>
      </c>
      <c r="F61" s="57"/>
      <c r="G61" s="2"/>
      <c r="H61" s="3"/>
      <c r="I61" s="2"/>
      <c r="J61" s="5"/>
      <c r="K61" s="5"/>
      <c r="L61" s="2"/>
      <c r="M61" s="2"/>
      <c r="N61" s="2"/>
      <c r="O61" s="4"/>
      <c r="P61" s="11"/>
      <c r="Q61" s="2"/>
      <c r="R61" s="2"/>
      <c r="S61" s="2"/>
      <c r="T61" s="2"/>
      <c r="U61" s="6"/>
      <c r="V61" s="19">
        <v>99.998999999999995</v>
      </c>
      <c r="W61" s="2">
        <v>31.585000000000001</v>
      </c>
      <c r="X61" s="3"/>
      <c r="Y61" s="2"/>
      <c r="Z61" s="5"/>
      <c r="AA61" s="5"/>
      <c r="AB61" s="2"/>
      <c r="AC61" s="2"/>
      <c r="AD61" s="2"/>
      <c r="AE61" s="4"/>
      <c r="AF61" s="11"/>
      <c r="AG61" s="2">
        <v>26.335999999999999</v>
      </c>
      <c r="AH61" s="2">
        <v>27.141999999999999</v>
      </c>
      <c r="AI61" s="8" t="s">
        <v>202</v>
      </c>
      <c r="AJ61" s="8" t="s">
        <v>202</v>
      </c>
      <c r="AK61" s="6"/>
      <c r="AL61" s="19">
        <f t="shared" si="68"/>
        <v>26.335999999999999</v>
      </c>
      <c r="AM61" s="2">
        <v>26.969000000000001</v>
      </c>
      <c r="AN61" s="3">
        <v>5</v>
      </c>
      <c r="AO61" s="4">
        <f t="shared" si="59"/>
        <v>1</v>
      </c>
      <c r="AP61" s="5">
        <v>4</v>
      </c>
      <c r="AQ61" s="5"/>
      <c r="AR61" s="4">
        <f t="shared" si="69"/>
        <v>5</v>
      </c>
      <c r="AS61" s="4">
        <f t="shared" si="70"/>
        <v>0</v>
      </c>
      <c r="AT61" s="2" t="s">
        <v>21</v>
      </c>
      <c r="AU61" s="4">
        <f t="shared" si="71"/>
        <v>6</v>
      </c>
      <c r="AV61" s="11">
        <f t="shared" si="72"/>
        <v>6</v>
      </c>
      <c r="AW61" s="10">
        <v>27.65</v>
      </c>
      <c r="AX61" s="10">
        <v>28.69</v>
      </c>
      <c r="AY61" s="2" t="s">
        <v>21</v>
      </c>
      <c r="AZ61" s="6"/>
      <c r="BA61" s="6"/>
      <c r="BB61" s="19">
        <f t="shared" si="73"/>
        <v>26.335999999999999</v>
      </c>
    </row>
    <row r="62" spans="1:54" s="15" customFormat="1" ht="14">
      <c r="A62" s="13">
        <v>9</v>
      </c>
      <c r="B62" s="1" t="s">
        <v>215</v>
      </c>
      <c r="C62" s="2">
        <v>39592</v>
      </c>
      <c r="D62" s="1">
        <v>36</v>
      </c>
      <c r="E62" s="1" t="s">
        <v>39</v>
      </c>
      <c r="F62" s="57"/>
      <c r="G62" s="2"/>
      <c r="H62" s="3"/>
      <c r="I62" s="2"/>
      <c r="J62" s="5"/>
      <c r="K62" s="5"/>
      <c r="L62" s="2"/>
      <c r="M62" s="2"/>
      <c r="N62" s="2"/>
      <c r="O62" s="4"/>
      <c r="P62" s="11"/>
      <c r="Q62" s="2"/>
      <c r="R62" s="2"/>
      <c r="S62" s="2"/>
      <c r="T62" s="2"/>
      <c r="U62" s="6"/>
      <c r="V62" s="19"/>
      <c r="W62" s="2"/>
      <c r="X62" s="3"/>
      <c r="Y62" s="2"/>
      <c r="Z62" s="5"/>
      <c r="AA62" s="5"/>
      <c r="AB62" s="2"/>
      <c r="AC62" s="2"/>
      <c r="AD62" s="2"/>
      <c r="AE62" s="4"/>
      <c r="AF62" s="11"/>
      <c r="AG62" s="2"/>
      <c r="AH62" s="2"/>
      <c r="AI62" s="8"/>
      <c r="AJ62" s="8"/>
      <c r="AK62" s="6"/>
      <c r="AL62" s="19">
        <v>26.367000000000001</v>
      </c>
      <c r="AM62" s="2">
        <v>29.745999999999999</v>
      </c>
      <c r="AN62" s="3">
        <v>8</v>
      </c>
      <c r="AO62" s="4">
        <f t="shared" si="59"/>
        <v>1</v>
      </c>
      <c r="AP62" s="5">
        <v>7</v>
      </c>
      <c r="AQ62" s="5">
        <v>6</v>
      </c>
      <c r="AR62" s="4">
        <f t="shared" si="69"/>
        <v>2</v>
      </c>
      <c r="AS62" s="4">
        <f t="shared" si="70"/>
        <v>3</v>
      </c>
      <c r="AT62" s="2" t="s">
        <v>21</v>
      </c>
      <c r="AU62" s="4">
        <f t="shared" si="71"/>
        <v>6</v>
      </c>
      <c r="AV62" s="11">
        <f t="shared" si="72"/>
        <v>6</v>
      </c>
      <c r="AW62" s="10">
        <v>30.79</v>
      </c>
      <c r="AX62" s="2">
        <v>28.391999999999999</v>
      </c>
      <c r="AY62" s="2" t="s">
        <v>21</v>
      </c>
      <c r="AZ62" s="6"/>
      <c r="BA62" s="6"/>
      <c r="BB62" s="19">
        <f t="shared" si="73"/>
        <v>26.367000000000001</v>
      </c>
    </row>
    <row r="63" spans="1:54" s="15" customFormat="1" ht="14" customHeight="1">
      <c r="A63" s="13">
        <v>6</v>
      </c>
      <c r="B63" s="1" t="s">
        <v>125</v>
      </c>
      <c r="C63" s="2">
        <v>6355</v>
      </c>
      <c r="D63" s="1">
        <v>33</v>
      </c>
      <c r="E63" s="1" t="s">
        <v>41</v>
      </c>
      <c r="F63" s="57">
        <v>25.824999999999999</v>
      </c>
      <c r="G63" s="2"/>
      <c r="H63" s="3"/>
      <c r="I63" s="4">
        <f>IF(AND(J$241&gt;4,H63=1),6)+IF(AND(J$241&gt;4,H63=2),4)+IF(AND(J$241&gt;4,H63=3),3)+IF(AND(J$241&gt;4,H63=4),2)+IF(AND(J$241&gt;4,H63=5),1)+IF(AND(J$241&gt;4,H63&gt;5),1)+IF(AND(J$241=4,H63=1),4)+IF(AND(J$241=4,H63=2),3)+IF(AND(J$241=4,H63=3),2)+IF(AND(J$241=4,H63=4),1)+IF(AND(J$241=3,H63=1),3)+IF(AND(J$241=3,H63=2),2)+IF(AND(J$241=3,H63=3),1)+IF(AND(J$241=2,H63=1),2)+IF(AND(J$241=2,H63=2),1)+IF(AND(J$241=1,H63=1),1)</f>
        <v>0</v>
      </c>
      <c r="J63" s="5"/>
      <c r="K63" s="5"/>
      <c r="L63" s="4">
        <f>IF(AND(J$241&gt;4,J63=1),6)+IF(AND(J$241&gt;4,J63=2),4)+IF(AND(J$241&gt;4,J63=3),3)+IF(AND(J$241&gt;4,J63=4),2)+IF(AND(J$241&gt;4,J63=5),1)+IF(AND(J$241&gt;4,J63&gt;5),1)+IF(AND(J$241=4,J63=1),4)+IF(AND(J$241=4,J63=2),3)+IF(AND(J$241=4,J63=3),2)+IF(AND(J$241=4,J63=4),1)+IF(AND(J$241=3,J63=1),3)+IF(AND(J$241=3,J63=2),2)+IF(AND(J$241=3,J63=3),1)+IF(AND(J$241=2,J63=1),2)+IF(AND(J$241=2,J63=2),1)+IF(AND(J$241=1,J63=1),1)</f>
        <v>0</v>
      </c>
      <c r="M63" s="4">
        <f>IF(AND(K$241&gt;4,K63=1),6)+IF(AND(K$241&gt;4,K63=2),4)+IF(AND(K$241&gt;4,K63=3),3)+IF(AND(K$241&gt;4,K63=4),2)+IF(AND(K$241&gt;4,K63=5),1)+IF(AND(K$241&gt;4,K63&gt;5),1)+IF(AND(K$241=4,K63=1),4)+IF(AND(K$241=4,K63=2),3)+IF(AND(K$241=4,K63=3),2)+IF(AND(K$241=4,K63=4),1)+IF(AND(K$241=3,K63=1),3)+IF(AND(K$241=3,K63=2),2)+IF(AND(K$241=3,K63=3),1)+IF(AND(K$241=2,K63=1),2)+IF(AND(K$241=2,K63=2),1)+IF(AND(K$241=1,K63=1),1)</f>
        <v>0</v>
      </c>
      <c r="N63" s="2"/>
      <c r="O63" s="4">
        <f>+I63+L63+M63+U63</f>
        <v>0</v>
      </c>
      <c r="P63" s="11">
        <f>O63</f>
        <v>0</v>
      </c>
      <c r="Q63" s="2"/>
      <c r="R63" s="2"/>
      <c r="S63" s="2"/>
      <c r="T63" s="2"/>
      <c r="U63" s="6"/>
      <c r="V63" s="19">
        <f>MIN(F63,G63,Q63,R63)</f>
        <v>25.824999999999999</v>
      </c>
      <c r="W63" s="2"/>
      <c r="X63" s="3"/>
      <c r="Y63" s="4">
        <f>IF(AND(Z$241&gt;4,X63=1),6)+IF(AND(Z$241&gt;4,X63=2),4)+IF(AND(Z$241&gt;4,X63=3),3)+IF(AND(Z$241&gt;4,X63=4),2)+IF(AND(Z$241&gt;4,X63=5),1)+IF(AND(Z$241&gt;4,X63&gt;5),1)+IF(AND(Z$241=4,X63=1),4)+IF(AND(Z$241=4,X63=2),3)+IF(AND(Z$241=4,X63=3),2)+IF(AND(Z$241=4,X63=4),1)+IF(AND(Z$241=3,X63=1),3)+IF(AND(Z$241=3,X63=2),2)+IF(AND(Z$241=3,X63=3),1)+IF(AND(Z$241=2,X63=1),2)+IF(AND(Z$241=2,X63=2),1)+IF(AND(Z$241=1,X63=1),1)</f>
        <v>0</v>
      </c>
      <c r="Z63" s="5"/>
      <c r="AA63" s="5"/>
      <c r="AB63" s="4">
        <f>IF(AND(Z$241&gt;4,Z63=1),12)+IF(AND(Z$241&gt;4,Z63=2),8)+IF(AND(Z$241&gt;4,Z63=3),6)+IF(AND(Z$241&gt;4,Z63=4),5)+IF(AND(Z$241&gt;4,Z63=5),4)+IF(AND(Z$241&gt;4,Z63=6),3)+IF(AND(Z$241&gt;4,Z63=7),2)+IF(AND(Z$241&gt;4,Z63&gt;7),1)+IF(AND(Z$241=4,Z63=1),8)+IF(AND(Z$241=4,Z63=2),6)+IF(AND(Z$241=4,Z63=3),4)+IF(AND(Z$241=4,Z63=4),2)+IF(AND(Z$241=3,Z63=1),6)+IF(AND(Z$241=3,Z63=2),4)+IF(AND(Z$241=3,Z63=3),2)+IF(AND(Z$241=2,Z63=1),4)+IF(AND(Z$241=2,Z63=2),2)+IF(AND(Z$241=1,Z63=1),2)</f>
        <v>0</v>
      </c>
      <c r="AC63" s="4">
        <f>IF(AND(AA$241&gt;4,AA63=1),12)+IF(AND(AA$241&gt;4,AA63=2),8)+IF(AND(AA$241&gt;4,AA63=3),6)+IF(AND(AA$241&gt;4,AA63=4),5)+IF(AND(AA$241&gt;4,AA63=5),4)+IF(AND(AA$241&gt;4,AA63=6),3)+IF(AND(AA$241&gt;4,AA63=7),2)+IF(AND(AA$241&gt;4,AA63&gt;7),1)+IF(AND(AA$241=4,AA63=1),8)+IF(AND(AA$241=4,AA63=2),6)+IF(AND(AA$241=4,AA63=3),4)+IF(AND(AA$241=4,AA63=4),2)+IF(AND(AA$241=3,AA63=1),6)+IF(AND(AA$241=3,AA63=2),4)+IF(AND(AA$241=3,AA63=3),2)+IF(AND(AA$241=2,AA63=1),4)+IF(AND(AA$241=2,AA63=2),2)+IF(AND(AA$241=1,AA63=1),2)</f>
        <v>0</v>
      </c>
      <c r="AD63" s="2" t="s">
        <v>21</v>
      </c>
      <c r="AE63" s="4">
        <f>+Y63+AB63+AC63+AK63</f>
        <v>0</v>
      </c>
      <c r="AF63" s="11">
        <f>AE63+P63</f>
        <v>0</v>
      </c>
      <c r="AG63" s="2">
        <v>27.481000000000002</v>
      </c>
      <c r="AH63" s="2">
        <v>29.023</v>
      </c>
      <c r="AI63" s="2"/>
      <c r="AJ63" s="59" t="s">
        <v>221</v>
      </c>
      <c r="AK63" s="6"/>
      <c r="AL63" s="19">
        <f>MIN(V63,W63,AG63,AH63)</f>
        <v>25.824999999999999</v>
      </c>
      <c r="AM63" s="2"/>
      <c r="AN63" s="3"/>
      <c r="AO63" s="4">
        <f t="shared" si="59"/>
        <v>0</v>
      </c>
      <c r="AP63" s="5"/>
      <c r="AQ63" s="5"/>
      <c r="AR63" s="4">
        <f t="shared" si="69"/>
        <v>0</v>
      </c>
      <c r="AS63" s="4">
        <f t="shared" si="70"/>
        <v>0</v>
      </c>
      <c r="AT63" s="2" t="s">
        <v>21</v>
      </c>
      <c r="AU63" s="4">
        <f>+AO63+AR63+AS63+BA63</f>
        <v>0</v>
      </c>
      <c r="AV63" s="11">
        <f>AU63+AF63</f>
        <v>0</v>
      </c>
      <c r="AW63" s="2"/>
      <c r="AX63" s="2"/>
      <c r="AY63" s="2" t="s">
        <v>21</v>
      </c>
      <c r="AZ63" s="2"/>
      <c r="BA63" s="6"/>
      <c r="BB63" s="19">
        <f>MIN(AL63,AM63,AW63,AX63)</f>
        <v>25.824999999999999</v>
      </c>
    </row>
    <row r="64" spans="1:54" s="15" customFormat="1" ht="14">
      <c r="A64" s="13">
        <v>10</v>
      </c>
      <c r="B64" s="1" t="s">
        <v>214</v>
      </c>
      <c r="C64" s="2">
        <v>21299</v>
      </c>
      <c r="D64" s="1">
        <v>117</v>
      </c>
      <c r="E64" s="1" t="s">
        <v>39</v>
      </c>
      <c r="F64" s="57"/>
      <c r="G64" s="2"/>
      <c r="H64" s="3"/>
      <c r="I64" s="2"/>
      <c r="J64" s="5"/>
      <c r="K64" s="5"/>
      <c r="L64" s="2"/>
      <c r="M64" s="2"/>
      <c r="N64" s="2"/>
      <c r="O64" s="4"/>
      <c r="P64" s="11"/>
      <c r="Q64" s="2"/>
      <c r="R64" s="2"/>
      <c r="S64" s="2"/>
      <c r="T64" s="2"/>
      <c r="U64" s="6"/>
      <c r="V64" s="19"/>
      <c r="W64" s="2"/>
      <c r="X64" s="3"/>
      <c r="Y64" s="2"/>
      <c r="Z64" s="5"/>
      <c r="AA64" s="5"/>
      <c r="AB64" s="2"/>
      <c r="AC64" s="2"/>
      <c r="AD64" s="2"/>
      <c r="AE64" s="4"/>
      <c r="AF64" s="11"/>
      <c r="AG64" s="2"/>
      <c r="AH64" s="2"/>
      <c r="AI64" s="2"/>
      <c r="AJ64" s="2"/>
      <c r="AK64" s="6"/>
      <c r="AL64" s="19">
        <v>99.998999999999995</v>
      </c>
      <c r="AM64" s="10">
        <v>31.125</v>
      </c>
      <c r="AN64" s="3"/>
      <c r="AO64" s="2"/>
      <c r="AP64" s="5"/>
      <c r="AQ64" s="5"/>
      <c r="AR64" s="2"/>
      <c r="AS64" s="2"/>
      <c r="AT64" s="2" t="s">
        <v>40</v>
      </c>
      <c r="AU64" s="4"/>
      <c r="AV64" s="11"/>
      <c r="AW64" s="2">
        <v>29.812000000000001</v>
      </c>
      <c r="AX64" s="2">
        <v>27.111999999999998</v>
      </c>
      <c r="AY64" s="8" t="s">
        <v>202</v>
      </c>
      <c r="AZ64" s="8" t="s">
        <v>202</v>
      </c>
      <c r="BA64" s="6"/>
      <c r="BB64" s="19">
        <f t="shared" si="73"/>
        <v>27.111999999999998</v>
      </c>
    </row>
    <row r="65" spans="1:54" s="15" customFormat="1" ht="14">
      <c r="B65" s="22">
        <v>10</v>
      </c>
      <c r="C65" s="17"/>
      <c r="D65" s="1"/>
      <c r="E65" s="1"/>
      <c r="F65" s="57"/>
      <c r="G65" s="10"/>
      <c r="H65" s="7"/>
      <c r="I65" s="2"/>
      <c r="J65" s="2"/>
      <c r="K65" s="2"/>
      <c r="L65" s="4">
        <f>IF(AND(J$241&gt;4,J65=1),6)+IF(AND(J$241&gt;4,J65=2),4)+IF(AND(J$241&gt;4,J65=3),3)+IF(AND(J$241&gt;4,J65=4),2)+IF(AND(J$241&gt;4,J65=5),1)+IF(AND(J$241&gt;4,J65&gt;5),1)+IF(AND(J$241=4,J65=1),4)+IF(AND(J$241=4,J65=2),3)+IF(AND(J$241=4,J65=3),2)+IF(AND(J$241=4,J65=4),1)+IF(AND(J$241=3,J65=1),3)+IF(AND(J$241=3,J65=2),2)+IF(AND(J$241=3,J65=3),1)+IF(AND(J$241=2,J65=1),2)+IF(AND(J$241=2,J65=2),1)+IF(AND(J$241=1,J65=1),1)</f>
        <v>0</v>
      </c>
      <c r="M65" s="4">
        <f>IF(AND(K$241&gt;4,K65=1),6)+IF(AND(K$241&gt;4,K65=2),4)+IF(AND(K$241&gt;4,K65=3),3)+IF(AND(K$241&gt;4,K65=4),2)+IF(AND(K$241&gt;4,K65=5),1)+IF(AND(K$241&gt;4,K65&gt;5),1)+IF(AND(K$241=4,K65=1),4)+IF(AND(K$241=4,K65=2),3)+IF(AND(K$241=4,K65=3),2)+IF(AND(K$241=4,K65=4),1)+IF(AND(K$241=3,K65=1),3)+IF(AND(K$241=3,K65=2),2)+IF(AND(K$241=3,K65=3),1)+IF(AND(K$241=2,K65=1),2)+IF(AND(K$241=2,K65=2),1)+IF(AND(K$241=1,K65=1),1)</f>
        <v>0</v>
      </c>
      <c r="N65" s="7"/>
      <c r="O65" s="4"/>
      <c r="P65" s="11"/>
      <c r="Q65" s="10"/>
      <c r="R65" s="2"/>
      <c r="S65" s="2"/>
      <c r="T65" s="2"/>
      <c r="U65" s="6"/>
      <c r="V65" s="19">
        <f t="shared" ref="V65:V104" si="79">MIN(F65,G65,Q65,R65)</f>
        <v>0</v>
      </c>
      <c r="W65" s="10"/>
      <c r="X65" s="7"/>
      <c r="Y65" s="2"/>
      <c r="Z65" s="2"/>
      <c r="AA65" s="2"/>
      <c r="AB65" s="4">
        <f>IF(AND(Z$241&gt;4,Z65=1),6)+IF(AND(Z$241&gt;4,Z65=2),4)+IF(AND(Z$241&gt;4,Z65=3),3)+IF(AND(Z$241&gt;4,Z65=4),2)+IF(AND(Z$241&gt;4,Z65=5),1)+IF(AND(Z$241&gt;4,Z65&gt;5),1)+IF(AND(Z$241=4,Z65=1),4)+IF(AND(Z$241=4,Z65=2),3)+IF(AND(Z$241=4,Z65=3),2)+IF(AND(Z$241=4,Z65=4),1)+IF(AND(Z$241=3,Z65=1),3)+IF(AND(Z$241=3,Z65=2),2)+IF(AND(Z$241=3,Z65=3),1)+IF(AND(Z$241=2,Z65=1),2)+IF(AND(Z$241=2,Z65=2),1)+IF(AND(Z$241=1,Z65=1),1)</f>
        <v>0</v>
      </c>
      <c r="AC65" s="4">
        <f>IF(AND(AA$241&gt;4,AA65=1),6)+IF(AND(AA$241&gt;4,AA65=2),4)+IF(AND(AA$241&gt;4,AA65=3),3)+IF(AND(AA$241&gt;4,AA65=4),2)+IF(AND(AA$241&gt;4,AA65=5),1)+IF(AND(AA$241&gt;4,AA65&gt;5),1)+IF(AND(AA$241=4,AA65=1),4)+IF(AND(AA$241=4,AA65=2),3)+IF(AND(AA$241=4,AA65=3),2)+IF(AND(AA$241=4,AA65=4),1)+IF(AND(AA$241=3,AA65=1),3)+IF(AND(AA$241=3,AA65=2),2)+IF(AND(AA$241=3,AA65=3),1)+IF(AND(AA$241=2,AA65=1),2)+IF(AND(AA$241=2,AA65=2),1)+IF(AND(AA$241=1,AA65=1),1)</f>
        <v>0</v>
      </c>
      <c r="AD65" s="7"/>
      <c r="AE65" s="4"/>
      <c r="AF65" s="11"/>
      <c r="AG65" s="10"/>
      <c r="AH65" s="2"/>
      <c r="AI65" s="2"/>
      <c r="AJ65" s="2"/>
      <c r="AK65" s="6"/>
      <c r="AL65" s="19">
        <f t="shared" ref="AL65:AL66" si="80">MIN(V65,W65,AG65,AH65)</f>
        <v>0</v>
      </c>
      <c r="AM65" s="10"/>
      <c r="AN65" s="7"/>
      <c r="AO65" s="2"/>
      <c r="AP65" s="2"/>
      <c r="AQ65" s="2"/>
      <c r="AR65" s="4">
        <f>IF(AND(AP$241&gt;4,AP65=1),6)+IF(AND(AP$241&gt;4,AP65=2),4)+IF(AND(AP$241&gt;4,AP65=3),3)+IF(AND(AP$241&gt;4,AP65=4),2)+IF(AND(AP$241&gt;4,AP65=5),1)+IF(AND(AP$241&gt;4,AP65&gt;5),1)+IF(AND(AP$241=4,AP65=1),4)+IF(AND(AP$241=4,AP65=2),3)+IF(AND(AP$241=4,AP65=3),2)+IF(AND(AP$241=4,AP65=4),1)+IF(AND(AP$241=3,AP65=1),3)+IF(AND(AP$241=3,AP65=2),2)+IF(AND(AP$241=3,AP65=3),1)+IF(AND(AP$241=2,AP65=1),2)+IF(AND(AP$241=2,AP65=2),1)+IF(AND(AP$241=1,AP65=1),1)</f>
        <v>0</v>
      </c>
      <c r="AS65" s="4">
        <f>IF(AND(AQ$241&gt;4,AQ65=1),6)+IF(AND(AQ$241&gt;4,AQ65=2),4)+IF(AND(AQ$241&gt;4,AQ65=3),3)+IF(AND(AQ$241&gt;4,AQ65=4),2)+IF(AND(AQ$241&gt;4,AQ65=5),1)+IF(AND(AQ$241&gt;4,AQ65&gt;5),1)+IF(AND(AQ$241=4,AQ65=1),4)+IF(AND(AQ$241=4,AQ65=2),3)+IF(AND(AQ$241=4,AQ65=3),2)+IF(AND(AQ$241=4,AQ65=4),1)+IF(AND(AQ$241=3,AQ65=1),3)+IF(AND(AQ$241=3,AQ65=2),2)+IF(AND(AQ$241=3,AQ65=3),1)+IF(AND(AQ$241=2,AQ65=1),2)+IF(AND(AQ$241=2,AQ65=2),1)+IF(AND(AQ$241=1,AQ65=1),1)</f>
        <v>0</v>
      </c>
      <c r="AT65" s="7"/>
      <c r="AU65" s="4"/>
      <c r="AV65" s="11"/>
      <c r="AW65" s="10"/>
      <c r="AX65" s="2"/>
      <c r="AY65" s="2"/>
      <c r="AZ65" s="2"/>
      <c r="BA65" s="6"/>
      <c r="BB65" s="19">
        <f t="shared" ref="BB65:BB66" si="81">MIN(AL65,AM65,AW65,AX65)</f>
        <v>0</v>
      </c>
    </row>
    <row r="66" spans="1:54" s="15" customFormat="1" ht="14">
      <c r="A66" s="21"/>
      <c r="B66" s="23" t="s">
        <v>32</v>
      </c>
      <c r="C66" s="24"/>
      <c r="D66" s="50"/>
      <c r="E66" s="51"/>
      <c r="F66" s="57"/>
      <c r="G66" s="18"/>
      <c r="H66" s="11"/>
      <c r="I66" s="18"/>
      <c r="J66" s="18"/>
      <c r="K66" s="18"/>
      <c r="L66" s="18"/>
      <c r="M66" s="18"/>
      <c r="N66" s="18"/>
      <c r="O66" s="11"/>
      <c r="P66" s="11"/>
      <c r="Q66" s="18"/>
      <c r="R66" s="18"/>
      <c r="S66" s="18"/>
      <c r="T66" s="18"/>
      <c r="U66" s="12"/>
      <c r="V66" s="19">
        <f t="shared" si="79"/>
        <v>0</v>
      </c>
      <c r="W66" s="18"/>
      <c r="X66" s="11"/>
      <c r="Y66" s="18"/>
      <c r="Z66" s="18"/>
      <c r="AA66" s="18"/>
      <c r="AB66" s="18"/>
      <c r="AC66" s="18"/>
      <c r="AD66" s="18"/>
      <c r="AE66" s="11"/>
      <c r="AF66" s="11"/>
      <c r="AG66" s="18"/>
      <c r="AH66" s="18"/>
      <c r="AI66" s="18"/>
      <c r="AJ66" s="18"/>
      <c r="AK66" s="12"/>
      <c r="AL66" s="19">
        <f t="shared" si="80"/>
        <v>0</v>
      </c>
      <c r="AM66" s="18"/>
      <c r="AN66" s="11"/>
      <c r="AO66" s="18"/>
      <c r="AP66" s="18"/>
      <c r="AQ66" s="18"/>
      <c r="AR66" s="18"/>
      <c r="AS66" s="18"/>
      <c r="AT66" s="18"/>
      <c r="AU66" s="11"/>
      <c r="AV66" s="11"/>
      <c r="AW66" s="18"/>
      <c r="AX66" s="18"/>
      <c r="AY66" s="18"/>
      <c r="AZ66" s="18"/>
      <c r="BA66" s="12"/>
      <c r="BB66" s="19">
        <f t="shared" si="81"/>
        <v>0</v>
      </c>
    </row>
    <row r="67" spans="1:54" s="15" customFormat="1" ht="14">
      <c r="A67" s="13">
        <v>1</v>
      </c>
      <c r="B67" s="1" t="s">
        <v>85</v>
      </c>
      <c r="C67" s="2">
        <v>40468</v>
      </c>
      <c r="D67" s="1">
        <v>27</v>
      </c>
      <c r="E67" s="1" t="s">
        <v>39</v>
      </c>
      <c r="F67" s="57">
        <v>27.448</v>
      </c>
      <c r="G67" s="10">
        <v>29.329000000000001</v>
      </c>
      <c r="H67" s="3">
        <v>2</v>
      </c>
      <c r="I67" s="4">
        <f>IF(AND(J$242&gt;4,H67=1),6)+IF(AND(J$242&gt;4,H67=2),4)+IF(AND(J$242&gt;4,H67=3),3)+IF(AND(J$242&gt;4,H67=4),2)+IF(AND(J$242&gt;4,H67=5),1)+IF(AND(J$242&gt;4,H67&gt;5),1)+IF(AND(J$242=4,H67=1),4)+IF(AND(J$242=4,H67=2),3)+IF(AND(J$242=4,H67=3),2)+IF(AND(J$242=4,H67=4),1)+IF(AND(J$242=3,H67=1),3)+IF(AND(J$242=3,H67=2),2)+IF(AND(J$242=3,H67=3),1)+IF(AND(J$242=2,H67=1),2)+IF(AND(J$242=2,H67=2),1)+IF(AND(J$242=1,H67=1),1)</f>
        <v>4</v>
      </c>
      <c r="J67" s="5">
        <v>1</v>
      </c>
      <c r="K67" s="5">
        <v>1</v>
      </c>
      <c r="L67" s="7">
        <f>IF(AND(J$242&gt;4,J67=1),12)+IF(AND(J$242&gt;4,J67=2),8)+IF(AND(J$242&gt;4,J67=3),6)+IF(AND(J$242&gt;4,J67=4),5)+IF(AND(J$242&gt;4,J67=5),4)+IF(AND(J$242&gt;4,J67=6),3)+IF(AND(J$242&gt;4,J67=7),2)+IF(AND(J$242&gt;4,J67&gt;7),1)+IF(AND(J$242=4,J67=1),8)+IF(AND(J$242=4,J67=2),6)+IF(AND(J$242=4,J67=3),4)+IF(AND(J$242=4,J67=4),2)+IF(AND(J$242=3,J67=1),6)+IF(AND(J$242=3,J67=2),4)+IF(AND(J$242=3,J67=3),2)+IF(AND(J$242=2,J67=1),4)+IF(AND(J$242=2,J67=2),2)+IF(AND(J$242=1,J67=1),2)</f>
        <v>12</v>
      </c>
      <c r="M67" s="7">
        <f>IF(AND(J$242&gt;4,K67=1),12)+IF(AND(J$242&gt;4,K67=2),8)+IF(AND(J$242&gt;4,K67=3),6)+IF(AND(J$242&gt;4,K67=4),5)+IF(AND(J$242&gt;4,K67=5),4)+IF(AND(J$242&gt;4,K67=6),3)+IF(AND(J$242&gt;4,K67=7),2)+IF(AND(J$242&gt;4,K67&gt;7),1)+IF(AND(J$242=4,K67=1),8)+IF(AND(J$242=4,K67=2),6)+IF(AND(J$242=4,K67=3),4)+IF(AND(J$242=4,K67=4),2)+IF(AND(J$242=3,K67=1),6)+IF(AND(J$242=3,K67=2),4)+IF(AND(J$242=3,K67=3),2)+IF(AND(J$242=2,K67=1),4)+IF(AND(J$242=2,K67=2),2)+IF(AND(J$242=1,K67=1),2)</f>
        <v>12</v>
      </c>
      <c r="N67" s="2" t="s">
        <v>26</v>
      </c>
      <c r="O67" s="4">
        <f>+I67+L67+M67+U67</f>
        <v>28</v>
      </c>
      <c r="P67" s="11">
        <f>O67</f>
        <v>28</v>
      </c>
      <c r="Q67" s="2">
        <v>28.641999999999999</v>
      </c>
      <c r="R67" s="2">
        <v>28.440999999999999</v>
      </c>
      <c r="S67" s="2" t="s">
        <v>26</v>
      </c>
      <c r="T67" s="2" t="s">
        <v>107</v>
      </c>
      <c r="U67" s="6"/>
      <c r="V67" s="19">
        <f t="shared" ref="V67:V78" si="82">MIN(F67,G67,Q67,R67)</f>
        <v>27.448</v>
      </c>
      <c r="W67" s="10">
        <v>28.273</v>
      </c>
      <c r="X67" s="3">
        <v>4</v>
      </c>
      <c r="Y67" s="4">
        <f>IF(AND(Z$242&gt;4,X67=1),6)+IF(AND(Z$242&gt;4,X67=2),4)+IF(AND(Z$242&gt;4,X67=3),3)+IF(AND(Z$242&gt;4,X67=4),2)+IF(AND(Z$242&gt;4,X67=5),1)+IF(AND(Z$242&gt;4,X67&gt;5),1)+IF(AND(Z$242=4,X67=1),4)+IF(AND(Z$242=4,X67=2),3)+IF(AND(Z$242=4,X67=3),2)+IF(AND(Z$242=4,X67=4),1)+IF(AND(Z$242=3,X67=1),3)+IF(AND(Z$242=3,X67=2),2)+IF(AND(Z$242=3,X67=3),1)+IF(AND(Z$242=2,X67=1),2)+IF(AND(Z$242=2,X67=2),1)+IF(AND(Z$242=1,X67=1),1)</f>
        <v>2</v>
      </c>
      <c r="Z67" s="5">
        <v>4</v>
      </c>
      <c r="AA67" s="5">
        <v>4</v>
      </c>
      <c r="AB67" s="7">
        <f>IF(AND(Z$242&gt;4,Z67=1),12)+IF(AND(Z$242&gt;4,Z67=2),8)+IF(AND(Z$242&gt;4,Z67=3),6)+IF(AND(Z$242&gt;4,Z67=4),5)+IF(AND(Z$242&gt;4,Z67=5),4)+IF(AND(Z$242&gt;4,Z67=6),3)+IF(AND(Z$242&gt;4,Z67=7),2)+IF(AND(Z$242&gt;4,Z67&gt;7),1)+IF(AND(Z$242=4,Z67=1),8)+IF(AND(Z$242=4,Z67=2),6)+IF(AND(Z$242=4,Z67=3),4)+IF(AND(Z$242=4,Z67=4),2)+IF(AND(Z$242=3,Z67=1),6)+IF(AND(Z$242=3,Z67=2),4)+IF(AND(Z$242=3,Z67=3),2)+IF(AND(Z$242=2,Z67=1),4)+IF(AND(Z$242=2,Z67=2),2)+IF(AND(Z$242=1,Z67=1),2)</f>
        <v>5</v>
      </c>
      <c r="AC67" s="7">
        <f>IF(AND(Z$242&gt;4,AA67=1),12)+IF(AND(Z$242&gt;4,AA67=2),8)+IF(AND(Z$242&gt;4,AA67=3),6)+IF(AND(Z$242&gt;4,AA67=4),5)+IF(AND(Z$242&gt;4,AA67=5),4)+IF(AND(Z$242&gt;4,AA67=6),3)+IF(AND(Z$242&gt;4,AA67=7),2)+IF(AND(Z$242&gt;4,AA67&gt;7),1)+IF(AND(Z$242=4,AA67=1),8)+IF(AND(Z$242=4,AA67=2),6)+IF(AND(Z$242=4,AA67=3),4)+IF(AND(Z$242=4,AA67=4),2)+IF(AND(Z$242=3,AA67=1),6)+IF(AND(Z$242=3,AA67=2),4)+IF(AND(Z$242=3,AA67=3),2)+IF(AND(Z$242=2,AA67=1),4)+IF(AND(Z$242=2,AA67=2),2)+IF(AND(Z$242=1,AA67=1),2)</f>
        <v>5</v>
      </c>
      <c r="AD67" s="2" t="s">
        <v>26</v>
      </c>
      <c r="AE67" s="4">
        <f t="shared" ref="AE67:AE78" si="83">+Y67+AB67+AC67+AK67</f>
        <v>12</v>
      </c>
      <c r="AF67" s="11">
        <f t="shared" ref="AF67:AF78" si="84">AE67+P67</f>
        <v>40</v>
      </c>
      <c r="AG67" s="2">
        <v>27.626999999999999</v>
      </c>
      <c r="AH67" s="2">
        <v>28.803999999999998</v>
      </c>
      <c r="AI67" s="2" t="s">
        <v>26</v>
      </c>
      <c r="AJ67" s="2" t="s">
        <v>107</v>
      </c>
      <c r="AK67" s="6"/>
      <c r="AL67" s="19">
        <f t="shared" ref="AL67:AL79" si="85">MIN(V67,W67,AG67,AH67)</f>
        <v>27.448</v>
      </c>
      <c r="AM67" s="10">
        <v>27.931999999999999</v>
      </c>
      <c r="AN67" s="3">
        <v>1</v>
      </c>
      <c r="AO67" s="4">
        <f>IF(AND(AP$242&gt;4,AN67=1),6)+IF(AND(AP$242&gt;4,AN67=2),4)+IF(AND(AP$242&gt;4,AN67=3),3)+IF(AND(AP$242&gt;4,AN67=4),2)+IF(AND(AP$242&gt;4,AN67=5),1)+IF(AND(AP$242&gt;4,AN67&gt;5),1)+IF(AND(AP$242=4,AN67=1),4)+IF(AND(AP$242=4,AN67=2),3)+IF(AND(AP$242=4,AN67=3),2)+IF(AND(AP$242=4,AN67=4),1)+IF(AND(AP$242=3,AN67=1),3)+IF(AND(AP$242=3,AN67=2),2)+IF(AND(AP$242=3,AN67=3),1)+IF(AND(AP$242=2,AN67=1),2)+IF(AND(AP$242=2,AN67=2),1)+IF(AND(AP$242=1,AN67=1),1)</f>
        <v>6</v>
      </c>
      <c r="AP67" s="5">
        <v>2</v>
      </c>
      <c r="AQ67" s="5">
        <v>1</v>
      </c>
      <c r="AR67" s="7">
        <f>IF(AND(AP$242&gt;4,AP67=1),12)+IF(AND(AP$242&gt;4,AP67=2),8)+IF(AND(AP$242&gt;4,AP67=3),6)+IF(AND(AP$242&gt;4,AP67=4),5)+IF(AND(AP$242&gt;4,AP67=5),4)+IF(AND(AP$242&gt;4,AP67=6),3)+IF(AND(AP$242&gt;4,AP67=7),2)+IF(AND(AP$242&gt;4,AP67&gt;7),1)+IF(AND(AP$242=4,AP67=1),8)+IF(AND(AP$242=4,AP67=2),6)+IF(AND(AP$242=4,AP67=3),4)+IF(AND(AP$242=4,AP67=4),2)+IF(AND(AP$242=3,AP67=1),6)+IF(AND(AP$242=3,AP67=2),4)+IF(AND(AP$242=3,AP67=3),2)+IF(AND(AP$242=2,AP67=1),4)+IF(AND(AP$242=2,AP67=2),2)+IF(AND(AP$242=1,AP67=1),2)</f>
        <v>8</v>
      </c>
      <c r="AS67" s="7">
        <f>IF(AND(AP$242&gt;4,AQ67=1),12)+IF(AND(AP$242&gt;4,AQ67=2),8)+IF(AND(AP$242&gt;4,AQ67=3),6)+IF(AND(AP$242&gt;4,AQ67=4),5)+IF(AND(AP$242&gt;4,AQ67=5),4)+IF(AND(AP$242&gt;4,AQ67=6),3)+IF(AND(AP$242&gt;4,AQ67=7),2)+IF(AND(AP$242&gt;4,AQ67&gt;7),1)+IF(AND(AP$242=4,AQ67=1),8)+IF(AND(AP$242=4,AQ67=2),6)+IF(AND(AP$242=4,AQ67=3),4)+IF(AND(AP$242=4,AQ67=4),2)+IF(AND(AP$242=3,AQ67=1),6)+IF(AND(AP$242=3,AQ67=2),4)+IF(AND(AP$242=3,AQ67=3),2)+IF(AND(AP$242=2,AQ67=1),4)+IF(AND(AP$242=2,AQ67=2),2)+IF(AND(AP$242=1,AQ67=1),2)</f>
        <v>12</v>
      </c>
      <c r="AT67" s="2" t="s">
        <v>26</v>
      </c>
      <c r="AU67" s="4">
        <f t="shared" ref="AU67:AU79" si="86">+AO67+AR67+AS67+BA67</f>
        <v>26</v>
      </c>
      <c r="AV67" s="11">
        <f t="shared" ref="AV67:AV79" si="87">AU67+AF67</f>
        <v>66</v>
      </c>
      <c r="AW67" s="2">
        <v>29.712</v>
      </c>
      <c r="AX67" s="2">
        <v>28.202999999999999</v>
      </c>
      <c r="AY67" s="2" t="s">
        <v>26</v>
      </c>
      <c r="AZ67" s="2" t="s">
        <v>107</v>
      </c>
      <c r="BA67" s="6"/>
      <c r="BB67" s="19">
        <f t="shared" ref="BB67:BB79" si="88">MIN(AL67,AM67,AW67,AX67)</f>
        <v>27.448</v>
      </c>
    </row>
    <row r="68" spans="1:54" s="15" customFormat="1" ht="14">
      <c r="A68" s="13">
        <v>2</v>
      </c>
      <c r="B68" s="1" t="s">
        <v>141</v>
      </c>
      <c r="C68" s="2">
        <v>42679</v>
      </c>
      <c r="D68" s="1">
        <v>83</v>
      </c>
      <c r="E68" s="1" t="s">
        <v>142</v>
      </c>
      <c r="F68" s="57">
        <v>27.96</v>
      </c>
      <c r="G68" s="2"/>
      <c r="H68" s="3"/>
      <c r="I68" s="4">
        <f>IF(AND(J$242&gt;4,H68=1),6)+IF(AND(J$242&gt;4,H68=2),4)+IF(AND(J$242&gt;4,H68=3),3)+IF(AND(J$242&gt;4,H68=4),2)+IF(AND(J$242&gt;4,H68=5),1)+IF(AND(J$242&gt;4,H68&gt;5),1)+IF(AND(J$242=4,H68=1),4)+IF(AND(J$242=4,H68=2),3)+IF(AND(J$242=4,H68=3),2)+IF(AND(J$242=4,H68=4),1)+IF(AND(J$242=3,H68=1),3)+IF(AND(J$242=3,H68=2),2)+IF(AND(J$242=3,H68=3),1)+IF(AND(J$242=2,H68=1),2)+IF(AND(J$242=2,H68=2),1)+IF(AND(J$242=1,H68=1),1)</f>
        <v>0</v>
      </c>
      <c r="J68" s="5"/>
      <c r="K68" s="5"/>
      <c r="L68" s="7">
        <f>IF(AND(J$242&gt;4,J68=1),12)+IF(AND(J$242&gt;4,J68=2),8)+IF(AND(J$242&gt;4,J68=3),6)+IF(AND(J$242&gt;4,J68=4),5)+IF(AND(J$242&gt;4,J68=5),4)+IF(AND(J$242&gt;4,J68=6),3)+IF(AND(J$242&gt;4,J68=7),2)+IF(AND(J$242&gt;4,J68&gt;7),1)+IF(AND(J$242=4,J68=1),8)+IF(AND(J$242=4,J68=2),6)+IF(AND(J$242=4,J68=3),4)+IF(AND(J$242=4,J68=4),2)+IF(AND(J$242=3,J68=1),6)+IF(AND(J$242=3,J68=2),4)+IF(AND(J$242=3,J68=3),2)+IF(AND(J$242=2,J68=1),4)+IF(AND(J$242=2,J68=2),2)+IF(AND(J$242=1,J68=1),2)</f>
        <v>0</v>
      </c>
      <c r="M68" s="7">
        <f>IF(AND(J$242&gt;4,K68=1),12)+IF(AND(J$242&gt;4,K68=2),8)+IF(AND(J$242&gt;4,K68=3),6)+IF(AND(J$242&gt;4,K68=4),5)+IF(AND(J$242&gt;4,K68=5),4)+IF(AND(J$242&gt;4,K68=6),3)+IF(AND(J$242&gt;4,K68=7),2)+IF(AND(J$242&gt;4,K68&gt;7),1)+IF(AND(J$242=4,K68=1),8)+IF(AND(J$242=4,K68=2),6)+IF(AND(J$242=4,K68=3),4)+IF(AND(J$242=4,K68=4),2)+IF(AND(J$242=3,K68=1),6)+IF(AND(J$242=3,K68=2),4)+IF(AND(J$242=3,K68=3),2)+IF(AND(J$242=2,K68=1),4)+IF(AND(J$242=2,K68=2),2)+IF(AND(J$242=1,K68=1),2)</f>
        <v>0</v>
      </c>
      <c r="N68" s="2"/>
      <c r="O68" s="4">
        <f>+I68+L68+M68+U68</f>
        <v>0</v>
      </c>
      <c r="P68" s="11">
        <f>O68</f>
        <v>0</v>
      </c>
      <c r="Q68" s="2"/>
      <c r="R68" s="2"/>
      <c r="S68" s="2" t="s">
        <v>26</v>
      </c>
      <c r="T68" s="6"/>
      <c r="U68" s="6"/>
      <c r="V68" s="19">
        <f t="shared" si="82"/>
        <v>27.96</v>
      </c>
      <c r="W68" s="2">
        <v>30.786999999999999</v>
      </c>
      <c r="X68" s="3">
        <v>6</v>
      </c>
      <c r="Y68" s="4">
        <f>IF(AND(Z$242&gt;4,X68=1),6)+IF(AND(Z$242&gt;4,X68=2),4)+IF(AND(Z$242&gt;4,X68=3),3)+IF(AND(Z$242&gt;4,X68=4),2)+IF(AND(Z$242&gt;4,X68=5),1)+IF(AND(Z$242&gt;4,X68&gt;5),1)+IF(AND(Z$242=4,X68=1),4)+IF(AND(Z$242=4,X68=2),3)+IF(AND(Z$242=4,X68=3),2)+IF(AND(Z$242=4,X68=4),1)+IF(AND(Z$242=3,X68=1),3)+IF(AND(Z$242=3,X68=2),2)+IF(AND(Z$242=3,X68=3),1)+IF(AND(Z$242=2,X68=1),2)+IF(AND(Z$242=2,X68=2),1)+IF(AND(Z$242=1,X68=1),1)</f>
        <v>1</v>
      </c>
      <c r="Z68" s="5">
        <v>5</v>
      </c>
      <c r="AA68" s="5">
        <v>3</v>
      </c>
      <c r="AB68" s="7">
        <f>IF(AND(Z$242&gt;4,Z68=1),12)+IF(AND(Z$242&gt;4,Z68=2),8)+IF(AND(Z$242&gt;4,Z68=3),6)+IF(AND(Z$242&gt;4,Z68=4),5)+IF(AND(Z$242&gt;4,Z68=5),4)+IF(AND(Z$242&gt;4,Z68=6),3)+IF(AND(Z$242&gt;4,Z68=7),2)+IF(AND(Z$242&gt;4,Z68&gt;7),1)+IF(AND(Z$242=4,Z68=1),8)+IF(AND(Z$242=4,Z68=2),6)+IF(AND(Z$242=4,Z68=3),4)+IF(AND(Z$242=4,Z68=4),2)+IF(AND(Z$242=3,Z68=1),6)+IF(AND(Z$242=3,Z68=2),4)+IF(AND(Z$242=3,Z68=3),2)+IF(AND(Z$242=2,Z68=1),4)+IF(AND(Z$242=2,Z68=2),2)+IF(AND(Z$242=1,Z68=1),2)</f>
        <v>4</v>
      </c>
      <c r="AC68" s="7">
        <f>IF(AND(Z$242&gt;4,AA68=1),12)+IF(AND(Z$242&gt;4,AA68=2),8)+IF(AND(Z$242&gt;4,AA68=3),6)+IF(AND(Z$242&gt;4,AA68=4),5)+IF(AND(Z$242&gt;4,AA68=5),4)+IF(AND(Z$242&gt;4,AA68=6),3)+IF(AND(Z$242&gt;4,AA68=7),2)+IF(AND(Z$242&gt;4,AA68&gt;7),1)+IF(AND(Z$242=4,AA68=1),8)+IF(AND(Z$242=4,AA68=2),6)+IF(AND(Z$242=4,AA68=3),4)+IF(AND(Z$242=4,AA68=4),2)+IF(AND(Z$242=3,AA68=1),6)+IF(AND(Z$242=3,AA68=2),4)+IF(AND(Z$242=3,AA68=3),2)+IF(AND(Z$242=2,AA68=1),4)+IF(AND(Z$242=2,AA68=2),2)+IF(AND(Z$242=1,AA68=1),2)</f>
        <v>6</v>
      </c>
      <c r="AD68" s="2" t="s">
        <v>26</v>
      </c>
      <c r="AE68" s="4">
        <f t="shared" si="83"/>
        <v>11</v>
      </c>
      <c r="AF68" s="11">
        <f t="shared" si="84"/>
        <v>11</v>
      </c>
      <c r="AG68" s="2">
        <v>28.788</v>
      </c>
      <c r="AH68" s="10">
        <v>28.8</v>
      </c>
      <c r="AI68" s="2" t="s">
        <v>26</v>
      </c>
      <c r="AJ68" s="6"/>
      <c r="AK68" s="6"/>
      <c r="AL68" s="19">
        <f t="shared" si="85"/>
        <v>27.96</v>
      </c>
      <c r="AM68" s="2">
        <v>30.021999999999998</v>
      </c>
      <c r="AN68" s="3">
        <v>3</v>
      </c>
      <c r="AO68" s="4">
        <f>IF(AND(AP$242&gt;4,AN68=1),6)+IF(AND(AP$242&gt;4,AN68=2),4)+IF(AND(AP$242&gt;4,AN68=3),3)+IF(AND(AP$242&gt;4,AN68=4),2)+IF(AND(AP$242&gt;4,AN68=5),1)+IF(AND(AP$242&gt;4,AN68&gt;5),1)+IF(AND(AP$242=4,AN68=1),4)+IF(AND(AP$242=4,AN68=2),3)+IF(AND(AP$242=4,AN68=3),2)+IF(AND(AP$242=4,AN68=4),1)+IF(AND(AP$242=3,AN68=1),3)+IF(AND(AP$242=3,AN68=2),2)+IF(AND(AP$242=3,AN68=3),1)+IF(AND(AP$242=2,AN68=1),2)+IF(AND(AP$242=2,AN68=2),1)+IF(AND(AP$242=1,AN68=1),1)</f>
        <v>3</v>
      </c>
      <c r="AP68" s="5">
        <v>1</v>
      </c>
      <c r="AQ68" s="5">
        <v>2</v>
      </c>
      <c r="AR68" s="7">
        <f>IF(AND(AP$242&gt;4,AP68=1),12)+IF(AND(AP$242&gt;4,AP68=2),8)+IF(AND(AP$242&gt;4,AP68=3),6)+IF(AND(AP$242&gt;4,AP68=4),5)+IF(AND(AP$242&gt;4,AP68=5),4)+IF(AND(AP$242&gt;4,AP68=6),3)+IF(AND(AP$242&gt;4,AP68=7),2)+IF(AND(AP$242&gt;4,AP68&gt;7),1)+IF(AND(AP$242=4,AP68=1),8)+IF(AND(AP$242=4,AP68=2),6)+IF(AND(AP$242=4,AP68=3),4)+IF(AND(AP$242=4,AP68=4),2)+IF(AND(AP$242=3,AP68=1),6)+IF(AND(AP$242=3,AP68=2),4)+IF(AND(AP$242=3,AP68=3),2)+IF(AND(AP$242=2,AP68=1),4)+IF(AND(AP$242=2,AP68=2),2)+IF(AND(AP$242=1,AP68=1),2)</f>
        <v>12</v>
      </c>
      <c r="AS68" s="7">
        <f>IF(AND(AP$242&gt;4,AQ68=1),12)+IF(AND(AP$242&gt;4,AQ68=2),8)+IF(AND(AP$242&gt;4,AQ68=3),6)+IF(AND(AP$242&gt;4,AQ68=4),5)+IF(AND(AP$242&gt;4,AQ68=5),4)+IF(AND(AP$242&gt;4,AQ68=6),3)+IF(AND(AP$242&gt;4,AQ68=7),2)+IF(AND(AP$242&gt;4,AQ68&gt;7),1)+IF(AND(AP$242=4,AQ68=1),8)+IF(AND(AP$242=4,AQ68=2),6)+IF(AND(AP$242=4,AQ68=3),4)+IF(AND(AP$242=4,AQ68=4),2)+IF(AND(AP$242=3,AQ68=1),6)+IF(AND(AP$242=3,AQ68=2),4)+IF(AND(AP$242=3,AQ68=3),2)+IF(AND(AP$242=2,AQ68=1),4)+IF(AND(AP$242=2,AQ68=2),2)+IF(AND(AP$242=1,AQ68=1),2)</f>
        <v>8</v>
      </c>
      <c r="AT68" s="2" t="s">
        <v>26</v>
      </c>
      <c r="AU68" s="4">
        <f t="shared" si="86"/>
        <v>24</v>
      </c>
      <c r="AV68" s="11">
        <f t="shared" si="87"/>
        <v>35</v>
      </c>
      <c r="AW68" s="2">
        <v>27.873999999999999</v>
      </c>
      <c r="AX68" s="10">
        <v>28.643999999999998</v>
      </c>
      <c r="AY68" s="2" t="s">
        <v>26</v>
      </c>
      <c r="AZ68" s="6"/>
      <c r="BA68" s="6">
        <v>1</v>
      </c>
      <c r="BB68" s="19">
        <f t="shared" si="88"/>
        <v>27.873999999999999</v>
      </c>
    </row>
    <row r="69" spans="1:54" s="15" customFormat="1" ht="14" customHeight="1">
      <c r="A69" s="13">
        <v>3</v>
      </c>
      <c r="B69" s="1" t="s">
        <v>87</v>
      </c>
      <c r="C69" s="2">
        <v>39023</v>
      </c>
      <c r="D69" s="1">
        <v>85</v>
      </c>
      <c r="E69" s="1" t="s">
        <v>39</v>
      </c>
      <c r="F69" s="57">
        <v>28.692</v>
      </c>
      <c r="G69" s="10">
        <v>28.756</v>
      </c>
      <c r="H69" s="3">
        <v>1</v>
      </c>
      <c r="I69" s="4">
        <f>IF(AND(J$243&gt;4,H69=1),6)+IF(AND(J$243&gt;4,H69=2),4)+IF(AND(J$243&gt;4,H69=3),3)+IF(AND(J$243&gt;4,H69=4),2)+IF(AND(J$243&gt;4,H69=5),1)+IF(AND(J$243&gt;4,H69&gt;5),1)+IF(AND(J$243=4,H69=1),4)+IF(AND(J$243=4,H69=2),3)+IF(AND(J$243=4,H69=3),2)+IF(AND(J$243=4,H69=4),1)+IF(AND(J$243=3,H69=1),3)+IF(AND(J$243=3,H69=2),2)+IF(AND(J$243=3,H69=3),1)+IF(AND(J$243=2,H69=1),2)+IF(AND(J$243=2,H69=2),1)+IF(AND(J$243=1,H69=1),1)</f>
        <v>6</v>
      </c>
      <c r="J69" s="5">
        <v>1</v>
      </c>
      <c r="K69" s="5"/>
      <c r="L69" s="7">
        <f>IF(AND(J$243&gt;4,J69=1),12)+IF(AND(J$243&gt;4,J69=2),8)+IF(AND(J$243&gt;4,J69=3),6)+IF(AND(J$243&gt;4,J69=4),5)+IF(AND(J$243&gt;4,J69=5),4)+IF(AND(J$243&gt;4,J69=6),3)+IF(AND(J$243&gt;4,J69=7),2)+IF(AND(J$243&gt;4,J69&gt;7),1)+IF(AND(J$243=4,J69=1),8)+IF(AND(J$243=4,J69=2),6)+IF(AND(J$243=4,J69=3),4)+IF(AND(J$243=4,J69=4),2)+IF(AND(J$243=3,J69=1),6)+IF(AND(J$243=3,J69=2),4)+IF(AND(J$243=3,J69=3),2)+IF(AND(J$243=2,J69=1),4)+IF(AND(J$243=2,J69=2),2)+IF(AND(J$243=1,J69=1),2)</f>
        <v>12</v>
      </c>
      <c r="M69" s="7">
        <f>IF(AND(J$243&gt;4,K69=1),12)+IF(AND(J$243&gt;4,K69=2),8)+IF(AND(J$243&gt;4,K69=3),6)+IF(AND(J$243&gt;4,K69=4),5)+IF(AND(J$243&gt;4,K69=5),4)+IF(AND(J$243&gt;4,K69=6),3)+IF(AND(J$243&gt;4,K69=7),2)+IF(AND(J$243&gt;4,K69&gt;7),1)+IF(AND(J$243=4,K69=1),8)+IF(AND(J$243=4,K69=2),6)+IF(AND(J$243=4,K69=3),4)+IF(AND(J$243=4,K69=4),2)+IF(AND(J$243=3,K69=1),6)+IF(AND(J$243=3,K69=2),4)+IF(AND(J$243=3,K69=3),2)+IF(AND(J$243=2,K69=1),4)+IF(AND(J$243=2,K69=2),2)+IF(AND(J$243=1,K69=1),2)</f>
        <v>0</v>
      </c>
      <c r="N69" s="2" t="s">
        <v>31</v>
      </c>
      <c r="O69" s="4">
        <f>+I69+L69+M69+U69</f>
        <v>18</v>
      </c>
      <c r="P69" s="11">
        <f>O69</f>
        <v>18</v>
      </c>
      <c r="Q69" s="2">
        <v>28.422999999999998</v>
      </c>
      <c r="R69" s="10">
        <v>28.43</v>
      </c>
      <c r="S69" s="2" t="s">
        <v>26</v>
      </c>
      <c r="T69" s="8" t="s">
        <v>91</v>
      </c>
      <c r="U69" s="6"/>
      <c r="V69" s="19">
        <f t="shared" si="82"/>
        <v>28.422999999999998</v>
      </c>
      <c r="W69" s="10">
        <v>27.567</v>
      </c>
      <c r="X69" s="3">
        <v>4</v>
      </c>
      <c r="Y69" s="4">
        <f>IF(AND(Z$242&gt;4,X69=1),6)+IF(AND(Z$242&gt;4,X69=2),4)+IF(AND(Z$242&gt;4,X69=3),3)+IF(AND(Z$242&gt;4,X69=4),2)+IF(AND(Z$242&gt;4,X69=5),1)+IF(AND(Z$242&gt;4,X69&gt;5),1)+IF(AND(Z$242=4,X69=1),4)+IF(AND(Z$242=4,X69=2),3)+IF(AND(Z$242=4,X69=3),2)+IF(AND(Z$242=4,X69=4),1)+IF(AND(Z$242=3,X69=1),3)+IF(AND(Z$242=3,X69=2),2)+IF(AND(Z$242=3,X69=3),1)+IF(AND(Z$242=2,X69=1),2)+IF(AND(Z$242=2,X69=2),1)+IF(AND(Z$242=1,X69=1),1)</f>
        <v>2</v>
      </c>
      <c r="Z69" s="5"/>
      <c r="AA69" s="5"/>
      <c r="AB69" s="7">
        <f>IF(AND(Z$242&gt;4,Z69=1),12)+IF(AND(Z$242&gt;4,Z69=2),8)+IF(AND(Z$242&gt;4,Z69=3),6)+IF(AND(Z$242&gt;4,Z69=4),5)+IF(AND(Z$242&gt;4,Z69=5),4)+IF(AND(Z$242&gt;4,Z69=6),3)+IF(AND(Z$242&gt;4,Z69=7),2)+IF(AND(Z$242&gt;4,Z69&gt;7),1)+IF(AND(Z$242=4,Z69=1),8)+IF(AND(Z$242=4,Z69=2),6)+IF(AND(Z$242=4,Z69=3),4)+IF(AND(Z$242=4,Z69=4),2)+IF(AND(Z$242=3,Z69=1),6)+IF(AND(Z$242=3,Z69=2),4)+IF(AND(Z$242=3,Z69=3),2)+IF(AND(Z$242=2,Z69=1),4)+IF(AND(Z$242=2,Z69=2),2)+IF(AND(Z$242=1,Z69=1),2)</f>
        <v>0</v>
      </c>
      <c r="AC69" s="7">
        <f>IF(AND(Z$242&gt;4,AA69=1),12)+IF(AND(Z$242&gt;4,AA69=2),8)+IF(AND(Z$242&gt;4,AA69=3),6)+IF(AND(Z$242&gt;4,AA69=4),5)+IF(AND(Z$242&gt;4,AA69=5),4)+IF(AND(Z$242&gt;4,AA69=6),3)+IF(AND(Z$242&gt;4,AA69=7),2)+IF(AND(Z$242&gt;4,AA69&gt;7),1)+IF(AND(Z$242=4,AA69=1),8)+IF(AND(Z$242=4,AA69=2),6)+IF(AND(Z$242=4,AA69=3),4)+IF(AND(Z$242=4,AA69=4),2)+IF(AND(Z$242=3,AA69=1),6)+IF(AND(Z$242=3,AA69=2),4)+IF(AND(Z$242=3,AA69=3),2)+IF(AND(Z$242=2,AA69=1),4)+IF(AND(Z$242=2,AA69=2),2)+IF(AND(Z$242=1,AA69=1),2)</f>
        <v>0</v>
      </c>
      <c r="AD69" s="2" t="s">
        <v>26</v>
      </c>
      <c r="AE69" s="4">
        <f t="shared" si="83"/>
        <v>2</v>
      </c>
      <c r="AF69" s="11">
        <f t="shared" si="84"/>
        <v>20</v>
      </c>
      <c r="AG69" s="2"/>
      <c r="AH69" s="10"/>
      <c r="AI69" s="2" t="s">
        <v>26</v>
      </c>
      <c r="AJ69" s="6"/>
      <c r="AK69" s="6"/>
      <c r="AL69" s="19">
        <f t="shared" si="85"/>
        <v>27.567</v>
      </c>
      <c r="AM69" s="10">
        <v>30.573</v>
      </c>
      <c r="AN69" s="3">
        <v>4</v>
      </c>
      <c r="AO69" s="4">
        <f>IF(AND(AP$242&gt;4,AN69=1),6)+IF(AND(AP$242&gt;4,AN69=2),4)+IF(AND(AP$242&gt;4,AN69=3),3)+IF(AND(AP$242&gt;4,AN69=4),2)+IF(AND(AP$242&gt;4,AN69=5),1)+IF(AND(AP$242&gt;4,AN69&gt;5),1)+IF(AND(AP$242=4,AN69=1),4)+IF(AND(AP$242=4,AN69=2),3)+IF(AND(AP$242=4,AN69=3),2)+IF(AND(AP$242=4,AN69=4),1)+IF(AND(AP$242=3,AN69=1),3)+IF(AND(AP$242=3,AN69=2),2)+IF(AND(AP$242=3,AN69=3),1)+IF(AND(AP$242=2,AN69=1),2)+IF(AND(AP$242=2,AN69=2),1)+IF(AND(AP$242=1,AN69=1),1)</f>
        <v>2</v>
      </c>
      <c r="AP69" s="5"/>
      <c r="AQ69" s="5"/>
      <c r="AR69" s="7">
        <f>IF(AND(AP$242&gt;4,AP69=1),12)+IF(AND(AP$242&gt;4,AP69=2),8)+IF(AND(AP$242&gt;4,AP69=3),6)+IF(AND(AP$242&gt;4,AP69=4),5)+IF(AND(AP$242&gt;4,AP69=5),4)+IF(AND(AP$242&gt;4,AP69=6),3)+IF(AND(AP$242&gt;4,AP69=7),2)+IF(AND(AP$242&gt;4,AP69&gt;7),1)+IF(AND(AP$242=4,AP69=1),8)+IF(AND(AP$242=4,AP69=2),6)+IF(AND(AP$242=4,AP69=3),4)+IF(AND(AP$242=4,AP69=4),2)+IF(AND(AP$242=3,AP69=1),6)+IF(AND(AP$242=3,AP69=2),4)+IF(AND(AP$242=3,AP69=3),2)+IF(AND(AP$242=2,AP69=1),4)+IF(AND(AP$242=2,AP69=2),2)+IF(AND(AP$242=1,AP69=1),2)</f>
        <v>0</v>
      </c>
      <c r="AS69" s="7">
        <f>IF(AND(AP$242&gt;4,AQ69=1),12)+IF(AND(AP$242&gt;4,AQ69=2),8)+IF(AND(AP$242&gt;4,AQ69=3),6)+IF(AND(AP$242&gt;4,AQ69=4),5)+IF(AND(AP$242&gt;4,AQ69=5),4)+IF(AND(AP$242&gt;4,AQ69=6),3)+IF(AND(AP$242&gt;4,AQ69=7),2)+IF(AND(AP$242&gt;4,AQ69&gt;7),1)+IF(AND(AP$242=4,AQ69=1),8)+IF(AND(AP$242=4,AQ69=2),6)+IF(AND(AP$242=4,AQ69=3),4)+IF(AND(AP$242=4,AQ69=4),2)+IF(AND(AP$242=3,AQ69=1),6)+IF(AND(AP$242=3,AQ69=2),4)+IF(AND(AP$242=3,AQ69=3),2)+IF(AND(AP$242=2,AQ69=1),4)+IF(AND(AP$242=2,AQ69=2),2)+IF(AND(AP$242=1,AQ69=1),2)</f>
        <v>0</v>
      </c>
      <c r="AT69" s="2" t="s">
        <v>26</v>
      </c>
      <c r="AU69" s="4">
        <f t="shared" si="86"/>
        <v>2</v>
      </c>
      <c r="AV69" s="11">
        <f t="shared" si="87"/>
        <v>22</v>
      </c>
      <c r="AW69" s="2"/>
      <c r="AX69" s="10"/>
      <c r="AY69" s="2" t="s">
        <v>26</v>
      </c>
      <c r="AZ69" s="6"/>
      <c r="BA69" s="6"/>
      <c r="BB69" s="19">
        <f t="shared" si="88"/>
        <v>27.567</v>
      </c>
    </row>
    <row r="70" spans="1:54" s="15" customFormat="1" ht="14" hidden="1">
      <c r="A70" s="13">
        <v>2</v>
      </c>
      <c r="B70" s="1" t="s">
        <v>70</v>
      </c>
      <c r="C70" s="2">
        <v>34334</v>
      </c>
      <c r="D70" s="1">
        <v>142</v>
      </c>
      <c r="E70" s="1" t="s">
        <v>28</v>
      </c>
      <c r="F70" s="57">
        <v>27.77</v>
      </c>
      <c r="G70" s="10"/>
      <c r="H70" s="3"/>
      <c r="I70" s="4">
        <f>IF(AND(J$242&gt;4,H70=1),6)+IF(AND(J$242&gt;4,H70=2),4)+IF(AND(J$242&gt;4,H70=3),3)+IF(AND(J$242&gt;4,H70=4),2)+IF(AND(J$242&gt;4,H70=5),1)+IF(AND(J$242&gt;4,H70&gt;5),1)+IF(AND(J$242=4,H70=1),4)+IF(AND(J$242=4,H70=2),3)+IF(AND(J$242=4,H70=3),2)+IF(AND(J$242=4,H70=4),1)+IF(AND(J$242=3,H70=1),3)+IF(AND(J$242=3,H70=2),2)+IF(AND(J$242=3,H70=3),1)+IF(AND(J$242=2,H70=1),2)+IF(AND(J$242=2,H70=2),1)+IF(AND(J$242=1,H70=1),1)</f>
        <v>0</v>
      </c>
      <c r="J70" s="5"/>
      <c r="K70" s="5"/>
      <c r="L70" s="7">
        <f>IF(AND(J$242&gt;4,J70=1),12)+IF(AND(J$242&gt;4,J70=2),8)+IF(AND(J$242&gt;4,J70=3),6)+IF(AND(J$242&gt;4,J70=4),5)+IF(AND(J$242&gt;4,J70=5),4)+IF(AND(J$242&gt;4,J70=6),3)+IF(AND(J$242&gt;4,J70=7),2)+IF(AND(J$242&gt;4,J70&gt;7),1)+IF(AND(J$242=4,J70=1),8)+IF(AND(J$242=4,J70=2),6)+IF(AND(J$242=4,J70=3),4)+IF(AND(J$242=4,J70=4),2)+IF(AND(J$242=3,J70=1),6)+IF(AND(J$242=3,J70=2),4)+IF(AND(J$242=3,J70=3),2)+IF(AND(J$242=2,J70=1),4)+IF(AND(J$242=2,J70=2),2)+IF(AND(J$242=1,J70=1),2)</f>
        <v>0</v>
      </c>
      <c r="M70" s="7">
        <f>IF(AND(J$242&gt;4,K70=1),12)+IF(AND(J$242&gt;4,K70=2),8)+IF(AND(J$242&gt;4,K70=3),6)+IF(AND(J$242&gt;4,K70=4),5)+IF(AND(J$242&gt;4,K70=5),4)+IF(AND(J$242&gt;4,K70=6),3)+IF(AND(J$242&gt;4,K70=7),2)+IF(AND(J$242&gt;4,K70&gt;7),1)+IF(AND(J$242=4,K70=1),8)+IF(AND(J$242=4,K70=2),6)+IF(AND(J$242=4,K70=3),4)+IF(AND(J$242=4,K70=4),2)+IF(AND(J$242=3,K70=1),6)+IF(AND(J$242=3,K70=2),4)+IF(AND(J$242=3,K70=3),2)+IF(AND(J$242=2,K70=1),4)+IF(AND(J$242=2,K70=2),2)+IF(AND(J$242=1,K70=1),2)</f>
        <v>0</v>
      </c>
      <c r="N70" s="2"/>
      <c r="O70" s="4">
        <f>+I70+L70+M70+U70</f>
        <v>0</v>
      </c>
      <c r="P70" s="11">
        <f>O70</f>
        <v>0</v>
      </c>
      <c r="Q70" s="2"/>
      <c r="R70" s="2"/>
      <c r="S70" s="2" t="s">
        <v>31</v>
      </c>
      <c r="T70" s="2"/>
      <c r="U70" s="6"/>
      <c r="V70" s="19">
        <f t="shared" si="82"/>
        <v>27.77</v>
      </c>
      <c r="W70" s="10"/>
      <c r="X70" s="3"/>
      <c r="Y70" s="4">
        <f>IF(AND(Z$242&gt;4,X70=1),6)+IF(AND(Z$242&gt;4,X70=2),4)+IF(AND(Z$242&gt;4,X70=3),3)+IF(AND(Z$242&gt;4,X70=4),2)+IF(AND(Z$242&gt;4,X70=5),1)+IF(AND(Z$242&gt;4,X70&gt;5),1)+IF(AND(Z$242=4,X70=1),4)+IF(AND(Z$242=4,X70=2),3)+IF(AND(Z$242=4,X70=3),2)+IF(AND(Z$242=4,X70=4),1)+IF(AND(Z$242=3,X70=1),3)+IF(AND(Z$242=3,X70=2),2)+IF(AND(Z$242=3,X70=3),1)+IF(AND(Z$242=2,X70=1),2)+IF(AND(Z$242=2,X70=2),1)+IF(AND(Z$242=1,X70=1),1)</f>
        <v>0</v>
      </c>
      <c r="Z70" s="5"/>
      <c r="AA70" s="5"/>
      <c r="AB70" s="7">
        <f>IF(AND(Z$242&gt;4,Z70=1),12)+IF(AND(Z$242&gt;4,Z70=2),8)+IF(AND(Z$242&gt;4,Z70=3),6)+IF(AND(Z$242&gt;4,Z70=4),5)+IF(AND(Z$242&gt;4,Z70=5),4)+IF(AND(Z$242&gt;4,Z70=6),3)+IF(AND(Z$242&gt;4,Z70=7),2)+IF(AND(Z$242&gt;4,Z70&gt;7),1)+IF(AND(Z$242=4,Z70=1),8)+IF(AND(Z$242=4,Z70=2),6)+IF(AND(Z$242=4,Z70=3),4)+IF(AND(Z$242=4,Z70=4),2)+IF(AND(Z$242=3,Z70=1),6)+IF(AND(Z$242=3,Z70=2),4)+IF(AND(Z$242=3,Z70=3),2)+IF(AND(Z$242=2,Z70=1),4)+IF(AND(Z$242=2,Z70=2),2)+IF(AND(Z$242=1,Z70=1),2)</f>
        <v>0</v>
      </c>
      <c r="AC70" s="7">
        <f>IF(AND(Z$242&gt;4,AA70=1),12)+IF(AND(Z$242&gt;4,AA70=2),8)+IF(AND(Z$242&gt;4,AA70=3),6)+IF(AND(Z$242&gt;4,AA70=4),5)+IF(AND(Z$242&gt;4,AA70=5),4)+IF(AND(Z$242&gt;4,AA70=6),3)+IF(AND(Z$242&gt;4,AA70=7),2)+IF(AND(Z$242&gt;4,AA70&gt;7),1)+IF(AND(Z$242=4,AA70=1),8)+IF(AND(Z$242=4,AA70=2),6)+IF(AND(Z$242=4,AA70=3),4)+IF(AND(Z$242=4,AA70=4),2)+IF(AND(Z$242=3,AA70=1),6)+IF(AND(Z$242=3,AA70=2),4)+IF(AND(Z$242=3,AA70=3),2)+IF(AND(Z$242=2,AA70=1),4)+IF(AND(Z$242=2,AA70=2),2)+IF(AND(Z$242=1,AA70=1),2)</f>
        <v>0</v>
      </c>
      <c r="AD70" s="2" t="s">
        <v>26</v>
      </c>
      <c r="AE70" s="4">
        <f t="shared" si="83"/>
        <v>0</v>
      </c>
      <c r="AF70" s="11">
        <f t="shared" si="84"/>
        <v>0</v>
      </c>
      <c r="AG70" s="2"/>
      <c r="AH70" s="2"/>
      <c r="AI70" s="2" t="s">
        <v>31</v>
      </c>
      <c r="AJ70" s="2"/>
      <c r="AK70" s="6"/>
      <c r="AL70" s="19">
        <f t="shared" si="85"/>
        <v>27.77</v>
      </c>
      <c r="AM70" s="10"/>
      <c r="AN70" s="3"/>
      <c r="AO70" s="4">
        <f>IF(AND(AP$242&gt;4,AN70=1),6)+IF(AND(AP$242&gt;4,AN70=2),4)+IF(AND(AP$242&gt;4,AN70=3),3)+IF(AND(AP$242&gt;4,AN70=4),2)+IF(AND(AP$242&gt;4,AN70=5),1)+IF(AND(AP$242&gt;4,AN70&gt;5),1)+IF(AND(AP$242=4,AN70=1),4)+IF(AND(AP$242=4,AN70=2),3)+IF(AND(AP$242=4,AN70=3),2)+IF(AND(AP$242=4,AN70=4),1)+IF(AND(AP$242=3,AN70=1),3)+IF(AND(AP$242=3,AN70=2),2)+IF(AND(AP$242=3,AN70=3),1)+IF(AND(AP$242=2,AN70=1),2)+IF(AND(AP$242=2,AN70=2),1)+IF(AND(AP$242=1,AN70=1),1)</f>
        <v>0</v>
      </c>
      <c r="AP70" s="5"/>
      <c r="AQ70" s="5"/>
      <c r="AR70" s="7">
        <f>IF(AND(AP$242&gt;4,AP70=1),12)+IF(AND(AP$242&gt;4,AP70=2),8)+IF(AND(AP$242&gt;4,AP70=3),6)+IF(AND(AP$242&gt;4,AP70=4),5)+IF(AND(AP$242&gt;4,AP70=5),4)+IF(AND(AP$242&gt;4,AP70=6),3)+IF(AND(AP$242&gt;4,AP70=7),2)+IF(AND(AP$242&gt;4,AP70&gt;7),1)+IF(AND(AP$242=4,AP70=1),8)+IF(AND(AP$242=4,AP70=2),6)+IF(AND(AP$242=4,AP70=3),4)+IF(AND(AP$242=4,AP70=4),2)+IF(AND(AP$242=3,AP70=1),6)+IF(AND(AP$242=3,AP70=2),4)+IF(AND(AP$242=3,AP70=3),2)+IF(AND(AP$242=2,AP70=1),4)+IF(AND(AP$242=2,AP70=2),2)+IF(AND(AP$242=1,AP70=1),2)</f>
        <v>0</v>
      </c>
      <c r="AS70" s="7">
        <f>IF(AND(AP$242&gt;4,AQ70=1),12)+IF(AND(AP$242&gt;4,AQ70=2),8)+IF(AND(AP$242&gt;4,AQ70=3),6)+IF(AND(AP$242&gt;4,AQ70=4),5)+IF(AND(AP$242&gt;4,AQ70=5),4)+IF(AND(AP$242&gt;4,AQ70=6),3)+IF(AND(AP$242&gt;4,AQ70=7),2)+IF(AND(AP$242&gt;4,AQ70&gt;7),1)+IF(AND(AP$242=4,AQ70=1),8)+IF(AND(AP$242=4,AQ70=2),6)+IF(AND(AP$242=4,AQ70=3),4)+IF(AND(AP$242=4,AQ70=4),2)+IF(AND(AP$242=3,AQ70=1),6)+IF(AND(AP$242=3,AQ70=2),4)+IF(AND(AP$242=3,AQ70=3),2)+IF(AND(AP$242=2,AQ70=1),4)+IF(AND(AP$242=2,AQ70=2),2)+IF(AND(AP$242=1,AQ70=1),2)</f>
        <v>0</v>
      </c>
      <c r="AT70" s="2" t="s">
        <v>26</v>
      </c>
      <c r="AU70" s="4">
        <f t="shared" si="86"/>
        <v>0</v>
      </c>
      <c r="AV70" s="11">
        <f t="shared" si="87"/>
        <v>0</v>
      </c>
      <c r="AW70" s="2"/>
      <c r="AX70" s="2"/>
      <c r="AY70" s="2" t="s">
        <v>31</v>
      </c>
      <c r="AZ70" s="2"/>
      <c r="BA70" s="6"/>
      <c r="BB70" s="19">
        <f t="shared" si="88"/>
        <v>27.77</v>
      </c>
    </row>
    <row r="71" spans="1:54" s="15" customFormat="1" ht="14">
      <c r="A71" s="13">
        <v>4</v>
      </c>
      <c r="B71" s="1" t="s">
        <v>206</v>
      </c>
      <c r="C71" s="2">
        <v>24079</v>
      </c>
      <c r="D71" s="1">
        <v>95</v>
      </c>
      <c r="E71" s="1" t="s">
        <v>25</v>
      </c>
      <c r="F71" s="57">
        <v>99.998999999999995</v>
      </c>
      <c r="G71" s="2"/>
      <c r="H71" s="3"/>
      <c r="I71" s="2"/>
      <c r="J71" s="5"/>
      <c r="K71" s="5"/>
      <c r="L71" s="2"/>
      <c r="M71" s="2"/>
      <c r="N71" s="2" t="s">
        <v>40</v>
      </c>
      <c r="O71" s="4"/>
      <c r="P71" s="11"/>
      <c r="Q71" s="2">
        <v>30.042999999999999</v>
      </c>
      <c r="R71" s="2">
        <v>30.405999999999999</v>
      </c>
      <c r="S71" s="8" t="s">
        <v>161</v>
      </c>
      <c r="T71" s="2"/>
      <c r="U71" s="6"/>
      <c r="V71" s="19">
        <f t="shared" si="82"/>
        <v>30.042999999999999</v>
      </c>
      <c r="W71" s="2"/>
      <c r="X71" s="3"/>
      <c r="Y71" s="4">
        <f>IF(AND(Z$243&gt;4,X71=1),6)+IF(AND(Z$243&gt;4,X71=2),4)+IF(AND(Z$243&gt;4,X71=3),3)+IF(AND(Z$243&gt;4,X71=4),2)+IF(AND(Z$243&gt;4,X71=5),1)+IF(AND(Z$243&gt;4,X71&gt;5),1)+IF(AND(Z$243=4,X71=1),4)+IF(AND(Z$243=4,X71=2),3)+IF(AND(Z$243=4,X71=3),2)+IF(AND(Z$243=4,X71=4),1)+IF(AND(Z$243=3,X71=1),3)+IF(AND(Z$243=3,X71=2),2)+IF(AND(Z$243=3,X71=3),1)+IF(AND(Z$243=2,X71=1),2)+IF(AND(Z$243=2,X71=2),1)+IF(AND(Z$243=1,X71=1),1)</f>
        <v>0</v>
      </c>
      <c r="Z71" s="5"/>
      <c r="AA71" s="5"/>
      <c r="AB71" s="7">
        <f>IF(AND(Z$243&gt;4,Z71=1),12)+IF(AND(Z$243&gt;4,Z71=2),8)+IF(AND(Z$243&gt;4,Z71=3),6)+IF(AND(Z$243&gt;4,Z71=4),5)+IF(AND(Z$243&gt;4,Z71=5),4)+IF(AND(Z$243&gt;4,Z71=6),3)+IF(AND(Z$243&gt;4,Z71=7),2)+IF(AND(Z$243&gt;4,Z71&gt;7),1)+IF(AND(Z$243=4,Z71=1),8)+IF(AND(Z$243=4,Z71=2),6)+IF(AND(Z$243=4,Z71=3),4)+IF(AND(Z$243=4,Z71=4),2)+IF(AND(Z$243=3,Z71=1),6)+IF(AND(Z$243=3,Z71=2),4)+IF(AND(Z$243=3,Z71=3),2)+IF(AND(Z$243=2,Z71=1),4)+IF(AND(Z$243=2,Z71=2),2)+IF(AND(Z$243=1,Z71=1),2)</f>
        <v>0</v>
      </c>
      <c r="AC71" s="7">
        <f>IF(AND(Z$243&gt;4,AA71=1),12)+IF(AND(Z$243&gt;4,AA71=2),8)+IF(AND(Z$243&gt;4,AA71=3),6)+IF(AND(Z$243&gt;4,AA71=4),5)+IF(AND(Z$243&gt;4,AA71=5),4)+IF(AND(Z$243&gt;4,AA71=6),3)+IF(AND(Z$243&gt;4,AA71=7),2)+IF(AND(Z$243&gt;4,AA71&gt;7),1)+IF(AND(Z$243=4,AA71=1),8)+IF(AND(Z$243=4,AA71=2),6)+IF(AND(Z$243=4,AA71=3),4)+IF(AND(Z$243=4,AA71=4),2)+IF(AND(Z$243=3,AA71=1),6)+IF(AND(Z$243=3,AA71=2),4)+IF(AND(Z$243=3,AA71=3),2)+IF(AND(Z$243=2,AA71=1),4)+IF(AND(Z$243=2,AA71=2),2)+IF(AND(Z$243=1,AA71=1),2)</f>
        <v>0</v>
      </c>
      <c r="AD71" s="2" t="s">
        <v>31</v>
      </c>
      <c r="AE71" s="4">
        <f t="shared" si="83"/>
        <v>0</v>
      </c>
      <c r="AF71" s="11">
        <f t="shared" si="84"/>
        <v>0</v>
      </c>
      <c r="AG71" s="2"/>
      <c r="AH71" s="2"/>
      <c r="AI71" s="6" t="s">
        <v>31</v>
      </c>
      <c r="AJ71" s="2"/>
      <c r="AK71" s="6"/>
      <c r="AL71" s="19">
        <f t="shared" si="85"/>
        <v>30.042999999999999</v>
      </c>
      <c r="AM71" s="2">
        <v>27.096</v>
      </c>
      <c r="AN71" s="3">
        <v>1</v>
      </c>
      <c r="AO71" s="4">
        <f>IF(AND(AP$243&gt;4,AN71=1),6)+IF(AND(AP$243&gt;4,AN71=2),4)+IF(AND(AP$243&gt;4,AN71=3),3)+IF(AND(AP$243&gt;4,AN71=4),2)+IF(AND(AP$243&gt;4,AN71=5),1)+IF(AND(AP$243&gt;4,AN71&gt;5),1)+IF(AND(AP$243=4,AN71=1),4)+IF(AND(AP$243=4,AN71=2),3)+IF(AND(AP$243=4,AN71=3),2)+IF(AND(AP$243=4,AN71=4),1)+IF(AND(AP$243=3,AN71=1),3)+IF(AND(AP$243=3,AN71=2),2)+IF(AND(AP$243=3,AN71=3),1)+IF(AND(AP$243=2,AN71=1),2)+IF(AND(AP$243=2,AN71=2),1)+IF(AND(AP$243=1,AN71=1),1)</f>
        <v>6</v>
      </c>
      <c r="AP71" s="5"/>
      <c r="AQ71" s="5">
        <v>1</v>
      </c>
      <c r="AR71" s="7">
        <f>IF(AND(AP$243&gt;4,AP71=1),12)+IF(AND(AP$243&gt;4,AP71=2),8)+IF(AND(AP$243&gt;4,AP71=3),6)+IF(AND(AP$243&gt;4,AP71=4),5)+IF(AND(AP$243&gt;4,AP71=5),4)+IF(AND(AP$243&gt;4,AP71=6),3)+IF(AND(AP$243&gt;4,AP71=7),2)+IF(AND(AP$243&gt;4,AP71&gt;7),1)+IF(AND(AP$243=4,AP71=1),8)+IF(AND(AP$243=4,AP71=2),6)+IF(AND(AP$243=4,AP71=3),4)+IF(AND(AP$243=4,AP71=4),2)+IF(AND(AP$243=3,AP71=1),6)+IF(AND(AP$243=3,AP71=2),4)+IF(AND(AP$243=3,AP71=3),2)+IF(AND(AP$243=2,AP71=1),4)+IF(AND(AP$243=2,AP71=2),2)+IF(AND(AP$243=1,AP71=1),2)</f>
        <v>0</v>
      </c>
      <c r="AS71" s="7">
        <f>IF(AND(AP$243&gt;4,AQ71=1),12)+IF(AND(AP$243&gt;4,AQ71=2),8)+IF(AND(AP$243&gt;4,AQ71=3),6)+IF(AND(AP$243&gt;4,AQ71=4),5)+IF(AND(AP$243&gt;4,AQ71=5),4)+IF(AND(AP$243&gt;4,AQ71=6),3)+IF(AND(AP$243&gt;4,AQ71=7),2)+IF(AND(AP$243&gt;4,AQ71&gt;7),1)+IF(AND(AP$243=4,AQ71=1),8)+IF(AND(AP$243=4,AQ71=2),6)+IF(AND(AP$243=4,AQ71=3),4)+IF(AND(AP$243=4,AQ71=4),2)+IF(AND(AP$243=3,AQ71=1),6)+IF(AND(AP$243=3,AQ71=2),4)+IF(AND(AP$243=3,AQ71=3),2)+IF(AND(AP$243=2,AQ71=1),4)+IF(AND(AP$243=2,AQ71=2),2)+IF(AND(AP$243=1,AQ71=1),2)</f>
        <v>12</v>
      </c>
      <c r="AT71" s="2" t="s">
        <v>31</v>
      </c>
      <c r="AU71" s="4">
        <f t="shared" si="86"/>
        <v>19</v>
      </c>
      <c r="AV71" s="11">
        <f t="shared" si="87"/>
        <v>19</v>
      </c>
      <c r="AW71" s="2"/>
      <c r="AX71" s="2">
        <v>27.704000000000001</v>
      </c>
      <c r="AY71" s="60" t="s">
        <v>26</v>
      </c>
      <c r="AZ71" s="8" t="s">
        <v>216</v>
      </c>
      <c r="BA71" s="6">
        <v>1</v>
      </c>
      <c r="BB71" s="19">
        <f t="shared" si="88"/>
        <v>27.096</v>
      </c>
    </row>
    <row r="72" spans="1:54" s="15" customFormat="1" ht="14">
      <c r="A72" s="13">
        <v>5</v>
      </c>
      <c r="B72" s="1" t="s">
        <v>170</v>
      </c>
      <c r="C72" s="2">
        <v>39206</v>
      </c>
      <c r="D72" s="1">
        <v>94</v>
      </c>
      <c r="E72" s="1" t="s">
        <v>25</v>
      </c>
      <c r="F72" s="57">
        <v>28.038</v>
      </c>
      <c r="G72" s="2">
        <v>29.193000000000001</v>
      </c>
      <c r="H72" s="3">
        <v>1</v>
      </c>
      <c r="I72" s="4">
        <f t="shared" ref="I72:I77" si="89">IF(AND(J$242&gt;4,H72=1),6)+IF(AND(J$242&gt;4,H72=2),4)+IF(AND(J$242&gt;4,H72=3),3)+IF(AND(J$242&gt;4,H72=4),2)+IF(AND(J$242&gt;4,H72=5),1)+IF(AND(J$242&gt;4,H72&gt;5),1)+IF(AND(J$242=4,H72=1),4)+IF(AND(J$242=4,H72=2),3)+IF(AND(J$242=4,H72=3),2)+IF(AND(J$242=4,H72=4),1)+IF(AND(J$242=3,H72=1),3)+IF(AND(J$242=3,H72=2),2)+IF(AND(J$242=3,H72=3),1)+IF(AND(J$242=2,H72=1),2)+IF(AND(J$242=2,H72=2),1)+IF(AND(J$242=1,H72=1),1)</f>
        <v>6</v>
      </c>
      <c r="J72" s="5">
        <v>3</v>
      </c>
      <c r="K72" s="5">
        <v>3</v>
      </c>
      <c r="L72" s="7">
        <f t="shared" ref="L72:L77" si="90">IF(AND(J$242&gt;4,J72=1),12)+IF(AND(J$242&gt;4,J72=2),8)+IF(AND(J$242&gt;4,J72=3),6)+IF(AND(J$242&gt;4,J72=4),5)+IF(AND(J$242&gt;4,J72=5),4)+IF(AND(J$242&gt;4,J72=6),3)+IF(AND(J$242&gt;4,J72=7),2)+IF(AND(J$242&gt;4,J72&gt;7),1)+IF(AND(J$242=4,J72=1),8)+IF(AND(J$242=4,J72=2),6)+IF(AND(J$242=4,J72=3),4)+IF(AND(J$242=4,J72=4),2)+IF(AND(J$242=3,J72=1),6)+IF(AND(J$242=3,J72=2),4)+IF(AND(J$242=3,J72=3),2)+IF(AND(J$242=2,J72=1),4)+IF(AND(J$242=2,J72=2),2)+IF(AND(J$242=1,J72=1),2)</f>
        <v>6</v>
      </c>
      <c r="M72" s="7">
        <f t="shared" ref="M72:M77" si="91">IF(AND(J$242&gt;4,K72=1),12)+IF(AND(J$242&gt;4,K72=2),8)+IF(AND(J$242&gt;4,K72=3),6)+IF(AND(J$242&gt;4,K72=4),5)+IF(AND(J$242&gt;4,K72=5),4)+IF(AND(J$242&gt;4,K72=6),3)+IF(AND(J$242&gt;4,K72=7),2)+IF(AND(J$242&gt;4,K72&gt;7),1)+IF(AND(J$242=4,K72=1),8)+IF(AND(J$242=4,K72=2),6)+IF(AND(J$242=4,K72=3),4)+IF(AND(J$242=4,K72=4),2)+IF(AND(J$242=3,K72=1),6)+IF(AND(J$242=3,K72=2),4)+IF(AND(J$242=3,K72=3),2)+IF(AND(J$242=2,K72=1),4)+IF(AND(J$242=2,K72=2),2)+IF(AND(J$242=1,K72=1),2)</f>
        <v>6</v>
      </c>
      <c r="N72" s="2" t="s">
        <v>26</v>
      </c>
      <c r="O72" s="4">
        <f t="shared" ref="O72:O77" si="92">+I72+L72+M72+U72</f>
        <v>18</v>
      </c>
      <c r="P72" s="11">
        <f t="shared" ref="P72:P77" si="93">O72</f>
        <v>18</v>
      </c>
      <c r="Q72" s="2">
        <v>29.125</v>
      </c>
      <c r="R72" s="2">
        <v>31.062999999999999</v>
      </c>
      <c r="S72" s="2" t="s">
        <v>26</v>
      </c>
      <c r="T72" s="2"/>
      <c r="U72" s="6"/>
      <c r="V72" s="19">
        <f t="shared" si="82"/>
        <v>28.038</v>
      </c>
      <c r="W72" s="2"/>
      <c r="X72" s="3"/>
      <c r="Y72" s="4">
        <f t="shared" ref="Y72:Y78" si="94">IF(AND(Z$242&gt;4,X72=1),6)+IF(AND(Z$242&gt;4,X72=2),4)+IF(AND(Z$242&gt;4,X72=3),3)+IF(AND(Z$242&gt;4,X72=4),2)+IF(AND(Z$242&gt;4,X72=5),1)+IF(AND(Z$242&gt;4,X72&gt;5),1)+IF(AND(Z$242=4,X72=1),4)+IF(AND(Z$242=4,X72=2),3)+IF(AND(Z$242=4,X72=3),2)+IF(AND(Z$242=4,X72=4),1)+IF(AND(Z$242=3,X72=1),3)+IF(AND(Z$242=3,X72=2),2)+IF(AND(Z$242=3,X72=3),1)+IF(AND(Z$242=2,X72=1),2)+IF(AND(Z$242=2,X72=2),1)+IF(AND(Z$242=1,X72=1),1)</f>
        <v>0</v>
      </c>
      <c r="Z72" s="5"/>
      <c r="AA72" s="5"/>
      <c r="AB72" s="7">
        <f t="shared" ref="AB72:AB78" si="95">IF(AND(Z$242&gt;4,Z72=1),12)+IF(AND(Z$242&gt;4,Z72=2),8)+IF(AND(Z$242&gt;4,Z72=3),6)+IF(AND(Z$242&gt;4,Z72=4),5)+IF(AND(Z$242&gt;4,Z72=5),4)+IF(AND(Z$242&gt;4,Z72=6),3)+IF(AND(Z$242&gt;4,Z72=7),2)+IF(AND(Z$242&gt;4,Z72&gt;7),1)+IF(AND(Z$242=4,Z72=1),8)+IF(AND(Z$242=4,Z72=2),6)+IF(AND(Z$242=4,Z72=3),4)+IF(AND(Z$242=4,Z72=4),2)+IF(AND(Z$242=3,Z72=1),6)+IF(AND(Z$242=3,Z72=2),4)+IF(AND(Z$242=3,Z72=3),2)+IF(AND(Z$242=2,Z72=1),4)+IF(AND(Z$242=2,Z72=2),2)+IF(AND(Z$242=1,Z72=1),2)</f>
        <v>0</v>
      </c>
      <c r="AC72" s="7">
        <f t="shared" ref="AC72:AC78" si="96">IF(AND(Z$242&gt;4,AA72=1),12)+IF(AND(Z$242&gt;4,AA72=2),8)+IF(AND(Z$242&gt;4,AA72=3),6)+IF(AND(Z$242&gt;4,AA72=4),5)+IF(AND(Z$242&gt;4,AA72=5),4)+IF(AND(Z$242&gt;4,AA72=6),3)+IF(AND(Z$242&gt;4,AA72=7),2)+IF(AND(Z$242&gt;4,AA72&gt;7),1)+IF(AND(Z$242=4,AA72=1),8)+IF(AND(Z$242=4,AA72=2),6)+IF(AND(Z$242=4,AA72=3),4)+IF(AND(Z$242=4,AA72=4),2)+IF(AND(Z$242=3,AA72=1),6)+IF(AND(Z$242=3,AA72=2),4)+IF(AND(Z$242=3,AA72=3),2)+IF(AND(Z$242=2,AA72=1),4)+IF(AND(Z$242=2,AA72=2),2)+IF(AND(Z$242=1,AA72=1),2)</f>
        <v>0</v>
      </c>
      <c r="AD72" s="2" t="s">
        <v>26</v>
      </c>
      <c r="AE72" s="4">
        <f t="shared" si="83"/>
        <v>0</v>
      </c>
      <c r="AF72" s="11">
        <f t="shared" si="84"/>
        <v>18</v>
      </c>
      <c r="AG72" s="2"/>
      <c r="AH72" s="2"/>
      <c r="AI72" s="2" t="s">
        <v>26</v>
      </c>
      <c r="AJ72" s="2"/>
      <c r="AK72" s="6"/>
      <c r="AL72" s="19">
        <f t="shared" si="85"/>
        <v>28.038</v>
      </c>
      <c r="AM72" s="2"/>
      <c r="AN72" s="3"/>
      <c r="AO72" s="4">
        <f t="shared" ref="AO72:AO81" si="97">IF(AND(AP$242&gt;4,AN72=1),6)+IF(AND(AP$242&gt;4,AN72=2),4)+IF(AND(AP$242&gt;4,AN72=3),3)+IF(AND(AP$242&gt;4,AN72=4),2)+IF(AND(AP$242&gt;4,AN72=5),1)+IF(AND(AP$242&gt;4,AN72&gt;5),1)+IF(AND(AP$242=4,AN72=1),4)+IF(AND(AP$242=4,AN72=2),3)+IF(AND(AP$242=4,AN72=3),2)+IF(AND(AP$242=4,AN72=4),1)+IF(AND(AP$242=3,AN72=1),3)+IF(AND(AP$242=3,AN72=2),2)+IF(AND(AP$242=3,AN72=3),1)+IF(AND(AP$242=2,AN72=1),2)+IF(AND(AP$242=2,AN72=2),1)+IF(AND(AP$242=1,AN72=1),1)</f>
        <v>0</v>
      </c>
      <c r="AP72" s="5"/>
      <c r="AQ72" s="5"/>
      <c r="AR72" s="7">
        <f t="shared" ref="AR72:AR80" si="98">IF(AND(AP$242&gt;4,AP72=1),12)+IF(AND(AP$242&gt;4,AP72=2),8)+IF(AND(AP$242&gt;4,AP72=3),6)+IF(AND(AP$242&gt;4,AP72=4),5)+IF(AND(AP$242&gt;4,AP72=5),4)+IF(AND(AP$242&gt;4,AP72=6),3)+IF(AND(AP$242&gt;4,AP72=7),2)+IF(AND(AP$242&gt;4,AP72&gt;7),1)+IF(AND(AP$242=4,AP72=1),8)+IF(AND(AP$242=4,AP72=2),6)+IF(AND(AP$242=4,AP72=3),4)+IF(AND(AP$242=4,AP72=4),2)+IF(AND(AP$242=3,AP72=1),6)+IF(AND(AP$242=3,AP72=2),4)+IF(AND(AP$242=3,AP72=3),2)+IF(AND(AP$242=2,AP72=1),4)+IF(AND(AP$242=2,AP72=2),2)+IF(AND(AP$242=1,AP72=1),2)</f>
        <v>0</v>
      </c>
      <c r="AS72" s="7">
        <f t="shared" ref="AS72:AS80" si="99">IF(AND(AP$242&gt;4,AQ72=1),12)+IF(AND(AP$242&gt;4,AQ72=2),8)+IF(AND(AP$242&gt;4,AQ72=3),6)+IF(AND(AP$242&gt;4,AQ72=4),5)+IF(AND(AP$242&gt;4,AQ72=5),4)+IF(AND(AP$242&gt;4,AQ72=6),3)+IF(AND(AP$242&gt;4,AQ72=7),2)+IF(AND(AP$242&gt;4,AQ72&gt;7),1)+IF(AND(AP$242=4,AQ72=1),8)+IF(AND(AP$242=4,AQ72=2),6)+IF(AND(AP$242=4,AQ72=3),4)+IF(AND(AP$242=4,AQ72=4),2)+IF(AND(AP$242=3,AQ72=1),6)+IF(AND(AP$242=3,AQ72=2),4)+IF(AND(AP$242=3,AQ72=3),2)+IF(AND(AP$242=2,AQ72=1),4)+IF(AND(AP$242=2,AQ72=2),2)+IF(AND(AP$242=1,AQ72=1),2)</f>
        <v>0</v>
      </c>
      <c r="AT72" s="2" t="s">
        <v>26</v>
      </c>
      <c r="AU72" s="4">
        <f t="shared" si="86"/>
        <v>0</v>
      </c>
      <c r="AV72" s="11">
        <f t="shared" si="87"/>
        <v>18</v>
      </c>
      <c r="AW72" s="2"/>
      <c r="AX72" s="2"/>
      <c r="AY72" s="2" t="s">
        <v>26</v>
      </c>
      <c r="AZ72" s="2"/>
      <c r="BA72" s="6"/>
      <c r="BB72" s="19">
        <f t="shared" si="88"/>
        <v>28.038</v>
      </c>
    </row>
    <row r="73" spans="1:54" s="15" customFormat="1" ht="14" customHeight="1">
      <c r="A73" s="13">
        <v>6</v>
      </c>
      <c r="B73" s="1" t="s">
        <v>156</v>
      </c>
      <c r="C73" s="2">
        <v>19962</v>
      </c>
      <c r="D73" s="1">
        <v>12</v>
      </c>
      <c r="E73" s="1" t="s">
        <v>28</v>
      </c>
      <c r="F73" s="57">
        <v>28.617000000000001</v>
      </c>
      <c r="G73" s="10">
        <v>29.716999999999999</v>
      </c>
      <c r="H73" s="3">
        <v>3</v>
      </c>
      <c r="I73" s="4">
        <f t="shared" si="89"/>
        <v>3</v>
      </c>
      <c r="J73" s="5"/>
      <c r="K73" s="5"/>
      <c r="L73" s="7">
        <f t="shared" si="90"/>
        <v>0</v>
      </c>
      <c r="M73" s="7">
        <f t="shared" si="91"/>
        <v>0</v>
      </c>
      <c r="N73" s="2" t="s">
        <v>26</v>
      </c>
      <c r="O73" s="4">
        <f t="shared" si="92"/>
        <v>3</v>
      </c>
      <c r="P73" s="11">
        <f t="shared" si="93"/>
        <v>3</v>
      </c>
      <c r="Q73" s="2">
        <v>29.143000000000001</v>
      </c>
      <c r="R73" s="2"/>
      <c r="S73" s="2" t="s">
        <v>26</v>
      </c>
      <c r="T73" s="2"/>
      <c r="U73" s="6"/>
      <c r="V73" s="19">
        <f t="shared" si="82"/>
        <v>28.617000000000001</v>
      </c>
      <c r="W73" s="10">
        <v>30.117000000000001</v>
      </c>
      <c r="X73" s="3">
        <v>5</v>
      </c>
      <c r="Y73" s="4">
        <f t="shared" si="94"/>
        <v>1</v>
      </c>
      <c r="Z73" s="5">
        <v>3</v>
      </c>
      <c r="AA73" s="5">
        <v>5</v>
      </c>
      <c r="AB73" s="7">
        <f t="shared" si="95"/>
        <v>6</v>
      </c>
      <c r="AC73" s="7">
        <f t="shared" si="96"/>
        <v>4</v>
      </c>
      <c r="AD73" s="2" t="s">
        <v>26</v>
      </c>
      <c r="AE73" s="4">
        <f t="shared" si="83"/>
        <v>11</v>
      </c>
      <c r="AF73" s="11">
        <f t="shared" si="84"/>
        <v>14</v>
      </c>
      <c r="AG73" s="2">
        <v>28.893999999999998</v>
      </c>
      <c r="AH73" s="2">
        <v>29.006</v>
      </c>
      <c r="AI73" s="2" t="s">
        <v>26</v>
      </c>
      <c r="AJ73" s="2"/>
      <c r="AK73" s="6"/>
      <c r="AL73" s="19">
        <f t="shared" si="85"/>
        <v>28.617000000000001</v>
      </c>
      <c r="AM73" s="10">
        <v>29.358000000000001</v>
      </c>
      <c r="AN73" s="3">
        <v>2</v>
      </c>
      <c r="AO73" s="4">
        <f t="shared" si="97"/>
        <v>4</v>
      </c>
      <c r="AP73" s="5"/>
      <c r="AQ73" s="5"/>
      <c r="AR73" s="7">
        <f t="shared" si="98"/>
        <v>0</v>
      </c>
      <c r="AS73" s="7">
        <f t="shared" si="99"/>
        <v>0</v>
      </c>
      <c r="AT73" s="2" t="s">
        <v>26</v>
      </c>
      <c r="AU73" s="4">
        <f t="shared" si="86"/>
        <v>4</v>
      </c>
      <c r="AV73" s="11">
        <f t="shared" si="87"/>
        <v>18</v>
      </c>
      <c r="AW73" s="2"/>
      <c r="AX73" s="2"/>
      <c r="AY73" s="2" t="s">
        <v>26</v>
      </c>
      <c r="AZ73" s="2"/>
      <c r="BA73" s="6"/>
      <c r="BB73" s="19">
        <f t="shared" si="88"/>
        <v>28.617000000000001</v>
      </c>
    </row>
    <row r="74" spans="1:54" s="15" customFormat="1" ht="14" customHeight="1">
      <c r="A74" s="13">
        <v>7</v>
      </c>
      <c r="B74" s="1" t="s">
        <v>105</v>
      </c>
      <c r="C74" s="2">
        <v>6929</v>
      </c>
      <c r="D74" s="1">
        <v>39</v>
      </c>
      <c r="E74" s="1" t="s">
        <v>106</v>
      </c>
      <c r="F74" s="57">
        <v>27.474</v>
      </c>
      <c r="G74" s="10">
        <v>31.477</v>
      </c>
      <c r="H74" s="3">
        <v>5</v>
      </c>
      <c r="I74" s="4">
        <f t="shared" si="89"/>
        <v>1</v>
      </c>
      <c r="J74" s="5"/>
      <c r="K74" s="5"/>
      <c r="L74" s="7">
        <f t="shared" si="90"/>
        <v>0</v>
      </c>
      <c r="M74" s="7">
        <f t="shared" si="91"/>
        <v>0</v>
      </c>
      <c r="N74" s="2" t="s">
        <v>26</v>
      </c>
      <c r="O74" s="4">
        <f t="shared" si="92"/>
        <v>1</v>
      </c>
      <c r="P74" s="11">
        <f t="shared" si="93"/>
        <v>1</v>
      </c>
      <c r="Q74" s="2"/>
      <c r="R74" s="2"/>
      <c r="S74" s="2" t="s">
        <v>26</v>
      </c>
      <c r="T74" s="2" t="s">
        <v>107</v>
      </c>
      <c r="U74" s="6"/>
      <c r="V74" s="19">
        <f t="shared" si="82"/>
        <v>27.474</v>
      </c>
      <c r="W74" s="10">
        <v>31.756</v>
      </c>
      <c r="X74" s="3">
        <v>7</v>
      </c>
      <c r="Y74" s="4">
        <f t="shared" si="94"/>
        <v>1</v>
      </c>
      <c r="Z74" s="5"/>
      <c r="AA74" s="5">
        <v>6</v>
      </c>
      <c r="AB74" s="7">
        <f t="shared" si="95"/>
        <v>0</v>
      </c>
      <c r="AC74" s="7">
        <f t="shared" si="96"/>
        <v>3</v>
      </c>
      <c r="AD74" s="2" t="s">
        <v>26</v>
      </c>
      <c r="AE74" s="4">
        <f t="shared" si="83"/>
        <v>4</v>
      </c>
      <c r="AF74" s="11">
        <f t="shared" si="84"/>
        <v>5</v>
      </c>
      <c r="AG74" s="2">
        <v>32.676000000000002</v>
      </c>
      <c r="AH74" s="10">
        <v>33.6</v>
      </c>
      <c r="AI74" s="2" t="s">
        <v>26</v>
      </c>
      <c r="AJ74" s="2" t="s">
        <v>107</v>
      </c>
      <c r="AK74" s="6"/>
      <c r="AL74" s="19">
        <f t="shared" si="85"/>
        <v>27.474</v>
      </c>
      <c r="AM74" s="10">
        <v>32.308999999999997</v>
      </c>
      <c r="AN74" s="3">
        <v>6</v>
      </c>
      <c r="AO74" s="4">
        <f t="shared" si="97"/>
        <v>1</v>
      </c>
      <c r="AP74" s="5">
        <v>3</v>
      </c>
      <c r="AQ74" s="5">
        <v>3</v>
      </c>
      <c r="AR74" s="7">
        <f t="shared" si="98"/>
        <v>6</v>
      </c>
      <c r="AS74" s="7">
        <f t="shared" si="99"/>
        <v>6</v>
      </c>
      <c r="AT74" s="2" t="s">
        <v>26</v>
      </c>
      <c r="AU74" s="4">
        <f t="shared" si="86"/>
        <v>13</v>
      </c>
      <c r="AV74" s="11">
        <f t="shared" si="87"/>
        <v>18</v>
      </c>
      <c r="AW74" s="2">
        <v>30.896000000000001</v>
      </c>
      <c r="AX74" s="10">
        <v>31.905999999999999</v>
      </c>
      <c r="AY74" s="2" t="s">
        <v>26</v>
      </c>
      <c r="AZ74" s="2" t="s">
        <v>107</v>
      </c>
      <c r="BA74" s="6"/>
      <c r="BB74" s="19">
        <f t="shared" si="88"/>
        <v>27.474</v>
      </c>
    </row>
    <row r="75" spans="1:54" s="15" customFormat="1" ht="14">
      <c r="A75" s="13">
        <v>8</v>
      </c>
      <c r="B75" s="1" t="s">
        <v>115</v>
      </c>
      <c r="C75" s="2">
        <v>2413</v>
      </c>
      <c r="D75" s="1">
        <v>37</v>
      </c>
      <c r="E75" s="1" t="s">
        <v>116</v>
      </c>
      <c r="F75" s="57">
        <v>27.981999999999999</v>
      </c>
      <c r="G75" s="2"/>
      <c r="H75" s="3"/>
      <c r="I75" s="4">
        <f t="shared" si="89"/>
        <v>0</v>
      </c>
      <c r="J75" s="5"/>
      <c r="K75" s="5"/>
      <c r="L75" s="7">
        <f t="shared" si="90"/>
        <v>0</v>
      </c>
      <c r="M75" s="7">
        <f t="shared" si="91"/>
        <v>0</v>
      </c>
      <c r="N75" s="2"/>
      <c r="O75" s="4">
        <f t="shared" si="92"/>
        <v>0</v>
      </c>
      <c r="P75" s="11">
        <f t="shared" si="93"/>
        <v>0</v>
      </c>
      <c r="Q75" s="2"/>
      <c r="R75" s="2"/>
      <c r="S75" s="2"/>
      <c r="T75" s="6"/>
      <c r="U75" s="6"/>
      <c r="V75" s="19">
        <f t="shared" si="82"/>
        <v>27.981999999999999</v>
      </c>
      <c r="W75" s="2"/>
      <c r="X75" s="3"/>
      <c r="Y75" s="4">
        <f t="shared" si="94"/>
        <v>0</v>
      </c>
      <c r="Z75" s="5"/>
      <c r="AA75" s="5"/>
      <c r="AB75" s="7">
        <f t="shared" si="95"/>
        <v>0</v>
      </c>
      <c r="AC75" s="7">
        <f t="shared" si="96"/>
        <v>0</v>
      </c>
      <c r="AD75" s="2" t="s">
        <v>26</v>
      </c>
      <c r="AE75" s="4">
        <f t="shared" si="83"/>
        <v>0</v>
      </c>
      <c r="AF75" s="11">
        <f t="shared" si="84"/>
        <v>0</v>
      </c>
      <c r="AG75" s="2"/>
      <c r="AH75" s="2"/>
      <c r="AI75" s="2"/>
      <c r="AJ75" s="6"/>
      <c r="AK75" s="6"/>
      <c r="AL75" s="19">
        <f t="shared" si="85"/>
        <v>27.981999999999999</v>
      </c>
      <c r="AM75" s="2"/>
      <c r="AN75" s="3"/>
      <c r="AO75" s="4">
        <f t="shared" si="97"/>
        <v>0</v>
      </c>
      <c r="AP75" s="5">
        <v>4</v>
      </c>
      <c r="AQ75" s="5"/>
      <c r="AR75" s="7">
        <f t="shared" si="98"/>
        <v>5</v>
      </c>
      <c r="AS75" s="7">
        <f t="shared" si="99"/>
        <v>0</v>
      </c>
      <c r="AT75" s="2" t="s">
        <v>26</v>
      </c>
      <c r="AU75" s="4">
        <f t="shared" si="86"/>
        <v>5</v>
      </c>
      <c r="AV75" s="11">
        <f t="shared" si="87"/>
        <v>5</v>
      </c>
      <c r="AW75" s="2">
        <v>33.348999999999997</v>
      </c>
      <c r="AX75" s="2"/>
      <c r="AY75" s="2" t="s">
        <v>26</v>
      </c>
      <c r="AZ75" s="6"/>
      <c r="BA75" s="6"/>
      <c r="BB75" s="19">
        <f t="shared" si="88"/>
        <v>27.981999999999999</v>
      </c>
    </row>
    <row r="76" spans="1:54" s="15" customFormat="1" ht="14" hidden="1">
      <c r="A76" s="13">
        <v>6</v>
      </c>
      <c r="B76" s="1" t="s">
        <v>55</v>
      </c>
      <c r="C76" s="2">
        <v>21048</v>
      </c>
      <c r="D76" s="1">
        <v>89</v>
      </c>
      <c r="E76" s="1" t="s">
        <v>97</v>
      </c>
      <c r="F76" s="57">
        <v>28.856000000000002</v>
      </c>
      <c r="G76" s="10"/>
      <c r="H76" s="3"/>
      <c r="I76" s="4">
        <f t="shared" si="89"/>
        <v>0</v>
      </c>
      <c r="J76" s="5"/>
      <c r="K76" s="5"/>
      <c r="L76" s="7">
        <f t="shared" si="90"/>
        <v>0</v>
      </c>
      <c r="M76" s="7">
        <f t="shared" si="91"/>
        <v>0</v>
      </c>
      <c r="N76" s="2"/>
      <c r="O76" s="4">
        <f t="shared" si="92"/>
        <v>0</v>
      </c>
      <c r="P76" s="11">
        <f t="shared" si="93"/>
        <v>0</v>
      </c>
      <c r="Q76" s="2"/>
      <c r="R76" s="2"/>
      <c r="S76" s="2" t="s">
        <v>26</v>
      </c>
      <c r="T76" s="2"/>
      <c r="U76" s="6"/>
      <c r="V76" s="19">
        <f t="shared" si="82"/>
        <v>28.856000000000002</v>
      </c>
      <c r="W76" s="10"/>
      <c r="X76" s="3"/>
      <c r="Y76" s="4">
        <f t="shared" si="94"/>
        <v>0</v>
      </c>
      <c r="Z76" s="5"/>
      <c r="AA76" s="5"/>
      <c r="AB76" s="7">
        <f t="shared" si="95"/>
        <v>0</v>
      </c>
      <c r="AC76" s="7">
        <f t="shared" si="96"/>
        <v>0</v>
      </c>
      <c r="AD76" s="2" t="s">
        <v>26</v>
      </c>
      <c r="AE76" s="4">
        <f t="shared" si="83"/>
        <v>0</v>
      </c>
      <c r="AF76" s="11">
        <f t="shared" si="84"/>
        <v>0</v>
      </c>
      <c r="AG76" s="2"/>
      <c r="AH76" s="2"/>
      <c r="AI76" s="2" t="s">
        <v>26</v>
      </c>
      <c r="AJ76" s="2"/>
      <c r="AK76" s="6"/>
      <c r="AL76" s="19">
        <f t="shared" si="85"/>
        <v>28.856000000000002</v>
      </c>
      <c r="AM76" s="10"/>
      <c r="AN76" s="3"/>
      <c r="AO76" s="4">
        <f t="shared" si="97"/>
        <v>0</v>
      </c>
      <c r="AP76" s="5"/>
      <c r="AQ76" s="5"/>
      <c r="AR76" s="7">
        <f t="shared" si="98"/>
        <v>0</v>
      </c>
      <c r="AS76" s="7">
        <f t="shared" si="99"/>
        <v>0</v>
      </c>
      <c r="AT76" s="2" t="s">
        <v>26</v>
      </c>
      <c r="AU76" s="4">
        <f t="shared" si="86"/>
        <v>0</v>
      </c>
      <c r="AV76" s="11">
        <f t="shared" si="87"/>
        <v>0</v>
      </c>
      <c r="AW76" s="2"/>
      <c r="AX76" s="2"/>
      <c r="AY76" s="2" t="s">
        <v>26</v>
      </c>
      <c r="AZ76" s="2"/>
      <c r="BA76" s="6"/>
      <c r="BB76" s="19">
        <f t="shared" si="88"/>
        <v>28.856000000000002</v>
      </c>
    </row>
    <row r="77" spans="1:54" s="15" customFormat="1" ht="14" hidden="1">
      <c r="A77" s="13">
        <v>7</v>
      </c>
      <c r="B77" s="1" t="s">
        <v>138</v>
      </c>
      <c r="C77" s="2">
        <v>41398</v>
      </c>
      <c r="D77" s="1">
        <v>213</v>
      </c>
      <c r="E77" s="1" t="s">
        <v>39</v>
      </c>
      <c r="F77" s="57">
        <v>28.713999999999999</v>
      </c>
      <c r="G77" s="2"/>
      <c r="H77" s="3"/>
      <c r="I77" s="4">
        <f t="shared" si="89"/>
        <v>0</v>
      </c>
      <c r="J77" s="5"/>
      <c r="K77" s="5"/>
      <c r="L77" s="7">
        <f t="shared" si="90"/>
        <v>0</v>
      </c>
      <c r="M77" s="7">
        <f t="shared" si="91"/>
        <v>0</v>
      </c>
      <c r="N77" s="2"/>
      <c r="O77" s="4">
        <f t="shared" si="92"/>
        <v>0</v>
      </c>
      <c r="P77" s="11">
        <f t="shared" si="93"/>
        <v>0</v>
      </c>
      <c r="Q77" s="2"/>
      <c r="R77" s="2"/>
      <c r="S77" s="2" t="s">
        <v>26</v>
      </c>
      <c r="T77" s="6"/>
      <c r="U77" s="6"/>
      <c r="V77" s="19">
        <f t="shared" si="82"/>
        <v>28.713999999999999</v>
      </c>
      <c r="W77" s="2"/>
      <c r="X77" s="3"/>
      <c r="Y77" s="4">
        <f t="shared" si="94"/>
        <v>0</v>
      </c>
      <c r="Z77" s="5"/>
      <c r="AA77" s="5"/>
      <c r="AB77" s="7">
        <f t="shared" si="95"/>
        <v>0</v>
      </c>
      <c r="AC77" s="7">
        <f t="shared" si="96"/>
        <v>0</v>
      </c>
      <c r="AD77" s="2" t="s">
        <v>26</v>
      </c>
      <c r="AE77" s="4">
        <f t="shared" si="83"/>
        <v>0</v>
      </c>
      <c r="AF77" s="11">
        <f t="shared" si="84"/>
        <v>0</v>
      </c>
      <c r="AG77" s="2"/>
      <c r="AH77" s="2"/>
      <c r="AI77" s="2" t="s">
        <v>26</v>
      </c>
      <c r="AJ77" s="6"/>
      <c r="AK77" s="6"/>
      <c r="AL77" s="19">
        <f t="shared" si="85"/>
        <v>28.713999999999999</v>
      </c>
      <c r="AM77" s="2"/>
      <c r="AN77" s="3"/>
      <c r="AO77" s="4">
        <f t="shared" si="97"/>
        <v>0</v>
      </c>
      <c r="AP77" s="5"/>
      <c r="AQ77" s="5"/>
      <c r="AR77" s="7">
        <f t="shared" si="98"/>
        <v>0</v>
      </c>
      <c r="AS77" s="7">
        <f t="shared" si="99"/>
        <v>0</v>
      </c>
      <c r="AT77" s="2" t="s">
        <v>26</v>
      </c>
      <c r="AU77" s="4">
        <f t="shared" si="86"/>
        <v>0</v>
      </c>
      <c r="AV77" s="11">
        <f t="shared" si="87"/>
        <v>0</v>
      </c>
      <c r="AW77" s="2"/>
      <c r="AX77" s="2"/>
      <c r="AY77" s="2" t="s">
        <v>26</v>
      </c>
      <c r="AZ77" s="6"/>
      <c r="BA77" s="6"/>
      <c r="BB77" s="19">
        <f t="shared" si="88"/>
        <v>28.713999999999999</v>
      </c>
    </row>
    <row r="78" spans="1:54" s="15" customFormat="1" ht="14" hidden="1">
      <c r="A78" s="13">
        <v>7</v>
      </c>
      <c r="B78" s="1" t="s">
        <v>197</v>
      </c>
      <c r="C78" s="2">
        <v>45393</v>
      </c>
      <c r="D78" s="1">
        <v>145</v>
      </c>
      <c r="E78" s="1" t="s">
        <v>198</v>
      </c>
      <c r="F78" s="57">
        <v>99.998999999999995</v>
      </c>
      <c r="G78" s="2">
        <v>28.736999999999998</v>
      </c>
      <c r="H78" s="3"/>
      <c r="I78" s="2"/>
      <c r="J78" s="5"/>
      <c r="K78" s="5"/>
      <c r="L78" s="2"/>
      <c r="M78" s="2"/>
      <c r="N78" s="2" t="s">
        <v>40</v>
      </c>
      <c r="O78" s="4"/>
      <c r="P78" s="11"/>
      <c r="Q78" s="2">
        <v>29.306999999999999</v>
      </c>
      <c r="R78" s="2">
        <v>28.971</v>
      </c>
      <c r="S78" s="8" t="s">
        <v>205</v>
      </c>
      <c r="T78" s="2"/>
      <c r="U78" s="6"/>
      <c r="V78" s="19">
        <f t="shared" si="82"/>
        <v>28.736999999999998</v>
      </c>
      <c r="W78" s="2"/>
      <c r="X78" s="3"/>
      <c r="Y78" s="4">
        <f t="shared" si="94"/>
        <v>0</v>
      </c>
      <c r="Z78" s="5"/>
      <c r="AA78" s="5"/>
      <c r="AB78" s="7">
        <f t="shared" si="95"/>
        <v>0</v>
      </c>
      <c r="AC78" s="7">
        <f t="shared" si="96"/>
        <v>0</v>
      </c>
      <c r="AD78" s="2" t="s">
        <v>26</v>
      </c>
      <c r="AE78" s="4">
        <f t="shared" si="83"/>
        <v>0</v>
      </c>
      <c r="AF78" s="11">
        <f t="shared" si="84"/>
        <v>0</v>
      </c>
      <c r="AG78" s="2"/>
      <c r="AH78" s="2"/>
      <c r="AI78" s="6" t="s">
        <v>26</v>
      </c>
      <c r="AJ78" s="2"/>
      <c r="AK78" s="6"/>
      <c r="AL78" s="19">
        <f t="shared" si="85"/>
        <v>28.736999999999998</v>
      </c>
      <c r="AM78" s="2"/>
      <c r="AN78" s="3"/>
      <c r="AO78" s="4">
        <f t="shared" si="97"/>
        <v>0</v>
      </c>
      <c r="AP78" s="5"/>
      <c r="AQ78" s="5"/>
      <c r="AR78" s="7">
        <f t="shared" si="98"/>
        <v>0</v>
      </c>
      <c r="AS78" s="7">
        <f t="shared" si="99"/>
        <v>0</v>
      </c>
      <c r="AT78" s="2" t="s">
        <v>26</v>
      </c>
      <c r="AU78" s="4">
        <f t="shared" si="86"/>
        <v>0</v>
      </c>
      <c r="AV78" s="11">
        <f t="shared" si="87"/>
        <v>0</v>
      </c>
      <c r="AW78" s="2"/>
      <c r="AX78" s="2"/>
      <c r="AY78" s="2" t="s">
        <v>26</v>
      </c>
      <c r="AZ78" s="2"/>
      <c r="BA78" s="6"/>
      <c r="BB78" s="19">
        <f t="shared" si="88"/>
        <v>28.736999999999998</v>
      </c>
    </row>
    <row r="79" spans="1:54" s="15" customFormat="1" ht="14">
      <c r="A79" s="13">
        <v>9</v>
      </c>
      <c r="B79" s="1" t="s">
        <v>197</v>
      </c>
      <c r="C79" s="2">
        <v>45363</v>
      </c>
      <c r="D79" s="1">
        <v>145</v>
      </c>
      <c r="E79" s="1" t="s">
        <v>83</v>
      </c>
      <c r="F79" s="57"/>
      <c r="G79" s="2"/>
      <c r="H79" s="3"/>
      <c r="I79" s="2"/>
      <c r="J79" s="5"/>
      <c r="K79" s="5"/>
      <c r="L79" s="2"/>
      <c r="M79" s="2"/>
      <c r="N79" s="2"/>
      <c r="O79" s="4"/>
      <c r="P79" s="11"/>
      <c r="Q79" s="2"/>
      <c r="R79" s="2"/>
      <c r="S79" s="2"/>
      <c r="T79" s="2"/>
      <c r="U79" s="6"/>
      <c r="V79" s="19">
        <v>99.998999999999995</v>
      </c>
      <c r="W79" s="2">
        <v>30.055</v>
      </c>
      <c r="X79" s="3"/>
      <c r="Y79" s="2"/>
      <c r="Z79" s="5"/>
      <c r="AA79" s="5"/>
      <c r="AB79" s="2"/>
      <c r="AC79" s="2"/>
      <c r="AD79" s="2" t="s">
        <v>40</v>
      </c>
      <c r="AE79" s="4"/>
      <c r="AF79" s="11"/>
      <c r="AG79" s="2">
        <v>29.498000000000001</v>
      </c>
      <c r="AH79" s="2">
        <v>30.372</v>
      </c>
      <c r="AI79" s="8" t="s">
        <v>205</v>
      </c>
      <c r="AJ79" s="8" t="s">
        <v>205</v>
      </c>
      <c r="AK79" s="6"/>
      <c r="AL79" s="19">
        <f t="shared" si="85"/>
        <v>29.498000000000001</v>
      </c>
      <c r="AM79" s="2">
        <v>30.742000000000001</v>
      </c>
      <c r="AN79" s="3">
        <v>5</v>
      </c>
      <c r="AO79" s="4">
        <f t="shared" si="97"/>
        <v>1</v>
      </c>
      <c r="AP79" s="5"/>
      <c r="AQ79" s="5"/>
      <c r="AR79" s="7">
        <f t="shared" si="98"/>
        <v>0</v>
      </c>
      <c r="AS79" s="7">
        <f t="shared" si="99"/>
        <v>0</v>
      </c>
      <c r="AT79" s="2" t="s">
        <v>26</v>
      </c>
      <c r="AU79" s="4">
        <f t="shared" si="86"/>
        <v>1</v>
      </c>
      <c r="AV79" s="11">
        <f t="shared" si="87"/>
        <v>1</v>
      </c>
      <c r="AW79" s="2"/>
      <c r="AX79" s="2">
        <v>33.822000000000003</v>
      </c>
      <c r="AY79" s="2" t="s">
        <v>26</v>
      </c>
      <c r="AZ79" s="6"/>
      <c r="BA79" s="6"/>
      <c r="BB79" s="19">
        <f t="shared" si="88"/>
        <v>29.498000000000001</v>
      </c>
    </row>
    <row r="80" spans="1:54" s="15" customFormat="1" ht="14">
      <c r="A80" s="13"/>
      <c r="B80" s="1"/>
      <c r="C80" s="2"/>
      <c r="D80" s="1"/>
      <c r="E80" s="1"/>
      <c r="F80" s="57"/>
      <c r="G80" s="2"/>
      <c r="H80" s="3"/>
      <c r="I80" s="4">
        <f>IF(AND(J$242&gt;4,H80=1),6)+IF(AND(J$242&gt;4,H80=2),4)+IF(AND(J$242&gt;4,H80=3),3)+IF(AND(J$242&gt;4,H80=4),2)+IF(AND(J$242&gt;4,H80=5),1)+IF(AND(J$242&gt;4,H80&gt;5),1)+IF(AND(J$242=4,H80=1),4)+IF(AND(J$242=4,H80=2),3)+IF(AND(J$242=4,H80=3),2)+IF(AND(J$242=4,H80=4),1)+IF(AND(J$242=3,H80=1),3)+IF(AND(J$242=3,H80=2),2)+IF(AND(J$242=3,H80=3),1)+IF(AND(J$242=2,H80=1),2)+IF(AND(J$242=2,H80=2),1)+IF(AND(J$242=1,H80=1),1)</f>
        <v>0</v>
      </c>
      <c r="J80" s="5"/>
      <c r="K80" s="5"/>
      <c r="L80" s="7">
        <f>IF(AND(J$242&gt;4,J80=1),12)+IF(AND(J$242&gt;4,J80=2),8)+IF(AND(J$242&gt;4,J80=3),6)+IF(AND(J$242&gt;4,J80=4),5)+IF(AND(J$242&gt;4,J80=5),4)+IF(AND(J$242&gt;4,J80=6),3)+IF(AND(J$242&gt;4,J80=7),2)+IF(AND(J$242&gt;4,J80&gt;7),1)+IF(AND(J$242=4,J80=1),8)+IF(AND(J$242=4,J80=2),6)+IF(AND(J$242=4,J80=3),4)+IF(AND(J$242=4,J80=4),2)+IF(AND(J$242=3,J80=1),6)+IF(AND(J$242=3,J80=2),4)+IF(AND(J$242=3,J80=3),2)+IF(AND(J$242=2,J80=1),4)+IF(AND(J$242=2,J80=2),2)+IF(AND(J$242=1,J80=1),2)</f>
        <v>0</v>
      </c>
      <c r="M80" s="7">
        <f>IF(AND(J$242&gt;4,K80=1),12)+IF(AND(J$242&gt;4,K80=2),8)+IF(AND(J$242&gt;4,K80=3),6)+IF(AND(J$242&gt;4,K80=4),5)+IF(AND(J$242&gt;4,K80=5),4)+IF(AND(J$242&gt;4,K80=6),3)+IF(AND(J$242&gt;4,K80=7),2)+IF(AND(J$242&gt;4,K80&gt;7),1)+IF(AND(J$242=4,K80=1),8)+IF(AND(J$242=4,K80=2),6)+IF(AND(J$242=4,K80=3),4)+IF(AND(J$242=4,K80=4),2)+IF(AND(J$242=3,K80=1),6)+IF(AND(J$242=3,K80=2),4)+IF(AND(J$242=3,K80=3),2)+IF(AND(J$242=2,K80=1),4)+IF(AND(J$242=2,K80=2),2)+IF(AND(J$242=1,K80=1),2)</f>
        <v>0</v>
      </c>
      <c r="N80" s="2"/>
      <c r="O80" s="4">
        <f t="shared" ref="O80" si="100">+I80+L80+M80+U80</f>
        <v>0</v>
      </c>
      <c r="P80" s="11">
        <f t="shared" ref="P80" si="101">O80</f>
        <v>0</v>
      </c>
      <c r="Q80" s="2"/>
      <c r="R80" s="2"/>
      <c r="S80" s="2"/>
      <c r="T80" s="2"/>
      <c r="U80" s="6"/>
      <c r="V80" s="19">
        <f t="shared" ref="V80" si="102">MIN(F80,G80,Q80,R80)</f>
        <v>0</v>
      </c>
      <c r="W80" s="2"/>
      <c r="X80" s="3"/>
      <c r="Y80" s="4">
        <f>IF(AND(Z$242&gt;4,X80=1),6)+IF(AND(Z$242&gt;4,X80=2),4)+IF(AND(Z$242&gt;4,X80=3),3)+IF(AND(Z$242&gt;4,X80=4),2)+IF(AND(Z$242&gt;4,X80=5),1)+IF(AND(Z$242&gt;4,X80&gt;5),1)+IF(AND(Z$242=4,X80=1),4)+IF(AND(Z$242=4,X80=2),3)+IF(AND(Z$242=4,X80=3),2)+IF(AND(Z$242=4,X80=4),1)+IF(AND(Z$242=3,X80=1),3)+IF(AND(Z$242=3,X80=2),2)+IF(AND(Z$242=3,X80=3),1)+IF(AND(Z$242=2,X80=1),2)+IF(AND(Z$242=2,X80=2),1)+IF(AND(Z$242=1,X80=1),1)</f>
        <v>0</v>
      </c>
      <c r="Z80" s="5"/>
      <c r="AA80" s="5"/>
      <c r="AB80" s="7">
        <f>IF(AND(Z$242&gt;4,Z80=1),12)+IF(AND(Z$242&gt;4,Z80=2),8)+IF(AND(Z$242&gt;4,Z80=3),6)+IF(AND(Z$242&gt;4,Z80=4),5)+IF(AND(Z$242&gt;4,Z80=5),4)+IF(AND(Z$242&gt;4,Z80=6),3)+IF(AND(Z$242&gt;4,Z80=7),2)+IF(AND(Z$242&gt;4,Z80&gt;7),1)+IF(AND(Z$242=4,Z80=1),8)+IF(AND(Z$242=4,Z80=2),6)+IF(AND(Z$242=4,Z80=3),4)+IF(AND(Z$242=4,Z80=4),2)+IF(AND(Z$242=3,Z80=1),6)+IF(AND(Z$242=3,Z80=2),4)+IF(AND(Z$242=3,Z80=3),2)+IF(AND(Z$242=2,Z80=1),4)+IF(AND(Z$242=2,Z80=2),2)+IF(AND(Z$242=1,Z80=1),2)</f>
        <v>0</v>
      </c>
      <c r="AC80" s="7">
        <f>IF(AND(Z$242&gt;4,AA80=1),12)+IF(AND(Z$242&gt;4,AA80=2),8)+IF(AND(Z$242&gt;4,AA80=3),6)+IF(AND(Z$242&gt;4,AA80=4),5)+IF(AND(Z$242&gt;4,AA80=5),4)+IF(AND(Z$242&gt;4,AA80=6),3)+IF(AND(Z$242&gt;4,AA80=7),2)+IF(AND(Z$242&gt;4,AA80&gt;7),1)+IF(AND(Z$242=4,AA80=1),8)+IF(AND(Z$242=4,AA80=2),6)+IF(AND(Z$242=4,AA80=3),4)+IF(AND(Z$242=4,AA80=4),2)+IF(AND(Z$242=3,AA80=1),6)+IF(AND(Z$242=3,AA80=2),4)+IF(AND(Z$242=3,AA80=3),2)+IF(AND(Z$242=2,AA80=1),4)+IF(AND(Z$242=2,AA80=2),2)+IF(AND(Z$242=1,AA80=1),2)</f>
        <v>0</v>
      </c>
      <c r="AD80" s="2" t="s">
        <v>26</v>
      </c>
      <c r="AE80" s="4">
        <f t="shared" ref="AE80" si="103">+Y80+AB80+AC80+AK80</f>
        <v>0</v>
      </c>
      <c r="AF80" s="11">
        <f t="shared" ref="AF80" si="104">AE80+P80</f>
        <v>0</v>
      </c>
      <c r="AG80" s="2"/>
      <c r="AH80" s="2"/>
      <c r="AI80" s="2"/>
      <c r="AJ80" s="2"/>
      <c r="AK80" s="6"/>
      <c r="AL80" s="19">
        <f t="shared" ref="AL80:AL131" si="105">MIN(V80,W80,AG80,AH80)</f>
        <v>0</v>
      </c>
      <c r="AM80" s="2"/>
      <c r="AN80" s="3"/>
      <c r="AO80" s="4">
        <f t="shared" si="97"/>
        <v>0</v>
      </c>
      <c r="AP80" s="5"/>
      <c r="AQ80" s="5"/>
      <c r="AR80" s="7">
        <f t="shared" si="98"/>
        <v>0</v>
      </c>
      <c r="AS80" s="7">
        <f t="shared" si="99"/>
        <v>0</v>
      </c>
      <c r="AT80" s="2" t="s">
        <v>26</v>
      </c>
      <c r="AU80" s="4">
        <f t="shared" ref="AU80" si="106">+AO80+AR80+AS80+BA80</f>
        <v>0</v>
      </c>
      <c r="AV80" s="11">
        <f t="shared" ref="AV80" si="107">AU80+AF80</f>
        <v>0</v>
      </c>
      <c r="AW80" s="2"/>
      <c r="AX80" s="2"/>
      <c r="AY80" s="2"/>
      <c r="AZ80" s="2"/>
      <c r="BA80" s="6"/>
      <c r="BB80" s="19">
        <f t="shared" ref="BB80:BB131" si="108">MIN(AL80,AM80,AW80,AX80)</f>
        <v>0</v>
      </c>
    </row>
    <row r="81" spans="1:54" s="15" customFormat="1" ht="14">
      <c r="B81" s="22">
        <v>9</v>
      </c>
      <c r="C81" s="17"/>
      <c r="D81" s="1"/>
      <c r="E81" s="1"/>
      <c r="F81" s="57"/>
      <c r="G81" s="10"/>
      <c r="H81" s="7"/>
      <c r="I81" s="4">
        <f>IF(AND(J$242&gt;4,H81=1),6)+IF(AND(J$242&gt;4,H81=2),4)+IF(AND(J$242&gt;4,H81=3),3)+IF(AND(J$242&gt;4,H81=4),2)+IF(AND(J$242&gt;4,H81=5),1)+IF(AND(J$242&gt;4,H81&gt;5),1)+IF(AND(J$242=4,H81=1),4)+IF(AND(J$242=4,H81=2),3)+IF(AND(J$242=4,H81=3),2)+IF(AND(J$242=4,H81=4),1)+IF(AND(J$242=3,H81=1),3)+IF(AND(J$242=3,H81=2),2)+IF(AND(J$242=3,H81=3),1)+IF(AND(J$242=2,H81=1),2)+IF(AND(J$242=2,H81=2),1)+IF(AND(J$242=1,H81=1),1)</f>
        <v>0</v>
      </c>
      <c r="J81" s="2"/>
      <c r="K81" s="2"/>
      <c r="L81" s="2"/>
      <c r="M81" s="2"/>
      <c r="N81" s="2"/>
      <c r="O81" s="4"/>
      <c r="P81" s="11"/>
      <c r="Q81" s="2"/>
      <c r="R81" s="2"/>
      <c r="S81" s="2"/>
      <c r="T81" s="2"/>
      <c r="U81" s="6"/>
      <c r="V81" s="19">
        <f t="shared" si="79"/>
        <v>0</v>
      </c>
      <c r="W81" s="10"/>
      <c r="X81" s="7"/>
      <c r="Y81" s="4">
        <f>IF(AND(Z$242&gt;4,X81=1),6)+IF(AND(Z$242&gt;4,X81=2),4)+IF(AND(Z$242&gt;4,X81=3),3)+IF(AND(Z$242&gt;4,X81=4),2)+IF(AND(Z$242&gt;4,X81=5),1)+IF(AND(Z$242&gt;4,X81&gt;5),1)+IF(AND(Z$242=4,X81=1),4)+IF(AND(Z$242=4,X81=2),3)+IF(AND(Z$242=4,X81=3),2)+IF(AND(Z$242=4,X81=4),1)+IF(AND(Z$242=3,X81=1),3)+IF(AND(Z$242=3,X81=2),2)+IF(AND(Z$242=3,X81=3),1)+IF(AND(Z$242=2,X81=1),2)+IF(AND(Z$242=2,X81=2),1)+IF(AND(Z$242=1,X81=1),1)</f>
        <v>0</v>
      </c>
      <c r="Z81" s="2"/>
      <c r="AA81" s="2"/>
      <c r="AB81" s="2"/>
      <c r="AC81" s="2"/>
      <c r="AD81" s="2"/>
      <c r="AE81" s="4"/>
      <c r="AF81" s="11"/>
      <c r="AG81" s="2"/>
      <c r="AH81" s="2"/>
      <c r="AI81" s="2"/>
      <c r="AJ81" s="2"/>
      <c r="AK81" s="6"/>
      <c r="AL81" s="19">
        <f t="shared" si="105"/>
        <v>0</v>
      </c>
      <c r="AM81" s="10"/>
      <c r="AN81" s="7"/>
      <c r="AO81" s="4">
        <f t="shared" si="97"/>
        <v>0</v>
      </c>
      <c r="AP81" s="2"/>
      <c r="AQ81" s="2"/>
      <c r="AR81" s="2"/>
      <c r="AS81" s="2"/>
      <c r="AT81" s="2"/>
      <c r="AU81" s="4"/>
      <c r="AV81" s="11"/>
      <c r="AW81" s="2"/>
      <c r="AX81" s="2"/>
      <c r="AY81" s="2"/>
      <c r="AZ81" s="2"/>
      <c r="BA81" s="6"/>
      <c r="BB81" s="19">
        <f t="shared" si="108"/>
        <v>0</v>
      </c>
    </row>
    <row r="82" spans="1:54" s="15" customFormat="1" ht="14">
      <c r="A82" s="21"/>
      <c r="B82" s="23" t="s">
        <v>52</v>
      </c>
      <c r="C82" s="24"/>
      <c r="D82" s="25"/>
      <c r="E82" s="25"/>
      <c r="F82" s="57"/>
      <c r="G82" s="18"/>
      <c r="H82" s="11"/>
      <c r="I82" s="18"/>
      <c r="J82" s="18"/>
      <c r="K82" s="18"/>
      <c r="L82" s="18"/>
      <c r="M82" s="18"/>
      <c r="N82" s="18"/>
      <c r="O82" s="11"/>
      <c r="P82" s="11"/>
      <c r="Q82" s="18"/>
      <c r="R82" s="18"/>
      <c r="S82" s="18"/>
      <c r="T82" s="18"/>
      <c r="U82" s="12"/>
      <c r="V82" s="19">
        <f t="shared" si="79"/>
        <v>0</v>
      </c>
      <c r="W82" s="18"/>
      <c r="X82" s="11"/>
      <c r="Y82" s="18"/>
      <c r="Z82" s="18"/>
      <c r="AA82" s="18"/>
      <c r="AB82" s="18"/>
      <c r="AC82" s="18"/>
      <c r="AD82" s="18"/>
      <c r="AE82" s="11"/>
      <c r="AF82" s="11"/>
      <c r="AG82" s="18"/>
      <c r="AH82" s="18"/>
      <c r="AI82" s="18"/>
      <c r="AJ82" s="18"/>
      <c r="AK82" s="12"/>
      <c r="AL82" s="19">
        <f t="shared" si="105"/>
        <v>0</v>
      </c>
      <c r="AM82" s="18"/>
      <c r="AN82" s="11"/>
      <c r="AO82" s="18"/>
      <c r="AP82" s="18"/>
      <c r="AQ82" s="18"/>
      <c r="AR82" s="18"/>
      <c r="AS82" s="18"/>
      <c r="AT82" s="18"/>
      <c r="AU82" s="11"/>
      <c r="AV82" s="11"/>
      <c r="AW82" s="18"/>
      <c r="AX82" s="18"/>
      <c r="AY82" s="18"/>
      <c r="AZ82" s="18"/>
      <c r="BA82" s="12"/>
      <c r="BB82" s="19">
        <f t="shared" si="108"/>
        <v>0</v>
      </c>
    </row>
    <row r="83" spans="1:54" s="15" customFormat="1" ht="14" customHeight="1">
      <c r="A83" s="13">
        <v>1</v>
      </c>
      <c r="B83" s="1" t="s">
        <v>68</v>
      </c>
      <c r="C83" s="2">
        <v>38296</v>
      </c>
      <c r="D83" s="1">
        <v>651</v>
      </c>
      <c r="E83" s="1" t="s">
        <v>63</v>
      </c>
      <c r="F83" s="57">
        <v>29.355</v>
      </c>
      <c r="G83" s="2">
        <v>31.616</v>
      </c>
      <c r="H83" s="3">
        <v>3</v>
      </c>
      <c r="I83" s="4">
        <f>IF(AND(J$243&gt;4,H83=1),6)+IF(AND(J$243&gt;4,H83=2),4)+IF(AND(J$243&gt;4,H83=3),3)+IF(AND(J$243&gt;4,H83=4),2)+IF(AND(J$243&gt;4,H83=5),1)+IF(AND(J$243&gt;4,H83&gt;5),1)+IF(AND(J$243=4,H83=1),4)+IF(AND(J$243=4,H83=2),3)+IF(AND(J$243=4,H83=3),2)+IF(AND(J$243=4,H83=4),1)+IF(AND(J$243=3,H83=1),3)+IF(AND(J$243=3,H83=2),2)+IF(AND(J$243=3,H83=3),1)+IF(AND(J$243=2,H83=1),2)+IF(AND(J$243=2,H83=2),1)+IF(AND(J$243=1,H83=1),1)</f>
        <v>3</v>
      </c>
      <c r="J83" s="5">
        <v>2</v>
      </c>
      <c r="K83" s="5">
        <v>1</v>
      </c>
      <c r="L83" s="7">
        <f>IF(AND(J$243&gt;4,J83=1),12)+IF(AND(J$243&gt;4,J83=2),8)+IF(AND(J$243&gt;4,J83=3),6)+IF(AND(J$243&gt;4,J83=4),5)+IF(AND(J$243&gt;4,J83=5),4)+IF(AND(J$243&gt;4,J83=6),3)+IF(AND(J$243&gt;4,J83=7),2)+IF(AND(J$243&gt;4,J83&gt;7),1)+IF(AND(J$243=4,J83=1),8)+IF(AND(J$243=4,J83=2),6)+IF(AND(J$243=4,J83=3),4)+IF(AND(J$243=4,J83=4),2)+IF(AND(J$243=3,J83=1),6)+IF(AND(J$243=3,J83=2),4)+IF(AND(J$243=3,J83=3),2)+IF(AND(J$243=2,J83=1),4)+IF(AND(J$243=2,J83=2),2)+IF(AND(J$243=1,J83=1),2)</f>
        <v>8</v>
      </c>
      <c r="M83" s="7">
        <f>IF(AND(J$243&gt;4,K83=1),12)+IF(AND(J$243&gt;4,K83=2),8)+IF(AND(J$243&gt;4,K83=3),6)+IF(AND(J$243&gt;4,K83=4),5)+IF(AND(J$243&gt;4,K83=5),4)+IF(AND(J$243&gt;4,K83=6),3)+IF(AND(J$243&gt;4,K83=7),2)+IF(AND(J$243&gt;4,K83&gt;7),1)+IF(AND(J$243=4,K83=1),8)+IF(AND(J$243=4,K83=2),6)+IF(AND(J$243=4,K83=3),4)+IF(AND(J$243=4,K83=4),2)+IF(AND(J$243=3,K83=1),6)+IF(AND(J$243=3,K83=2),4)+IF(AND(J$243=3,K83=3),2)+IF(AND(J$243=2,K83=1),4)+IF(AND(J$243=2,K83=2),2)+IF(AND(J$243=1,K83=1),2)</f>
        <v>12</v>
      </c>
      <c r="N83" s="2" t="s">
        <v>31</v>
      </c>
      <c r="O83" s="4">
        <f t="shared" ref="O83:O100" si="109">+I83+L83+M83+U83</f>
        <v>23</v>
      </c>
      <c r="P83" s="11">
        <f t="shared" ref="P83:P100" si="110">O83</f>
        <v>23</v>
      </c>
      <c r="Q83" s="2">
        <v>30.692</v>
      </c>
      <c r="R83" s="2">
        <v>30.533999999999999</v>
      </c>
      <c r="S83" s="2" t="s">
        <v>31</v>
      </c>
      <c r="T83" s="2" t="s">
        <v>89</v>
      </c>
      <c r="U83" s="6"/>
      <c r="V83" s="19">
        <f t="shared" ref="V83:V101" si="111">MIN(F83,G83,Q83,R83)</f>
        <v>29.355</v>
      </c>
      <c r="W83" s="2">
        <v>31.765999999999998</v>
      </c>
      <c r="X83" s="3">
        <v>3</v>
      </c>
      <c r="Y83" s="4">
        <f>IF(AND(Z$243&gt;4,X83=1),6)+IF(AND(Z$243&gt;4,X83=2),4)+IF(AND(Z$243&gt;4,X83=3),3)+IF(AND(Z$243&gt;4,X83=4),2)+IF(AND(Z$243&gt;4,X83=5),1)+IF(AND(Z$243&gt;4,X83&gt;5),1)+IF(AND(Z$243=4,X83=1),4)+IF(AND(Z$243=4,X83=2),3)+IF(AND(Z$243=4,X83=3),2)+IF(AND(Z$243=4,X83=4),1)+IF(AND(Z$243=3,X83=1),3)+IF(AND(Z$243=3,X83=2),2)+IF(AND(Z$243=3,X83=3),1)+IF(AND(Z$243=2,X83=1),2)+IF(AND(Z$243=2,X83=2),1)+IF(AND(Z$243=1,X83=1),1)</f>
        <v>1</v>
      </c>
      <c r="Z83" s="5">
        <v>2</v>
      </c>
      <c r="AA83" s="5">
        <v>2</v>
      </c>
      <c r="AB83" s="7">
        <f>IF(AND(Z$243&gt;4,Z83=1),12)+IF(AND(Z$243&gt;4,Z83=2),8)+IF(AND(Z$243&gt;4,Z83=3),6)+IF(AND(Z$243&gt;4,Z83=4),5)+IF(AND(Z$243&gt;4,Z83=5),4)+IF(AND(Z$243&gt;4,Z83=6),3)+IF(AND(Z$243&gt;4,Z83=7),2)+IF(AND(Z$243&gt;4,Z83&gt;7),1)+IF(AND(Z$243=4,Z83=1),8)+IF(AND(Z$243=4,Z83=2),6)+IF(AND(Z$243=4,Z83=3),4)+IF(AND(Z$243=4,Z83=4),2)+IF(AND(Z$243=3,Z83=1),6)+IF(AND(Z$243=3,Z83=2),4)+IF(AND(Z$243=3,Z83=3),2)+IF(AND(Z$243=2,Z83=1),4)+IF(AND(Z$243=2,Z83=2),2)+IF(AND(Z$243=1,Z83=1),2)</f>
        <v>4</v>
      </c>
      <c r="AC83" s="7">
        <f>IF(AND(Z$243&gt;4,AA83=1),12)+IF(AND(Z$243&gt;4,AA83=2),8)+IF(AND(Z$243&gt;4,AA83=3),6)+IF(AND(Z$243&gt;4,AA83=4),5)+IF(AND(Z$243&gt;4,AA83=5),4)+IF(AND(Z$243&gt;4,AA83=6),3)+IF(AND(Z$243&gt;4,AA83=7),2)+IF(AND(Z$243&gt;4,AA83&gt;7),1)+IF(AND(Z$243=4,AA83=1),8)+IF(AND(Z$243=4,AA83=2),6)+IF(AND(Z$243=4,AA83=3),4)+IF(AND(Z$243=4,AA83=4),2)+IF(AND(Z$243=3,AA83=1),6)+IF(AND(Z$243=3,AA83=2),4)+IF(AND(Z$243=3,AA83=3),2)+IF(AND(Z$243=2,AA83=1),4)+IF(AND(Z$243=2,AA83=2),2)+IF(AND(Z$243=1,AA83=1),2)</f>
        <v>4</v>
      </c>
      <c r="AD83" s="2" t="s">
        <v>31</v>
      </c>
      <c r="AE83" s="4">
        <f t="shared" ref="AE83:AE101" si="112">+Y83+AB83+AC83+AK83</f>
        <v>9</v>
      </c>
      <c r="AF83" s="11">
        <f t="shared" ref="AF83:AF101" si="113">AE83+P83</f>
        <v>32</v>
      </c>
      <c r="AG83" s="2">
        <v>30.518000000000001</v>
      </c>
      <c r="AH83" s="2">
        <v>30.509</v>
      </c>
      <c r="AI83" s="2" t="s">
        <v>31</v>
      </c>
      <c r="AJ83" s="2" t="s">
        <v>89</v>
      </c>
      <c r="AK83" s="6"/>
      <c r="AL83" s="19">
        <f t="shared" ref="AL83:AL101" si="114">MIN(V83,W83,AG83,AH83)</f>
        <v>29.355</v>
      </c>
      <c r="AM83" s="2">
        <v>30.675999999999998</v>
      </c>
      <c r="AN83" s="3">
        <v>3</v>
      </c>
      <c r="AO83" s="4">
        <f t="shared" ref="AO83:AO102" si="115">IF(AND(AP$243&gt;4,AN83=1),6)+IF(AND(AP$243&gt;4,AN83=2),4)+IF(AND(AP$243&gt;4,AN83=3),3)+IF(AND(AP$243&gt;4,AN83=4),2)+IF(AND(AP$243&gt;4,AN83=5),1)+IF(AND(AP$243&gt;4,AN83&gt;5),1)+IF(AND(AP$243=4,AN83=1),4)+IF(AND(AP$243=4,AN83=2),3)+IF(AND(AP$243=4,AN83=3),2)+IF(AND(AP$243=4,AN83=4),1)+IF(AND(AP$243=3,AN83=1),3)+IF(AND(AP$243=3,AN83=2),2)+IF(AND(AP$243=3,AN83=3),1)+IF(AND(AP$243=2,AN83=1),2)+IF(AND(AP$243=2,AN83=2),1)+IF(AND(AP$243=1,AN83=1),1)</f>
        <v>3</v>
      </c>
      <c r="AP83" s="5">
        <v>1</v>
      </c>
      <c r="AQ83" s="5">
        <v>2</v>
      </c>
      <c r="AR83" s="7">
        <f t="shared" ref="AR83:AR102" si="116">IF(AND(AP$243&gt;4,AP83=1),12)+IF(AND(AP$243&gt;4,AP83=2),8)+IF(AND(AP$243&gt;4,AP83=3),6)+IF(AND(AP$243&gt;4,AP83=4),5)+IF(AND(AP$243&gt;4,AP83=5),4)+IF(AND(AP$243&gt;4,AP83=6),3)+IF(AND(AP$243&gt;4,AP83=7),2)+IF(AND(AP$243&gt;4,AP83&gt;7),1)+IF(AND(AP$243=4,AP83=1),8)+IF(AND(AP$243=4,AP83=2),6)+IF(AND(AP$243=4,AP83=3),4)+IF(AND(AP$243=4,AP83=4),2)+IF(AND(AP$243=3,AP83=1),6)+IF(AND(AP$243=3,AP83=2),4)+IF(AND(AP$243=3,AP83=3),2)+IF(AND(AP$243=2,AP83=1),4)+IF(AND(AP$243=2,AP83=2),2)+IF(AND(AP$243=1,AP83=1),2)</f>
        <v>12</v>
      </c>
      <c r="AS83" s="7">
        <f t="shared" ref="AS83:AS102" si="117">IF(AND(AP$243&gt;4,AQ83=1),12)+IF(AND(AP$243&gt;4,AQ83=2),8)+IF(AND(AP$243&gt;4,AQ83=3),6)+IF(AND(AP$243&gt;4,AQ83=4),5)+IF(AND(AP$243&gt;4,AQ83=5),4)+IF(AND(AP$243&gt;4,AQ83=6),3)+IF(AND(AP$243&gt;4,AQ83=7),2)+IF(AND(AP$243&gt;4,AQ83&gt;7),1)+IF(AND(AP$243=4,AQ83=1),8)+IF(AND(AP$243=4,AQ83=2),6)+IF(AND(AP$243=4,AQ83=3),4)+IF(AND(AP$243=4,AQ83=4),2)+IF(AND(AP$243=3,AQ83=1),6)+IF(AND(AP$243=3,AQ83=2),4)+IF(AND(AP$243=3,AQ83=3),2)+IF(AND(AP$243=2,AQ83=1),4)+IF(AND(AP$243=2,AQ83=2),2)+IF(AND(AP$243=1,AQ83=1),2)</f>
        <v>8</v>
      </c>
      <c r="AT83" s="2" t="s">
        <v>31</v>
      </c>
      <c r="AU83" s="4">
        <f t="shared" ref="AU83:AU101" si="118">+AO83+AR83+AS83+BA83</f>
        <v>23</v>
      </c>
      <c r="AV83" s="11">
        <f t="shared" ref="AV83:AV101" si="119">AU83+AF83</f>
        <v>55</v>
      </c>
      <c r="AW83" s="2">
        <v>30.684000000000001</v>
      </c>
      <c r="AX83" s="2">
        <v>30.385999999999999</v>
      </c>
      <c r="AY83" s="2" t="s">
        <v>31</v>
      </c>
      <c r="AZ83" s="2" t="s">
        <v>89</v>
      </c>
      <c r="BA83" s="6"/>
      <c r="BB83" s="19">
        <f t="shared" ref="BB83:BB101" si="120">MIN(AL83,AM83,AW83,AX83)</f>
        <v>29.355</v>
      </c>
    </row>
    <row r="84" spans="1:54" s="15" customFormat="1" ht="14" customHeight="1">
      <c r="A84" s="13">
        <v>2</v>
      </c>
      <c r="B84" s="1" t="s">
        <v>190</v>
      </c>
      <c r="C84" s="2">
        <v>45928</v>
      </c>
      <c r="D84" s="1">
        <v>180</v>
      </c>
      <c r="E84" s="1" t="s">
        <v>191</v>
      </c>
      <c r="F84" s="57">
        <v>34.121000000000002</v>
      </c>
      <c r="G84" s="2">
        <v>32.164000000000001</v>
      </c>
      <c r="H84" s="3">
        <v>2</v>
      </c>
      <c r="I84" s="4">
        <f>IF(AND(J$244&gt;4,H84=1),6)+IF(AND(J$244&gt;4,H84=2),4)+IF(AND(J$244&gt;4,H84=3),3)+IF(AND(J$244&gt;4,H84=4),2)+IF(AND(J$244&gt;4,H84=5),1)+IF(AND(J$244&gt;4,H84&gt;5),1)+IF(AND(J$244=4,H84=1),4)+IF(AND(J$244=4,H84=2),3)+IF(AND(J$244=4,H84=3),2)+IF(AND(J$244=4,H84=4),1)+IF(AND(J$244=3,H84=1),3)+IF(AND(J$244=3,H84=2),2)+IF(AND(J$244=3,H84=3),1)+IF(AND(J$244=2,H84=1),2)+IF(AND(J$244=2,H84=2),1)+IF(AND(J$244=1,H84=1),1)</f>
        <v>3</v>
      </c>
      <c r="J84" s="5">
        <v>2</v>
      </c>
      <c r="K84" s="5">
        <v>2</v>
      </c>
      <c r="L84" s="7">
        <f>IF(AND(J$244&gt;4,J84=1),12)+IF(AND(J$244&gt;4,J84=2),8)+IF(AND(J$244&gt;4,J84=3),6)+IF(AND(J$244&gt;4,J84=4),5)+IF(AND(J$244&gt;4,J84=5),4)+IF(AND(J$244&gt;4,J84=6),3)+IF(AND(J$244&gt;4,J84=7),2)+IF(AND(J$244&gt;4,J84&gt;7),1)+IF(AND(J$244=4,J84=1),8)+IF(AND(J$244=4,J84=2),6)+IF(AND(J$244=4,J84=3),4)+IF(AND(J$244=4,J84=4),2)+IF(AND(J$244=3,J84=1),6)+IF(AND(J$244=3,J84=2),4)+IF(AND(J$244=3,J84=3),2)+IF(AND(J$244=2,J84=1),4)+IF(AND(J$244=2,J84=2),2)+IF(AND(J$244=1,J84=1),2)</f>
        <v>6</v>
      </c>
      <c r="M84" s="7">
        <f>IF(AND(J$244&gt;4,K84=1),12)+IF(AND(J$244&gt;4,K84=2),8)+IF(AND(J$244&gt;4,K84=3),6)+IF(AND(J$244&gt;4,K84=4),5)+IF(AND(J$244&gt;4,K84=5),4)+IF(AND(J$244&gt;4,K84=6),3)+IF(AND(J$244&gt;4,K84=7),2)+IF(AND(J$244&gt;4,K84&gt;7),1)+IF(AND(J$244=4,K84=1),8)+IF(AND(J$244=4,K84=2),6)+IF(AND(J$244=4,K84=3),4)+IF(AND(J$244=4,K84=4),2)+IF(AND(J$244=3,K84=1),6)+IF(AND(J$244=3,K84=2),4)+IF(AND(J$244=3,K84=3),2)+IF(AND(J$244=2,K84=1),4)+IF(AND(J$244=2,K84=2),2)+IF(AND(J$244=1,K84=1),2)</f>
        <v>6</v>
      </c>
      <c r="N84" s="2" t="s">
        <v>29</v>
      </c>
      <c r="O84" s="4">
        <f t="shared" si="109"/>
        <v>17</v>
      </c>
      <c r="P84" s="11">
        <f t="shared" si="110"/>
        <v>17</v>
      </c>
      <c r="Q84" s="2">
        <v>31.655999999999999</v>
      </c>
      <c r="R84" s="2">
        <v>32.418999999999997</v>
      </c>
      <c r="S84" s="2" t="s">
        <v>29</v>
      </c>
      <c r="T84" s="6"/>
      <c r="U84" s="6">
        <v>2</v>
      </c>
      <c r="V84" s="19">
        <f t="shared" si="111"/>
        <v>31.655999999999999</v>
      </c>
      <c r="W84" s="2">
        <v>30.983000000000001</v>
      </c>
      <c r="X84" s="3">
        <v>2</v>
      </c>
      <c r="Y84" s="4">
        <f>IF(AND(Z$244&gt;4,X84=1),6)+IF(AND(Z$244&gt;4,X84=2),4)+IF(AND(Z$244&gt;4,X84=3),3)+IF(AND(Z$244&gt;4,X84=4),2)+IF(AND(Z$244&gt;4,X84=5),1)+IF(AND(Z$244&gt;4,X84&gt;5),1)+IF(AND(Z$244=4,X84=1),4)+IF(AND(Z$244=4,X84=2),3)+IF(AND(Z$244=4,X84=3),2)+IF(AND(Z$244=4,X84=4),1)+IF(AND(Z$244=3,X84=1),3)+IF(AND(Z$244=3,X84=2),2)+IF(AND(Z$244=3,X84=3),1)+IF(AND(Z$244=2,X84=1),2)+IF(AND(Z$244=2,X84=2),1)+IF(AND(Z$244=1,X84=1),1)</f>
        <v>3</v>
      </c>
      <c r="Z84" s="5">
        <v>2</v>
      </c>
      <c r="AA84" s="5">
        <v>1</v>
      </c>
      <c r="AB84" s="7">
        <f>IF(AND(Z$244&gt;4,Z84=1),12)+IF(AND(Z$244&gt;4,Z84=2),8)+IF(AND(Z$244&gt;4,Z84=3),6)+IF(AND(Z$244&gt;4,Z84=4),5)+IF(AND(Z$244&gt;4,Z84=5),4)+IF(AND(Z$244&gt;4,Z84=6),3)+IF(AND(Z$244&gt;4,Z84=7),2)+IF(AND(Z$244&gt;4,Z84&gt;7),1)+IF(AND(Z$244=4,Z84=1),8)+IF(AND(Z$244=4,Z84=2),6)+IF(AND(Z$244=4,Z84=3),4)+IF(AND(Z$244=4,Z84=4),2)+IF(AND(Z$244=3,Z84=1),6)+IF(AND(Z$244=3,Z84=2),4)+IF(AND(Z$244=3,Z84=3),2)+IF(AND(Z$244=2,Z84=1),4)+IF(AND(Z$244=2,Z84=2),2)+IF(AND(Z$244=1,Z84=1),2)</f>
        <v>6</v>
      </c>
      <c r="AC84" s="7">
        <f>IF(AND(Z$244&gt;4,AA84=1),12)+IF(AND(Z$244&gt;4,AA84=2),8)+IF(AND(Z$244&gt;4,AA84=3),6)+IF(AND(Z$244&gt;4,AA84=4),5)+IF(AND(Z$244&gt;4,AA84=5),4)+IF(AND(Z$244&gt;4,AA84=6),3)+IF(AND(Z$244&gt;4,AA84=7),2)+IF(AND(Z$244&gt;4,AA84&gt;7),1)+IF(AND(Z$244=4,AA84=1),8)+IF(AND(Z$244=4,AA84=2),6)+IF(AND(Z$244=4,AA84=3),4)+IF(AND(Z$244=4,AA84=4),2)+IF(AND(Z$244=3,AA84=1),6)+IF(AND(Z$244=3,AA84=2),4)+IF(AND(Z$244=3,AA84=3),2)+IF(AND(Z$244=2,AA84=1),4)+IF(AND(Z$244=2,AA84=2),2)+IF(AND(Z$244=1,AA84=1),2)</f>
        <v>8</v>
      </c>
      <c r="AD84" s="2" t="s">
        <v>29</v>
      </c>
      <c r="AE84" s="4">
        <f t="shared" si="112"/>
        <v>18</v>
      </c>
      <c r="AF84" s="11">
        <f t="shared" si="113"/>
        <v>35</v>
      </c>
      <c r="AG84" s="2">
        <v>31.329000000000001</v>
      </c>
      <c r="AH84" s="2">
        <v>32.029000000000003</v>
      </c>
      <c r="AI84" s="8" t="s">
        <v>212</v>
      </c>
      <c r="AJ84" s="8" t="s">
        <v>212</v>
      </c>
      <c r="AK84" s="6">
        <v>1</v>
      </c>
      <c r="AL84" s="19">
        <f t="shared" si="114"/>
        <v>30.983000000000001</v>
      </c>
      <c r="AM84" s="2">
        <v>31.654</v>
      </c>
      <c r="AN84" s="3">
        <v>4</v>
      </c>
      <c r="AO84" s="4">
        <f t="shared" si="115"/>
        <v>2</v>
      </c>
      <c r="AP84" s="5">
        <v>2</v>
      </c>
      <c r="AQ84" s="5"/>
      <c r="AR84" s="7">
        <f t="shared" si="116"/>
        <v>8</v>
      </c>
      <c r="AS84" s="7">
        <f t="shared" si="117"/>
        <v>0</v>
      </c>
      <c r="AT84" s="2" t="s">
        <v>31</v>
      </c>
      <c r="AU84" s="4">
        <f t="shared" si="118"/>
        <v>11</v>
      </c>
      <c r="AV84" s="11">
        <f t="shared" si="119"/>
        <v>46</v>
      </c>
      <c r="AW84" s="2">
        <v>30.792000000000002</v>
      </c>
      <c r="AX84" s="2">
        <v>31.193000000000001</v>
      </c>
      <c r="AY84" s="2" t="s">
        <v>31</v>
      </c>
      <c r="AZ84" s="6"/>
      <c r="BA84" s="6">
        <v>1</v>
      </c>
      <c r="BB84" s="19">
        <f t="shared" si="120"/>
        <v>30.792000000000002</v>
      </c>
    </row>
    <row r="85" spans="1:54" s="15" customFormat="1" ht="14">
      <c r="A85" s="13">
        <v>3</v>
      </c>
      <c r="B85" s="1" t="s">
        <v>188</v>
      </c>
      <c r="C85" s="2">
        <v>45488</v>
      </c>
      <c r="D85" s="1">
        <v>119</v>
      </c>
      <c r="E85" s="1" t="s">
        <v>39</v>
      </c>
      <c r="F85" s="57">
        <v>31.837</v>
      </c>
      <c r="G85" s="2"/>
      <c r="H85" s="3"/>
      <c r="I85" s="4">
        <f>IF(AND(J$244&gt;4,H85=1),6)+IF(AND(J$244&gt;4,H85=2),4)+IF(AND(J$244&gt;4,H85=3),3)+IF(AND(J$244&gt;4,H85=4),2)+IF(AND(J$244&gt;4,H85=5),1)+IF(AND(J$244&gt;4,H85&gt;5),1)+IF(AND(J$244=4,H85=1),4)+IF(AND(J$244=4,H85=2),3)+IF(AND(J$244=4,H85=3),2)+IF(AND(J$244=4,H85=4),1)+IF(AND(J$244=3,H85=1),3)+IF(AND(J$244=3,H85=2),2)+IF(AND(J$244=3,H85=3),1)+IF(AND(J$244=2,H85=1),2)+IF(AND(J$244=2,H85=2),1)+IF(AND(J$244=1,H85=1),1)</f>
        <v>0</v>
      </c>
      <c r="J85" s="5"/>
      <c r="K85" s="5"/>
      <c r="L85" s="7">
        <f>IF(AND(J$244&gt;4,J85=1),12)+IF(AND(J$244&gt;4,J85=2),8)+IF(AND(J$244&gt;4,J85=3),6)+IF(AND(J$244&gt;4,J85=4),5)+IF(AND(J$244&gt;4,J85=5),4)+IF(AND(J$244&gt;4,J85=6),3)+IF(AND(J$244&gt;4,J85=7),2)+IF(AND(J$244&gt;4,J85&gt;7),1)+IF(AND(J$244=4,J85=1),8)+IF(AND(J$244=4,J85=2),6)+IF(AND(J$244=4,J85=3),4)+IF(AND(J$244=4,J85=4),2)+IF(AND(J$244=3,J85=1),6)+IF(AND(J$244=3,J85=2),4)+IF(AND(J$244=3,J85=3),2)+IF(AND(J$244=2,J85=1),4)+IF(AND(J$244=2,J85=2),2)+IF(AND(J$244=1,J85=1),2)</f>
        <v>0</v>
      </c>
      <c r="M85" s="7">
        <f>IF(AND(J$244&gt;4,K85=1),12)+IF(AND(J$244&gt;4,K85=2),8)+IF(AND(J$244&gt;4,K85=3),6)+IF(AND(J$244&gt;4,K85=4),5)+IF(AND(J$244&gt;4,K85=5),4)+IF(AND(J$244&gt;4,K85=6),3)+IF(AND(J$244&gt;4,K85=7),2)+IF(AND(J$244&gt;4,K85&gt;7),1)+IF(AND(J$244=4,K85=1),8)+IF(AND(J$244=4,K85=2),6)+IF(AND(J$244=4,K85=3),4)+IF(AND(J$244=4,K85=4),2)+IF(AND(J$244=3,K85=1),6)+IF(AND(J$244=3,K85=2),4)+IF(AND(J$244=3,K85=3),2)+IF(AND(J$244=2,K85=1),4)+IF(AND(J$244=2,K85=2),2)+IF(AND(J$244=1,K85=1),2)</f>
        <v>0</v>
      </c>
      <c r="N85" s="2" t="s">
        <v>29</v>
      </c>
      <c r="O85" s="4">
        <f t="shared" si="109"/>
        <v>0</v>
      </c>
      <c r="P85" s="11">
        <f t="shared" si="110"/>
        <v>0</v>
      </c>
      <c r="Q85" s="2"/>
      <c r="R85" s="2"/>
      <c r="S85" s="2" t="s">
        <v>29</v>
      </c>
      <c r="T85" s="6"/>
      <c r="U85" s="6"/>
      <c r="V85" s="19">
        <f t="shared" si="111"/>
        <v>31.837</v>
      </c>
      <c r="W85" s="2">
        <v>30.664999999999999</v>
      </c>
      <c r="X85" s="3">
        <v>1</v>
      </c>
      <c r="Y85" s="4">
        <f>IF(AND(Z$244&gt;4,X85=1),6)+IF(AND(Z$244&gt;4,X85=2),4)+IF(AND(Z$244&gt;4,X85=3),3)+IF(AND(Z$244&gt;4,X85=4),2)+IF(AND(Z$244&gt;4,X85=5),1)+IF(AND(Z$244&gt;4,X85&gt;5),1)+IF(AND(Z$244=4,X85=1),4)+IF(AND(Z$244=4,X85=2),3)+IF(AND(Z$244=4,X85=3),2)+IF(AND(Z$244=4,X85=4),1)+IF(AND(Z$244=3,X85=1),3)+IF(AND(Z$244=3,X85=2),2)+IF(AND(Z$244=3,X85=3),1)+IF(AND(Z$244=2,X85=1),2)+IF(AND(Z$244=2,X85=2),1)+IF(AND(Z$244=1,X85=1),1)</f>
        <v>4</v>
      </c>
      <c r="Z85" s="5">
        <v>1</v>
      </c>
      <c r="AA85" s="5">
        <v>3</v>
      </c>
      <c r="AB85" s="7">
        <f>IF(AND(Z$244&gt;4,Z85=1),12)+IF(AND(Z$244&gt;4,Z85=2),8)+IF(AND(Z$244&gt;4,Z85=3),6)+IF(AND(Z$244&gt;4,Z85=4),5)+IF(AND(Z$244&gt;4,Z85=5),4)+IF(AND(Z$244&gt;4,Z85=6),3)+IF(AND(Z$244&gt;4,Z85=7),2)+IF(AND(Z$244&gt;4,Z85&gt;7),1)+IF(AND(Z$244=4,Z85=1),8)+IF(AND(Z$244=4,Z85=2),6)+IF(AND(Z$244=4,Z85=3),4)+IF(AND(Z$244=4,Z85=4),2)+IF(AND(Z$244=3,Z85=1),6)+IF(AND(Z$244=3,Z85=2),4)+IF(AND(Z$244=3,Z85=3),2)+IF(AND(Z$244=2,Z85=1),4)+IF(AND(Z$244=2,Z85=2),2)+IF(AND(Z$244=1,Z85=1),2)</f>
        <v>8</v>
      </c>
      <c r="AC85" s="7">
        <f>IF(AND(Z$244&gt;4,AA85=1),12)+IF(AND(Z$244&gt;4,AA85=2),8)+IF(AND(Z$244&gt;4,AA85=3),6)+IF(AND(Z$244&gt;4,AA85=4),5)+IF(AND(Z$244&gt;4,AA85=5),4)+IF(AND(Z$244&gt;4,AA85=6),3)+IF(AND(Z$244&gt;4,AA85=7),2)+IF(AND(Z$244&gt;4,AA85&gt;7),1)+IF(AND(Z$244=4,AA85=1),8)+IF(AND(Z$244=4,AA85=2),6)+IF(AND(Z$244=4,AA85=3),4)+IF(AND(Z$244=4,AA85=4),2)+IF(AND(Z$244=3,AA85=1),6)+IF(AND(Z$244=3,AA85=2),4)+IF(AND(Z$244=3,AA85=3),2)+IF(AND(Z$244=2,AA85=1),4)+IF(AND(Z$244=2,AA85=2),2)+IF(AND(Z$244=1,AA85=1),2)</f>
        <v>4</v>
      </c>
      <c r="AD85" s="2" t="s">
        <v>29</v>
      </c>
      <c r="AE85" s="4">
        <f t="shared" si="112"/>
        <v>18</v>
      </c>
      <c r="AF85" s="11">
        <f t="shared" si="113"/>
        <v>18</v>
      </c>
      <c r="AG85" s="2">
        <v>29.562999999999999</v>
      </c>
      <c r="AH85" s="2">
        <v>33.478999999999999</v>
      </c>
      <c r="AI85" s="8" t="s">
        <v>212</v>
      </c>
      <c r="AJ85" s="8" t="s">
        <v>212</v>
      </c>
      <c r="AK85" s="6">
        <v>2</v>
      </c>
      <c r="AL85" s="19">
        <f t="shared" si="114"/>
        <v>29.562999999999999</v>
      </c>
      <c r="AM85" s="2">
        <v>28.106999999999999</v>
      </c>
      <c r="AN85" s="3">
        <v>2</v>
      </c>
      <c r="AO85" s="4">
        <f t="shared" si="115"/>
        <v>4</v>
      </c>
      <c r="AP85" s="5">
        <v>3</v>
      </c>
      <c r="AQ85" s="5">
        <v>4</v>
      </c>
      <c r="AR85" s="7">
        <f t="shared" si="116"/>
        <v>6</v>
      </c>
      <c r="AS85" s="7">
        <f t="shared" si="117"/>
        <v>5</v>
      </c>
      <c r="AT85" s="2" t="s">
        <v>31</v>
      </c>
      <c r="AU85" s="4">
        <f t="shared" si="118"/>
        <v>16</v>
      </c>
      <c r="AV85" s="11">
        <f t="shared" si="119"/>
        <v>34</v>
      </c>
      <c r="AW85" s="2">
        <v>30.425000000000001</v>
      </c>
      <c r="AX85" s="2">
        <v>31.811</v>
      </c>
      <c r="AY85" s="2" t="s">
        <v>31</v>
      </c>
      <c r="AZ85" s="8" t="s">
        <v>89</v>
      </c>
      <c r="BA85" s="6">
        <v>1</v>
      </c>
      <c r="BB85" s="19">
        <f t="shared" si="120"/>
        <v>28.106999999999999</v>
      </c>
    </row>
    <row r="86" spans="1:54" s="15" customFormat="1" ht="14" hidden="1">
      <c r="A86" s="13">
        <v>4</v>
      </c>
      <c r="B86" s="1" t="s">
        <v>86</v>
      </c>
      <c r="C86" s="2">
        <v>41242</v>
      </c>
      <c r="D86" s="1">
        <v>9</v>
      </c>
      <c r="E86" s="1" t="s">
        <v>28</v>
      </c>
      <c r="F86" s="57">
        <v>29.631</v>
      </c>
      <c r="G86" s="10"/>
      <c r="H86" s="3"/>
      <c r="I86" s="4">
        <f t="shared" ref="I86:I100" si="121">IF(AND(J$243&gt;4,H86=1),6)+IF(AND(J$243&gt;4,H86=2),4)+IF(AND(J$243&gt;4,H86=3),3)+IF(AND(J$243&gt;4,H86=4),2)+IF(AND(J$243&gt;4,H86=5),1)+IF(AND(J$243&gt;4,H86&gt;5),1)+IF(AND(J$243=4,H86=1),4)+IF(AND(J$243=4,H86=2),3)+IF(AND(J$243=4,H86=3),2)+IF(AND(J$243=4,H86=4),1)+IF(AND(J$243=3,H86=1),3)+IF(AND(J$243=3,H86=2),2)+IF(AND(J$243=3,H86=3),1)+IF(AND(J$243=2,H86=1),2)+IF(AND(J$243=2,H86=2),1)+IF(AND(J$243=1,H86=1),1)</f>
        <v>0</v>
      </c>
      <c r="J86" s="5"/>
      <c r="K86" s="5"/>
      <c r="L86" s="7">
        <f t="shared" ref="L86:L100" si="122">IF(AND(J$243&gt;4,J86=1),12)+IF(AND(J$243&gt;4,J86=2),8)+IF(AND(J$243&gt;4,J86=3),6)+IF(AND(J$243&gt;4,J86=4),5)+IF(AND(J$243&gt;4,J86=5),4)+IF(AND(J$243&gt;4,J86=6),3)+IF(AND(J$243&gt;4,J86=7),2)+IF(AND(J$243&gt;4,J86&gt;7),1)+IF(AND(J$243=4,J86=1),8)+IF(AND(J$243=4,J86=2),6)+IF(AND(J$243=4,J86=3),4)+IF(AND(J$243=4,J86=4),2)+IF(AND(J$243=3,J86=1),6)+IF(AND(J$243=3,J86=2),4)+IF(AND(J$243=3,J86=3),2)+IF(AND(J$243=2,J86=1),4)+IF(AND(J$243=2,J86=2),2)+IF(AND(J$243=1,J86=1),2)</f>
        <v>0</v>
      </c>
      <c r="M86" s="7">
        <f t="shared" ref="M86:M100" si="123">IF(AND(J$243&gt;4,K86=1),12)+IF(AND(J$243&gt;4,K86=2),8)+IF(AND(J$243&gt;4,K86=3),6)+IF(AND(J$243&gt;4,K86=4),5)+IF(AND(J$243&gt;4,K86=5),4)+IF(AND(J$243&gt;4,K86=6),3)+IF(AND(J$243&gt;4,K86=7),2)+IF(AND(J$243&gt;4,K86&gt;7),1)+IF(AND(J$243=4,K86=1),8)+IF(AND(J$243=4,K86=2),6)+IF(AND(J$243=4,K86=3),4)+IF(AND(J$243=4,K86=4),2)+IF(AND(J$243=3,K86=1),6)+IF(AND(J$243=3,K86=2),4)+IF(AND(J$243=3,K86=3),2)+IF(AND(J$243=2,K86=1),4)+IF(AND(J$243=2,K86=2),2)+IF(AND(J$243=1,K86=1),2)</f>
        <v>0</v>
      </c>
      <c r="N86" s="2" t="s">
        <v>31</v>
      </c>
      <c r="O86" s="4">
        <f t="shared" si="109"/>
        <v>0</v>
      </c>
      <c r="P86" s="11">
        <f t="shared" si="110"/>
        <v>0</v>
      </c>
      <c r="Q86" s="2"/>
      <c r="R86" s="2"/>
      <c r="S86" s="2" t="s">
        <v>29</v>
      </c>
      <c r="T86" s="2"/>
      <c r="U86" s="6"/>
      <c r="V86" s="19">
        <f t="shared" si="111"/>
        <v>29.631</v>
      </c>
      <c r="W86" s="10"/>
      <c r="X86" s="3"/>
      <c r="Y86" s="4">
        <f t="shared" ref="Y86:Y102" si="124">IF(AND(Z$243&gt;4,X86=1),6)+IF(AND(Z$243&gt;4,X86=2),4)+IF(AND(Z$243&gt;4,X86=3),3)+IF(AND(Z$243&gt;4,X86=4),2)+IF(AND(Z$243&gt;4,X86=5),1)+IF(AND(Z$243&gt;4,X86&gt;5),1)+IF(AND(Z$243=4,X86=1),4)+IF(AND(Z$243=4,X86=2),3)+IF(AND(Z$243=4,X86=3),2)+IF(AND(Z$243=4,X86=4),1)+IF(AND(Z$243=3,X86=1),3)+IF(AND(Z$243=3,X86=2),2)+IF(AND(Z$243=3,X86=3),1)+IF(AND(Z$243=2,X86=1),2)+IF(AND(Z$243=2,X86=2),1)+IF(AND(Z$243=1,X86=1),1)</f>
        <v>0</v>
      </c>
      <c r="Z86" s="5"/>
      <c r="AA86" s="5"/>
      <c r="AB86" s="7">
        <f t="shared" ref="AB86:AB102" si="125">IF(AND(Z$243&gt;4,Z86=1),12)+IF(AND(Z$243&gt;4,Z86=2),8)+IF(AND(Z$243&gt;4,Z86=3),6)+IF(AND(Z$243&gt;4,Z86=4),5)+IF(AND(Z$243&gt;4,Z86=5),4)+IF(AND(Z$243&gt;4,Z86=6),3)+IF(AND(Z$243&gt;4,Z86=7),2)+IF(AND(Z$243&gt;4,Z86&gt;7),1)+IF(AND(Z$243=4,Z86=1),8)+IF(AND(Z$243=4,Z86=2),6)+IF(AND(Z$243=4,Z86=3),4)+IF(AND(Z$243=4,Z86=4),2)+IF(AND(Z$243=3,Z86=1),6)+IF(AND(Z$243=3,Z86=2),4)+IF(AND(Z$243=3,Z86=3),2)+IF(AND(Z$243=2,Z86=1),4)+IF(AND(Z$243=2,Z86=2),2)+IF(AND(Z$243=1,Z86=1),2)</f>
        <v>0</v>
      </c>
      <c r="AC86" s="7">
        <f t="shared" ref="AC86:AC102" si="126">IF(AND(Z$243&gt;4,AA86=1),12)+IF(AND(Z$243&gt;4,AA86=2),8)+IF(AND(Z$243&gt;4,AA86=3),6)+IF(AND(Z$243&gt;4,AA86=4),5)+IF(AND(Z$243&gt;4,AA86=5),4)+IF(AND(Z$243&gt;4,AA86=6),3)+IF(AND(Z$243&gt;4,AA86=7),2)+IF(AND(Z$243&gt;4,AA86&gt;7),1)+IF(AND(Z$243=4,AA86=1),8)+IF(AND(Z$243=4,AA86=2),6)+IF(AND(Z$243=4,AA86=3),4)+IF(AND(Z$243=4,AA86=4),2)+IF(AND(Z$243=3,AA86=1),6)+IF(AND(Z$243=3,AA86=2),4)+IF(AND(Z$243=3,AA86=3),2)+IF(AND(Z$243=2,AA86=1),4)+IF(AND(Z$243=2,AA86=2),2)+IF(AND(Z$243=1,AA86=1),2)</f>
        <v>0</v>
      </c>
      <c r="AD86" s="2" t="s">
        <v>31</v>
      </c>
      <c r="AE86" s="4">
        <f t="shared" si="112"/>
        <v>0</v>
      </c>
      <c r="AF86" s="11">
        <f t="shared" si="113"/>
        <v>0</v>
      </c>
      <c r="AG86" s="2"/>
      <c r="AH86" s="2"/>
      <c r="AI86" s="2" t="s">
        <v>29</v>
      </c>
      <c r="AJ86" s="2"/>
      <c r="AK86" s="6"/>
      <c r="AL86" s="19">
        <f t="shared" si="114"/>
        <v>29.631</v>
      </c>
      <c r="AM86" s="10"/>
      <c r="AN86" s="3"/>
      <c r="AO86" s="4">
        <f t="shared" si="115"/>
        <v>0</v>
      </c>
      <c r="AP86" s="5"/>
      <c r="AQ86" s="5"/>
      <c r="AR86" s="7">
        <f t="shared" si="116"/>
        <v>0</v>
      </c>
      <c r="AS86" s="7">
        <f t="shared" si="117"/>
        <v>0</v>
      </c>
      <c r="AT86" s="2" t="s">
        <v>31</v>
      </c>
      <c r="AU86" s="4">
        <f t="shared" si="118"/>
        <v>0</v>
      </c>
      <c r="AV86" s="11">
        <f t="shared" si="119"/>
        <v>0</v>
      </c>
      <c r="AW86" s="2"/>
      <c r="AX86" s="2"/>
      <c r="AY86" s="2" t="s">
        <v>31</v>
      </c>
      <c r="AZ86" s="2"/>
      <c r="BA86" s="6"/>
      <c r="BB86" s="19">
        <f t="shared" si="120"/>
        <v>29.631</v>
      </c>
    </row>
    <row r="87" spans="1:54" s="15" customFormat="1" ht="14" hidden="1" customHeight="1">
      <c r="A87" s="13">
        <v>5</v>
      </c>
      <c r="B87" s="1" t="s">
        <v>74</v>
      </c>
      <c r="C87" s="2">
        <v>99998183</v>
      </c>
      <c r="D87" s="1">
        <v>107</v>
      </c>
      <c r="E87" s="1" t="s">
        <v>72</v>
      </c>
      <c r="F87" s="57">
        <v>30.059000000000001</v>
      </c>
      <c r="G87" s="2"/>
      <c r="H87" s="3"/>
      <c r="I87" s="4">
        <f t="shared" si="121"/>
        <v>0</v>
      </c>
      <c r="J87" s="5"/>
      <c r="K87" s="5"/>
      <c r="L87" s="7">
        <f t="shared" si="122"/>
        <v>0</v>
      </c>
      <c r="M87" s="7">
        <f t="shared" si="123"/>
        <v>0</v>
      </c>
      <c r="N87" s="2" t="s">
        <v>31</v>
      </c>
      <c r="O87" s="4">
        <f t="shared" si="109"/>
        <v>0</v>
      </c>
      <c r="P87" s="11">
        <f t="shared" si="110"/>
        <v>0</v>
      </c>
      <c r="Q87" s="2"/>
      <c r="R87" s="2"/>
      <c r="S87" s="2"/>
      <c r="T87" s="2"/>
      <c r="U87" s="6"/>
      <c r="V87" s="19">
        <f t="shared" si="111"/>
        <v>30.059000000000001</v>
      </c>
      <c r="W87" s="2"/>
      <c r="X87" s="3"/>
      <c r="Y87" s="4">
        <f t="shared" si="124"/>
        <v>0</v>
      </c>
      <c r="Z87" s="5"/>
      <c r="AA87" s="5"/>
      <c r="AB87" s="7">
        <f t="shared" si="125"/>
        <v>0</v>
      </c>
      <c r="AC87" s="7">
        <f t="shared" si="126"/>
        <v>0</v>
      </c>
      <c r="AD87" s="2" t="s">
        <v>31</v>
      </c>
      <c r="AE87" s="4">
        <f t="shared" si="112"/>
        <v>0</v>
      </c>
      <c r="AF87" s="11">
        <f t="shared" si="113"/>
        <v>0</v>
      </c>
      <c r="AG87" s="2"/>
      <c r="AH87" s="2"/>
      <c r="AI87" s="2"/>
      <c r="AJ87" s="2"/>
      <c r="AK87" s="6"/>
      <c r="AL87" s="19">
        <f t="shared" si="114"/>
        <v>30.059000000000001</v>
      </c>
      <c r="AM87" s="2"/>
      <c r="AN87" s="3"/>
      <c r="AO87" s="4">
        <f t="shared" si="115"/>
        <v>0</v>
      </c>
      <c r="AP87" s="5"/>
      <c r="AQ87" s="5"/>
      <c r="AR87" s="7">
        <f t="shared" si="116"/>
        <v>0</v>
      </c>
      <c r="AS87" s="7">
        <f t="shared" si="117"/>
        <v>0</v>
      </c>
      <c r="AT87" s="2" t="s">
        <v>31</v>
      </c>
      <c r="AU87" s="4">
        <f t="shared" si="118"/>
        <v>0</v>
      </c>
      <c r="AV87" s="11">
        <f t="shared" si="119"/>
        <v>0</v>
      </c>
      <c r="AW87" s="2"/>
      <c r="AX87" s="2"/>
      <c r="AY87" s="2" t="s">
        <v>31</v>
      </c>
      <c r="AZ87" s="2"/>
      <c r="BA87" s="6"/>
      <c r="BB87" s="19">
        <f t="shared" si="120"/>
        <v>30.059000000000001</v>
      </c>
    </row>
    <row r="88" spans="1:54" s="15" customFormat="1" ht="14" customHeight="1">
      <c r="A88" s="13">
        <v>4</v>
      </c>
      <c r="B88" s="1" t="s">
        <v>60</v>
      </c>
      <c r="C88" s="2">
        <v>6080</v>
      </c>
      <c r="D88" s="1">
        <v>67</v>
      </c>
      <c r="E88" s="1" t="s">
        <v>39</v>
      </c>
      <c r="F88" s="57">
        <v>30.396999999999998</v>
      </c>
      <c r="G88" s="10">
        <v>35.701999999999998</v>
      </c>
      <c r="H88" s="3">
        <v>5</v>
      </c>
      <c r="I88" s="4">
        <f t="shared" si="121"/>
        <v>1</v>
      </c>
      <c r="J88" s="5">
        <v>4</v>
      </c>
      <c r="K88" s="5">
        <v>3</v>
      </c>
      <c r="L88" s="7">
        <f t="shared" si="122"/>
        <v>5</v>
      </c>
      <c r="M88" s="7">
        <f t="shared" si="123"/>
        <v>6</v>
      </c>
      <c r="N88" s="2" t="s">
        <v>31</v>
      </c>
      <c r="O88" s="4">
        <f t="shared" si="109"/>
        <v>12</v>
      </c>
      <c r="P88" s="11">
        <f t="shared" si="110"/>
        <v>12</v>
      </c>
      <c r="Q88" s="2">
        <v>35.485999999999997</v>
      </c>
      <c r="R88" s="2">
        <v>35.351999999999997</v>
      </c>
      <c r="S88" s="2" t="s">
        <v>31</v>
      </c>
      <c r="T88" s="2"/>
      <c r="U88" s="6"/>
      <c r="V88" s="19">
        <f t="shared" si="111"/>
        <v>30.396999999999998</v>
      </c>
      <c r="W88" s="10">
        <v>31.562999999999999</v>
      </c>
      <c r="X88" s="3">
        <v>2</v>
      </c>
      <c r="Y88" s="4">
        <f t="shared" si="124"/>
        <v>2</v>
      </c>
      <c r="Z88" s="5">
        <v>3</v>
      </c>
      <c r="AA88" s="5"/>
      <c r="AB88" s="7">
        <f t="shared" si="125"/>
        <v>2</v>
      </c>
      <c r="AC88" s="7">
        <f t="shared" si="126"/>
        <v>0</v>
      </c>
      <c r="AD88" s="2" t="s">
        <v>31</v>
      </c>
      <c r="AE88" s="4">
        <f t="shared" si="112"/>
        <v>4</v>
      </c>
      <c r="AF88" s="11">
        <f t="shared" si="113"/>
        <v>16</v>
      </c>
      <c r="AG88" s="2">
        <v>33.945</v>
      </c>
      <c r="AH88" s="2"/>
      <c r="AI88" s="2" t="s">
        <v>31</v>
      </c>
      <c r="AJ88" s="2"/>
      <c r="AK88" s="6"/>
      <c r="AL88" s="19">
        <f t="shared" si="114"/>
        <v>30.396999999999998</v>
      </c>
      <c r="AM88" s="10">
        <v>32.116999999999997</v>
      </c>
      <c r="AN88" s="3">
        <v>5</v>
      </c>
      <c r="AO88" s="4">
        <f t="shared" si="115"/>
        <v>1</v>
      </c>
      <c r="AP88" s="5">
        <v>4</v>
      </c>
      <c r="AQ88" s="5">
        <v>3</v>
      </c>
      <c r="AR88" s="7">
        <f t="shared" si="116"/>
        <v>5</v>
      </c>
      <c r="AS88" s="7">
        <f t="shared" si="117"/>
        <v>6</v>
      </c>
      <c r="AT88" s="2" t="s">
        <v>31</v>
      </c>
      <c r="AU88" s="4">
        <f t="shared" si="118"/>
        <v>12</v>
      </c>
      <c r="AV88" s="11">
        <f t="shared" si="119"/>
        <v>28</v>
      </c>
      <c r="AW88" s="2">
        <v>30.706</v>
      </c>
      <c r="AX88" s="2">
        <v>31.431999999999999</v>
      </c>
      <c r="AY88" s="2" t="s">
        <v>31</v>
      </c>
      <c r="AZ88" s="2"/>
      <c r="BA88" s="6"/>
      <c r="BB88" s="19">
        <f t="shared" si="120"/>
        <v>30.396999999999998</v>
      </c>
    </row>
    <row r="89" spans="1:54" s="15" customFormat="1" ht="14" hidden="1">
      <c r="A89" s="13">
        <v>7</v>
      </c>
      <c r="B89" s="1" t="s">
        <v>99</v>
      </c>
      <c r="C89" s="2">
        <v>99998173</v>
      </c>
      <c r="D89" s="1">
        <v>18</v>
      </c>
      <c r="E89" s="1" t="s">
        <v>100</v>
      </c>
      <c r="F89" s="57">
        <v>30.96</v>
      </c>
      <c r="G89" s="2"/>
      <c r="H89" s="3"/>
      <c r="I89" s="4">
        <f t="shared" si="121"/>
        <v>0</v>
      </c>
      <c r="J89" s="5"/>
      <c r="K89" s="5"/>
      <c r="L89" s="7">
        <f t="shared" si="122"/>
        <v>0</v>
      </c>
      <c r="M89" s="7">
        <f t="shared" si="123"/>
        <v>0</v>
      </c>
      <c r="N89" s="2" t="s">
        <v>31</v>
      </c>
      <c r="O89" s="4">
        <f t="shared" si="109"/>
        <v>0</v>
      </c>
      <c r="P89" s="11">
        <f t="shared" si="110"/>
        <v>0</v>
      </c>
      <c r="Q89" s="2"/>
      <c r="R89" s="2"/>
      <c r="S89" s="2" t="s">
        <v>31</v>
      </c>
      <c r="T89" s="2"/>
      <c r="U89" s="6"/>
      <c r="V89" s="19">
        <f t="shared" si="111"/>
        <v>30.96</v>
      </c>
      <c r="W89" s="2"/>
      <c r="X89" s="3"/>
      <c r="Y89" s="4">
        <f t="shared" si="124"/>
        <v>0</v>
      </c>
      <c r="Z89" s="5"/>
      <c r="AA89" s="5"/>
      <c r="AB89" s="7">
        <f t="shared" si="125"/>
        <v>0</v>
      </c>
      <c r="AC89" s="7">
        <f t="shared" si="126"/>
        <v>0</v>
      </c>
      <c r="AD89" s="2" t="s">
        <v>31</v>
      </c>
      <c r="AE89" s="4">
        <f t="shared" si="112"/>
        <v>0</v>
      </c>
      <c r="AF89" s="11">
        <f t="shared" si="113"/>
        <v>0</v>
      </c>
      <c r="AG89" s="2"/>
      <c r="AH89" s="2"/>
      <c r="AI89" s="2" t="s">
        <v>31</v>
      </c>
      <c r="AJ89" s="2"/>
      <c r="AK89" s="6"/>
      <c r="AL89" s="19">
        <f t="shared" si="114"/>
        <v>30.96</v>
      </c>
      <c r="AM89" s="2"/>
      <c r="AN89" s="3"/>
      <c r="AO89" s="4">
        <f t="shared" si="115"/>
        <v>0</v>
      </c>
      <c r="AP89" s="5"/>
      <c r="AQ89" s="5"/>
      <c r="AR89" s="7">
        <f t="shared" si="116"/>
        <v>0</v>
      </c>
      <c r="AS89" s="7">
        <f t="shared" si="117"/>
        <v>0</v>
      </c>
      <c r="AT89" s="2" t="s">
        <v>31</v>
      </c>
      <c r="AU89" s="4">
        <f t="shared" si="118"/>
        <v>0</v>
      </c>
      <c r="AV89" s="11">
        <f t="shared" si="119"/>
        <v>0</v>
      </c>
      <c r="AW89" s="2"/>
      <c r="AX89" s="2"/>
      <c r="AY89" s="2" t="s">
        <v>31</v>
      </c>
      <c r="AZ89" s="2"/>
      <c r="BA89" s="6"/>
      <c r="BB89" s="19">
        <f t="shared" si="120"/>
        <v>30.96</v>
      </c>
    </row>
    <row r="90" spans="1:54" s="15" customFormat="1" ht="14" hidden="1">
      <c r="A90" s="13">
        <v>8</v>
      </c>
      <c r="B90" s="1" t="s">
        <v>71</v>
      </c>
      <c r="C90" s="2">
        <v>36647</v>
      </c>
      <c r="D90" s="1">
        <v>45</v>
      </c>
      <c r="E90" s="1" t="s">
        <v>98</v>
      </c>
      <c r="F90" s="57">
        <v>28.49</v>
      </c>
      <c r="G90" s="2"/>
      <c r="H90" s="3"/>
      <c r="I90" s="4">
        <f t="shared" si="121"/>
        <v>0</v>
      </c>
      <c r="J90" s="5"/>
      <c r="K90" s="5"/>
      <c r="L90" s="7">
        <f t="shared" si="122"/>
        <v>0</v>
      </c>
      <c r="M90" s="7">
        <f t="shared" si="123"/>
        <v>0</v>
      </c>
      <c r="N90" s="2" t="s">
        <v>31</v>
      </c>
      <c r="O90" s="4">
        <f t="shared" si="109"/>
        <v>0</v>
      </c>
      <c r="P90" s="11">
        <f t="shared" si="110"/>
        <v>0</v>
      </c>
      <c r="Q90" s="2"/>
      <c r="R90" s="2"/>
      <c r="S90" s="2" t="s">
        <v>31</v>
      </c>
      <c r="T90" s="2" t="s">
        <v>89</v>
      </c>
      <c r="U90" s="6"/>
      <c r="V90" s="19">
        <f t="shared" si="111"/>
        <v>28.49</v>
      </c>
      <c r="W90" s="2"/>
      <c r="X90" s="3"/>
      <c r="Y90" s="4">
        <f t="shared" si="124"/>
        <v>0</v>
      </c>
      <c r="Z90" s="5"/>
      <c r="AA90" s="5"/>
      <c r="AB90" s="7">
        <f t="shared" si="125"/>
        <v>0</v>
      </c>
      <c r="AC90" s="7">
        <f t="shared" si="126"/>
        <v>0</v>
      </c>
      <c r="AD90" s="2" t="s">
        <v>31</v>
      </c>
      <c r="AE90" s="4">
        <f t="shared" si="112"/>
        <v>0</v>
      </c>
      <c r="AF90" s="11">
        <f t="shared" si="113"/>
        <v>0</v>
      </c>
      <c r="AG90" s="2"/>
      <c r="AH90" s="2"/>
      <c r="AI90" s="2" t="s">
        <v>31</v>
      </c>
      <c r="AJ90" s="2" t="s">
        <v>89</v>
      </c>
      <c r="AK90" s="6"/>
      <c r="AL90" s="19">
        <f t="shared" si="114"/>
        <v>28.49</v>
      </c>
      <c r="AM90" s="2"/>
      <c r="AN90" s="3"/>
      <c r="AO90" s="4">
        <f t="shared" si="115"/>
        <v>0</v>
      </c>
      <c r="AP90" s="5"/>
      <c r="AQ90" s="5"/>
      <c r="AR90" s="7">
        <f t="shared" si="116"/>
        <v>0</v>
      </c>
      <c r="AS90" s="7">
        <f t="shared" si="117"/>
        <v>0</v>
      </c>
      <c r="AT90" s="2" t="s">
        <v>31</v>
      </c>
      <c r="AU90" s="4">
        <f t="shared" si="118"/>
        <v>0</v>
      </c>
      <c r="AV90" s="11">
        <f t="shared" si="119"/>
        <v>0</v>
      </c>
      <c r="AW90" s="2"/>
      <c r="AX90" s="2"/>
      <c r="AY90" s="2" t="s">
        <v>31</v>
      </c>
      <c r="AZ90" s="2" t="s">
        <v>89</v>
      </c>
      <c r="BA90" s="6"/>
      <c r="BB90" s="19">
        <f t="shared" si="120"/>
        <v>28.49</v>
      </c>
    </row>
    <row r="91" spans="1:54" s="15" customFormat="1" ht="14" hidden="1">
      <c r="A91" s="13">
        <v>10</v>
      </c>
      <c r="B91" s="1" t="s">
        <v>110</v>
      </c>
      <c r="C91" s="2">
        <v>34556</v>
      </c>
      <c r="D91" s="1">
        <v>757</v>
      </c>
      <c r="E91" s="1" t="s">
        <v>64</v>
      </c>
      <c r="F91" s="57">
        <v>29.329000000000001</v>
      </c>
      <c r="G91" s="2"/>
      <c r="H91" s="3"/>
      <c r="I91" s="4">
        <f t="shared" si="121"/>
        <v>0</v>
      </c>
      <c r="J91" s="5"/>
      <c r="K91" s="5"/>
      <c r="L91" s="7">
        <f t="shared" si="122"/>
        <v>0</v>
      </c>
      <c r="M91" s="7">
        <f t="shared" si="123"/>
        <v>0</v>
      </c>
      <c r="N91" s="2" t="s">
        <v>31</v>
      </c>
      <c r="O91" s="4">
        <f t="shared" si="109"/>
        <v>0</v>
      </c>
      <c r="P91" s="11">
        <f t="shared" si="110"/>
        <v>0</v>
      </c>
      <c r="Q91" s="2"/>
      <c r="R91" s="2"/>
      <c r="S91" s="2" t="s">
        <v>31</v>
      </c>
      <c r="T91" s="2"/>
      <c r="U91" s="6"/>
      <c r="V91" s="19">
        <f t="shared" si="111"/>
        <v>29.329000000000001</v>
      </c>
      <c r="W91" s="2"/>
      <c r="X91" s="3"/>
      <c r="Y91" s="4">
        <f t="shared" si="124"/>
        <v>0</v>
      </c>
      <c r="Z91" s="5"/>
      <c r="AA91" s="5"/>
      <c r="AB91" s="7">
        <f t="shared" si="125"/>
        <v>0</v>
      </c>
      <c r="AC91" s="7">
        <f t="shared" si="126"/>
        <v>0</v>
      </c>
      <c r="AD91" s="2" t="s">
        <v>31</v>
      </c>
      <c r="AE91" s="4">
        <f t="shared" si="112"/>
        <v>0</v>
      </c>
      <c r="AF91" s="11">
        <f t="shared" si="113"/>
        <v>0</v>
      </c>
      <c r="AG91" s="2"/>
      <c r="AH91" s="2"/>
      <c r="AI91" s="2" t="s">
        <v>31</v>
      </c>
      <c r="AJ91" s="2"/>
      <c r="AK91" s="6"/>
      <c r="AL91" s="19">
        <f t="shared" si="114"/>
        <v>29.329000000000001</v>
      </c>
      <c r="AM91" s="2"/>
      <c r="AN91" s="3"/>
      <c r="AO91" s="4">
        <f t="shared" si="115"/>
        <v>0</v>
      </c>
      <c r="AP91" s="5"/>
      <c r="AQ91" s="5"/>
      <c r="AR91" s="7">
        <f t="shared" si="116"/>
        <v>0</v>
      </c>
      <c r="AS91" s="7">
        <f t="shared" si="117"/>
        <v>0</v>
      </c>
      <c r="AT91" s="2" t="s">
        <v>31</v>
      </c>
      <c r="AU91" s="4">
        <f t="shared" si="118"/>
        <v>0</v>
      </c>
      <c r="AV91" s="11">
        <f t="shared" si="119"/>
        <v>0</v>
      </c>
      <c r="AW91" s="2"/>
      <c r="AX91" s="2"/>
      <c r="AY91" s="2" t="s">
        <v>31</v>
      </c>
      <c r="AZ91" s="2"/>
      <c r="BA91" s="6"/>
      <c r="BB91" s="19">
        <f t="shared" si="120"/>
        <v>29.329000000000001</v>
      </c>
    </row>
    <row r="92" spans="1:54" s="15" customFormat="1" ht="14" hidden="1">
      <c r="A92" s="13">
        <v>11</v>
      </c>
      <c r="B92" s="1" t="s">
        <v>133</v>
      </c>
      <c r="C92" s="2" t="s">
        <v>127</v>
      </c>
      <c r="D92" s="1">
        <v>152</v>
      </c>
      <c r="E92" s="1" t="s">
        <v>134</v>
      </c>
      <c r="F92" s="57">
        <v>29.045999999999999</v>
      </c>
      <c r="G92" s="2"/>
      <c r="H92" s="3"/>
      <c r="I92" s="4">
        <f t="shared" si="121"/>
        <v>0</v>
      </c>
      <c r="J92" s="5"/>
      <c r="K92" s="5"/>
      <c r="L92" s="7">
        <f t="shared" si="122"/>
        <v>0</v>
      </c>
      <c r="M92" s="7">
        <f t="shared" si="123"/>
        <v>0</v>
      </c>
      <c r="N92" s="2" t="s">
        <v>31</v>
      </c>
      <c r="O92" s="4">
        <f t="shared" si="109"/>
        <v>0</v>
      </c>
      <c r="P92" s="11">
        <f t="shared" si="110"/>
        <v>0</v>
      </c>
      <c r="Q92" s="2"/>
      <c r="R92" s="2"/>
      <c r="S92" s="2" t="s">
        <v>31</v>
      </c>
      <c r="T92" s="2"/>
      <c r="U92" s="6"/>
      <c r="V92" s="19">
        <f t="shared" si="111"/>
        <v>29.045999999999999</v>
      </c>
      <c r="W92" s="2"/>
      <c r="X92" s="3"/>
      <c r="Y92" s="4">
        <f t="shared" si="124"/>
        <v>0</v>
      </c>
      <c r="Z92" s="5"/>
      <c r="AA92" s="5"/>
      <c r="AB92" s="7">
        <f t="shared" si="125"/>
        <v>0</v>
      </c>
      <c r="AC92" s="7">
        <f t="shared" si="126"/>
        <v>0</v>
      </c>
      <c r="AD92" s="2" t="s">
        <v>31</v>
      </c>
      <c r="AE92" s="4">
        <f t="shared" si="112"/>
        <v>0</v>
      </c>
      <c r="AF92" s="11">
        <f t="shared" si="113"/>
        <v>0</v>
      </c>
      <c r="AG92" s="2"/>
      <c r="AH92" s="2"/>
      <c r="AI92" s="2" t="s">
        <v>31</v>
      </c>
      <c r="AJ92" s="2"/>
      <c r="AK92" s="6"/>
      <c r="AL92" s="19">
        <f t="shared" si="114"/>
        <v>29.045999999999999</v>
      </c>
      <c r="AM92" s="2"/>
      <c r="AN92" s="3"/>
      <c r="AO92" s="4">
        <f t="shared" si="115"/>
        <v>0</v>
      </c>
      <c r="AP92" s="5"/>
      <c r="AQ92" s="5"/>
      <c r="AR92" s="7">
        <f t="shared" si="116"/>
        <v>0</v>
      </c>
      <c r="AS92" s="7">
        <f t="shared" si="117"/>
        <v>0</v>
      </c>
      <c r="AT92" s="2" t="s">
        <v>31</v>
      </c>
      <c r="AU92" s="4">
        <f t="shared" si="118"/>
        <v>0</v>
      </c>
      <c r="AV92" s="11">
        <f t="shared" si="119"/>
        <v>0</v>
      </c>
      <c r="AW92" s="2"/>
      <c r="AX92" s="2"/>
      <c r="AY92" s="2" t="s">
        <v>31</v>
      </c>
      <c r="AZ92" s="2"/>
      <c r="BA92" s="6"/>
      <c r="BB92" s="19">
        <f t="shared" si="120"/>
        <v>29.045999999999999</v>
      </c>
    </row>
    <row r="93" spans="1:54" s="15" customFormat="1" ht="14" hidden="1">
      <c r="A93" s="13">
        <v>12</v>
      </c>
      <c r="B93" s="1" t="s">
        <v>135</v>
      </c>
      <c r="C93" s="2">
        <v>34909</v>
      </c>
      <c r="D93" s="1">
        <v>77</v>
      </c>
      <c r="E93" s="1" t="s">
        <v>134</v>
      </c>
      <c r="F93" s="57">
        <v>29.946999999999999</v>
      </c>
      <c r="G93" s="2"/>
      <c r="H93" s="3"/>
      <c r="I93" s="4">
        <f t="shared" si="121"/>
        <v>0</v>
      </c>
      <c r="J93" s="5"/>
      <c r="K93" s="5"/>
      <c r="L93" s="7">
        <f t="shared" si="122"/>
        <v>0</v>
      </c>
      <c r="M93" s="7">
        <f t="shared" si="123"/>
        <v>0</v>
      </c>
      <c r="N93" s="2" t="s">
        <v>31</v>
      </c>
      <c r="O93" s="4">
        <f t="shared" si="109"/>
        <v>0</v>
      </c>
      <c r="P93" s="11">
        <f t="shared" si="110"/>
        <v>0</v>
      </c>
      <c r="Q93" s="2"/>
      <c r="R93" s="2"/>
      <c r="S93" s="2" t="s">
        <v>31</v>
      </c>
      <c r="T93" s="2"/>
      <c r="U93" s="6"/>
      <c r="V93" s="19">
        <f t="shared" si="111"/>
        <v>29.946999999999999</v>
      </c>
      <c r="W93" s="2"/>
      <c r="X93" s="3"/>
      <c r="Y93" s="4">
        <f t="shared" si="124"/>
        <v>0</v>
      </c>
      <c r="Z93" s="5"/>
      <c r="AA93" s="5"/>
      <c r="AB93" s="7">
        <f t="shared" si="125"/>
        <v>0</v>
      </c>
      <c r="AC93" s="7">
        <f t="shared" si="126"/>
        <v>0</v>
      </c>
      <c r="AD93" s="2" t="s">
        <v>31</v>
      </c>
      <c r="AE93" s="4">
        <f t="shared" si="112"/>
        <v>0</v>
      </c>
      <c r="AF93" s="11">
        <f t="shared" si="113"/>
        <v>0</v>
      </c>
      <c r="AG93" s="2"/>
      <c r="AH93" s="2"/>
      <c r="AI93" s="2" t="s">
        <v>31</v>
      </c>
      <c r="AJ93" s="2"/>
      <c r="AK93" s="6"/>
      <c r="AL93" s="19">
        <f t="shared" si="114"/>
        <v>29.946999999999999</v>
      </c>
      <c r="AM93" s="2"/>
      <c r="AN93" s="3"/>
      <c r="AO93" s="4">
        <f t="shared" si="115"/>
        <v>0</v>
      </c>
      <c r="AP93" s="5"/>
      <c r="AQ93" s="5"/>
      <c r="AR93" s="7">
        <f t="shared" si="116"/>
        <v>0</v>
      </c>
      <c r="AS93" s="7">
        <f t="shared" si="117"/>
        <v>0</v>
      </c>
      <c r="AT93" s="2" t="s">
        <v>31</v>
      </c>
      <c r="AU93" s="4">
        <f t="shared" si="118"/>
        <v>0</v>
      </c>
      <c r="AV93" s="11">
        <f t="shared" si="119"/>
        <v>0</v>
      </c>
      <c r="AW93" s="2"/>
      <c r="AX93" s="2"/>
      <c r="AY93" s="2" t="s">
        <v>31</v>
      </c>
      <c r="AZ93" s="2"/>
      <c r="BA93" s="6"/>
      <c r="BB93" s="19">
        <f t="shared" si="120"/>
        <v>29.946999999999999</v>
      </c>
    </row>
    <row r="94" spans="1:54" s="15" customFormat="1" ht="14" hidden="1">
      <c r="A94" s="13">
        <v>13</v>
      </c>
      <c r="B94" s="1" t="s">
        <v>135</v>
      </c>
      <c r="C94" s="2">
        <v>34909</v>
      </c>
      <c r="D94" s="1">
        <v>77</v>
      </c>
      <c r="E94" s="1" t="s">
        <v>39</v>
      </c>
      <c r="F94" s="57">
        <v>31.158999999999999</v>
      </c>
      <c r="G94" s="2"/>
      <c r="H94" s="3"/>
      <c r="I94" s="4">
        <f t="shared" si="121"/>
        <v>0</v>
      </c>
      <c r="J94" s="5"/>
      <c r="K94" s="5"/>
      <c r="L94" s="7">
        <f t="shared" si="122"/>
        <v>0</v>
      </c>
      <c r="M94" s="7">
        <f t="shared" si="123"/>
        <v>0</v>
      </c>
      <c r="N94" s="2" t="s">
        <v>31</v>
      </c>
      <c r="O94" s="4">
        <f t="shared" si="109"/>
        <v>0</v>
      </c>
      <c r="P94" s="11">
        <f t="shared" si="110"/>
        <v>0</v>
      </c>
      <c r="Q94" s="2"/>
      <c r="R94" s="2"/>
      <c r="S94" s="2" t="s">
        <v>31</v>
      </c>
      <c r="T94" s="2"/>
      <c r="U94" s="6"/>
      <c r="V94" s="19">
        <f t="shared" si="111"/>
        <v>31.158999999999999</v>
      </c>
      <c r="W94" s="2"/>
      <c r="X94" s="3"/>
      <c r="Y94" s="4">
        <f t="shared" si="124"/>
        <v>0</v>
      </c>
      <c r="Z94" s="5"/>
      <c r="AA94" s="5"/>
      <c r="AB94" s="7">
        <f t="shared" si="125"/>
        <v>0</v>
      </c>
      <c r="AC94" s="7">
        <f t="shared" si="126"/>
        <v>0</v>
      </c>
      <c r="AD94" s="2" t="s">
        <v>31</v>
      </c>
      <c r="AE94" s="4">
        <f t="shared" si="112"/>
        <v>0</v>
      </c>
      <c r="AF94" s="11">
        <f t="shared" si="113"/>
        <v>0</v>
      </c>
      <c r="AG94" s="2"/>
      <c r="AH94" s="2"/>
      <c r="AI94" s="2" t="s">
        <v>31</v>
      </c>
      <c r="AJ94" s="2"/>
      <c r="AK94" s="6"/>
      <c r="AL94" s="19">
        <f t="shared" si="114"/>
        <v>31.158999999999999</v>
      </c>
      <c r="AM94" s="2"/>
      <c r="AN94" s="3"/>
      <c r="AO94" s="4">
        <f t="shared" si="115"/>
        <v>0</v>
      </c>
      <c r="AP94" s="5"/>
      <c r="AQ94" s="5"/>
      <c r="AR94" s="7">
        <f t="shared" si="116"/>
        <v>0</v>
      </c>
      <c r="AS94" s="7">
        <f t="shared" si="117"/>
        <v>0</v>
      </c>
      <c r="AT94" s="2" t="s">
        <v>31</v>
      </c>
      <c r="AU94" s="4">
        <f t="shared" si="118"/>
        <v>0</v>
      </c>
      <c r="AV94" s="11">
        <f t="shared" si="119"/>
        <v>0</v>
      </c>
      <c r="AW94" s="2"/>
      <c r="AX94" s="2"/>
      <c r="AY94" s="2" t="s">
        <v>31</v>
      </c>
      <c r="AZ94" s="2"/>
      <c r="BA94" s="6"/>
      <c r="BB94" s="19">
        <f t="shared" si="120"/>
        <v>31.158999999999999</v>
      </c>
    </row>
    <row r="95" spans="1:54" s="15" customFormat="1" ht="14" hidden="1">
      <c r="A95" s="13">
        <v>4</v>
      </c>
      <c r="B95" s="1" t="s">
        <v>185</v>
      </c>
      <c r="C95" s="2">
        <v>2644</v>
      </c>
      <c r="D95" s="1">
        <v>100</v>
      </c>
      <c r="E95" s="1" t="s">
        <v>175</v>
      </c>
      <c r="F95" s="57">
        <v>28.867000000000001</v>
      </c>
      <c r="G95" s="2"/>
      <c r="H95" s="3"/>
      <c r="I95" s="4">
        <f t="shared" si="121"/>
        <v>0</v>
      </c>
      <c r="J95" s="5"/>
      <c r="K95" s="5"/>
      <c r="L95" s="7">
        <f t="shared" si="122"/>
        <v>0</v>
      </c>
      <c r="M95" s="7">
        <f t="shared" si="123"/>
        <v>0</v>
      </c>
      <c r="N95" s="2" t="s">
        <v>31</v>
      </c>
      <c r="O95" s="4">
        <f t="shared" si="109"/>
        <v>0</v>
      </c>
      <c r="P95" s="11">
        <f t="shared" si="110"/>
        <v>0</v>
      </c>
      <c r="Q95" s="2"/>
      <c r="R95" s="2"/>
      <c r="S95" s="2" t="s">
        <v>31</v>
      </c>
      <c r="T95" s="2" t="s">
        <v>89</v>
      </c>
      <c r="U95" s="6"/>
      <c r="V95" s="19">
        <f t="shared" si="111"/>
        <v>28.867000000000001</v>
      </c>
      <c r="W95" s="2"/>
      <c r="X95" s="3"/>
      <c r="Y95" s="4">
        <f t="shared" si="124"/>
        <v>0</v>
      </c>
      <c r="Z95" s="5"/>
      <c r="AA95" s="5"/>
      <c r="AB95" s="7">
        <f t="shared" si="125"/>
        <v>0</v>
      </c>
      <c r="AC95" s="7">
        <f t="shared" si="126"/>
        <v>0</v>
      </c>
      <c r="AD95" s="2" t="s">
        <v>31</v>
      </c>
      <c r="AE95" s="4">
        <f t="shared" si="112"/>
        <v>0</v>
      </c>
      <c r="AF95" s="11">
        <f t="shared" si="113"/>
        <v>0</v>
      </c>
      <c r="AG95" s="2"/>
      <c r="AH95" s="2"/>
      <c r="AI95" s="2" t="s">
        <v>31</v>
      </c>
      <c r="AJ95" s="2" t="s">
        <v>89</v>
      </c>
      <c r="AK95" s="6"/>
      <c r="AL95" s="19">
        <f t="shared" si="114"/>
        <v>28.867000000000001</v>
      </c>
      <c r="AM95" s="2"/>
      <c r="AN95" s="3"/>
      <c r="AO95" s="4">
        <f t="shared" si="115"/>
        <v>0</v>
      </c>
      <c r="AP95" s="5"/>
      <c r="AQ95" s="5"/>
      <c r="AR95" s="7">
        <f t="shared" si="116"/>
        <v>0</v>
      </c>
      <c r="AS95" s="7">
        <f t="shared" si="117"/>
        <v>0</v>
      </c>
      <c r="AT95" s="2" t="s">
        <v>31</v>
      </c>
      <c r="AU95" s="4">
        <f t="shared" si="118"/>
        <v>0</v>
      </c>
      <c r="AV95" s="11">
        <f t="shared" si="119"/>
        <v>0</v>
      </c>
      <c r="AW95" s="2"/>
      <c r="AX95" s="2"/>
      <c r="AY95" s="2" t="s">
        <v>31</v>
      </c>
      <c r="AZ95" s="2" t="s">
        <v>89</v>
      </c>
      <c r="BA95" s="6"/>
      <c r="BB95" s="19">
        <f t="shared" si="120"/>
        <v>28.867000000000001</v>
      </c>
    </row>
    <row r="96" spans="1:54" s="15" customFormat="1" ht="14" hidden="1">
      <c r="A96" s="13">
        <v>6</v>
      </c>
      <c r="B96" s="1" t="s">
        <v>166</v>
      </c>
      <c r="C96" s="2">
        <v>13044</v>
      </c>
      <c r="D96" s="1">
        <v>58</v>
      </c>
      <c r="E96" s="1" t="s">
        <v>167</v>
      </c>
      <c r="F96" s="57">
        <v>29.890999999999998</v>
      </c>
      <c r="G96" s="2"/>
      <c r="H96" s="3"/>
      <c r="I96" s="4">
        <f t="shared" si="121"/>
        <v>0</v>
      </c>
      <c r="J96" s="5"/>
      <c r="K96" s="5"/>
      <c r="L96" s="7">
        <f t="shared" si="122"/>
        <v>0</v>
      </c>
      <c r="M96" s="7">
        <f t="shared" si="123"/>
        <v>0</v>
      </c>
      <c r="N96" s="2" t="s">
        <v>31</v>
      </c>
      <c r="O96" s="4">
        <f t="shared" si="109"/>
        <v>0</v>
      </c>
      <c r="P96" s="11">
        <f t="shared" si="110"/>
        <v>0</v>
      </c>
      <c r="Q96" s="2"/>
      <c r="R96" s="2"/>
      <c r="S96" s="2" t="s">
        <v>31</v>
      </c>
      <c r="T96" s="6"/>
      <c r="U96" s="6"/>
      <c r="V96" s="19">
        <f t="shared" si="111"/>
        <v>29.890999999999998</v>
      </c>
      <c r="W96" s="2"/>
      <c r="X96" s="3"/>
      <c r="Y96" s="4">
        <f t="shared" si="124"/>
        <v>0</v>
      </c>
      <c r="Z96" s="5"/>
      <c r="AA96" s="5"/>
      <c r="AB96" s="7">
        <f t="shared" si="125"/>
        <v>0</v>
      </c>
      <c r="AC96" s="7">
        <f t="shared" si="126"/>
        <v>0</v>
      </c>
      <c r="AD96" s="2" t="s">
        <v>31</v>
      </c>
      <c r="AE96" s="4">
        <f t="shared" si="112"/>
        <v>0</v>
      </c>
      <c r="AF96" s="11">
        <f t="shared" si="113"/>
        <v>0</v>
      </c>
      <c r="AG96" s="2"/>
      <c r="AH96" s="2"/>
      <c r="AI96" s="2" t="s">
        <v>31</v>
      </c>
      <c r="AJ96" s="6"/>
      <c r="AK96" s="6"/>
      <c r="AL96" s="19">
        <f t="shared" si="114"/>
        <v>29.890999999999998</v>
      </c>
      <c r="AM96" s="2"/>
      <c r="AN96" s="3"/>
      <c r="AO96" s="4">
        <f t="shared" si="115"/>
        <v>0</v>
      </c>
      <c r="AP96" s="5"/>
      <c r="AQ96" s="5"/>
      <c r="AR96" s="7">
        <f t="shared" si="116"/>
        <v>0</v>
      </c>
      <c r="AS96" s="7">
        <f t="shared" si="117"/>
        <v>0</v>
      </c>
      <c r="AT96" s="2" t="s">
        <v>31</v>
      </c>
      <c r="AU96" s="4">
        <f t="shared" si="118"/>
        <v>0</v>
      </c>
      <c r="AV96" s="11">
        <f t="shared" si="119"/>
        <v>0</v>
      </c>
      <c r="AW96" s="2"/>
      <c r="AX96" s="2"/>
      <c r="AY96" s="2" t="s">
        <v>31</v>
      </c>
      <c r="AZ96" s="6"/>
      <c r="BA96" s="6"/>
      <c r="BB96" s="19">
        <f t="shared" si="120"/>
        <v>29.890999999999998</v>
      </c>
    </row>
    <row r="97" spans="1:54" s="15" customFormat="1" ht="14" hidden="1">
      <c r="A97" s="13">
        <v>7</v>
      </c>
      <c r="B97" s="1" t="s">
        <v>126</v>
      </c>
      <c r="C97" s="2" t="s">
        <v>127</v>
      </c>
      <c r="D97" s="1">
        <v>89</v>
      </c>
      <c r="E97" s="1" t="s">
        <v>39</v>
      </c>
      <c r="F97" s="57">
        <v>30.236000000000001</v>
      </c>
      <c r="G97" s="2"/>
      <c r="H97" s="3"/>
      <c r="I97" s="4">
        <f t="shared" si="121"/>
        <v>0</v>
      </c>
      <c r="J97" s="5"/>
      <c r="K97" s="5"/>
      <c r="L97" s="7">
        <f t="shared" si="122"/>
        <v>0</v>
      </c>
      <c r="M97" s="7">
        <f t="shared" si="123"/>
        <v>0</v>
      </c>
      <c r="N97" s="2" t="s">
        <v>31</v>
      </c>
      <c r="O97" s="4">
        <f t="shared" si="109"/>
        <v>0</v>
      </c>
      <c r="P97" s="11">
        <f t="shared" si="110"/>
        <v>0</v>
      </c>
      <c r="Q97" s="2"/>
      <c r="R97" s="2"/>
      <c r="S97" s="2" t="s">
        <v>31</v>
      </c>
      <c r="T97" s="2"/>
      <c r="U97" s="6"/>
      <c r="V97" s="19">
        <f t="shared" si="111"/>
        <v>30.236000000000001</v>
      </c>
      <c r="W97" s="2"/>
      <c r="X97" s="3"/>
      <c r="Y97" s="4">
        <f t="shared" si="124"/>
        <v>0</v>
      </c>
      <c r="Z97" s="5"/>
      <c r="AA97" s="5"/>
      <c r="AB97" s="7">
        <f t="shared" si="125"/>
        <v>0</v>
      </c>
      <c r="AC97" s="7">
        <f t="shared" si="126"/>
        <v>0</v>
      </c>
      <c r="AD97" s="2" t="s">
        <v>31</v>
      </c>
      <c r="AE97" s="4">
        <f t="shared" si="112"/>
        <v>0</v>
      </c>
      <c r="AF97" s="11">
        <f t="shared" si="113"/>
        <v>0</v>
      </c>
      <c r="AG97" s="2"/>
      <c r="AH97" s="2"/>
      <c r="AI97" s="2" t="s">
        <v>31</v>
      </c>
      <c r="AJ97" s="2"/>
      <c r="AK97" s="6"/>
      <c r="AL97" s="19">
        <f t="shared" si="114"/>
        <v>30.236000000000001</v>
      </c>
      <c r="AM97" s="2"/>
      <c r="AN97" s="3"/>
      <c r="AO97" s="4">
        <f t="shared" si="115"/>
        <v>0</v>
      </c>
      <c r="AP97" s="5"/>
      <c r="AQ97" s="5"/>
      <c r="AR97" s="7">
        <f t="shared" si="116"/>
        <v>0</v>
      </c>
      <c r="AS97" s="7">
        <f t="shared" si="117"/>
        <v>0</v>
      </c>
      <c r="AT97" s="2" t="s">
        <v>31</v>
      </c>
      <c r="AU97" s="4">
        <f t="shared" si="118"/>
        <v>0</v>
      </c>
      <c r="AV97" s="11">
        <f t="shared" si="119"/>
        <v>0</v>
      </c>
      <c r="AW97" s="2"/>
      <c r="AX97" s="2"/>
      <c r="AY97" s="2" t="s">
        <v>31</v>
      </c>
      <c r="AZ97" s="2"/>
      <c r="BA97" s="6"/>
      <c r="BB97" s="19">
        <f t="shared" si="120"/>
        <v>30.236000000000001</v>
      </c>
    </row>
    <row r="98" spans="1:54" s="15" customFormat="1" ht="14" hidden="1">
      <c r="A98" s="13">
        <v>8</v>
      </c>
      <c r="B98" s="1" t="s">
        <v>150</v>
      </c>
      <c r="C98" s="2">
        <v>40103</v>
      </c>
      <c r="D98" s="1">
        <v>2222</v>
      </c>
      <c r="E98" s="1" t="s">
        <v>39</v>
      </c>
      <c r="F98" s="57">
        <v>29.603000000000002</v>
      </c>
      <c r="G98" s="2"/>
      <c r="H98" s="3"/>
      <c r="I98" s="4">
        <f t="shared" si="121"/>
        <v>0</v>
      </c>
      <c r="J98" s="5"/>
      <c r="K98" s="5"/>
      <c r="L98" s="7">
        <f t="shared" si="122"/>
        <v>0</v>
      </c>
      <c r="M98" s="7">
        <f t="shared" si="123"/>
        <v>0</v>
      </c>
      <c r="N98" s="2" t="s">
        <v>31</v>
      </c>
      <c r="O98" s="4">
        <f t="shared" si="109"/>
        <v>0</v>
      </c>
      <c r="P98" s="11">
        <f t="shared" si="110"/>
        <v>0</v>
      </c>
      <c r="Q98" s="2"/>
      <c r="R98" s="2"/>
      <c r="S98" s="2" t="s">
        <v>31</v>
      </c>
      <c r="T98" s="2"/>
      <c r="U98" s="6"/>
      <c r="V98" s="19">
        <f t="shared" si="111"/>
        <v>29.603000000000002</v>
      </c>
      <c r="W98" s="2"/>
      <c r="X98" s="3"/>
      <c r="Y98" s="4">
        <f t="shared" si="124"/>
        <v>0</v>
      </c>
      <c r="Z98" s="5"/>
      <c r="AA98" s="5"/>
      <c r="AB98" s="7">
        <f t="shared" si="125"/>
        <v>0</v>
      </c>
      <c r="AC98" s="7">
        <f t="shared" si="126"/>
        <v>0</v>
      </c>
      <c r="AD98" s="2" t="s">
        <v>31</v>
      </c>
      <c r="AE98" s="4">
        <f t="shared" si="112"/>
        <v>0</v>
      </c>
      <c r="AF98" s="11">
        <f t="shared" si="113"/>
        <v>0</v>
      </c>
      <c r="AG98" s="2"/>
      <c r="AH98" s="2"/>
      <c r="AI98" s="2" t="s">
        <v>31</v>
      </c>
      <c r="AJ98" s="2"/>
      <c r="AK98" s="6"/>
      <c r="AL98" s="19">
        <f t="shared" si="114"/>
        <v>29.603000000000002</v>
      </c>
      <c r="AM98" s="2"/>
      <c r="AN98" s="3"/>
      <c r="AO98" s="4">
        <f t="shared" si="115"/>
        <v>0</v>
      </c>
      <c r="AP98" s="5"/>
      <c r="AQ98" s="5"/>
      <c r="AR98" s="7">
        <f t="shared" si="116"/>
        <v>0</v>
      </c>
      <c r="AS98" s="7">
        <f t="shared" si="117"/>
        <v>0</v>
      </c>
      <c r="AT98" s="2" t="s">
        <v>31</v>
      </c>
      <c r="AU98" s="4">
        <f t="shared" si="118"/>
        <v>0</v>
      </c>
      <c r="AV98" s="11">
        <f t="shared" si="119"/>
        <v>0</v>
      </c>
      <c r="AW98" s="2"/>
      <c r="AX98" s="2"/>
      <c r="AY98" s="2" t="s">
        <v>31</v>
      </c>
      <c r="AZ98" s="2"/>
      <c r="BA98" s="6"/>
      <c r="BB98" s="19">
        <f t="shared" si="120"/>
        <v>29.603000000000002</v>
      </c>
    </row>
    <row r="99" spans="1:54" s="15" customFormat="1" ht="14">
      <c r="A99" s="13">
        <v>5</v>
      </c>
      <c r="B99" s="1" t="s">
        <v>137</v>
      </c>
      <c r="C99" s="2">
        <v>43878</v>
      </c>
      <c r="D99" s="1">
        <v>330</v>
      </c>
      <c r="E99" s="1" t="s">
        <v>41</v>
      </c>
      <c r="F99" s="57">
        <v>30.062999999999999</v>
      </c>
      <c r="G99" s="2">
        <v>30.210999999999999</v>
      </c>
      <c r="H99" s="3">
        <v>2</v>
      </c>
      <c r="I99" s="4">
        <f t="shared" si="121"/>
        <v>4</v>
      </c>
      <c r="J99" s="5"/>
      <c r="K99" s="5"/>
      <c r="L99" s="7">
        <f t="shared" si="122"/>
        <v>0</v>
      </c>
      <c r="M99" s="7">
        <f t="shared" si="123"/>
        <v>0</v>
      </c>
      <c r="N99" s="2" t="s">
        <v>31</v>
      </c>
      <c r="O99" s="4">
        <f t="shared" si="109"/>
        <v>4</v>
      </c>
      <c r="P99" s="11">
        <f t="shared" si="110"/>
        <v>4</v>
      </c>
      <c r="Q99" s="2"/>
      <c r="R99" s="2"/>
      <c r="S99" s="2" t="s">
        <v>31</v>
      </c>
      <c r="T99" s="6"/>
      <c r="U99" s="6"/>
      <c r="V99" s="19">
        <f t="shared" si="111"/>
        <v>30.062999999999999</v>
      </c>
      <c r="W99" s="2">
        <v>29.888000000000002</v>
      </c>
      <c r="X99" s="3">
        <v>1</v>
      </c>
      <c r="Y99" s="4">
        <f t="shared" si="124"/>
        <v>3</v>
      </c>
      <c r="Z99" s="5">
        <v>1</v>
      </c>
      <c r="AA99" s="5">
        <v>1</v>
      </c>
      <c r="AB99" s="7">
        <f t="shared" si="125"/>
        <v>6</v>
      </c>
      <c r="AC99" s="7">
        <f t="shared" si="126"/>
        <v>6</v>
      </c>
      <c r="AD99" s="2" t="s">
        <v>31</v>
      </c>
      <c r="AE99" s="4">
        <f t="shared" si="112"/>
        <v>18</v>
      </c>
      <c r="AF99" s="11">
        <f t="shared" si="113"/>
        <v>22</v>
      </c>
      <c r="AG99" s="2">
        <v>29.529</v>
      </c>
      <c r="AH99" s="2">
        <v>29.321999999999999</v>
      </c>
      <c r="AI99" s="2" t="s">
        <v>31</v>
      </c>
      <c r="AJ99" s="8" t="s">
        <v>89</v>
      </c>
      <c r="AK99" s="6">
        <v>3</v>
      </c>
      <c r="AL99" s="19">
        <f t="shared" si="114"/>
        <v>29.321999999999999</v>
      </c>
      <c r="AM99" s="2"/>
      <c r="AN99" s="3"/>
      <c r="AO99" s="4">
        <f t="shared" si="115"/>
        <v>0</v>
      </c>
      <c r="AP99" s="5"/>
      <c r="AQ99" s="5"/>
      <c r="AR99" s="7">
        <f t="shared" si="116"/>
        <v>0</v>
      </c>
      <c r="AS99" s="7">
        <f t="shared" si="117"/>
        <v>0</v>
      </c>
      <c r="AT99" s="2" t="s">
        <v>31</v>
      </c>
      <c r="AU99" s="4">
        <f t="shared" si="118"/>
        <v>0</v>
      </c>
      <c r="AV99" s="11">
        <f t="shared" si="119"/>
        <v>22</v>
      </c>
      <c r="AW99" s="2"/>
      <c r="AX99" s="2"/>
      <c r="AY99" s="2" t="s">
        <v>31</v>
      </c>
      <c r="AZ99" s="6" t="s">
        <v>89</v>
      </c>
      <c r="BA99" s="6"/>
      <c r="BB99" s="19">
        <f t="shared" si="120"/>
        <v>29.321999999999999</v>
      </c>
    </row>
    <row r="100" spans="1:54" s="15" customFormat="1" ht="14">
      <c r="A100" s="13">
        <v>6</v>
      </c>
      <c r="B100" s="1" t="s">
        <v>78</v>
      </c>
      <c r="C100" s="2">
        <v>35787</v>
      </c>
      <c r="D100" s="1">
        <v>123</v>
      </c>
      <c r="E100" s="1" t="s">
        <v>108</v>
      </c>
      <c r="F100" s="57">
        <v>30.585999999999999</v>
      </c>
      <c r="G100" s="10">
        <v>31.707999999999998</v>
      </c>
      <c r="H100" s="3">
        <v>4</v>
      </c>
      <c r="I100" s="4">
        <f t="shared" si="121"/>
        <v>2</v>
      </c>
      <c r="J100" s="5">
        <v>3</v>
      </c>
      <c r="K100" s="5">
        <v>2</v>
      </c>
      <c r="L100" s="7">
        <f t="shared" si="122"/>
        <v>6</v>
      </c>
      <c r="M100" s="7">
        <f t="shared" si="123"/>
        <v>8</v>
      </c>
      <c r="N100" s="2" t="s">
        <v>31</v>
      </c>
      <c r="O100" s="4">
        <f t="shared" si="109"/>
        <v>16</v>
      </c>
      <c r="P100" s="11">
        <f t="shared" si="110"/>
        <v>16</v>
      </c>
      <c r="Q100" s="2">
        <v>30.891999999999999</v>
      </c>
      <c r="R100" s="2">
        <v>31.113</v>
      </c>
      <c r="S100" s="2" t="s">
        <v>31</v>
      </c>
      <c r="T100" s="2"/>
      <c r="U100" s="6"/>
      <c r="V100" s="19">
        <f t="shared" si="111"/>
        <v>30.585999999999999</v>
      </c>
      <c r="W100" s="10"/>
      <c r="X100" s="3"/>
      <c r="Y100" s="4">
        <f t="shared" si="124"/>
        <v>0</v>
      </c>
      <c r="Z100" s="5"/>
      <c r="AA100" s="5"/>
      <c r="AB100" s="7">
        <f t="shared" si="125"/>
        <v>0</v>
      </c>
      <c r="AC100" s="7">
        <f t="shared" si="126"/>
        <v>0</v>
      </c>
      <c r="AD100" s="2" t="s">
        <v>31</v>
      </c>
      <c r="AE100" s="4">
        <f t="shared" si="112"/>
        <v>0</v>
      </c>
      <c r="AF100" s="11">
        <f t="shared" si="113"/>
        <v>16</v>
      </c>
      <c r="AG100" s="2"/>
      <c r="AH100" s="2"/>
      <c r="AI100" s="2" t="s">
        <v>31</v>
      </c>
      <c r="AJ100" s="2"/>
      <c r="AK100" s="6"/>
      <c r="AL100" s="19">
        <f t="shared" si="114"/>
        <v>30.585999999999999</v>
      </c>
      <c r="AM100" s="10"/>
      <c r="AN100" s="3"/>
      <c r="AO100" s="4">
        <f t="shared" si="115"/>
        <v>0</v>
      </c>
      <c r="AP100" s="5"/>
      <c r="AQ100" s="5"/>
      <c r="AR100" s="7">
        <f t="shared" si="116"/>
        <v>0</v>
      </c>
      <c r="AS100" s="7">
        <f t="shared" si="117"/>
        <v>0</v>
      </c>
      <c r="AT100" s="2" t="s">
        <v>31</v>
      </c>
      <c r="AU100" s="4">
        <f t="shared" si="118"/>
        <v>0</v>
      </c>
      <c r="AV100" s="11">
        <f t="shared" si="119"/>
        <v>16</v>
      </c>
      <c r="AW100" s="2"/>
      <c r="AX100" s="2"/>
      <c r="AY100" s="2" t="s">
        <v>31</v>
      </c>
      <c r="AZ100" s="2"/>
      <c r="BA100" s="6"/>
      <c r="BB100" s="19">
        <f t="shared" si="120"/>
        <v>30.585999999999999</v>
      </c>
    </row>
    <row r="101" spans="1:54" s="15" customFormat="1" ht="14">
      <c r="A101" s="13">
        <v>7</v>
      </c>
      <c r="B101" s="1" t="s">
        <v>193</v>
      </c>
      <c r="C101" s="2">
        <v>38387</v>
      </c>
      <c r="D101" s="1">
        <v>40</v>
      </c>
      <c r="E101" s="1" t="s">
        <v>28</v>
      </c>
      <c r="F101" s="57">
        <v>30.15</v>
      </c>
      <c r="G101" s="2">
        <v>30.484000000000002</v>
      </c>
      <c r="H101" s="3"/>
      <c r="I101" s="2"/>
      <c r="J101" s="5"/>
      <c r="K101" s="5"/>
      <c r="L101" s="2"/>
      <c r="M101" s="2"/>
      <c r="N101" s="2" t="s">
        <v>40</v>
      </c>
      <c r="O101" s="4"/>
      <c r="P101" s="11"/>
      <c r="Q101" s="2">
        <v>29.864000000000001</v>
      </c>
      <c r="R101" s="2">
        <v>30.001999999999999</v>
      </c>
      <c r="S101" s="8" t="s">
        <v>161</v>
      </c>
      <c r="T101" s="2"/>
      <c r="U101" s="6"/>
      <c r="V101" s="19">
        <f t="shared" si="111"/>
        <v>29.864000000000001</v>
      </c>
      <c r="W101" s="2"/>
      <c r="X101" s="3"/>
      <c r="Y101" s="4">
        <f t="shared" si="124"/>
        <v>0</v>
      </c>
      <c r="Z101" s="5"/>
      <c r="AA101" s="5"/>
      <c r="AB101" s="7">
        <f t="shared" si="125"/>
        <v>0</v>
      </c>
      <c r="AC101" s="7">
        <f t="shared" si="126"/>
        <v>0</v>
      </c>
      <c r="AD101" s="2" t="s">
        <v>31</v>
      </c>
      <c r="AE101" s="4">
        <f t="shared" si="112"/>
        <v>0</v>
      </c>
      <c r="AF101" s="11">
        <f t="shared" si="113"/>
        <v>0</v>
      </c>
      <c r="AG101" s="2"/>
      <c r="AH101" s="2"/>
      <c r="AI101" s="6" t="s">
        <v>31</v>
      </c>
      <c r="AJ101" s="2"/>
      <c r="AK101" s="6"/>
      <c r="AL101" s="19">
        <f t="shared" si="114"/>
        <v>29.864000000000001</v>
      </c>
      <c r="AM101" s="2"/>
      <c r="AN101" s="3"/>
      <c r="AO101" s="4">
        <f t="shared" si="115"/>
        <v>0</v>
      </c>
      <c r="AP101" s="5"/>
      <c r="AQ101" s="5"/>
      <c r="AR101" s="7">
        <f t="shared" si="116"/>
        <v>0</v>
      </c>
      <c r="AS101" s="7">
        <f t="shared" si="117"/>
        <v>0</v>
      </c>
      <c r="AT101" s="2" t="s">
        <v>31</v>
      </c>
      <c r="AU101" s="4">
        <f t="shared" si="118"/>
        <v>0</v>
      </c>
      <c r="AV101" s="11">
        <f t="shared" si="119"/>
        <v>0</v>
      </c>
      <c r="AW101" s="2"/>
      <c r="AX101" s="2"/>
      <c r="AY101" s="2" t="s">
        <v>31</v>
      </c>
      <c r="AZ101" s="2"/>
      <c r="BA101" s="6"/>
      <c r="BB101" s="19">
        <f t="shared" si="120"/>
        <v>29.864000000000001</v>
      </c>
    </row>
    <row r="102" spans="1:54" s="15" customFormat="1" ht="14">
      <c r="A102" s="13"/>
      <c r="B102" s="1"/>
      <c r="C102" s="2"/>
      <c r="D102" s="1"/>
      <c r="E102" s="1"/>
      <c r="F102" s="57"/>
      <c r="G102" s="2"/>
      <c r="H102" s="3"/>
      <c r="I102" s="4">
        <f>IF(AND(J$243&gt;4,H102=1),6)+IF(AND(J$243&gt;4,H102=2),4)+IF(AND(J$243&gt;4,H102=3),3)+IF(AND(J$243&gt;4,H102=4),2)+IF(AND(J$243&gt;4,H102=5),1)+IF(AND(J$243&gt;4,H102&gt;5),1)+IF(AND(J$243=4,H102=1),4)+IF(AND(J$243=4,H102=2),3)+IF(AND(J$243=4,H102=3),2)+IF(AND(J$243=4,H102=4),1)+IF(AND(J$243=3,H102=1),3)+IF(AND(J$243=3,H102=2),2)+IF(AND(J$243=3,H102=3),1)+IF(AND(J$243=2,H102=1),2)+IF(AND(J$243=2,H102=2),1)+IF(AND(J$243=1,H102=1),1)</f>
        <v>0</v>
      </c>
      <c r="J102" s="5"/>
      <c r="K102" s="5"/>
      <c r="L102" s="7">
        <f>IF(AND(J$243&gt;4,J102=1),12)+IF(AND(J$243&gt;4,J102=2),8)+IF(AND(J$243&gt;4,J102=3),6)+IF(AND(J$243&gt;4,J102=4),5)+IF(AND(J$243&gt;4,J102=5),4)+IF(AND(J$243&gt;4,J102=6),3)+IF(AND(J$243&gt;4,J102=7),2)+IF(AND(J$243&gt;4,J102&gt;7),1)+IF(AND(J$243=4,J102=1),8)+IF(AND(J$243=4,J102=2),6)+IF(AND(J$243=4,J102=3),4)+IF(AND(J$243=4,J102=4),2)+IF(AND(J$243=3,J102=1),6)+IF(AND(J$243=3,J102=2),4)+IF(AND(J$243=3,J102=3),2)+IF(AND(J$243=2,J102=1),4)+IF(AND(J$243=2,J102=2),2)+IF(AND(J$243=1,J102=1),2)</f>
        <v>0</v>
      </c>
      <c r="M102" s="7">
        <f>IF(AND(J$243&gt;4,K102=1),12)+IF(AND(J$243&gt;4,K102=2),8)+IF(AND(J$243&gt;4,K102=3),6)+IF(AND(J$243&gt;4,K102=4),5)+IF(AND(J$243&gt;4,K102=5),4)+IF(AND(J$243&gt;4,K102=6),3)+IF(AND(J$243&gt;4,K102=7),2)+IF(AND(J$243&gt;4,K102&gt;7),1)+IF(AND(J$243=4,K102=1),8)+IF(AND(J$243=4,K102=2),6)+IF(AND(J$243=4,K102=3),4)+IF(AND(J$243=4,K102=4),2)+IF(AND(J$243=3,K102=1),6)+IF(AND(J$243=3,K102=2),4)+IF(AND(J$243=3,K102=3),2)+IF(AND(J$243=2,K102=1),4)+IF(AND(J$243=2,K102=2),2)+IF(AND(J$243=1,K102=1),2)</f>
        <v>0</v>
      </c>
      <c r="N102" s="2" t="s">
        <v>31</v>
      </c>
      <c r="O102" s="4">
        <f t="shared" ref="O102" si="127">+I102+L102+M102+U102</f>
        <v>0</v>
      </c>
      <c r="P102" s="11">
        <f t="shared" ref="P102" si="128">O102</f>
        <v>0</v>
      </c>
      <c r="Q102" s="2"/>
      <c r="R102" s="2"/>
      <c r="S102" s="2"/>
      <c r="T102" s="2"/>
      <c r="U102" s="6"/>
      <c r="V102" s="19">
        <f t="shared" ref="V102" si="129">MIN(F102,G102,Q102,R102)</f>
        <v>0</v>
      </c>
      <c r="W102" s="2"/>
      <c r="X102" s="3"/>
      <c r="Y102" s="4">
        <f t="shared" si="124"/>
        <v>0</v>
      </c>
      <c r="Z102" s="5"/>
      <c r="AA102" s="5"/>
      <c r="AB102" s="7">
        <f t="shared" si="125"/>
        <v>0</v>
      </c>
      <c r="AC102" s="7">
        <f t="shared" si="126"/>
        <v>0</v>
      </c>
      <c r="AD102" s="2" t="s">
        <v>31</v>
      </c>
      <c r="AE102" s="4">
        <f t="shared" ref="AE102" si="130">+Y102+AB102+AC102+AK102</f>
        <v>0</v>
      </c>
      <c r="AF102" s="11">
        <f t="shared" ref="AF102" si="131">AE102+P102</f>
        <v>0</v>
      </c>
      <c r="AG102" s="2"/>
      <c r="AH102" s="2"/>
      <c r="AI102" s="2"/>
      <c r="AJ102" s="2"/>
      <c r="AK102" s="6"/>
      <c r="AL102" s="19">
        <f t="shared" si="105"/>
        <v>0</v>
      </c>
      <c r="AM102" s="2"/>
      <c r="AN102" s="3"/>
      <c r="AO102" s="4">
        <f t="shared" si="115"/>
        <v>0</v>
      </c>
      <c r="AP102" s="5"/>
      <c r="AQ102" s="5"/>
      <c r="AR102" s="7">
        <f t="shared" si="116"/>
        <v>0</v>
      </c>
      <c r="AS102" s="7">
        <f t="shared" si="117"/>
        <v>0</v>
      </c>
      <c r="AT102" s="2" t="s">
        <v>31</v>
      </c>
      <c r="AU102" s="4">
        <f t="shared" ref="AU102" si="132">+AO102+AR102+AS102+BA102</f>
        <v>0</v>
      </c>
      <c r="AV102" s="11">
        <f t="shared" ref="AV102" si="133">AU102+AF102</f>
        <v>0</v>
      </c>
      <c r="AW102" s="2"/>
      <c r="AX102" s="2"/>
      <c r="AY102" s="2" t="s">
        <v>31</v>
      </c>
      <c r="AZ102" s="2"/>
      <c r="BA102" s="6"/>
      <c r="BB102" s="19">
        <f t="shared" si="108"/>
        <v>0</v>
      </c>
    </row>
    <row r="103" spans="1:54" s="15" customFormat="1" ht="14">
      <c r="B103" s="22">
        <v>7</v>
      </c>
      <c r="C103" s="17"/>
      <c r="D103" s="1"/>
      <c r="E103" s="1"/>
      <c r="F103" s="57"/>
      <c r="G103" s="2"/>
      <c r="H103" s="3"/>
      <c r="I103" s="2"/>
      <c r="J103" s="5"/>
      <c r="K103" s="5"/>
      <c r="L103" s="2"/>
      <c r="M103" s="2"/>
      <c r="N103" s="2"/>
      <c r="O103" s="4"/>
      <c r="P103" s="11"/>
      <c r="Q103" s="2"/>
      <c r="R103" s="2"/>
      <c r="S103" s="2"/>
      <c r="T103" s="2"/>
      <c r="U103" s="6"/>
      <c r="V103" s="19">
        <f t="shared" si="79"/>
        <v>0</v>
      </c>
      <c r="W103" s="2"/>
      <c r="X103" s="3"/>
      <c r="Y103" s="2"/>
      <c r="Z103" s="5"/>
      <c r="AA103" s="5"/>
      <c r="AB103" s="2"/>
      <c r="AC103" s="2"/>
      <c r="AD103" s="2"/>
      <c r="AE103" s="4"/>
      <c r="AF103" s="11"/>
      <c r="AG103" s="2"/>
      <c r="AH103" s="2"/>
      <c r="AI103" s="2"/>
      <c r="AJ103" s="2"/>
      <c r="AK103" s="6"/>
      <c r="AL103" s="19">
        <f t="shared" si="105"/>
        <v>0</v>
      </c>
      <c r="AM103" s="2"/>
      <c r="AN103" s="3"/>
      <c r="AO103" s="2"/>
      <c r="AP103" s="5"/>
      <c r="AQ103" s="5"/>
      <c r="AR103" s="2"/>
      <c r="AS103" s="2"/>
      <c r="AT103" s="2"/>
      <c r="AU103" s="4"/>
      <c r="AV103" s="11"/>
      <c r="AW103" s="2"/>
      <c r="AX103" s="2"/>
      <c r="AY103" s="2"/>
      <c r="AZ103" s="2"/>
      <c r="BA103" s="6"/>
      <c r="BB103" s="19">
        <f t="shared" si="108"/>
        <v>0</v>
      </c>
    </row>
    <row r="104" spans="1:54" s="15" customFormat="1" ht="14">
      <c r="A104" s="21"/>
      <c r="B104" s="23" t="s">
        <v>53</v>
      </c>
      <c r="C104" s="24"/>
      <c r="D104" s="25"/>
      <c r="E104" s="25"/>
      <c r="F104" s="57"/>
      <c r="G104" s="18"/>
      <c r="H104" s="11"/>
      <c r="I104" s="18"/>
      <c r="J104" s="18"/>
      <c r="K104" s="18"/>
      <c r="L104" s="18"/>
      <c r="M104" s="18"/>
      <c r="N104" s="18"/>
      <c r="O104" s="11"/>
      <c r="P104" s="11"/>
      <c r="Q104" s="18"/>
      <c r="R104" s="18"/>
      <c r="S104" s="18"/>
      <c r="T104" s="18"/>
      <c r="U104" s="12"/>
      <c r="V104" s="19">
        <f t="shared" si="79"/>
        <v>0</v>
      </c>
      <c r="W104" s="18"/>
      <c r="X104" s="11"/>
      <c r="Y104" s="18"/>
      <c r="Z104" s="18"/>
      <c r="AA104" s="18"/>
      <c r="AB104" s="18"/>
      <c r="AC104" s="18"/>
      <c r="AD104" s="18"/>
      <c r="AE104" s="11"/>
      <c r="AF104" s="11"/>
      <c r="AG104" s="18"/>
      <c r="AH104" s="18"/>
      <c r="AI104" s="18"/>
      <c r="AJ104" s="18"/>
      <c r="AK104" s="12"/>
      <c r="AL104" s="19">
        <f t="shared" si="105"/>
        <v>0</v>
      </c>
      <c r="AM104" s="18"/>
      <c r="AN104" s="11"/>
      <c r="AO104" s="18"/>
      <c r="AP104" s="18"/>
      <c r="AQ104" s="18"/>
      <c r="AR104" s="18"/>
      <c r="AS104" s="18"/>
      <c r="AT104" s="18"/>
      <c r="AU104" s="11"/>
      <c r="AV104" s="11"/>
      <c r="AW104" s="18"/>
      <c r="AX104" s="18"/>
      <c r="AY104" s="18"/>
      <c r="AZ104" s="18"/>
      <c r="BA104" s="12"/>
      <c r="BB104" s="19">
        <f t="shared" si="108"/>
        <v>0</v>
      </c>
    </row>
    <row r="105" spans="1:54" s="15" customFormat="1" ht="14" hidden="1">
      <c r="A105" s="13">
        <v>3</v>
      </c>
      <c r="B105" s="1" t="s">
        <v>109</v>
      </c>
      <c r="C105" s="2">
        <v>31825</v>
      </c>
      <c r="D105" s="1">
        <v>303</v>
      </c>
      <c r="E105" s="1" t="s">
        <v>23</v>
      </c>
      <c r="F105" s="21">
        <v>30.989000000000001</v>
      </c>
      <c r="G105" s="2"/>
      <c r="H105" s="3"/>
      <c r="I105" s="4">
        <f t="shared" ref="I105:I114" si="134">IF(AND(J$244&gt;4,H105=1),6)+IF(AND(J$244&gt;4,H105=2),4)+IF(AND(J$244&gt;4,H105=3),3)+IF(AND(J$244&gt;4,H105=4),2)+IF(AND(J$244&gt;4,H105=5),1)+IF(AND(J$244&gt;4,H105&gt;5),1)+IF(AND(J$244=4,H105=1),4)+IF(AND(J$244=4,H105=2),3)+IF(AND(J$244=4,H105=3),2)+IF(AND(J$244=4,H105=4),1)+IF(AND(J$244=3,H105=1),3)+IF(AND(J$244=3,H105=2),2)+IF(AND(J$244=3,H105=3),1)+IF(AND(J$244=2,H105=1),2)+IF(AND(J$244=2,H105=2),1)+IF(AND(J$244=1,H105=1),1)</f>
        <v>0</v>
      </c>
      <c r="J105" s="5"/>
      <c r="K105" s="5"/>
      <c r="L105" s="7">
        <f t="shared" ref="L105:L114" si="135">IF(AND(J$244&gt;4,J105=1),12)+IF(AND(J$244&gt;4,J105=2),8)+IF(AND(J$244&gt;4,J105=3),6)+IF(AND(J$244&gt;4,J105=4),5)+IF(AND(J$244&gt;4,J105=5),4)+IF(AND(J$244&gt;4,J105=6),3)+IF(AND(J$244&gt;4,J105=7),2)+IF(AND(J$244&gt;4,J105&gt;7),1)+IF(AND(J$244=4,J105=1),8)+IF(AND(J$244=4,J105=2),6)+IF(AND(J$244=4,J105=3),4)+IF(AND(J$244=4,J105=4),2)+IF(AND(J$244=3,J105=1),6)+IF(AND(J$244=3,J105=2),4)+IF(AND(J$244=3,J105=3),2)+IF(AND(J$244=2,J105=1),4)+IF(AND(J$244=2,J105=2),2)+IF(AND(J$244=1,J105=1),2)</f>
        <v>0</v>
      </c>
      <c r="M105" s="7">
        <f t="shared" ref="M105:M114" si="136">IF(AND(J$244&gt;4,K105=1),12)+IF(AND(J$244&gt;4,K105=2),8)+IF(AND(J$244&gt;4,K105=3),6)+IF(AND(J$244&gt;4,K105=4),5)+IF(AND(J$244&gt;4,K105=5),4)+IF(AND(J$244&gt;4,K105=6),3)+IF(AND(J$244&gt;4,K105=7),2)+IF(AND(J$244&gt;4,K105&gt;7),1)+IF(AND(J$244=4,K105=1),8)+IF(AND(J$244=4,K105=2),6)+IF(AND(J$244=4,K105=3),4)+IF(AND(J$244=4,K105=4),2)+IF(AND(J$244=3,K105=1),6)+IF(AND(J$244=3,K105=2),4)+IF(AND(J$244=3,K105=3),2)+IF(AND(J$244=2,K105=1),4)+IF(AND(J$244=2,K105=2),2)+IF(AND(J$244=1,K105=1),2)</f>
        <v>0</v>
      </c>
      <c r="N105" s="2" t="s">
        <v>29</v>
      </c>
      <c r="O105" s="4">
        <f t="shared" ref="O105:O109" si="137">+I105+L105+M105+U105</f>
        <v>0</v>
      </c>
      <c r="P105" s="11">
        <f t="shared" ref="P105:P109" si="138">O105</f>
        <v>0</v>
      </c>
      <c r="Q105" s="2"/>
      <c r="R105" s="2"/>
      <c r="S105" s="2" t="s">
        <v>29</v>
      </c>
      <c r="T105" s="2" t="s">
        <v>92</v>
      </c>
      <c r="U105" s="6"/>
      <c r="V105" s="19">
        <f t="shared" ref="V105:V109" si="139">MIN(F105,G105,Q105,R105)</f>
        <v>30.989000000000001</v>
      </c>
      <c r="W105" s="2"/>
      <c r="X105" s="3"/>
      <c r="Y105" s="4">
        <f t="shared" ref="Y105:Y115" si="140">IF(AND(Z$244&gt;4,X105=1),6)+IF(AND(Z$244&gt;4,X105=2),4)+IF(AND(Z$244&gt;4,X105=3),3)+IF(AND(Z$244&gt;4,X105=4),2)+IF(AND(Z$244&gt;4,X105=5),1)+IF(AND(Z$244&gt;4,X105&gt;5),1)+IF(AND(Z$244=4,X105=1),4)+IF(AND(Z$244=4,X105=2),3)+IF(AND(Z$244=4,X105=3),2)+IF(AND(Z$244=4,X105=4),1)+IF(AND(Z$244=3,X105=1),3)+IF(AND(Z$244=3,X105=2),2)+IF(AND(Z$244=3,X105=3),1)+IF(AND(Z$244=2,X105=1),2)+IF(AND(Z$244=2,X105=2),1)+IF(AND(Z$244=1,X105=1),1)</f>
        <v>0</v>
      </c>
      <c r="Z105" s="5"/>
      <c r="AA105" s="5"/>
      <c r="AB105" s="7">
        <f t="shared" ref="AB105:AB114" si="141">IF(AND(Z$244&gt;4,Z105=1),12)+IF(AND(Z$244&gt;4,Z105=2),8)+IF(AND(Z$244&gt;4,Z105=3),6)+IF(AND(Z$244&gt;4,Z105=4),5)+IF(AND(Z$244&gt;4,Z105=5),4)+IF(AND(Z$244&gt;4,Z105=6),3)+IF(AND(Z$244&gt;4,Z105=7),2)+IF(AND(Z$244&gt;4,Z105&gt;7),1)+IF(AND(Z$244=4,Z105=1),8)+IF(AND(Z$244=4,Z105=2),6)+IF(AND(Z$244=4,Z105=3),4)+IF(AND(Z$244=4,Z105=4),2)+IF(AND(Z$244=3,Z105=1),6)+IF(AND(Z$244=3,Z105=2),4)+IF(AND(Z$244=3,Z105=3),2)+IF(AND(Z$244=2,Z105=1),4)+IF(AND(Z$244=2,Z105=2),2)+IF(AND(Z$244=1,Z105=1),2)</f>
        <v>0</v>
      </c>
      <c r="AC105" s="7">
        <f t="shared" ref="AC105:AC114" si="142">IF(AND(Z$244&gt;4,AA105=1),12)+IF(AND(Z$244&gt;4,AA105=2),8)+IF(AND(Z$244&gt;4,AA105=3),6)+IF(AND(Z$244&gt;4,AA105=4),5)+IF(AND(Z$244&gt;4,AA105=5),4)+IF(AND(Z$244&gt;4,AA105=6),3)+IF(AND(Z$244&gt;4,AA105=7),2)+IF(AND(Z$244&gt;4,AA105&gt;7),1)+IF(AND(Z$244=4,AA105=1),8)+IF(AND(Z$244=4,AA105=2),6)+IF(AND(Z$244=4,AA105=3),4)+IF(AND(Z$244=4,AA105=4),2)+IF(AND(Z$244=3,AA105=1),6)+IF(AND(Z$244=3,AA105=2),4)+IF(AND(Z$244=3,AA105=3),2)+IF(AND(Z$244=2,AA105=1),4)+IF(AND(Z$244=2,AA105=2),2)+IF(AND(Z$244=1,AA105=1),2)</f>
        <v>0</v>
      </c>
      <c r="AD105" s="2" t="s">
        <v>29</v>
      </c>
      <c r="AE105" s="4">
        <f t="shared" ref="AE105:AE109" si="143">+Y105+AB105+AC105+AK105</f>
        <v>0</v>
      </c>
      <c r="AF105" s="11">
        <f t="shared" ref="AF105:AF109" si="144">AE105+P105</f>
        <v>0</v>
      </c>
      <c r="AG105" s="2"/>
      <c r="AH105" s="2"/>
      <c r="AI105" s="2" t="s">
        <v>29</v>
      </c>
      <c r="AJ105" s="2" t="s">
        <v>92</v>
      </c>
      <c r="AK105" s="6"/>
      <c r="AL105" s="19">
        <f t="shared" si="105"/>
        <v>30.989000000000001</v>
      </c>
      <c r="AM105" s="2"/>
      <c r="AN105" s="3"/>
      <c r="AO105" s="4">
        <f t="shared" ref="AO105:AO115" si="145">IF(AND(AP$244&gt;4,AN105=1),6)+IF(AND(AP$244&gt;4,AN105=2),4)+IF(AND(AP$244&gt;4,AN105=3),3)+IF(AND(AP$244&gt;4,AN105=4),2)+IF(AND(AP$244&gt;4,AN105=5),1)+IF(AND(AP$244&gt;4,AN105&gt;5),1)+IF(AND(AP$244=4,AN105=1),4)+IF(AND(AP$244=4,AN105=2),3)+IF(AND(AP$244=4,AN105=3),2)+IF(AND(AP$244=4,AN105=4),1)+IF(AND(AP$244=3,AN105=1),3)+IF(AND(AP$244=3,AN105=2),2)+IF(AND(AP$244=3,AN105=3),1)+IF(AND(AP$244=2,AN105=1),2)+IF(AND(AP$244=2,AN105=2),1)+IF(AND(AP$244=1,AN105=1),1)</f>
        <v>0</v>
      </c>
      <c r="AP105" s="5"/>
      <c r="AQ105" s="5"/>
      <c r="AR105" s="7">
        <f t="shared" ref="AR105:AR115" si="146">IF(AND(AP$244&gt;4,AP105=1),12)+IF(AND(AP$244&gt;4,AP105=2),8)+IF(AND(AP$244&gt;4,AP105=3),6)+IF(AND(AP$244&gt;4,AP105=4),5)+IF(AND(AP$244&gt;4,AP105=5),4)+IF(AND(AP$244&gt;4,AP105=6),3)+IF(AND(AP$244&gt;4,AP105=7),2)+IF(AND(AP$244&gt;4,AP105&gt;7),1)+IF(AND(AP$244=4,AP105=1),8)+IF(AND(AP$244=4,AP105=2),6)+IF(AND(AP$244=4,AP105=3),4)+IF(AND(AP$244=4,AP105=4),2)+IF(AND(AP$244=3,AP105=1),6)+IF(AND(AP$244=3,AP105=2),4)+IF(AND(AP$244=3,AP105=3),2)+IF(AND(AP$244=2,AP105=1),4)+IF(AND(AP$244=2,AP105=2),2)+IF(AND(AP$244=1,AP105=1),2)</f>
        <v>0</v>
      </c>
      <c r="AS105" s="7">
        <f t="shared" ref="AS105:AS115" si="147">IF(AND(AP$244&gt;4,AQ105=1),12)+IF(AND(AP$244&gt;4,AQ105=2),8)+IF(AND(AP$244&gt;4,AQ105=3),6)+IF(AND(AP$244&gt;4,AQ105=4),5)+IF(AND(AP$244&gt;4,AQ105=5),4)+IF(AND(AP$244&gt;4,AQ105=6),3)+IF(AND(AP$244&gt;4,AQ105=7),2)+IF(AND(AP$244&gt;4,AQ105&gt;7),1)+IF(AND(AP$244=4,AQ105=1),8)+IF(AND(AP$244=4,AQ105=2),6)+IF(AND(AP$244=4,AQ105=3),4)+IF(AND(AP$244=4,AQ105=4),2)+IF(AND(AP$244=3,AQ105=1),6)+IF(AND(AP$244=3,AQ105=2),4)+IF(AND(AP$244=3,AQ105=3),2)+IF(AND(AP$244=2,AQ105=1),4)+IF(AND(AP$244=2,AQ105=2),2)+IF(AND(AP$244=1,AQ105=1),2)</f>
        <v>0</v>
      </c>
      <c r="AT105" s="2" t="s">
        <v>29</v>
      </c>
      <c r="AU105" s="4">
        <f t="shared" ref="AU105:AU109" si="148">+AO105+AR105+AS105+BA105</f>
        <v>0</v>
      </c>
      <c r="AV105" s="11">
        <f t="shared" ref="AV105:AV109" si="149">AU105+AF105</f>
        <v>0</v>
      </c>
      <c r="AW105" s="2"/>
      <c r="AX105" s="2"/>
      <c r="AY105" s="2" t="s">
        <v>29</v>
      </c>
      <c r="AZ105" s="2" t="s">
        <v>92</v>
      </c>
      <c r="BA105" s="6"/>
      <c r="BB105" s="19">
        <f t="shared" si="108"/>
        <v>30.989000000000001</v>
      </c>
    </row>
    <row r="106" spans="1:54" s="15" customFormat="1" ht="14" hidden="1">
      <c r="A106" s="13">
        <v>4</v>
      </c>
      <c r="B106" s="1" t="s">
        <v>58</v>
      </c>
      <c r="C106" s="2">
        <v>8373</v>
      </c>
      <c r="D106" s="1">
        <v>97</v>
      </c>
      <c r="E106" s="1" t="s">
        <v>28</v>
      </c>
      <c r="F106" s="57">
        <v>32.219000000000001</v>
      </c>
      <c r="G106" s="10"/>
      <c r="H106" s="3"/>
      <c r="I106" s="4">
        <f t="shared" si="134"/>
        <v>0</v>
      </c>
      <c r="J106" s="5"/>
      <c r="K106" s="5"/>
      <c r="L106" s="7">
        <f t="shared" si="135"/>
        <v>0</v>
      </c>
      <c r="M106" s="7">
        <f t="shared" si="136"/>
        <v>0</v>
      </c>
      <c r="N106" s="2" t="s">
        <v>29</v>
      </c>
      <c r="O106" s="4">
        <f t="shared" si="137"/>
        <v>0</v>
      </c>
      <c r="P106" s="11">
        <f t="shared" si="138"/>
        <v>0</v>
      </c>
      <c r="Q106" s="2"/>
      <c r="R106" s="2"/>
      <c r="S106" s="2" t="s">
        <v>29</v>
      </c>
      <c r="T106" s="2"/>
      <c r="U106" s="6"/>
      <c r="V106" s="19">
        <f t="shared" si="139"/>
        <v>32.219000000000001</v>
      </c>
      <c r="W106" s="10"/>
      <c r="X106" s="3"/>
      <c r="Y106" s="4">
        <f t="shared" si="140"/>
        <v>0</v>
      </c>
      <c r="Z106" s="5"/>
      <c r="AA106" s="5"/>
      <c r="AB106" s="7">
        <f t="shared" si="141"/>
        <v>0</v>
      </c>
      <c r="AC106" s="7">
        <f t="shared" si="142"/>
        <v>0</v>
      </c>
      <c r="AD106" s="2" t="s">
        <v>29</v>
      </c>
      <c r="AE106" s="4">
        <f t="shared" si="143"/>
        <v>0</v>
      </c>
      <c r="AF106" s="11">
        <f t="shared" si="144"/>
        <v>0</v>
      </c>
      <c r="AG106" s="2"/>
      <c r="AH106" s="2"/>
      <c r="AI106" s="2" t="s">
        <v>29</v>
      </c>
      <c r="AJ106" s="2"/>
      <c r="AK106" s="6"/>
      <c r="AL106" s="19">
        <f t="shared" si="105"/>
        <v>32.219000000000001</v>
      </c>
      <c r="AM106" s="10"/>
      <c r="AN106" s="3"/>
      <c r="AO106" s="4">
        <f t="shared" si="145"/>
        <v>0</v>
      </c>
      <c r="AP106" s="5"/>
      <c r="AQ106" s="5"/>
      <c r="AR106" s="7">
        <f t="shared" si="146"/>
        <v>0</v>
      </c>
      <c r="AS106" s="7">
        <f t="shared" si="147"/>
        <v>0</v>
      </c>
      <c r="AT106" s="2" t="s">
        <v>29</v>
      </c>
      <c r="AU106" s="4">
        <f t="shared" si="148"/>
        <v>0</v>
      </c>
      <c r="AV106" s="11">
        <f t="shared" si="149"/>
        <v>0</v>
      </c>
      <c r="AW106" s="2"/>
      <c r="AX106" s="2"/>
      <c r="AY106" s="2" t="s">
        <v>29</v>
      </c>
      <c r="AZ106" s="2"/>
      <c r="BA106" s="6"/>
      <c r="BB106" s="19">
        <f t="shared" si="108"/>
        <v>32.219000000000001</v>
      </c>
    </row>
    <row r="107" spans="1:54" s="15" customFormat="1" ht="14" hidden="1">
      <c r="A107" s="13">
        <v>5</v>
      </c>
      <c r="B107" s="1" t="s">
        <v>78</v>
      </c>
      <c r="C107" s="2">
        <v>35787</v>
      </c>
      <c r="D107" s="1">
        <v>123</v>
      </c>
      <c r="E107" s="1" t="s">
        <v>79</v>
      </c>
      <c r="F107" s="21">
        <v>32.180999999999997</v>
      </c>
      <c r="G107" s="2"/>
      <c r="H107" s="3"/>
      <c r="I107" s="4">
        <f t="shared" si="134"/>
        <v>0</v>
      </c>
      <c r="J107" s="5"/>
      <c r="K107" s="5"/>
      <c r="L107" s="7">
        <f t="shared" si="135"/>
        <v>0</v>
      </c>
      <c r="M107" s="7">
        <f t="shared" si="136"/>
        <v>0</v>
      </c>
      <c r="N107" s="2" t="s">
        <v>29</v>
      </c>
      <c r="O107" s="4">
        <f t="shared" si="137"/>
        <v>0</v>
      </c>
      <c r="P107" s="11">
        <f t="shared" si="138"/>
        <v>0</v>
      </c>
      <c r="Q107" s="2"/>
      <c r="R107" s="2"/>
      <c r="S107" s="2" t="s">
        <v>29</v>
      </c>
      <c r="T107" s="2"/>
      <c r="U107" s="6"/>
      <c r="V107" s="19">
        <f t="shared" si="139"/>
        <v>32.180999999999997</v>
      </c>
      <c r="W107" s="2"/>
      <c r="X107" s="3"/>
      <c r="Y107" s="4">
        <f t="shared" si="140"/>
        <v>0</v>
      </c>
      <c r="Z107" s="5"/>
      <c r="AA107" s="5"/>
      <c r="AB107" s="7">
        <f t="shared" si="141"/>
        <v>0</v>
      </c>
      <c r="AC107" s="7">
        <f t="shared" si="142"/>
        <v>0</v>
      </c>
      <c r="AD107" s="2" t="s">
        <v>29</v>
      </c>
      <c r="AE107" s="4">
        <f t="shared" si="143"/>
        <v>0</v>
      </c>
      <c r="AF107" s="11">
        <f t="shared" si="144"/>
        <v>0</v>
      </c>
      <c r="AG107" s="2"/>
      <c r="AH107" s="2"/>
      <c r="AI107" s="2" t="s">
        <v>29</v>
      </c>
      <c r="AJ107" s="2"/>
      <c r="AK107" s="6"/>
      <c r="AL107" s="19">
        <f t="shared" si="105"/>
        <v>32.180999999999997</v>
      </c>
      <c r="AM107" s="2"/>
      <c r="AN107" s="3"/>
      <c r="AO107" s="4">
        <f t="shared" si="145"/>
        <v>0</v>
      </c>
      <c r="AP107" s="5"/>
      <c r="AQ107" s="5"/>
      <c r="AR107" s="7">
        <f t="shared" si="146"/>
        <v>0</v>
      </c>
      <c r="AS107" s="7">
        <f t="shared" si="147"/>
        <v>0</v>
      </c>
      <c r="AT107" s="2" t="s">
        <v>29</v>
      </c>
      <c r="AU107" s="4">
        <f t="shared" si="148"/>
        <v>0</v>
      </c>
      <c r="AV107" s="11">
        <f t="shared" si="149"/>
        <v>0</v>
      </c>
      <c r="AW107" s="2"/>
      <c r="AX107" s="2"/>
      <c r="AY107" s="2" t="s">
        <v>29</v>
      </c>
      <c r="AZ107" s="2"/>
      <c r="BA107" s="6"/>
      <c r="BB107" s="19">
        <f t="shared" si="108"/>
        <v>32.180999999999997</v>
      </c>
    </row>
    <row r="108" spans="1:54" s="15" customFormat="1" ht="14" hidden="1" customHeight="1">
      <c r="A108" s="13">
        <v>6</v>
      </c>
      <c r="B108" s="1" t="s">
        <v>129</v>
      </c>
      <c r="C108" s="2" t="s">
        <v>130</v>
      </c>
      <c r="D108" s="1">
        <v>92</v>
      </c>
      <c r="E108" s="1" t="s">
        <v>131</v>
      </c>
      <c r="F108" s="57">
        <v>40.460999999999999</v>
      </c>
      <c r="G108" s="2"/>
      <c r="H108" s="3"/>
      <c r="I108" s="4">
        <f t="shared" si="134"/>
        <v>0</v>
      </c>
      <c r="J108" s="5"/>
      <c r="K108" s="5"/>
      <c r="L108" s="7">
        <f t="shared" si="135"/>
        <v>0</v>
      </c>
      <c r="M108" s="7">
        <f t="shared" si="136"/>
        <v>0</v>
      </c>
      <c r="N108" s="2" t="s">
        <v>29</v>
      </c>
      <c r="O108" s="4">
        <f t="shared" si="137"/>
        <v>0</v>
      </c>
      <c r="P108" s="11">
        <f t="shared" si="138"/>
        <v>0</v>
      </c>
      <c r="Q108" s="2"/>
      <c r="R108" s="2"/>
      <c r="S108" s="2" t="s">
        <v>29</v>
      </c>
      <c r="T108" s="2"/>
      <c r="U108" s="6"/>
      <c r="V108" s="19">
        <f t="shared" si="139"/>
        <v>40.460999999999999</v>
      </c>
      <c r="W108" s="2"/>
      <c r="X108" s="3"/>
      <c r="Y108" s="4">
        <f t="shared" si="140"/>
        <v>0</v>
      </c>
      <c r="Z108" s="5"/>
      <c r="AA108" s="5"/>
      <c r="AB108" s="7">
        <f t="shared" si="141"/>
        <v>0</v>
      </c>
      <c r="AC108" s="7">
        <f t="shared" si="142"/>
        <v>0</v>
      </c>
      <c r="AD108" s="2" t="s">
        <v>29</v>
      </c>
      <c r="AE108" s="4">
        <f t="shared" si="143"/>
        <v>0</v>
      </c>
      <c r="AF108" s="11">
        <f t="shared" si="144"/>
        <v>0</v>
      </c>
      <c r="AG108" s="2"/>
      <c r="AH108" s="2"/>
      <c r="AI108" s="2" t="s">
        <v>29</v>
      </c>
      <c r="AJ108" s="2"/>
      <c r="AK108" s="6"/>
      <c r="AL108" s="19">
        <f t="shared" si="105"/>
        <v>40.460999999999999</v>
      </c>
      <c r="AM108" s="2"/>
      <c r="AN108" s="3"/>
      <c r="AO108" s="4">
        <f t="shared" si="145"/>
        <v>0</v>
      </c>
      <c r="AP108" s="5"/>
      <c r="AQ108" s="5"/>
      <c r="AR108" s="7">
        <f t="shared" si="146"/>
        <v>0</v>
      </c>
      <c r="AS108" s="7">
        <f t="shared" si="147"/>
        <v>0</v>
      </c>
      <c r="AT108" s="2" t="s">
        <v>29</v>
      </c>
      <c r="AU108" s="4">
        <f t="shared" si="148"/>
        <v>0</v>
      </c>
      <c r="AV108" s="11">
        <f t="shared" si="149"/>
        <v>0</v>
      </c>
      <c r="AW108" s="2"/>
      <c r="AX108" s="2"/>
      <c r="AY108" s="2" t="s">
        <v>29</v>
      </c>
      <c r="AZ108" s="2"/>
      <c r="BA108" s="6"/>
      <c r="BB108" s="19">
        <f t="shared" si="108"/>
        <v>40.460999999999999</v>
      </c>
    </row>
    <row r="109" spans="1:54" s="15" customFormat="1" ht="14" hidden="1">
      <c r="A109" s="13">
        <v>7</v>
      </c>
      <c r="B109" s="1" t="s">
        <v>138</v>
      </c>
      <c r="C109" s="2">
        <v>41398</v>
      </c>
      <c r="D109" s="1">
        <v>113</v>
      </c>
      <c r="E109" s="1" t="s">
        <v>134</v>
      </c>
      <c r="F109" s="57">
        <v>32.256</v>
      </c>
      <c r="G109" s="2"/>
      <c r="H109" s="3"/>
      <c r="I109" s="4">
        <f t="shared" si="134"/>
        <v>0</v>
      </c>
      <c r="J109" s="5"/>
      <c r="K109" s="5"/>
      <c r="L109" s="7">
        <f t="shared" si="135"/>
        <v>0</v>
      </c>
      <c r="M109" s="7">
        <f t="shared" si="136"/>
        <v>0</v>
      </c>
      <c r="N109" s="2" t="s">
        <v>29</v>
      </c>
      <c r="O109" s="4">
        <f t="shared" si="137"/>
        <v>0</v>
      </c>
      <c r="P109" s="11">
        <f t="shared" si="138"/>
        <v>0</v>
      </c>
      <c r="Q109" s="2"/>
      <c r="R109" s="2"/>
      <c r="S109" s="2" t="s">
        <v>29</v>
      </c>
      <c r="T109" s="2"/>
      <c r="U109" s="6"/>
      <c r="V109" s="19">
        <f t="shared" si="139"/>
        <v>32.256</v>
      </c>
      <c r="W109" s="2"/>
      <c r="X109" s="3"/>
      <c r="Y109" s="4">
        <f t="shared" si="140"/>
        <v>0</v>
      </c>
      <c r="Z109" s="5"/>
      <c r="AA109" s="5"/>
      <c r="AB109" s="7">
        <f t="shared" si="141"/>
        <v>0</v>
      </c>
      <c r="AC109" s="7">
        <f t="shared" si="142"/>
        <v>0</v>
      </c>
      <c r="AD109" s="2" t="s">
        <v>29</v>
      </c>
      <c r="AE109" s="4">
        <f t="shared" si="143"/>
        <v>0</v>
      </c>
      <c r="AF109" s="11">
        <f t="shared" si="144"/>
        <v>0</v>
      </c>
      <c r="AG109" s="2"/>
      <c r="AH109" s="2"/>
      <c r="AI109" s="2" t="s">
        <v>29</v>
      </c>
      <c r="AJ109" s="2"/>
      <c r="AK109" s="6"/>
      <c r="AL109" s="19">
        <f t="shared" si="105"/>
        <v>32.256</v>
      </c>
      <c r="AM109" s="2"/>
      <c r="AN109" s="3"/>
      <c r="AO109" s="4">
        <f t="shared" si="145"/>
        <v>0</v>
      </c>
      <c r="AP109" s="5"/>
      <c r="AQ109" s="5"/>
      <c r="AR109" s="7">
        <f t="shared" si="146"/>
        <v>0</v>
      </c>
      <c r="AS109" s="7">
        <f t="shared" si="147"/>
        <v>0</v>
      </c>
      <c r="AT109" s="2" t="s">
        <v>29</v>
      </c>
      <c r="AU109" s="4">
        <f t="shared" si="148"/>
        <v>0</v>
      </c>
      <c r="AV109" s="11">
        <f t="shared" si="149"/>
        <v>0</v>
      </c>
      <c r="AW109" s="2"/>
      <c r="AX109" s="2"/>
      <c r="AY109" s="2" t="s">
        <v>29</v>
      </c>
      <c r="AZ109" s="2"/>
      <c r="BA109" s="6"/>
      <c r="BB109" s="19">
        <f t="shared" si="108"/>
        <v>32.256</v>
      </c>
    </row>
    <row r="110" spans="1:54" s="15" customFormat="1" ht="14">
      <c r="A110" s="13">
        <v>1</v>
      </c>
      <c r="B110" s="1" t="s">
        <v>69</v>
      </c>
      <c r="C110" s="2">
        <v>13729</v>
      </c>
      <c r="D110" s="1">
        <v>24</v>
      </c>
      <c r="E110" s="1" t="s">
        <v>28</v>
      </c>
      <c r="F110" s="57">
        <v>32.619</v>
      </c>
      <c r="G110" s="2">
        <v>34.082999999999998</v>
      </c>
      <c r="H110" s="3">
        <v>3</v>
      </c>
      <c r="I110" s="4">
        <f t="shared" si="134"/>
        <v>2</v>
      </c>
      <c r="J110" s="5">
        <v>3</v>
      </c>
      <c r="K110" s="5">
        <v>3</v>
      </c>
      <c r="L110" s="7">
        <f t="shared" si="135"/>
        <v>4</v>
      </c>
      <c r="M110" s="7">
        <f t="shared" si="136"/>
        <v>4</v>
      </c>
      <c r="N110" s="2" t="s">
        <v>29</v>
      </c>
      <c r="O110" s="4">
        <f>+I110+L110+M110+U110</f>
        <v>10</v>
      </c>
      <c r="P110" s="11">
        <f>O110</f>
        <v>10</v>
      </c>
      <c r="Q110" s="2">
        <v>33.999000000000002</v>
      </c>
      <c r="R110" s="2">
        <v>34.805999999999997</v>
      </c>
      <c r="S110" s="2" t="s">
        <v>29</v>
      </c>
      <c r="T110" s="2"/>
      <c r="U110" s="6"/>
      <c r="V110" s="19">
        <f>MIN(F110,G110,Q110,R110)</f>
        <v>32.619</v>
      </c>
      <c r="W110" s="2">
        <v>35.951000000000001</v>
      </c>
      <c r="X110" s="3">
        <v>3</v>
      </c>
      <c r="Y110" s="4">
        <f t="shared" si="140"/>
        <v>2</v>
      </c>
      <c r="Z110" s="5">
        <v>3</v>
      </c>
      <c r="AA110" s="5">
        <v>2</v>
      </c>
      <c r="AB110" s="7">
        <f t="shared" si="141"/>
        <v>4</v>
      </c>
      <c r="AC110" s="7">
        <f t="shared" si="142"/>
        <v>6</v>
      </c>
      <c r="AD110" s="2" t="s">
        <v>29</v>
      </c>
      <c r="AE110" s="4">
        <f>+Y110+AB110+AC110+AK110</f>
        <v>12</v>
      </c>
      <c r="AF110" s="11">
        <f>AE110+P110</f>
        <v>22</v>
      </c>
      <c r="AG110" s="2">
        <v>34.423000000000002</v>
      </c>
      <c r="AH110" s="2">
        <v>35.642000000000003</v>
      </c>
      <c r="AI110" s="2" t="s">
        <v>29</v>
      </c>
      <c r="AJ110" s="2"/>
      <c r="AK110" s="6"/>
      <c r="AL110" s="19">
        <f>MIN(V110,W110,AG110,AH110)</f>
        <v>32.619</v>
      </c>
      <c r="AM110" s="2">
        <v>34.976999999999997</v>
      </c>
      <c r="AN110" s="3">
        <v>2</v>
      </c>
      <c r="AO110" s="4">
        <f t="shared" si="145"/>
        <v>2</v>
      </c>
      <c r="AP110" s="5">
        <v>2</v>
      </c>
      <c r="AQ110" s="5">
        <v>2</v>
      </c>
      <c r="AR110" s="7">
        <f t="shared" si="146"/>
        <v>4</v>
      </c>
      <c r="AS110" s="7">
        <f t="shared" si="147"/>
        <v>4</v>
      </c>
      <c r="AT110" s="2" t="s">
        <v>29</v>
      </c>
      <c r="AU110" s="4">
        <f>+AO110+AR110+AS110+BA110</f>
        <v>10</v>
      </c>
      <c r="AV110" s="11">
        <f>AU110+AF110</f>
        <v>32</v>
      </c>
      <c r="AW110" s="2">
        <v>35.097000000000001</v>
      </c>
      <c r="AX110" s="2">
        <v>34.713000000000001</v>
      </c>
      <c r="AY110" s="2" t="s">
        <v>29</v>
      </c>
      <c r="AZ110" s="2"/>
      <c r="BA110" s="6"/>
      <c r="BB110" s="19">
        <f>MIN(AL110,AM110,AW110,AX110)</f>
        <v>32.619</v>
      </c>
    </row>
    <row r="111" spans="1:54" s="15" customFormat="1" ht="14">
      <c r="A111" s="13">
        <v>2</v>
      </c>
      <c r="B111" s="1" t="s">
        <v>181</v>
      </c>
      <c r="C111" s="2">
        <v>37730</v>
      </c>
      <c r="D111" s="1">
        <v>333</v>
      </c>
      <c r="E111" s="1" t="s">
        <v>182</v>
      </c>
      <c r="F111" s="57">
        <v>40.881</v>
      </c>
      <c r="G111" s="2">
        <v>44.709000000000003</v>
      </c>
      <c r="H111" s="3">
        <v>4</v>
      </c>
      <c r="I111" s="4">
        <f t="shared" si="134"/>
        <v>1</v>
      </c>
      <c r="J111" s="5">
        <v>4</v>
      </c>
      <c r="K111" s="5">
        <v>4</v>
      </c>
      <c r="L111" s="7">
        <f t="shared" si="135"/>
        <v>2</v>
      </c>
      <c r="M111" s="7">
        <f t="shared" si="136"/>
        <v>2</v>
      </c>
      <c r="N111" s="2" t="s">
        <v>29</v>
      </c>
      <c r="O111" s="4">
        <f>+I111+L111+M111+U111</f>
        <v>5</v>
      </c>
      <c r="P111" s="11">
        <f>O111</f>
        <v>5</v>
      </c>
      <c r="Q111" s="2">
        <v>44.854999999999997</v>
      </c>
      <c r="R111" s="2">
        <v>44.616999999999997</v>
      </c>
      <c r="S111" s="2" t="s">
        <v>29</v>
      </c>
      <c r="T111" s="6"/>
      <c r="U111" s="6"/>
      <c r="V111" s="19">
        <f>MIN(F111,G111,Q111,R111)</f>
        <v>40.881</v>
      </c>
      <c r="W111" s="2">
        <v>45.161000000000001</v>
      </c>
      <c r="X111" s="3">
        <v>4</v>
      </c>
      <c r="Y111" s="4">
        <f t="shared" si="140"/>
        <v>1</v>
      </c>
      <c r="Z111" s="5">
        <v>4</v>
      </c>
      <c r="AA111" s="5">
        <v>4</v>
      </c>
      <c r="AB111" s="7">
        <f t="shared" si="141"/>
        <v>2</v>
      </c>
      <c r="AC111" s="7">
        <f t="shared" si="142"/>
        <v>2</v>
      </c>
      <c r="AD111" s="2" t="s">
        <v>29</v>
      </c>
      <c r="AE111" s="4">
        <f>+Y111+AB111+AC111+AK111</f>
        <v>5</v>
      </c>
      <c r="AF111" s="11">
        <f>AE111+P111</f>
        <v>10</v>
      </c>
      <c r="AG111" s="2">
        <v>43.476999999999997</v>
      </c>
      <c r="AH111" s="2">
        <v>42.338000000000001</v>
      </c>
      <c r="AI111" s="2" t="s">
        <v>29</v>
      </c>
      <c r="AJ111" s="6"/>
      <c r="AK111" s="6"/>
      <c r="AL111" s="19">
        <f>MIN(V111,W111,AG111,AH111)</f>
        <v>40.881</v>
      </c>
      <c r="AM111" s="2">
        <v>41.296999999999997</v>
      </c>
      <c r="AN111" s="3">
        <v>3</v>
      </c>
      <c r="AO111" s="4">
        <f t="shared" si="145"/>
        <v>1</v>
      </c>
      <c r="AP111" s="5">
        <v>3</v>
      </c>
      <c r="AQ111" s="5">
        <v>3</v>
      </c>
      <c r="AR111" s="7">
        <f t="shared" si="146"/>
        <v>2</v>
      </c>
      <c r="AS111" s="7">
        <f t="shared" si="147"/>
        <v>2</v>
      </c>
      <c r="AT111" s="2" t="s">
        <v>29</v>
      </c>
      <c r="AU111" s="4">
        <f>+AO111+AR111+AS111+BA111</f>
        <v>5</v>
      </c>
      <c r="AV111" s="11">
        <f>AU111+AF111</f>
        <v>15</v>
      </c>
      <c r="AW111" s="2">
        <v>41.296999999999997</v>
      </c>
      <c r="AX111" s="2">
        <v>41.531999999999996</v>
      </c>
      <c r="AY111" s="2" t="s">
        <v>29</v>
      </c>
      <c r="AZ111" s="6"/>
      <c r="BA111" s="6"/>
      <c r="BB111" s="19">
        <f>MIN(AL111,AM111,AW111,AX111)</f>
        <v>40.881</v>
      </c>
    </row>
    <row r="112" spans="1:54" s="15" customFormat="1" ht="14">
      <c r="A112" s="13">
        <v>3</v>
      </c>
      <c r="B112" s="1" t="s">
        <v>158</v>
      </c>
      <c r="C112" s="2">
        <v>44242</v>
      </c>
      <c r="D112" s="1">
        <v>46</v>
      </c>
      <c r="E112" s="1" t="s">
        <v>28</v>
      </c>
      <c r="F112" s="57">
        <v>31.308</v>
      </c>
      <c r="G112" s="2"/>
      <c r="H112" s="3"/>
      <c r="I112" s="4">
        <f t="shared" si="134"/>
        <v>0</v>
      </c>
      <c r="J112" s="5"/>
      <c r="K112" s="5"/>
      <c r="L112" s="7">
        <f t="shared" si="135"/>
        <v>0</v>
      </c>
      <c r="M112" s="7">
        <f t="shared" si="136"/>
        <v>0</v>
      </c>
      <c r="N112" s="2" t="s">
        <v>29</v>
      </c>
      <c r="O112" s="4">
        <f>+I112+L112+M112+U112</f>
        <v>0</v>
      </c>
      <c r="P112" s="11">
        <f>O112</f>
        <v>0</v>
      </c>
      <c r="Q112" s="2"/>
      <c r="R112" s="2"/>
      <c r="S112" s="2" t="s">
        <v>29</v>
      </c>
      <c r="T112" s="2" t="s">
        <v>92</v>
      </c>
      <c r="U112" s="6"/>
      <c r="V112" s="19">
        <f>MIN(F112,G112,Q112,R112)</f>
        <v>31.308</v>
      </c>
      <c r="W112" s="2"/>
      <c r="X112" s="3"/>
      <c r="Y112" s="4">
        <f t="shared" si="140"/>
        <v>0</v>
      </c>
      <c r="Z112" s="5"/>
      <c r="AA112" s="5"/>
      <c r="AB112" s="7">
        <f t="shared" si="141"/>
        <v>0</v>
      </c>
      <c r="AC112" s="7">
        <f t="shared" si="142"/>
        <v>0</v>
      </c>
      <c r="AD112" s="2" t="s">
        <v>29</v>
      </c>
      <c r="AE112" s="4">
        <f>+Y112+AB112+AC112+AK112</f>
        <v>0</v>
      </c>
      <c r="AF112" s="11">
        <f>AE112+P112</f>
        <v>0</v>
      </c>
      <c r="AG112" s="2"/>
      <c r="AH112" s="2"/>
      <c r="AI112" s="2" t="s">
        <v>29</v>
      </c>
      <c r="AJ112" s="2" t="s">
        <v>92</v>
      </c>
      <c r="AK112" s="6"/>
      <c r="AL112" s="19">
        <f>MIN(V112,W112,AG112,AH112)</f>
        <v>31.308</v>
      </c>
      <c r="AM112" s="2">
        <v>33.584000000000003</v>
      </c>
      <c r="AN112" s="3">
        <v>1</v>
      </c>
      <c r="AO112" s="4">
        <f t="shared" si="145"/>
        <v>3</v>
      </c>
      <c r="AP112" s="5">
        <v>1</v>
      </c>
      <c r="AQ112" s="5">
        <v>1</v>
      </c>
      <c r="AR112" s="7">
        <f t="shared" si="146"/>
        <v>6</v>
      </c>
      <c r="AS112" s="7">
        <f t="shared" si="147"/>
        <v>6</v>
      </c>
      <c r="AT112" s="2" t="s">
        <v>29</v>
      </c>
      <c r="AU112" s="4">
        <f>+AO112+AR112+AS112+BA112</f>
        <v>15</v>
      </c>
      <c r="AV112" s="11">
        <f>AU112+AF112</f>
        <v>15</v>
      </c>
      <c r="AW112" s="2">
        <v>32.174999999999997</v>
      </c>
      <c r="AX112" s="2">
        <v>32.340000000000003</v>
      </c>
      <c r="AY112" s="2" t="s">
        <v>29</v>
      </c>
      <c r="AZ112" s="2" t="s">
        <v>92</v>
      </c>
      <c r="BA112" s="6"/>
      <c r="BB112" s="19">
        <f>MIN(AL112,AM112,AW112,AX112)</f>
        <v>31.308</v>
      </c>
    </row>
    <row r="113" spans="1:54" s="15" customFormat="1" ht="14">
      <c r="A113" s="13">
        <v>4</v>
      </c>
      <c r="B113" s="1" t="s">
        <v>189</v>
      </c>
      <c r="C113" s="2">
        <v>202500</v>
      </c>
      <c r="D113" s="1">
        <v>217</v>
      </c>
      <c r="E113" s="1" t="s">
        <v>28</v>
      </c>
      <c r="F113" s="57">
        <v>34.524999999999999</v>
      </c>
      <c r="G113" s="2"/>
      <c r="H113" s="3"/>
      <c r="I113" s="4">
        <f t="shared" si="134"/>
        <v>0</v>
      </c>
      <c r="J113" s="5"/>
      <c r="K113" s="5"/>
      <c r="L113" s="7">
        <f t="shared" si="135"/>
        <v>0</v>
      </c>
      <c r="M113" s="7">
        <f t="shared" si="136"/>
        <v>0</v>
      </c>
      <c r="N113" s="2" t="s">
        <v>29</v>
      </c>
      <c r="O113" s="4">
        <f>+I113+L113+M113+U113</f>
        <v>0</v>
      </c>
      <c r="P113" s="11">
        <f>O113</f>
        <v>0</v>
      </c>
      <c r="Q113" s="2"/>
      <c r="R113" s="2"/>
      <c r="S113" s="2" t="s">
        <v>29</v>
      </c>
      <c r="T113" s="6"/>
      <c r="U113" s="6"/>
      <c r="V113" s="19">
        <f>MIN(F113,G113,Q113,R113)</f>
        <v>34.524999999999999</v>
      </c>
      <c r="W113" s="2"/>
      <c r="X113" s="3"/>
      <c r="Y113" s="4">
        <f t="shared" si="140"/>
        <v>0</v>
      </c>
      <c r="Z113" s="5"/>
      <c r="AA113" s="5"/>
      <c r="AB113" s="7">
        <f t="shared" si="141"/>
        <v>0</v>
      </c>
      <c r="AC113" s="7">
        <f t="shared" si="142"/>
        <v>0</v>
      </c>
      <c r="AD113" s="2" t="s">
        <v>29</v>
      </c>
      <c r="AE113" s="4">
        <f>+Y113+AB113+AC113+AK113</f>
        <v>0</v>
      </c>
      <c r="AF113" s="11">
        <f>AE113+P113</f>
        <v>0</v>
      </c>
      <c r="AG113" s="2"/>
      <c r="AH113" s="2"/>
      <c r="AI113" s="2" t="s">
        <v>29</v>
      </c>
      <c r="AJ113" s="6"/>
      <c r="AK113" s="6"/>
      <c r="AL113" s="19">
        <f>MIN(V113,W113,AG113,AH113)</f>
        <v>34.524999999999999</v>
      </c>
      <c r="AM113" s="2"/>
      <c r="AN113" s="3"/>
      <c r="AO113" s="4">
        <f t="shared" si="145"/>
        <v>0</v>
      </c>
      <c r="AP113" s="5"/>
      <c r="AQ113" s="5"/>
      <c r="AR113" s="7">
        <f t="shared" si="146"/>
        <v>0</v>
      </c>
      <c r="AS113" s="7">
        <f t="shared" si="147"/>
        <v>0</v>
      </c>
      <c r="AT113" s="2" t="s">
        <v>29</v>
      </c>
      <c r="AU113" s="4">
        <f>+AO113+AR113+AS113+BA113</f>
        <v>0</v>
      </c>
      <c r="AV113" s="11">
        <f>AU113+AF113</f>
        <v>0</v>
      </c>
      <c r="AW113" s="2"/>
      <c r="AX113" s="2"/>
      <c r="AY113" s="2" t="s">
        <v>29</v>
      </c>
      <c r="AZ113" s="6"/>
      <c r="BA113" s="6"/>
      <c r="BB113" s="19">
        <f>MIN(AL113,AM113,AW113,AX113)</f>
        <v>34.524999999999999</v>
      </c>
    </row>
    <row r="114" spans="1:54" s="15" customFormat="1" ht="14">
      <c r="A114" s="13">
        <v>5</v>
      </c>
      <c r="B114" s="1" t="s">
        <v>146</v>
      </c>
      <c r="C114" s="2">
        <v>43590</v>
      </c>
      <c r="D114" s="1">
        <v>122</v>
      </c>
      <c r="E114" s="1" t="s">
        <v>147</v>
      </c>
      <c r="F114" s="57">
        <v>32.860999999999997</v>
      </c>
      <c r="G114" s="2"/>
      <c r="H114" s="3"/>
      <c r="I114" s="4">
        <f t="shared" si="134"/>
        <v>0</v>
      </c>
      <c r="J114" s="5"/>
      <c r="K114" s="5"/>
      <c r="L114" s="7">
        <f t="shared" si="135"/>
        <v>0</v>
      </c>
      <c r="M114" s="7">
        <f t="shared" si="136"/>
        <v>0</v>
      </c>
      <c r="N114" s="2" t="s">
        <v>29</v>
      </c>
      <c r="O114" s="4">
        <f>+I114+L114+M114+U114</f>
        <v>0</v>
      </c>
      <c r="P114" s="11">
        <f>O114</f>
        <v>0</v>
      </c>
      <c r="Q114" s="2"/>
      <c r="R114" s="2"/>
      <c r="S114" s="2" t="s">
        <v>29</v>
      </c>
      <c r="T114" s="2"/>
      <c r="U114" s="6"/>
      <c r="V114" s="19">
        <f>MIN(F114,G114,Q114,R114)</f>
        <v>32.860999999999997</v>
      </c>
      <c r="W114" s="2"/>
      <c r="X114" s="3"/>
      <c r="Y114" s="4">
        <f t="shared" si="140"/>
        <v>0</v>
      </c>
      <c r="Z114" s="5"/>
      <c r="AA114" s="5"/>
      <c r="AB114" s="7">
        <f t="shared" si="141"/>
        <v>0</v>
      </c>
      <c r="AC114" s="7">
        <f t="shared" si="142"/>
        <v>0</v>
      </c>
      <c r="AD114" s="2" t="s">
        <v>29</v>
      </c>
      <c r="AE114" s="4">
        <f>+Y114+AB114+AC114+AK114</f>
        <v>0</v>
      </c>
      <c r="AF114" s="11">
        <f>AE114+P114</f>
        <v>0</v>
      </c>
      <c r="AG114" s="2"/>
      <c r="AH114" s="2"/>
      <c r="AI114" s="2" t="s">
        <v>29</v>
      </c>
      <c r="AJ114" s="2"/>
      <c r="AK114" s="6"/>
      <c r="AL114" s="19">
        <f>MIN(V114,W114,AG114,AH114)</f>
        <v>32.860999999999997</v>
      </c>
      <c r="AM114" s="2"/>
      <c r="AN114" s="3"/>
      <c r="AO114" s="4">
        <f t="shared" si="145"/>
        <v>0</v>
      </c>
      <c r="AP114" s="5"/>
      <c r="AQ114" s="5"/>
      <c r="AR114" s="7">
        <f t="shared" si="146"/>
        <v>0</v>
      </c>
      <c r="AS114" s="7">
        <f t="shared" si="147"/>
        <v>0</v>
      </c>
      <c r="AT114" s="2" t="s">
        <v>29</v>
      </c>
      <c r="AU114" s="4">
        <f>+AO114+AR114+AS114+BA114</f>
        <v>0</v>
      </c>
      <c r="AV114" s="11">
        <f>AU114+AF114</f>
        <v>0</v>
      </c>
      <c r="AW114" s="2"/>
      <c r="AX114" s="2"/>
      <c r="AY114" s="2" t="s">
        <v>29</v>
      </c>
      <c r="AZ114" s="2"/>
      <c r="BA114" s="6"/>
      <c r="BB114" s="19">
        <f>MIN(AL114,AM114,AW114,AX114)</f>
        <v>32.860999999999997</v>
      </c>
    </row>
    <row r="115" spans="1:54" s="15" customFormat="1" ht="14">
      <c r="A115" s="13"/>
      <c r="B115" s="1"/>
      <c r="C115" s="2"/>
      <c r="D115" s="1"/>
      <c r="E115" s="1"/>
      <c r="F115" s="57"/>
      <c r="G115" s="2"/>
      <c r="H115" s="3"/>
      <c r="I115" s="2"/>
      <c r="J115" s="5"/>
      <c r="K115" s="5"/>
      <c r="L115" s="2"/>
      <c r="M115" s="2"/>
      <c r="N115" s="2"/>
      <c r="O115" s="4"/>
      <c r="P115" s="11"/>
      <c r="Q115" s="2"/>
      <c r="R115" s="2"/>
      <c r="S115" s="2"/>
      <c r="T115" s="6"/>
      <c r="U115" s="6"/>
      <c r="V115" s="19">
        <f t="shared" ref="V115:V131" si="150">MIN(F115,G115,Q115,R115)</f>
        <v>0</v>
      </c>
      <c r="W115" s="2"/>
      <c r="X115" s="3"/>
      <c r="Y115" s="4">
        <f t="shared" si="140"/>
        <v>0</v>
      </c>
      <c r="Z115" s="5"/>
      <c r="AA115" s="5"/>
      <c r="AB115" s="2"/>
      <c r="AC115" s="2"/>
      <c r="AD115" s="2"/>
      <c r="AE115" s="4"/>
      <c r="AF115" s="11"/>
      <c r="AG115" s="2"/>
      <c r="AH115" s="2"/>
      <c r="AI115" s="2"/>
      <c r="AJ115" s="6"/>
      <c r="AK115" s="6"/>
      <c r="AL115" s="19">
        <f t="shared" si="105"/>
        <v>0</v>
      </c>
      <c r="AM115" s="2"/>
      <c r="AN115" s="3"/>
      <c r="AO115" s="4">
        <f t="shared" si="145"/>
        <v>0</v>
      </c>
      <c r="AP115" s="5"/>
      <c r="AQ115" s="5"/>
      <c r="AR115" s="7">
        <f t="shared" si="146"/>
        <v>0</v>
      </c>
      <c r="AS115" s="7">
        <f t="shared" si="147"/>
        <v>0</v>
      </c>
      <c r="AT115" s="2" t="s">
        <v>29</v>
      </c>
      <c r="AU115" s="4">
        <f t="shared" ref="AU115" si="151">+AO115+AR115+AS115+BA115</f>
        <v>0</v>
      </c>
      <c r="AV115" s="11">
        <f t="shared" ref="AV115" si="152">AU115+AF115</f>
        <v>0</v>
      </c>
      <c r="AW115" s="2"/>
      <c r="AX115" s="2"/>
      <c r="AY115" s="2"/>
      <c r="AZ115" s="6"/>
      <c r="BA115" s="6"/>
      <c r="BB115" s="19">
        <f t="shared" si="108"/>
        <v>0</v>
      </c>
    </row>
    <row r="116" spans="1:54" s="15" customFormat="1" ht="14">
      <c r="A116" s="13"/>
      <c r="B116" s="22">
        <v>5</v>
      </c>
      <c r="C116" s="17"/>
      <c r="D116" s="1"/>
      <c r="E116" s="1"/>
      <c r="F116" s="57"/>
      <c r="G116" s="10"/>
      <c r="H116" s="7"/>
      <c r="I116" s="4"/>
      <c r="J116" s="2"/>
      <c r="K116" s="2"/>
      <c r="L116" s="4"/>
      <c r="M116" s="4"/>
      <c r="N116" s="2"/>
      <c r="O116" s="4"/>
      <c r="P116" s="11"/>
      <c r="Q116" s="10"/>
      <c r="R116" s="10"/>
      <c r="S116" s="2"/>
      <c r="T116" s="2"/>
      <c r="U116" s="6"/>
      <c r="V116" s="19">
        <f t="shared" si="150"/>
        <v>0</v>
      </c>
      <c r="W116" s="10"/>
      <c r="X116" s="7"/>
      <c r="Y116" s="4"/>
      <c r="Z116" s="2"/>
      <c r="AA116" s="2"/>
      <c r="AB116" s="4"/>
      <c r="AC116" s="4"/>
      <c r="AD116" s="2"/>
      <c r="AE116" s="4"/>
      <c r="AF116" s="11"/>
      <c r="AG116" s="10"/>
      <c r="AH116" s="10"/>
      <c r="AI116" s="2"/>
      <c r="AJ116" s="2"/>
      <c r="AK116" s="6"/>
      <c r="AL116" s="19">
        <f t="shared" si="105"/>
        <v>0</v>
      </c>
      <c r="AM116" s="10"/>
      <c r="AN116" s="7"/>
      <c r="AO116" s="4"/>
      <c r="AP116" s="2"/>
      <c r="AQ116" s="2"/>
      <c r="AR116" s="4"/>
      <c r="AS116" s="4"/>
      <c r="AT116" s="2"/>
      <c r="AU116" s="4"/>
      <c r="AV116" s="11"/>
      <c r="AW116" s="10"/>
      <c r="AX116" s="10"/>
      <c r="AY116" s="2"/>
      <c r="AZ116" s="2"/>
      <c r="BA116" s="6"/>
      <c r="BB116" s="19">
        <f t="shared" si="108"/>
        <v>0</v>
      </c>
    </row>
    <row r="117" spans="1:54" s="15" customFormat="1" ht="14">
      <c r="A117" s="21"/>
      <c r="B117" s="23" t="s">
        <v>35</v>
      </c>
      <c r="C117" s="24"/>
      <c r="D117" s="25"/>
      <c r="E117" s="25"/>
      <c r="F117" s="57"/>
      <c r="G117" s="18"/>
      <c r="H117" s="11"/>
      <c r="I117" s="18"/>
      <c r="J117" s="18"/>
      <c r="K117" s="18"/>
      <c r="L117" s="18"/>
      <c r="M117" s="18"/>
      <c r="N117" s="18"/>
      <c r="O117" s="11"/>
      <c r="P117" s="11"/>
      <c r="Q117" s="18"/>
      <c r="R117" s="18"/>
      <c r="S117" s="18"/>
      <c r="T117" s="18"/>
      <c r="U117" s="12"/>
      <c r="V117" s="19">
        <f t="shared" si="150"/>
        <v>0</v>
      </c>
      <c r="W117" s="18"/>
      <c r="X117" s="11"/>
      <c r="Y117" s="18"/>
      <c r="Z117" s="18"/>
      <c r="AA117" s="18"/>
      <c r="AB117" s="18"/>
      <c r="AC117" s="18"/>
      <c r="AD117" s="18"/>
      <c r="AE117" s="11"/>
      <c r="AF117" s="11"/>
      <c r="AG117" s="18"/>
      <c r="AH117" s="18"/>
      <c r="AI117" s="18"/>
      <c r="AJ117" s="18"/>
      <c r="AK117" s="12"/>
      <c r="AL117" s="19">
        <f t="shared" si="105"/>
        <v>0</v>
      </c>
      <c r="AM117" s="18"/>
      <c r="AN117" s="11"/>
      <c r="AO117" s="18"/>
      <c r="AP117" s="18"/>
      <c r="AQ117" s="18"/>
      <c r="AR117" s="18"/>
      <c r="AS117" s="18"/>
      <c r="AT117" s="18"/>
      <c r="AU117" s="11"/>
      <c r="AV117" s="11"/>
      <c r="AW117" s="18"/>
      <c r="AX117" s="18"/>
      <c r="AY117" s="18"/>
      <c r="AZ117" s="18"/>
      <c r="BA117" s="12"/>
      <c r="BB117" s="19">
        <f t="shared" si="108"/>
        <v>0</v>
      </c>
    </row>
    <row r="118" spans="1:54" s="15" customFormat="1" ht="14" hidden="1">
      <c r="A118" s="13">
        <v>1</v>
      </c>
      <c r="B118" s="1" t="s">
        <v>49</v>
      </c>
      <c r="C118" s="2">
        <v>3371</v>
      </c>
      <c r="D118" s="1">
        <v>43</v>
      </c>
      <c r="E118" s="1" t="s">
        <v>93</v>
      </c>
      <c r="F118" s="57">
        <v>21.43</v>
      </c>
      <c r="G118" s="2"/>
      <c r="H118" s="3"/>
      <c r="I118" s="2"/>
      <c r="J118" s="5"/>
      <c r="K118" s="5"/>
      <c r="L118" s="2"/>
      <c r="M118" s="2"/>
      <c r="N118" s="2"/>
      <c r="O118" s="4"/>
      <c r="P118" s="11"/>
      <c r="Q118" s="2"/>
      <c r="R118" s="2"/>
      <c r="S118" s="2"/>
      <c r="T118" s="2" t="s">
        <v>94</v>
      </c>
      <c r="U118" s="6"/>
      <c r="V118" s="19">
        <f t="shared" si="150"/>
        <v>21.43</v>
      </c>
      <c r="W118" s="2"/>
      <c r="X118" s="3"/>
      <c r="Y118" s="2"/>
      <c r="Z118" s="5"/>
      <c r="AA118" s="5"/>
      <c r="AB118" s="2"/>
      <c r="AC118" s="2"/>
      <c r="AD118" s="2"/>
      <c r="AE118" s="4"/>
      <c r="AF118" s="11">
        <f t="shared" ref="AF118:AF125" si="153">AE118+P118</f>
        <v>0</v>
      </c>
      <c r="AG118" s="2"/>
      <c r="AH118" s="2"/>
      <c r="AI118" s="2"/>
      <c r="AJ118" s="2" t="s">
        <v>94</v>
      </c>
      <c r="AK118" s="6"/>
      <c r="AL118" s="19">
        <f t="shared" si="105"/>
        <v>21.43</v>
      </c>
      <c r="AM118" s="2"/>
      <c r="AN118" s="3"/>
      <c r="AO118" s="2"/>
      <c r="AP118" s="5"/>
      <c r="AQ118" s="5"/>
      <c r="AR118" s="2"/>
      <c r="AS118" s="2"/>
      <c r="AT118" s="2"/>
      <c r="AU118" s="4"/>
      <c r="AV118" s="11">
        <f t="shared" ref="AV118:AV125" si="154">AU118+AF118</f>
        <v>0</v>
      </c>
      <c r="AW118" s="2"/>
      <c r="AX118" s="2"/>
      <c r="AY118" s="2"/>
      <c r="AZ118" s="2" t="s">
        <v>94</v>
      </c>
      <c r="BA118" s="6"/>
      <c r="BB118" s="19">
        <f t="shared" si="108"/>
        <v>21.43</v>
      </c>
    </row>
    <row r="119" spans="1:54" s="15" customFormat="1" ht="14" hidden="1">
      <c r="A119" s="13">
        <v>2</v>
      </c>
      <c r="B119" s="1" t="s">
        <v>111</v>
      </c>
      <c r="C119" s="2">
        <v>14141</v>
      </c>
      <c r="D119" s="1">
        <v>146</v>
      </c>
      <c r="E119" s="1" t="s">
        <v>112</v>
      </c>
      <c r="F119" s="57">
        <v>23.332000000000001</v>
      </c>
      <c r="G119" s="2"/>
      <c r="H119" s="3"/>
      <c r="I119" s="2"/>
      <c r="J119" s="5"/>
      <c r="K119" s="5"/>
      <c r="L119" s="2"/>
      <c r="M119" s="2"/>
      <c r="N119" s="2"/>
      <c r="O119" s="4"/>
      <c r="P119" s="11"/>
      <c r="Q119" s="2"/>
      <c r="R119" s="2"/>
      <c r="S119" s="2"/>
      <c r="T119" s="2" t="s">
        <v>54</v>
      </c>
      <c r="U119" s="6"/>
      <c r="V119" s="19">
        <f t="shared" si="150"/>
        <v>23.332000000000001</v>
      </c>
      <c r="W119" s="2"/>
      <c r="X119" s="3"/>
      <c r="Y119" s="2"/>
      <c r="Z119" s="5"/>
      <c r="AA119" s="5"/>
      <c r="AB119" s="2"/>
      <c r="AC119" s="2"/>
      <c r="AD119" s="2"/>
      <c r="AE119" s="4"/>
      <c r="AF119" s="11">
        <f t="shared" si="153"/>
        <v>0</v>
      </c>
      <c r="AG119" s="2"/>
      <c r="AH119" s="2"/>
      <c r="AI119" s="2"/>
      <c r="AJ119" s="2" t="s">
        <v>54</v>
      </c>
      <c r="AK119" s="6"/>
      <c r="AL119" s="19">
        <f t="shared" si="105"/>
        <v>23.332000000000001</v>
      </c>
      <c r="AM119" s="2"/>
      <c r="AN119" s="3"/>
      <c r="AO119" s="2"/>
      <c r="AP119" s="5"/>
      <c r="AQ119" s="5"/>
      <c r="AR119" s="2"/>
      <c r="AS119" s="2"/>
      <c r="AT119" s="2"/>
      <c r="AU119" s="4"/>
      <c r="AV119" s="11">
        <f t="shared" si="154"/>
        <v>0</v>
      </c>
      <c r="AW119" s="2"/>
      <c r="AX119" s="2"/>
      <c r="AY119" s="2"/>
      <c r="AZ119" s="2" t="s">
        <v>54</v>
      </c>
      <c r="BA119" s="6"/>
      <c r="BB119" s="19">
        <f t="shared" si="108"/>
        <v>23.332000000000001</v>
      </c>
    </row>
    <row r="120" spans="1:54" s="15" customFormat="1" ht="14" hidden="1">
      <c r="A120" s="13">
        <v>3</v>
      </c>
      <c r="B120" s="1" t="s">
        <v>101</v>
      </c>
      <c r="C120" s="2"/>
      <c r="D120" s="1">
        <v>43</v>
      </c>
      <c r="E120" s="1" t="s">
        <v>93</v>
      </c>
      <c r="F120" s="57">
        <v>22.327000000000002</v>
      </c>
      <c r="G120" s="2"/>
      <c r="H120" s="3"/>
      <c r="I120" s="2"/>
      <c r="J120" s="5"/>
      <c r="K120" s="5"/>
      <c r="L120" s="2"/>
      <c r="M120" s="2"/>
      <c r="N120" s="2"/>
      <c r="O120" s="4"/>
      <c r="P120" s="11"/>
      <c r="Q120" s="2"/>
      <c r="R120" s="2"/>
      <c r="S120" s="2"/>
      <c r="T120" s="2" t="s">
        <v>102</v>
      </c>
      <c r="U120" s="6"/>
      <c r="V120" s="19">
        <f t="shared" si="150"/>
        <v>22.327000000000002</v>
      </c>
      <c r="W120" s="2"/>
      <c r="X120" s="3"/>
      <c r="Y120" s="2"/>
      <c r="Z120" s="5"/>
      <c r="AA120" s="5"/>
      <c r="AB120" s="2"/>
      <c r="AC120" s="2"/>
      <c r="AD120" s="2"/>
      <c r="AE120" s="4"/>
      <c r="AF120" s="11">
        <f t="shared" si="153"/>
        <v>0</v>
      </c>
      <c r="AG120" s="2"/>
      <c r="AH120" s="2"/>
      <c r="AI120" s="2"/>
      <c r="AJ120" s="2" t="s">
        <v>102</v>
      </c>
      <c r="AK120" s="6"/>
      <c r="AL120" s="19">
        <f t="shared" si="105"/>
        <v>22.327000000000002</v>
      </c>
      <c r="AM120" s="2"/>
      <c r="AN120" s="3"/>
      <c r="AO120" s="2"/>
      <c r="AP120" s="5"/>
      <c r="AQ120" s="5"/>
      <c r="AR120" s="2"/>
      <c r="AS120" s="2"/>
      <c r="AT120" s="2"/>
      <c r="AU120" s="4"/>
      <c r="AV120" s="11">
        <f t="shared" si="154"/>
        <v>0</v>
      </c>
      <c r="AW120" s="2"/>
      <c r="AX120" s="2"/>
      <c r="AY120" s="2"/>
      <c r="AZ120" s="2" t="s">
        <v>102</v>
      </c>
      <c r="BA120" s="6"/>
      <c r="BB120" s="19">
        <f t="shared" si="108"/>
        <v>22.327000000000002</v>
      </c>
    </row>
    <row r="121" spans="1:54" s="15" customFormat="1" ht="14" hidden="1">
      <c r="A121" s="13">
        <v>4</v>
      </c>
      <c r="B121" s="1" t="s">
        <v>117</v>
      </c>
      <c r="C121" s="2">
        <v>28345</v>
      </c>
      <c r="D121" s="1">
        <v>888</v>
      </c>
      <c r="E121" s="1" t="s">
        <v>83</v>
      </c>
      <c r="F121" s="57">
        <v>31.317</v>
      </c>
      <c r="G121" s="2"/>
      <c r="H121" s="3"/>
      <c r="I121" s="2"/>
      <c r="J121" s="5"/>
      <c r="K121" s="5"/>
      <c r="L121" s="2"/>
      <c r="M121" s="2"/>
      <c r="N121" s="2"/>
      <c r="O121" s="4"/>
      <c r="P121" s="11"/>
      <c r="Q121" s="2"/>
      <c r="R121" s="2"/>
      <c r="S121" s="2"/>
      <c r="T121" s="2"/>
      <c r="U121" s="6"/>
      <c r="V121" s="19">
        <f t="shared" si="150"/>
        <v>31.317</v>
      </c>
      <c r="W121" s="2"/>
      <c r="X121" s="3"/>
      <c r="Y121" s="2"/>
      <c r="Z121" s="5"/>
      <c r="AA121" s="5"/>
      <c r="AB121" s="2"/>
      <c r="AC121" s="2"/>
      <c r="AD121" s="2"/>
      <c r="AE121" s="4"/>
      <c r="AF121" s="11">
        <f t="shared" si="153"/>
        <v>0</v>
      </c>
      <c r="AG121" s="2"/>
      <c r="AH121" s="2"/>
      <c r="AI121" s="2"/>
      <c r="AJ121" s="2"/>
      <c r="AK121" s="6"/>
      <c r="AL121" s="19">
        <f t="shared" si="105"/>
        <v>31.317</v>
      </c>
      <c r="AM121" s="2"/>
      <c r="AN121" s="3"/>
      <c r="AO121" s="2"/>
      <c r="AP121" s="5"/>
      <c r="AQ121" s="5"/>
      <c r="AR121" s="2"/>
      <c r="AS121" s="2"/>
      <c r="AT121" s="2"/>
      <c r="AU121" s="4"/>
      <c r="AV121" s="11">
        <f t="shared" si="154"/>
        <v>0</v>
      </c>
      <c r="AW121" s="2"/>
      <c r="AX121" s="2"/>
      <c r="AY121" s="2"/>
      <c r="AZ121" s="2"/>
      <c r="BA121" s="6"/>
      <c r="BB121" s="19">
        <f t="shared" si="108"/>
        <v>31.317</v>
      </c>
    </row>
    <row r="122" spans="1:54" s="15" customFormat="1" ht="14" hidden="1">
      <c r="A122" s="13">
        <v>5</v>
      </c>
      <c r="B122" s="1" t="s">
        <v>118</v>
      </c>
      <c r="C122" s="2">
        <v>9207</v>
      </c>
      <c r="D122" s="1">
        <v>180</v>
      </c>
      <c r="E122" s="1" t="s">
        <v>28</v>
      </c>
      <c r="F122" s="57">
        <v>37.750999999999998</v>
      </c>
      <c r="G122" s="2"/>
      <c r="H122" s="3"/>
      <c r="I122" s="2"/>
      <c r="J122" s="5"/>
      <c r="K122" s="5"/>
      <c r="L122" s="2"/>
      <c r="M122" s="2"/>
      <c r="N122" s="2"/>
      <c r="O122" s="4"/>
      <c r="P122" s="11"/>
      <c r="Q122" s="2"/>
      <c r="R122" s="2"/>
      <c r="S122" s="2"/>
      <c r="T122" s="2" t="s">
        <v>47</v>
      </c>
      <c r="U122" s="6"/>
      <c r="V122" s="19">
        <f t="shared" si="150"/>
        <v>37.750999999999998</v>
      </c>
      <c r="W122" s="2"/>
      <c r="X122" s="3"/>
      <c r="Y122" s="2"/>
      <c r="Z122" s="5"/>
      <c r="AA122" s="5"/>
      <c r="AB122" s="2"/>
      <c r="AC122" s="2"/>
      <c r="AD122" s="2"/>
      <c r="AE122" s="4"/>
      <c r="AF122" s="11">
        <f t="shared" si="153"/>
        <v>0</v>
      </c>
      <c r="AG122" s="2"/>
      <c r="AH122" s="2"/>
      <c r="AI122" s="2"/>
      <c r="AJ122" s="2" t="s">
        <v>47</v>
      </c>
      <c r="AK122" s="6"/>
      <c r="AL122" s="19">
        <f t="shared" si="105"/>
        <v>37.750999999999998</v>
      </c>
      <c r="AM122" s="2"/>
      <c r="AN122" s="3"/>
      <c r="AO122" s="2"/>
      <c r="AP122" s="5"/>
      <c r="AQ122" s="5"/>
      <c r="AR122" s="2"/>
      <c r="AS122" s="2"/>
      <c r="AT122" s="2"/>
      <c r="AU122" s="4"/>
      <c r="AV122" s="11">
        <f t="shared" si="154"/>
        <v>0</v>
      </c>
      <c r="AW122" s="2"/>
      <c r="AX122" s="2"/>
      <c r="AY122" s="2"/>
      <c r="AZ122" s="2" t="s">
        <v>47</v>
      </c>
      <c r="BA122" s="6"/>
      <c r="BB122" s="19">
        <f t="shared" si="108"/>
        <v>37.750999999999998</v>
      </c>
    </row>
    <row r="123" spans="1:54" s="15" customFormat="1" ht="14" hidden="1">
      <c r="A123" s="13">
        <v>6</v>
      </c>
      <c r="B123" s="1" t="s">
        <v>119</v>
      </c>
      <c r="C123" s="2">
        <v>33145</v>
      </c>
      <c r="D123" s="1">
        <v>86</v>
      </c>
      <c r="E123" s="1" t="s">
        <v>120</v>
      </c>
      <c r="F123" s="57">
        <v>47.192999999999998</v>
      </c>
      <c r="G123" s="2"/>
      <c r="H123" s="3"/>
      <c r="I123" s="2"/>
      <c r="J123" s="5"/>
      <c r="K123" s="5"/>
      <c r="L123" s="2"/>
      <c r="M123" s="2"/>
      <c r="N123" s="2"/>
      <c r="O123" s="4"/>
      <c r="P123" s="11"/>
      <c r="Q123" s="2"/>
      <c r="R123" s="2"/>
      <c r="S123" s="2"/>
      <c r="T123" s="2" t="s">
        <v>47</v>
      </c>
      <c r="U123" s="6"/>
      <c r="V123" s="19">
        <f t="shared" si="150"/>
        <v>47.192999999999998</v>
      </c>
      <c r="W123" s="2"/>
      <c r="X123" s="3"/>
      <c r="Y123" s="2"/>
      <c r="Z123" s="5"/>
      <c r="AA123" s="5"/>
      <c r="AB123" s="2"/>
      <c r="AC123" s="2"/>
      <c r="AD123" s="2"/>
      <c r="AE123" s="4"/>
      <c r="AF123" s="11">
        <f t="shared" si="153"/>
        <v>0</v>
      </c>
      <c r="AG123" s="2"/>
      <c r="AH123" s="2"/>
      <c r="AI123" s="2"/>
      <c r="AJ123" s="2" t="s">
        <v>47</v>
      </c>
      <c r="AK123" s="6"/>
      <c r="AL123" s="19">
        <f t="shared" si="105"/>
        <v>47.192999999999998</v>
      </c>
      <c r="AM123" s="2"/>
      <c r="AN123" s="3"/>
      <c r="AO123" s="2"/>
      <c r="AP123" s="5"/>
      <c r="AQ123" s="5"/>
      <c r="AR123" s="2"/>
      <c r="AS123" s="2"/>
      <c r="AT123" s="2"/>
      <c r="AU123" s="4"/>
      <c r="AV123" s="11">
        <f t="shared" si="154"/>
        <v>0</v>
      </c>
      <c r="AW123" s="2"/>
      <c r="AX123" s="2"/>
      <c r="AY123" s="2"/>
      <c r="AZ123" s="2" t="s">
        <v>47</v>
      </c>
      <c r="BA123" s="6"/>
      <c r="BB123" s="19">
        <f t="shared" si="108"/>
        <v>47.192999999999998</v>
      </c>
    </row>
    <row r="124" spans="1:54" s="15" customFormat="1" ht="14" hidden="1">
      <c r="A124" s="13">
        <v>7</v>
      </c>
      <c r="B124" s="1" t="s">
        <v>121</v>
      </c>
      <c r="C124" s="2">
        <v>8952</v>
      </c>
      <c r="D124" s="1">
        <v>777</v>
      </c>
      <c r="E124" s="1" t="s">
        <v>122</v>
      </c>
      <c r="F124" s="57">
        <v>59.203000000000003</v>
      </c>
      <c r="G124" s="2"/>
      <c r="H124" s="3"/>
      <c r="I124" s="2"/>
      <c r="J124" s="5"/>
      <c r="K124" s="5"/>
      <c r="L124" s="2"/>
      <c r="M124" s="2"/>
      <c r="N124" s="2"/>
      <c r="O124" s="4"/>
      <c r="P124" s="11"/>
      <c r="Q124" s="2"/>
      <c r="R124" s="2"/>
      <c r="S124" s="2"/>
      <c r="T124" s="2" t="s">
        <v>47</v>
      </c>
      <c r="U124" s="6"/>
      <c r="V124" s="19">
        <f t="shared" si="150"/>
        <v>59.203000000000003</v>
      </c>
      <c r="W124" s="2"/>
      <c r="X124" s="3"/>
      <c r="Y124" s="2"/>
      <c r="Z124" s="5"/>
      <c r="AA124" s="5"/>
      <c r="AB124" s="2"/>
      <c r="AC124" s="2"/>
      <c r="AD124" s="2"/>
      <c r="AE124" s="4"/>
      <c r="AF124" s="11">
        <f t="shared" si="153"/>
        <v>0</v>
      </c>
      <c r="AG124" s="2"/>
      <c r="AH124" s="2"/>
      <c r="AI124" s="2"/>
      <c r="AJ124" s="2" t="s">
        <v>47</v>
      </c>
      <c r="AK124" s="6"/>
      <c r="AL124" s="19">
        <f t="shared" si="105"/>
        <v>59.203000000000003</v>
      </c>
      <c r="AM124" s="2"/>
      <c r="AN124" s="3"/>
      <c r="AO124" s="2"/>
      <c r="AP124" s="5"/>
      <c r="AQ124" s="5"/>
      <c r="AR124" s="2"/>
      <c r="AS124" s="2"/>
      <c r="AT124" s="2"/>
      <c r="AU124" s="4"/>
      <c r="AV124" s="11">
        <f t="shared" si="154"/>
        <v>0</v>
      </c>
      <c r="AW124" s="2"/>
      <c r="AX124" s="2"/>
      <c r="AY124" s="2"/>
      <c r="AZ124" s="2" t="s">
        <v>47</v>
      </c>
      <c r="BA124" s="6"/>
      <c r="BB124" s="19">
        <f t="shared" si="108"/>
        <v>59.203000000000003</v>
      </c>
    </row>
    <row r="125" spans="1:54" s="15" customFormat="1" ht="14" hidden="1">
      <c r="A125" s="13">
        <v>8</v>
      </c>
      <c r="B125" s="1" t="s">
        <v>144</v>
      </c>
      <c r="C125" s="2">
        <v>27383</v>
      </c>
      <c r="D125" s="1">
        <v>101</v>
      </c>
      <c r="E125" s="1" t="s">
        <v>145</v>
      </c>
      <c r="F125" s="57">
        <v>25.251999999999999</v>
      </c>
      <c r="G125" s="2"/>
      <c r="H125" s="3"/>
      <c r="I125" s="2"/>
      <c r="J125" s="5"/>
      <c r="K125" s="5"/>
      <c r="L125" s="2"/>
      <c r="M125" s="2"/>
      <c r="N125" s="2"/>
      <c r="O125" s="4"/>
      <c r="P125" s="11"/>
      <c r="Q125" s="2"/>
      <c r="R125" s="2"/>
      <c r="S125" s="2"/>
      <c r="T125" s="2" t="s">
        <v>90</v>
      </c>
      <c r="U125" s="6"/>
      <c r="V125" s="19">
        <f t="shared" si="150"/>
        <v>25.251999999999999</v>
      </c>
      <c r="W125" s="2"/>
      <c r="X125" s="3"/>
      <c r="Y125" s="2"/>
      <c r="Z125" s="5"/>
      <c r="AA125" s="5"/>
      <c r="AB125" s="2"/>
      <c r="AC125" s="2"/>
      <c r="AD125" s="2"/>
      <c r="AE125" s="4"/>
      <c r="AF125" s="11">
        <f t="shared" si="153"/>
        <v>0</v>
      </c>
      <c r="AG125" s="2"/>
      <c r="AH125" s="2"/>
      <c r="AI125" s="2"/>
      <c r="AJ125" s="2" t="s">
        <v>90</v>
      </c>
      <c r="AK125" s="6"/>
      <c r="AL125" s="19">
        <f t="shared" si="105"/>
        <v>25.251999999999999</v>
      </c>
      <c r="AM125" s="2"/>
      <c r="AN125" s="3"/>
      <c r="AO125" s="2"/>
      <c r="AP125" s="5"/>
      <c r="AQ125" s="5"/>
      <c r="AR125" s="2"/>
      <c r="AS125" s="2"/>
      <c r="AT125" s="2"/>
      <c r="AU125" s="4"/>
      <c r="AV125" s="11">
        <f t="shared" si="154"/>
        <v>0</v>
      </c>
      <c r="AW125" s="2"/>
      <c r="AX125" s="2"/>
      <c r="AY125" s="2"/>
      <c r="AZ125" s="2" t="s">
        <v>90</v>
      </c>
      <c r="BA125" s="6"/>
      <c r="BB125" s="19">
        <f t="shared" si="108"/>
        <v>25.251999999999999</v>
      </c>
    </row>
    <row r="126" spans="1:54" s="15" customFormat="1" ht="14">
      <c r="A126" s="13">
        <v>1</v>
      </c>
      <c r="B126" s="1" t="s">
        <v>118</v>
      </c>
      <c r="C126" s="2">
        <v>9207</v>
      </c>
      <c r="D126" s="1">
        <v>180</v>
      </c>
      <c r="E126" s="1" t="s">
        <v>28</v>
      </c>
      <c r="F126" s="57">
        <v>33.835000000000001</v>
      </c>
      <c r="G126" s="2"/>
      <c r="H126" s="3"/>
      <c r="I126" s="2"/>
      <c r="J126" s="5"/>
      <c r="K126" s="5"/>
      <c r="L126" s="2"/>
      <c r="M126" s="2"/>
      <c r="N126" s="2" t="s">
        <v>40</v>
      </c>
      <c r="O126" s="4"/>
      <c r="P126" s="11"/>
      <c r="Q126" s="2"/>
      <c r="R126" s="2"/>
      <c r="S126" s="2" t="s">
        <v>47</v>
      </c>
      <c r="T126" s="2"/>
      <c r="U126" s="6"/>
      <c r="V126" s="19">
        <f t="shared" si="150"/>
        <v>33.835000000000001</v>
      </c>
      <c r="W126" s="2"/>
      <c r="X126" s="3"/>
      <c r="Y126" s="2"/>
      <c r="Z126" s="5"/>
      <c r="AA126" s="5"/>
      <c r="AB126" s="2"/>
      <c r="AC126" s="2"/>
      <c r="AD126" s="2" t="s">
        <v>40</v>
      </c>
      <c r="AE126" s="4"/>
      <c r="AF126" s="11"/>
      <c r="AG126" s="2"/>
      <c r="AH126" s="2"/>
      <c r="AI126" s="2" t="s">
        <v>47</v>
      </c>
      <c r="AJ126" s="2"/>
      <c r="AK126" s="6"/>
      <c r="AL126" s="19">
        <f t="shared" si="105"/>
        <v>33.835000000000001</v>
      </c>
      <c r="AM126" s="2"/>
      <c r="AN126" s="3"/>
      <c r="AO126" s="2"/>
      <c r="AP126" s="5"/>
      <c r="AQ126" s="5"/>
      <c r="AR126" s="2"/>
      <c r="AS126" s="2"/>
      <c r="AT126" s="2" t="s">
        <v>40</v>
      </c>
      <c r="AU126" s="4"/>
      <c r="AV126" s="11"/>
      <c r="AW126" s="2"/>
      <c r="AX126" s="2"/>
      <c r="AY126" s="2" t="s">
        <v>47</v>
      </c>
      <c r="AZ126" s="2"/>
      <c r="BA126" s="6"/>
      <c r="BB126" s="19">
        <f t="shared" si="108"/>
        <v>33.835000000000001</v>
      </c>
    </row>
    <row r="127" spans="1:54" s="15" customFormat="1" ht="14">
      <c r="A127" s="13">
        <v>2</v>
      </c>
      <c r="B127" s="1" t="s">
        <v>187</v>
      </c>
      <c r="C127" s="2">
        <v>45860</v>
      </c>
      <c r="D127" s="1">
        <v>73</v>
      </c>
      <c r="E127" s="1" t="s">
        <v>199</v>
      </c>
      <c r="F127" s="57">
        <v>99.998999999999995</v>
      </c>
      <c r="G127" s="2">
        <v>28.986999999999998</v>
      </c>
      <c r="H127" s="3"/>
      <c r="I127" s="2"/>
      <c r="J127" s="5"/>
      <c r="K127" s="5"/>
      <c r="L127" s="2"/>
      <c r="M127" s="2"/>
      <c r="N127" s="2"/>
      <c r="O127" s="4"/>
      <c r="P127" s="11"/>
      <c r="Q127" s="2"/>
      <c r="R127" s="2"/>
      <c r="S127" s="8" t="s">
        <v>89</v>
      </c>
      <c r="T127" s="2"/>
      <c r="U127" s="6"/>
      <c r="V127" s="19">
        <f t="shared" si="150"/>
        <v>28.986999999999998</v>
      </c>
      <c r="W127" s="2">
        <v>24.026</v>
      </c>
      <c r="X127" s="3"/>
      <c r="Y127" s="2"/>
      <c r="Z127" s="5"/>
      <c r="AA127" s="5"/>
      <c r="AB127" s="2"/>
      <c r="AC127" s="2"/>
      <c r="AD127" s="2"/>
      <c r="AE127" s="4"/>
      <c r="AF127" s="11"/>
      <c r="AG127" s="2">
        <v>23.041</v>
      </c>
      <c r="AH127" s="2"/>
      <c r="AI127" s="8" t="s">
        <v>54</v>
      </c>
      <c r="AJ127" s="59" t="s">
        <v>213</v>
      </c>
      <c r="AK127" s="6"/>
      <c r="AL127" s="19">
        <f t="shared" si="105"/>
        <v>23.041</v>
      </c>
      <c r="AM127" s="2"/>
      <c r="AN127" s="3"/>
      <c r="AO127" s="2"/>
      <c r="AP127" s="5"/>
      <c r="AQ127" s="5"/>
      <c r="AR127" s="2"/>
      <c r="AS127" s="2"/>
      <c r="AT127" s="2"/>
      <c r="AU127" s="4"/>
      <c r="AV127" s="11"/>
      <c r="AW127" s="2"/>
      <c r="AX127" s="2"/>
      <c r="AY127" s="2" t="s">
        <v>54</v>
      </c>
      <c r="AZ127" s="2"/>
      <c r="BA127" s="6"/>
      <c r="BB127" s="19">
        <f t="shared" si="108"/>
        <v>23.041</v>
      </c>
    </row>
    <row r="128" spans="1:54" s="15" customFormat="1" ht="14">
      <c r="A128" s="13">
        <v>3</v>
      </c>
      <c r="B128" s="1" t="s">
        <v>203</v>
      </c>
      <c r="C128" s="2">
        <v>5745</v>
      </c>
      <c r="D128" s="1">
        <v>317</v>
      </c>
      <c r="E128" s="1" t="s">
        <v>204</v>
      </c>
      <c r="F128" s="57">
        <v>99.998999999999995</v>
      </c>
      <c r="G128" s="2"/>
      <c r="H128" s="3"/>
      <c r="I128" s="2"/>
      <c r="J128" s="5"/>
      <c r="K128" s="5"/>
      <c r="L128" s="2"/>
      <c r="M128" s="2"/>
      <c r="N128" s="2"/>
      <c r="O128" s="4"/>
      <c r="P128" s="11"/>
      <c r="Q128" s="2">
        <v>26.709</v>
      </c>
      <c r="R128" s="2"/>
      <c r="S128" s="8" t="s">
        <v>107</v>
      </c>
      <c r="T128" s="2"/>
      <c r="U128" s="6"/>
      <c r="V128" s="19">
        <f t="shared" si="150"/>
        <v>26.709</v>
      </c>
      <c r="W128" s="2"/>
      <c r="X128" s="3"/>
      <c r="Y128" s="2"/>
      <c r="Z128" s="5"/>
      <c r="AA128" s="5"/>
      <c r="AB128" s="2"/>
      <c r="AC128" s="2"/>
      <c r="AD128" s="2"/>
      <c r="AE128" s="4"/>
      <c r="AF128" s="11"/>
      <c r="AG128" s="2"/>
      <c r="AH128" s="2"/>
      <c r="AI128" s="2" t="s">
        <v>107</v>
      </c>
      <c r="AJ128" s="2"/>
      <c r="AK128" s="6"/>
      <c r="AL128" s="19">
        <f t="shared" si="105"/>
        <v>26.709</v>
      </c>
      <c r="AM128" s="2"/>
      <c r="AN128" s="3"/>
      <c r="AO128" s="2"/>
      <c r="AP128" s="5"/>
      <c r="AQ128" s="5"/>
      <c r="AR128" s="2"/>
      <c r="AS128" s="2"/>
      <c r="AT128" s="2"/>
      <c r="AU128" s="4"/>
      <c r="AV128" s="11"/>
      <c r="AW128" s="2"/>
      <c r="AX128" s="2"/>
      <c r="AY128" s="2" t="s">
        <v>107</v>
      </c>
      <c r="AZ128" s="2"/>
      <c r="BA128" s="6"/>
      <c r="BB128" s="19">
        <f t="shared" si="108"/>
        <v>26.709</v>
      </c>
    </row>
    <row r="129" spans="1:54" s="15" customFormat="1" ht="14">
      <c r="A129" s="13">
        <v>4</v>
      </c>
      <c r="B129" s="1" t="s">
        <v>57</v>
      </c>
      <c r="C129" s="2">
        <v>5749</v>
      </c>
      <c r="D129" s="1">
        <v>333</v>
      </c>
      <c r="E129" s="1" t="s">
        <v>162</v>
      </c>
      <c r="F129" s="57">
        <v>32.44</v>
      </c>
      <c r="G129" s="2"/>
      <c r="H129" s="3"/>
      <c r="I129" s="2"/>
      <c r="J129" s="5"/>
      <c r="K129" s="5"/>
      <c r="L129" s="2"/>
      <c r="M129" s="2"/>
      <c r="N129" s="2" t="s">
        <v>40</v>
      </c>
      <c r="O129" s="4"/>
      <c r="P129" s="11"/>
      <c r="Q129" s="2"/>
      <c r="R129" s="2"/>
      <c r="S129" s="2" t="s">
        <v>47</v>
      </c>
      <c r="T129" s="2"/>
      <c r="U129" s="6"/>
      <c r="V129" s="19">
        <f t="shared" si="150"/>
        <v>32.44</v>
      </c>
      <c r="W129" s="2"/>
      <c r="X129" s="3"/>
      <c r="Y129" s="2"/>
      <c r="Z129" s="5"/>
      <c r="AA129" s="5"/>
      <c r="AB129" s="2"/>
      <c r="AC129" s="2"/>
      <c r="AD129" s="2" t="s">
        <v>40</v>
      </c>
      <c r="AE129" s="4"/>
      <c r="AF129" s="11"/>
      <c r="AG129" s="2"/>
      <c r="AH129" s="2"/>
      <c r="AI129" s="2" t="s">
        <v>47</v>
      </c>
      <c r="AJ129" s="2"/>
      <c r="AK129" s="6"/>
      <c r="AL129" s="19">
        <f t="shared" si="105"/>
        <v>32.44</v>
      </c>
      <c r="AM129" s="2"/>
      <c r="AN129" s="3"/>
      <c r="AO129" s="2"/>
      <c r="AP129" s="5"/>
      <c r="AQ129" s="5"/>
      <c r="AR129" s="2"/>
      <c r="AS129" s="2"/>
      <c r="AT129" s="2" t="s">
        <v>40</v>
      </c>
      <c r="AU129" s="4"/>
      <c r="AV129" s="11"/>
      <c r="AW129" s="2"/>
      <c r="AX129" s="2"/>
      <c r="AY129" s="2" t="s">
        <v>47</v>
      </c>
      <c r="AZ129" s="2"/>
      <c r="BA129" s="6"/>
      <c r="BB129" s="19">
        <f t="shared" si="108"/>
        <v>32.44</v>
      </c>
    </row>
    <row r="130" spans="1:54" s="15" customFormat="1" ht="14">
      <c r="A130" s="13">
        <v>5</v>
      </c>
      <c r="B130" s="1" t="s">
        <v>173</v>
      </c>
      <c r="C130" s="2" t="s">
        <v>169</v>
      </c>
      <c r="D130" s="1">
        <v>48</v>
      </c>
      <c r="E130" s="1" t="s">
        <v>174</v>
      </c>
      <c r="F130" s="57">
        <v>31.030999999999999</v>
      </c>
      <c r="G130" s="2"/>
      <c r="H130" s="3"/>
      <c r="I130" s="2"/>
      <c r="J130" s="5"/>
      <c r="K130" s="5"/>
      <c r="L130" s="2"/>
      <c r="M130" s="2"/>
      <c r="N130" s="2" t="s">
        <v>40</v>
      </c>
      <c r="O130" s="4"/>
      <c r="P130" s="11"/>
      <c r="Q130" s="2"/>
      <c r="R130" s="2"/>
      <c r="S130" s="2" t="s">
        <v>92</v>
      </c>
      <c r="T130" s="2"/>
      <c r="U130" s="6"/>
      <c r="V130" s="19">
        <f t="shared" si="150"/>
        <v>31.030999999999999</v>
      </c>
      <c r="W130" s="2"/>
      <c r="X130" s="3"/>
      <c r="Y130" s="2"/>
      <c r="Z130" s="5"/>
      <c r="AA130" s="5"/>
      <c r="AB130" s="2"/>
      <c r="AC130" s="2"/>
      <c r="AD130" s="2" t="s">
        <v>40</v>
      </c>
      <c r="AE130" s="4"/>
      <c r="AF130" s="11"/>
      <c r="AG130" s="2"/>
      <c r="AH130" s="2"/>
      <c r="AI130" s="2" t="s">
        <v>92</v>
      </c>
      <c r="AJ130" s="2"/>
      <c r="AK130" s="6"/>
      <c r="AL130" s="19">
        <f t="shared" si="105"/>
        <v>31.030999999999999</v>
      </c>
      <c r="AM130" s="2"/>
      <c r="AN130" s="3"/>
      <c r="AO130" s="2"/>
      <c r="AP130" s="5"/>
      <c r="AQ130" s="5"/>
      <c r="AR130" s="2"/>
      <c r="AS130" s="2"/>
      <c r="AT130" s="2" t="s">
        <v>40</v>
      </c>
      <c r="AU130" s="4"/>
      <c r="AV130" s="11"/>
      <c r="AW130" s="2"/>
      <c r="AX130" s="2"/>
      <c r="AY130" s="2" t="s">
        <v>92</v>
      </c>
      <c r="AZ130" s="2"/>
      <c r="BA130" s="6"/>
      <c r="BB130" s="19">
        <f t="shared" si="108"/>
        <v>31.030999999999999</v>
      </c>
    </row>
    <row r="131" spans="1:54" s="15" customFormat="1" ht="14">
      <c r="A131" s="13">
        <v>6</v>
      </c>
      <c r="B131" s="1" t="s">
        <v>77</v>
      </c>
      <c r="C131" s="2">
        <v>5957</v>
      </c>
      <c r="D131" s="1">
        <v>222</v>
      </c>
      <c r="E131" s="1" t="s">
        <v>25</v>
      </c>
      <c r="F131" s="57">
        <v>33.31</v>
      </c>
      <c r="G131" s="2"/>
      <c r="H131" s="3"/>
      <c r="I131" s="2"/>
      <c r="J131" s="5"/>
      <c r="K131" s="5"/>
      <c r="L131" s="2"/>
      <c r="M131" s="2"/>
      <c r="N131" s="2" t="s">
        <v>40</v>
      </c>
      <c r="O131" s="4"/>
      <c r="P131" s="11"/>
      <c r="Q131" s="2"/>
      <c r="R131" s="2"/>
      <c r="S131" s="2" t="s">
        <v>47</v>
      </c>
      <c r="T131" s="2"/>
      <c r="U131" s="6"/>
      <c r="V131" s="19">
        <f t="shared" si="150"/>
        <v>33.31</v>
      </c>
      <c r="W131" s="2"/>
      <c r="X131" s="3"/>
      <c r="Y131" s="2"/>
      <c r="Z131" s="5"/>
      <c r="AA131" s="5"/>
      <c r="AB131" s="2"/>
      <c r="AC131" s="2"/>
      <c r="AD131" s="2" t="s">
        <v>40</v>
      </c>
      <c r="AE131" s="4"/>
      <c r="AF131" s="11"/>
      <c r="AG131" s="2"/>
      <c r="AH131" s="2"/>
      <c r="AI131" s="2" t="s">
        <v>47</v>
      </c>
      <c r="AJ131" s="2"/>
      <c r="AK131" s="6"/>
      <c r="AL131" s="19">
        <f t="shared" si="105"/>
        <v>33.31</v>
      </c>
      <c r="AM131" s="2"/>
      <c r="AN131" s="3"/>
      <c r="AO131" s="2"/>
      <c r="AP131" s="5"/>
      <c r="AQ131" s="5"/>
      <c r="AR131" s="2"/>
      <c r="AS131" s="2"/>
      <c r="AT131" s="2" t="s">
        <v>40</v>
      </c>
      <c r="AU131" s="4"/>
      <c r="AV131" s="11"/>
      <c r="AW131" s="2"/>
      <c r="AX131" s="2"/>
      <c r="AY131" s="2" t="s">
        <v>47</v>
      </c>
      <c r="AZ131" s="2"/>
      <c r="BA131" s="6"/>
      <c r="BB131" s="19">
        <f t="shared" si="108"/>
        <v>33.31</v>
      </c>
    </row>
    <row r="132" spans="1:54" s="15" customFormat="1" ht="14">
      <c r="B132" s="22">
        <v>6</v>
      </c>
      <c r="C132" s="16"/>
      <c r="D132" s="1"/>
      <c r="E132" s="1"/>
      <c r="BB132" s="19">
        <f t="shared" ref="BB132" si="155">MIN(AL132,AM132,AW132,AX132)</f>
        <v>0</v>
      </c>
    </row>
    <row r="133" spans="1:54" s="15" customFormat="1" ht="14">
      <c r="B133" s="16"/>
      <c r="C133" s="16"/>
      <c r="D133" s="1"/>
      <c r="E133" s="1"/>
    </row>
    <row r="134" spans="1:54">
      <c r="B134" s="22">
        <f>B30+B43+B65+B81+B103+B116+B132</f>
        <v>51</v>
      </c>
    </row>
    <row r="135" spans="1:54">
      <c r="D135" s="37"/>
    </row>
    <row r="136" spans="1:54">
      <c r="D136" s="37"/>
    </row>
    <row r="137" spans="1:54">
      <c r="D137" s="37"/>
    </row>
    <row r="138" spans="1:54">
      <c r="D138" s="37"/>
    </row>
    <row r="145" spans="2:5">
      <c r="B145" s="38"/>
      <c r="C145" s="38"/>
    </row>
    <row r="146" spans="2:5">
      <c r="E146" s="38"/>
    </row>
    <row r="150" spans="2:5">
      <c r="D150" s="37"/>
    </row>
    <row r="151" spans="2:5">
      <c r="D151" s="37"/>
    </row>
    <row r="155" spans="2:5">
      <c r="D155" s="37"/>
    </row>
    <row r="158" spans="2:5">
      <c r="D158" s="37"/>
    </row>
    <row r="159" spans="2:5">
      <c r="D159" s="37"/>
    </row>
    <row r="160" spans="2:5">
      <c r="D160" s="37"/>
      <c r="E160" s="39"/>
    </row>
    <row r="163" spans="2:5">
      <c r="D163" s="37"/>
    </row>
    <row r="165" spans="2:5">
      <c r="D165" s="37"/>
      <c r="E165" s="39"/>
    </row>
    <row r="167" spans="2:5">
      <c r="D167" s="37"/>
    </row>
    <row r="168" spans="2:5">
      <c r="D168" s="37"/>
    </row>
    <row r="170" spans="2:5">
      <c r="B170" s="40"/>
      <c r="C170" s="40"/>
    </row>
    <row r="173" spans="2:5">
      <c r="D173" s="37"/>
    </row>
    <row r="175" spans="2:5">
      <c r="D175" s="37"/>
    </row>
    <row r="179" spans="2:5">
      <c r="B179" s="40"/>
      <c r="C179" s="40"/>
    </row>
    <row r="181" spans="2:5">
      <c r="D181" s="37"/>
      <c r="E181" s="39"/>
    </row>
    <row r="186" spans="2:5">
      <c r="B186" s="40"/>
      <c r="C186" s="40"/>
    </row>
    <row r="188" spans="2:5">
      <c r="D188" s="37"/>
    </row>
    <row r="191" spans="2:5">
      <c r="D191" s="37"/>
    </row>
    <row r="195" spans="4:5">
      <c r="D195" s="37"/>
    </row>
    <row r="200" spans="4:5">
      <c r="D200" s="37"/>
    </row>
    <row r="202" spans="4:5">
      <c r="D202" s="37"/>
    </row>
    <row r="203" spans="4:5">
      <c r="D203" s="37"/>
    </row>
    <row r="206" spans="4:5">
      <c r="D206" s="37"/>
      <c r="E206" s="39"/>
    </row>
    <row r="207" spans="4:5">
      <c r="D207" s="37"/>
      <c r="E207" s="39"/>
    </row>
    <row r="208" spans="4:5">
      <c r="D208" s="37"/>
    </row>
    <row r="211" spans="4:4">
      <c r="D211" s="37"/>
    </row>
    <row r="214" spans="4:4">
      <c r="D214" s="37"/>
    </row>
    <row r="237" spans="7:43">
      <c r="G237" s="42"/>
      <c r="H237" s="43"/>
      <c r="I237" s="42"/>
      <c r="J237" s="42"/>
      <c r="K237" s="42"/>
      <c r="W237" s="42"/>
      <c r="X237" s="43"/>
      <c r="Y237" s="42"/>
      <c r="Z237" s="42"/>
      <c r="AA237" s="42"/>
      <c r="AM237" s="42"/>
      <c r="AN237" s="43"/>
      <c r="AO237" s="42"/>
      <c r="AP237" s="42"/>
      <c r="AQ237" s="42"/>
    </row>
    <row r="238" spans="7:43">
      <c r="G238" s="42"/>
      <c r="H238" s="43"/>
      <c r="I238" s="41" t="s">
        <v>36</v>
      </c>
      <c r="J238" s="41" t="s">
        <v>37</v>
      </c>
      <c r="K238" s="42"/>
      <c r="W238" s="42"/>
      <c r="X238" s="43"/>
      <c r="Y238" s="41" t="s">
        <v>36</v>
      </c>
      <c r="Z238" s="41" t="s">
        <v>37</v>
      </c>
      <c r="AA238" s="42"/>
      <c r="AM238" s="42"/>
      <c r="AN238" s="43"/>
      <c r="AO238" s="41" t="s">
        <v>36</v>
      </c>
      <c r="AP238" s="41" t="s">
        <v>37</v>
      </c>
      <c r="AQ238" s="42"/>
    </row>
    <row r="239" spans="7:43">
      <c r="G239" s="42"/>
      <c r="H239" s="43" t="s">
        <v>19</v>
      </c>
      <c r="I239" s="42">
        <v>4</v>
      </c>
      <c r="J239" s="42">
        <v>4</v>
      </c>
      <c r="K239" s="42">
        <v>4</v>
      </c>
      <c r="W239" s="42"/>
      <c r="X239" s="43" t="s">
        <v>19</v>
      </c>
      <c r="Y239" s="42">
        <v>4</v>
      </c>
      <c r="Z239" s="42">
        <v>4</v>
      </c>
      <c r="AA239" s="42">
        <v>4</v>
      </c>
      <c r="AM239" s="42"/>
      <c r="AN239" s="43" t="s">
        <v>19</v>
      </c>
      <c r="AO239" s="42">
        <v>3</v>
      </c>
      <c r="AP239" s="42">
        <v>3</v>
      </c>
      <c r="AQ239" s="42">
        <v>3</v>
      </c>
    </row>
    <row r="240" spans="7:43">
      <c r="G240" s="42"/>
      <c r="H240" s="43" t="s">
        <v>20</v>
      </c>
      <c r="I240" s="42">
        <v>3</v>
      </c>
      <c r="J240" s="42">
        <v>3</v>
      </c>
      <c r="K240" s="42">
        <v>3</v>
      </c>
      <c r="W240" s="42"/>
      <c r="X240" s="43" t="s">
        <v>20</v>
      </c>
      <c r="Y240" s="42">
        <v>3</v>
      </c>
      <c r="Z240" s="42">
        <v>3</v>
      </c>
      <c r="AA240" s="42">
        <v>3</v>
      </c>
      <c r="AM240" s="42"/>
      <c r="AN240" s="43" t="s">
        <v>20</v>
      </c>
      <c r="AO240" s="42">
        <v>3</v>
      </c>
      <c r="AP240" s="42">
        <v>3</v>
      </c>
      <c r="AQ240" s="42">
        <v>3</v>
      </c>
    </row>
    <row r="241" spans="7:43">
      <c r="G241" s="42"/>
      <c r="H241" s="43" t="s">
        <v>21</v>
      </c>
      <c r="I241" s="42">
        <v>4</v>
      </c>
      <c r="J241" s="42">
        <v>4</v>
      </c>
      <c r="K241" s="42">
        <v>4</v>
      </c>
      <c r="W241" s="42"/>
      <c r="X241" s="43" t="s">
        <v>21</v>
      </c>
      <c r="Y241" s="42">
        <v>6</v>
      </c>
      <c r="Z241" s="42">
        <v>6</v>
      </c>
      <c r="AA241" s="42">
        <v>6</v>
      </c>
      <c r="AM241" s="42"/>
      <c r="AN241" s="43" t="s">
        <v>21</v>
      </c>
      <c r="AO241" s="42">
        <v>8</v>
      </c>
      <c r="AP241" s="42">
        <v>8</v>
      </c>
      <c r="AQ241" s="42">
        <v>8</v>
      </c>
    </row>
    <row r="242" spans="7:43">
      <c r="G242" s="44"/>
      <c r="H242" s="43" t="s">
        <v>26</v>
      </c>
      <c r="I242" s="42">
        <v>5</v>
      </c>
      <c r="J242" s="42">
        <v>5</v>
      </c>
      <c r="K242" s="42">
        <v>5</v>
      </c>
      <c r="W242" s="44"/>
      <c r="X242" s="43" t="s">
        <v>26</v>
      </c>
      <c r="Y242" s="42">
        <v>6</v>
      </c>
      <c r="Z242" s="42">
        <v>6</v>
      </c>
      <c r="AA242" s="42">
        <v>6</v>
      </c>
      <c r="AM242" s="44"/>
      <c r="AN242" s="43" t="s">
        <v>26</v>
      </c>
      <c r="AO242" s="42">
        <v>7</v>
      </c>
      <c r="AP242" s="42">
        <v>7</v>
      </c>
      <c r="AQ242" s="42">
        <v>7</v>
      </c>
    </row>
    <row r="243" spans="7:43">
      <c r="G243" s="44"/>
      <c r="H243" s="43" t="s">
        <v>31</v>
      </c>
      <c r="I243" s="42">
        <v>5</v>
      </c>
      <c r="J243" s="42">
        <v>5</v>
      </c>
      <c r="K243" s="42">
        <v>5</v>
      </c>
      <c r="W243" s="44"/>
      <c r="X243" s="43" t="s">
        <v>31</v>
      </c>
      <c r="Y243" s="42">
        <v>3</v>
      </c>
      <c r="Z243" s="42">
        <v>3</v>
      </c>
      <c r="AA243" s="42">
        <v>3</v>
      </c>
      <c r="AM243" s="44"/>
      <c r="AN243" s="43" t="s">
        <v>31</v>
      </c>
      <c r="AO243" s="42">
        <v>5</v>
      </c>
      <c r="AP243" s="42">
        <v>5</v>
      </c>
      <c r="AQ243" s="42">
        <v>5</v>
      </c>
    </row>
    <row r="244" spans="7:43">
      <c r="G244" s="42"/>
      <c r="H244" s="43" t="s">
        <v>29</v>
      </c>
      <c r="I244" s="42">
        <v>4</v>
      </c>
      <c r="J244" s="42">
        <v>4</v>
      </c>
      <c r="K244" s="42">
        <v>4</v>
      </c>
      <c r="W244" s="42"/>
      <c r="X244" s="43" t="s">
        <v>29</v>
      </c>
      <c r="Y244" s="42">
        <v>4</v>
      </c>
      <c r="Z244" s="42">
        <v>4</v>
      </c>
      <c r="AA244" s="42">
        <v>4</v>
      </c>
      <c r="AM244" s="42"/>
      <c r="AN244" s="43" t="s">
        <v>29</v>
      </c>
      <c r="AO244" s="42">
        <v>4</v>
      </c>
      <c r="AP244" s="42">
        <v>3</v>
      </c>
      <c r="AQ244" s="42">
        <v>3</v>
      </c>
    </row>
    <row r="245" spans="7:43">
      <c r="G245" s="42"/>
      <c r="H245" s="43" t="s">
        <v>40</v>
      </c>
      <c r="I245" s="42">
        <v>8</v>
      </c>
      <c r="J245" s="42">
        <v>8</v>
      </c>
      <c r="K245" s="42">
        <v>8</v>
      </c>
      <c r="W245" s="42"/>
      <c r="X245" s="43" t="s">
        <v>40</v>
      </c>
      <c r="Y245" s="42">
        <v>2</v>
      </c>
      <c r="Z245" s="42">
        <v>2</v>
      </c>
      <c r="AA245" s="42">
        <v>2</v>
      </c>
      <c r="AM245" s="42"/>
      <c r="AN245" s="43" t="s">
        <v>40</v>
      </c>
      <c r="AO245" s="42">
        <v>2</v>
      </c>
      <c r="AP245" s="42">
        <v>2</v>
      </c>
      <c r="AQ245" s="42">
        <v>2</v>
      </c>
    </row>
    <row r="246" spans="7:43">
      <c r="G246" s="42"/>
      <c r="H246" s="43" t="s">
        <v>17</v>
      </c>
      <c r="I246" s="42">
        <f>SUM(I239:I245)</f>
        <v>33</v>
      </c>
      <c r="J246" s="42">
        <f>SUM(J239:J245)</f>
        <v>33</v>
      </c>
      <c r="K246" s="42">
        <f>SUM(K239:K245)</f>
        <v>33</v>
      </c>
      <c r="W246" s="42"/>
      <c r="X246" s="43" t="s">
        <v>17</v>
      </c>
      <c r="Y246" s="42">
        <f>SUM(Y239:Y245)</f>
        <v>28</v>
      </c>
      <c r="Z246" s="42">
        <f>SUM(Z239:Z245)</f>
        <v>28</v>
      </c>
      <c r="AA246" s="42">
        <f>SUM(AA239:AA245)</f>
        <v>28</v>
      </c>
      <c r="AM246" s="42"/>
      <c r="AN246" s="43" t="s">
        <v>17</v>
      </c>
      <c r="AO246" s="42">
        <f>SUM(AO239:AO245)</f>
        <v>32</v>
      </c>
      <c r="AP246" s="42">
        <f>SUM(AP239:AP245)</f>
        <v>31</v>
      </c>
      <c r="AQ246" s="42">
        <f>SUM(AQ239:AQ245)</f>
        <v>31</v>
      </c>
    </row>
    <row r="247" spans="7:43">
      <c r="H247" s="27" t="s">
        <v>50</v>
      </c>
      <c r="X247" s="27" t="s">
        <v>50</v>
      </c>
      <c r="AN247" s="27" t="s">
        <v>50</v>
      </c>
    </row>
  </sheetData>
  <sortState xmlns:xlrd2="http://schemas.microsoft.com/office/spreadsheetml/2017/richdata2" ref="A110:BB114">
    <sortCondition descending="1" ref="AV110:AV114"/>
  </sortState>
  <mergeCells count="19"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A7:A8"/>
    <mergeCell ref="B7:B8"/>
    <mergeCell ref="C7:C8"/>
    <mergeCell ref="E1:E6"/>
    <mergeCell ref="U7:U8"/>
    <mergeCell ref="T7:T8"/>
    <mergeCell ref="L7:M7"/>
    <mergeCell ref="G7:G8"/>
    <mergeCell ref="H1:V6"/>
  </mergeCells>
  <phoneticPr fontId="14" type="noConversion"/>
  <printOptions gridLines="1"/>
  <pageMargins left="0.11811023622047245" right="0.70866141732283472" top="0.74803149606299213" bottom="0.74803149606299213" header="0.31496062992125984" footer="0.31496062992125984"/>
  <pageSetup paperSize="9" scale="23" orientation="portrait" blackAndWhite="1" r:id="rId1"/>
  <headerFooter scaleWithDoc="0" alignWithMargins="0">
    <oddHeader>&amp;CTHERMO FIRES CLUBMANS POINTS AS AT 27.04.2024 (UNOFFICIAL UNTIL RATIFIED BY MSA)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148"/>
  <sheetViews>
    <sheetView zoomScaleNormal="100" workbookViewId="0">
      <selection activeCell="AM5" sqref="AM5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37" width="9.1640625" style="27" hidden="1" customWidth="1"/>
    <col min="38" max="47" width="9.1640625" style="27" customWidth="1"/>
    <col min="48" max="51" width="9.1640625" style="27"/>
    <col min="52" max="52" width="13.5" style="27" customWidth="1"/>
    <col min="53" max="54" width="8.83203125" style="27"/>
  </cols>
  <sheetData>
    <row r="1" spans="1:54" ht="26" customHeight="1">
      <c r="A1" s="26"/>
      <c r="B1" s="26"/>
      <c r="C1" s="45"/>
      <c r="D1" s="46"/>
      <c r="E1" s="64"/>
      <c r="F1" s="26"/>
      <c r="G1" s="52"/>
      <c r="H1" s="6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52"/>
      <c r="X1" s="66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8"/>
      <c r="AM1" s="52"/>
      <c r="AN1" s="66" t="s">
        <v>222</v>
      </c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8"/>
    </row>
    <row r="2" spans="1:54" ht="17" hidden="1" customHeight="1">
      <c r="A2" s="26"/>
      <c r="B2" s="26"/>
      <c r="C2" s="45"/>
      <c r="D2" s="46"/>
      <c r="E2" s="64"/>
      <c r="F2" s="26"/>
      <c r="G2" s="52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52"/>
      <c r="X2" s="66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8"/>
      <c r="AM2" s="52"/>
      <c r="AN2" s="66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8"/>
    </row>
    <row r="3" spans="1:54" ht="46.75" customHeight="1">
      <c r="A3" s="26"/>
      <c r="B3" s="26"/>
      <c r="C3" s="45"/>
      <c r="D3" s="46"/>
      <c r="E3" s="64"/>
      <c r="F3" s="26"/>
      <c r="G3" s="52"/>
      <c r="H3" s="66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52"/>
      <c r="X3" s="66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8"/>
      <c r="AM3" s="52"/>
      <c r="AN3" s="66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8"/>
    </row>
    <row r="4" spans="1:54" ht="29" customHeight="1">
      <c r="A4" s="26"/>
      <c r="B4" s="26"/>
      <c r="C4" s="45"/>
      <c r="D4" s="46"/>
      <c r="E4" s="64"/>
      <c r="F4" s="26"/>
      <c r="G4" s="52"/>
      <c r="H4" s="66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52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52"/>
      <c r="AN4" s="66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8"/>
    </row>
    <row r="5" spans="1:54" ht="26">
      <c r="A5" s="26"/>
      <c r="B5" s="26"/>
      <c r="C5" s="45"/>
      <c r="D5" s="46"/>
      <c r="E5" s="64"/>
      <c r="F5" s="26"/>
      <c r="G5" s="52"/>
      <c r="H5" s="66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8"/>
      <c r="W5" s="52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52"/>
      <c r="AN5" s="66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8"/>
    </row>
    <row r="6" spans="1:54" ht="7.75" customHeight="1">
      <c r="A6" s="47"/>
      <c r="B6" s="47"/>
      <c r="C6" s="48"/>
      <c r="D6" s="49"/>
      <c r="E6" s="65"/>
      <c r="F6" s="26"/>
      <c r="G6" s="53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53"/>
      <c r="X6" s="69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1"/>
      <c r="AM6" s="53"/>
      <c r="AN6" s="69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1"/>
    </row>
    <row r="7" spans="1:54" ht="32">
      <c r="A7" s="72" t="s">
        <v>13</v>
      </c>
      <c r="B7" s="74" t="s">
        <v>43</v>
      </c>
      <c r="C7" s="76" t="s">
        <v>44</v>
      </c>
      <c r="D7" s="20" t="s">
        <v>45</v>
      </c>
      <c r="E7" s="20" t="s">
        <v>0</v>
      </c>
      <c r="F7" s="20" t="s">
        <v>1</v>
      </c>
      <c r="G7" s="7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9" t="s">
        <v>201</v>
      </c>
      <c r="M7" s="8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61" t="s">
        <v>11</v>
      </c>
      <c r="U7" s="62" t="s">
        <v>12</v>
      </c>
      <c r="V7" s="54" t="s">
        <v>1</v>
      </c>
      <c r="W7" s="7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9" t="s">
        <v>209</v>
      </c>
      <c r="AC7" s="8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61" t="s">
        <v>11</v>
      </c>
      <c r="AK7" s="62" t="s">
        <v>12</v>
      </c>
      <c r="AL7" s="54" t="s">
        <v>1</v>
      </c>
      <c r="AM7" s="7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9" t="s">
        <v>220</v>
      </c>
      <c r="AS7" s="8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61" t="s">
        <v>11</v>
      </c>
      <c r="BA7" s="62" t="s">
        <v>12</v>
      </c>
      <c r="BB7" s="54" t="s">
        <v>1</v>
      </c>
    </row>
    <row r="8" spans="1:54">
      <c r="A8" s="73"/>
      <c r="B8" s="75"/>
      <c r="C8" s="77"/>
      <c r="D8" s="30"/>
      <c r="E8" s="31"/>
      <c r="F8" s="56"/>
      <c r="G8" s="74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61"/>
      <c r="U8" s="63"/>
      <c r="V8" s="32"/>
      <c r="W8" s="74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61"/>
      <c r="AK8" s="63"/>
      <c r="AL8" s="32"/>
      <c r="AM8" s="74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61"/>
      <c r="BA8" s="63"/>
      <c r="BB8" s="32"/>
    </row>
    <row r="9" spans="1:54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</row>
    <row r="10" spans="1:54">
      <c r="A10" s="21"/>
      <c r="B10" s="23" t="s">
        <v>153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</row>
    <row r="11" spans="1:54">
      <c r="A11" s="13">
        <v>1</v>
      </c>
      <c r="B11" s="1" t="s">
        <v>139</v>
      </c>
      <c r="C11" s="2">
        <v>5250</v>
      </c>
      <c r="D11" s="1">
        <v>8</v>
      </c>
      <c r="E11" s="1" t="s">
        <v>140</v>
      </c>
      <c r="F11" s="57">
        <v>32.930999999999997</v>
      </c>
      <c r="G11" s="2">
        <v>29.251999999999999</v>
      </c>
      <c r="H11" s="3">
        <v>1</v>
      </c>
      <c r="I11" s="4">
        <f>IF(AND(J$145&gt;4,H11=1),6)+IF(AND(J$145&gt;4,H11=2),4)+IF(AND(J$145&gt;4,H11=3),3)+IF(AND(J$145&gt;4,H11=4),2)+IF(AND(J$145&gt;4,H11=5),1)+IF(AND(J$145&gt;4,H11&gt;5),1)+IF(AND(J$145=4,H11=1),4)+IF(AND(J$145=4,H11=2),3)+IF(AND(J$145=4,H11=3),2)+IF(AND(J$145=4,H11=4),1)+IF(AND(J$145=3,H11=1),3)+IF(AND(J$145=3,H11=2),2)+IF(AND(J$145=3,H11=3),1)+IF(AND(J$145=2,H11=1),2)+IF(AND(J$145=2,H11=2),1)+IF(AND(J$145=1,H11=1),1)</f>
        <v>4</v>
      </c>
      <c r="J11" s="5">
        <v>1</v>
      </c>
      <c r="K11" s="5">
        <v>1</v>
      </c>
      <c r="L11" s="7">
        <f>IF(AND(J$145&gt;4,J11=1),12)+IF(AND(J$145&gt;4,J11=2),8)+IF(AND(J$145&gt;4,J11=3),6)+IF(AND(J$145&gt;4,J11=4),5)+IF(AND(J$145&gt;4,J11=5),4)+IF(AND(J$145&gt;4,J11=6),3)+IF(AND(J$145&gt;4,J11=7),2)+IF(AND(J$145&gt;4,J11&gt;7),1)+IF(AND(J$145=4,J11=1),8)+IF(AND(J$145=4,J11=2),6)+IF(AND(J$145=4,J11=3),4)+IF(AND(J$145=4,J11=4),2)+IF(AND(J$145=3,J11=1),6)+IF(AND(J$145=3,J11=2),4)+IF(AND(J$145=3,J11=3),2)+IF(AND(J$145=2,J11=1),4)+IF(AND(J$145=2,J11=2),2)+IF(AND(J$145=1,J11=1),2)</f>
        <v>8</v>
      </c>
      <c r="M11" s="7">
        <f>IF(AND(J$145&gt;4,K11=1),12)+IF(AND(J$145&gt;4,K11=2),8)+IF(AND(J$145&gt;4,K11=3),6)+IF(AND(J$145&gt;4,K11=4),5)+IF(AND(J$145&gt;4,K11=5),4)+IF(AND(J$145&gt;4,K11=6),3)+IF(AND(J$145&gt;4,K11=7),2)+IF(AND(J$145&gt;4,K11&gt;7),1)+IF(AND(J$145=4,K11=1),8)+IF(AND(J$145=4,K11=2),6)+IF(AND(J$145=4,K11=3),4)+IF(AND(J$145=4,K11=4),2)+IF(AND(J$145=3,K11=1),6)+IF(AND(J$145=3,K11=2),4)+IF(AND(J$145=3,K11=3),2)+IF(AND(J$145=2,K11=1),4)+IF(AND(J$145=2,K11=2),2)+IF(AND(J$145=1,K11=1),2)</f>
        <v>8</v>
      </c>
      <c r="N11" s="2" t="s">
        <v>29</v>
      </c>
      <c r="O11" s="4">
        <f t="shared" ref="O11:O17" si="0">+I11+L11+M11+U11</f>
        <v>22</v>
      </c>
      <c r="P11" s="11">
        <f t="shared" ref="P11:P17" si="1">O11</f>
        <v>22</v>
      </c>
      <c r="Q11" s="2">
        <v>27.946999999999999</v>
      </c>
      <c r="R11" s="2">
        <v>28.317</v>
      </c>
      <c r="S11" s="2" t="s">
        <v>26</v>
      </c>
      <c r="T11" s="8" t="s">
        <v>91</v>
      </c>
      <c r="U11" s="6">
        <v>2</v>
      </c>
      <c r="V11" s="19">
        <f t="shared" ref="V11:V27" si="2">MIN(F11,G11,Q11,R11)</f>
        <v>27.946999999999999</v>
      </c>
      <c r="W11" s="10">
        <v>27.26</v>
      </c>
      <c r="X11" s="3">
        <v>1</v>
      </c>
      <c r="Y11" s="4">
        <f>IF(AND(Z$143&gt;4,X11=1),6)+IF(AND(Z$143&gt;4,X11=2),4)+IF(AND(Z$143&gt;4,X11=3),3)+IF(AND(Z$143&gt;4,X11=4),2)+IF(AND(Z$143&gt;4,X11=5),1)+IF(AND(Z$143&gt;4,X11&gt;5),1)+IF(AND(Z$143=4,X11=1),4)+IF(AND(Z$143=4,X11=2),3)+IF(AND(Z$143=4,X11=3),2)+IF(AND(Z$143=4,X11=4),1)+IF(AND(Z$143=3,X11=1),3)+IF(AND(Z$143=3,X11=2),2)+IF(AND(Z$143=3,X11=3),1)+IF(AND(Z$143=2,X11=1),2)+IF(AND(Z$143=2,X11=2),1)+IF(AND(Z$143=1,X11=1),1)</f>
        <v>6</v>
      </c>
      <c r="Z11" s="5">
        <v>1</v>
      </c>
      <c r="AA11" s="5">
        <v>1</v>
      </c>
      <c r="AB11" s="7">
        <f>IF(AND(Z$143&gt;4,Z11=1),12)+IF(AND(Z$143&gt;4,Z11=2),8)+IF(AND(Z$143&gt;4,Z11=3),6)+IF(AND(Z$143&gt;4,Z11=4),5)+IF(AND(Z$143&gt;4,Z11=5),4)+IF(AND(Z$143&gt;4,Z11=6),3)+IF(AND(Z$143&gt;4,Z11=7),2)+IF(AND(Z$143&gt;4,Z11&gt;7),1)+IF(AND(Z$143=4,Z11=1),8)+IF(AND(Z$143=4,Z11=2),6)+IF(AND(Z$143=4,Z11=3),4)+IF(AND(Z$143=4,Z11=4),2)+IF(AND(Z$143=3,Z11=1),6)+IF(AND(Z$143=3,Z11=2),4)+IF(AND(Z$143=3,Z11=3),2)+IF(AND(Z$143=2,Z11=1),4)+IF(AND(Z$143=2,Z11=2),2)+IF(AND(Z$143=1,Z11=1),2)</f>
        <v>12</v>
      </c>
      <c r="AC11" s="7">
        <f>IF(AND(Z$143&gt;4,AA11=1),12)+IF(AND(Z$143&gt;4,AA11=2),8)+IF(AND(Z$143&gt;4,AA11=3),6)+IF(AND(Z$143&gt;4,AA11=4),5)+IF(AND(Z$143&gt;4,AA11=5),4)+IF(AND(Z$143&gt;4,AA11=6),3)+IF(AND(Z$143&gt;4,AA11=7),2)+IF(AND(Z$143&gt;4,AA11&gt;7),1)+IF(AND(Z$143=4,AA11=1),8)+IF(AND(Z$143=4,AA11=2),6)+IF(AND(Z$143=4,AA11=3),4)+IF(AND(Z$143=4,AA11=4),2)+IF(AND(Z$143=3,AA11=1),6)+IF(AND(Z$143=3,AA11=2),4)+IF(AND(Z$143=3,AA11=3),2)+IF(AND(Z$143=2,AA11=1),4)+IF(AND(Z$143=2,AA11=2),2)+IF(AND(Z$143=1,AA11=1),2)</f>
        <v>12</v>
      </c>
      <c r="AD11" s="2" t="s">
        <v>26</v>
      </c>
      <c r="AE11" s="4">
        <f t="shared" ref="AE11:AE27" si="3">+Y11+AB11+AC11+AK11</f>
        <v>32</v>
      </c>
      <c r="AF11" s="11">
        <f t="shared" ref="AF11:AF27" si="4">AE11+P11</f>
        <v>54</v>
      </c>
      <c r="AG11" s="2">
        <v>27.248999999999999</v>
      </c>
      <c r="AH11" s="2">
        <v>27.684000000000001</v>
      </c>
      <c r="AI11" s="8" t="s">
        <v>211</v>
      </c>
      <c r="AJ11" s="8" t="s">
        <v>211</v>
      </c>
      <c r="AK11" s="6">
        <v>2</v>
      </c>
      <c r="AL11" s="19">
        <f t="shared" ref="AL11:AL28" si="5">MIN(V11,W11,AG11,AH11)</f>
        <v>27.248999999999999</v>
      </c>
      <c r="AM11" s="10">
        <v>26.35</v>
      </c>
      <c r="AN11" s="3">
        <v>2</v>
      </c>
      <c r="AO11" s="4">
        <f>IF(AND(AP$142&gt;4,AN11=1),6)+IF(AND(AP$142&gt;4,AN11=2),4)+IF(AND(AP$142&gt;4,AN11=3),3)+IF(AND(AP$142&gt;4,AN11=4),2)+IF(AND(AP$142&gt;4,AN11=5),1)+IF(AND(AP$142&gt;4,AN11&gt;5),1)+IF(AND(AP$142=4,AN11=1),4)+IF(AND(AP$142=4,AN11=2),3)+IF(AND(AP$142=4,AN11=3),2)+IF(AND(AP$142=4,AN11=4),1)+IF(AND(AP$142=3,AN11=1),3)+IF(AND(AP$142=3,AN11=2),2)+IF(AND(AP$142=3,AN11=3),1)+IF(AND(AP$142=2,AN11=1),2)+IF(AND(AP$142=2,AN11=2),1)+IF(AND(AP$142=1,AN11=1),1)</f>
        <v>4</v>
      </c>
      <c r="AP11" s="5">
        <v>1</v>
      </c>
      <c r="AQ11" s="5">
        <v>3</v>
      </c>
      <c r="AR11" s="4">
        <f t="shared" ref="AR11:AS13" si="6">IF(AND(AP$142&gt;4,AP11=1),12)+IF(AND(AP$142&gt;4,AP11=2),8)+IF(AND(AP$142&gt;4,AP11=3),6)+IF(AND(AP$142&gt;4,AP11=4),5)+IF(AND(AP$142&gt;4,AP11=5),4)+IF(AND(AP$142&gt;4,AP11=6),3)+IF(AND(AP$142&gt;4,AP11=7),2)+IF(AND(AP$142&gt;4,AP11&gt;7),1)+IF(AND(AP$142=4,AP11=1),8)+IF(AND(AP$142=4,AP11=2),6)+IF(AND(AP$142=4,AP11=3),4)+IF(AND(AP$142=4,AP11=4),2)+IF(AND(AP$142=3,AP11=1),6)+IF(AND(AP$142=3,AP11=2),4)+IF(AND(AP$142=3,AP11=3),2)+IF(AND(AP$142=2,AP11=1),4)+IF(AND(AP$142=2,AP11=2),2)+IF(AND(AP$142=1,AP11=1),2)</f>
        <v>12</v>
      </c>
      <c r="AS11" s="4">
        <f t="shared" si="6"/>
        <v>6</v>
      </c>
      <c r="AT11" s="2" t="s">
        <v>21</v>
      </c>
      <c r="AU11" s="4">
        <f t="shared" ref="AU11:AU32" si="7">+AO11+AR11+AS11+BA11</f>
        <v>24</v>
      </c>
      <c r="AV11" s="11">
        <f t="shared" ref="AV11:AV32" si="8">AU11+AF11</f>
        <v>78</v>
      </c>
      <c r="AW11" s="2">
        <v>26.748000000000001</v>
      </c>
      <c r="AX11" s="2">
        <v>26.094999999999999</v>
      </c>
      <c r="AY11" s="2" t="s">
        <v>21</v>
      </c>
      <c r="AZ11" s="6"/>
      <c r="BA11" s="6">
        <v>2</v>
      </c>
      <c r="BB11" s="19">
        <f t="shared" ref="BB11:BB34" si="9">MIN(AL11,AM11,AW11,AX11)</f>
        <v>26.094999999999999</v>
      </c>
    </row>
    <row r="12" spans="1:54">
      <c r="A12" s="13">
        <v>2</v>
      </c>
      <c r="B12" s="1" t="s">
        <v>148</v>
      </c>
      <c r="C12" s="2">
        <v>3691</v>
      </c>
      <c r="D12" s="1">
        <v>444</v>
      </c>
      <c r="E12" s="1" t="s">
        <v>149</v>
      </c>
      <c r="F12" s="57">
        <v>25.51</v>
      </c>
      <c r="G12" s="2">
        <v>26.036999999999999</v>
      </c>
      <c r="H12" s="3">
        <v>1</v>
      </c>
      <c r="I12" s="4">
        <f>IF(AND(J$142&gt;4,H12=1),6)+IF(AND(J$142&gt;4,H12=2),4)+IF(AND(J$142&gt;4,H12=3),3)+IF(AND(J$142&gt;4,H12=4),2)+IF(AND(J$142&gt;4,H12=5),1)+IF(AND(J$142&gt;4,H12&gt;5),1)+IF(AND(J$142=4,H12=1),4)+IF(AND(J$142=4,H12=2),3)+IF(AND(J$142=4,H12=3),2)+IF(AND(J$142=4,H12=4),1)+IF(AND(J$142=3,H12=1),3)+IF(AND(J$142=3,H12=2),2)+IF(AND(J$142=3,H12=3),1)+IF(AND(J$142=2,H12=1),2)+IF(AND(J$142=2,H12=2),1)+IF(AND(J$142=1,H12=1),1)</f>
        <v>4</v>
      </c>
      <c r="J12" s="5">
        <v>1</v>
      </c>
      <c r="K12" s="5">
        <v>2</v>
      </c>
      <c r="L12" s="7">
        <f>IF(AND(J$142&gt;4,J12=1),12)+IF(AND(J$142&gt;4,J12=2),8)+IF(AND(J$142&gt;4,J12=3),6)+IF(AND(J$142&gt;4,J12=4),5)+IF(AND(J$142&gt;4,J12=5),4)+IF(AND(J$142&gt;4,J12=6),3)+IF(AND(J$142&gt;4,J12=7),2)+IF(AND(J$142&gt;4,J12&gt;7),1)+IF(AND(J$142=4,J12=1),8)+IF(AND(J$142=4,J12=2),6)+IF(AND(J$142=4,J12=3),4)+IF(AND(J$142=4,J12=4),2)+IF(AND(J$142=3,J12=1),6)+IF(AND(J$142=3,J12=2),4)+IF(AND(J$142=3,J12=3),2)+IF(AND(J$142=2,J12=1),4)+IF(AND(J$142=2,J12=2),2)+IF(AND(J$142=1,J12=1),2)</f>
        <v>8</v>
      </c>
      <c r="M12" s="7">
        <f>IF(AND(K$142&gt;4,K12=1),12)+IF(AND(K$142&gt;4,K12=2),8)+IF(AND(K$142&gt;4,K12=3),6)+IF(AND(K$142&gt;4,K12=4),5)+IF(AND(K$142&gt;4,K12=5),4)+IF(AND(K$142&gt;4,K12=6),3)+IF(AND(K$142&gt;4,K12=7),2)+IF(AND(K$142&gt;4,K12&gt;7),1)+IF(AND(K$142=4,K12=1),8)+IF(AND(K$142=4,K12=2),6)+IF(AND(K$142=4,K12=3),4)+IF(AND(K$142=4,K12=4),2)+IF(AND(K$142=3,K12=1),6)+IF(AND(K$142=3,K12=2),4)+IF(AND(K$142=3,K12=3),2)+IF(AND(K$142=2,K12=1),4)+IF(AND(K$142=2,K12=2),2)+IF(AND(K$142=1,K12=1),2)</f>
        <v>6</v>
      </c>
      <c r="N12" s="2" t="s">
        <v>21</v>
      </c>
      <c r="O12" s="4">
        <f t="shared" si="0"/>
        <v>18</v>
      </c>
      <c r="P12" s="11">
        <f t="shared" si="1"/>
        <v>18</v>
      </c>
      <c r="Q12" s="2">
        <v>25.739000000000001</v>
      </c>
      <c r="R12" s="2">
        <v>26.957000000000001</v>
      </c>
      <c r="S12" s="2" t="s">
        <v>21</v>
      </c>
      <c r="T12" s="2"/>
      <c r="U12" s="6"/>
      <c r="V12" s="19">
        <f t="shared" si="2"/>
        <v>25.51</v>
      </c>
      <c r="W12" s="2">
        <v>26.413</v>
      </c>
      <c r="X12" s="3">
        <v>2</v>
      </c>
      <c r="Y12" s="4">
        <f>IF(AND(Z$142&gt;4,X12=1),6)+IF(AND(Z$142&gt;4,X12=2),4)+IF(AND(Z$142&gt;4,X12=3),3)+IF(AND(Z$142&gt;4,X12=4),2)+IF(AND(Z$142&gt;4,X12=5),1)+IF(AND(Z$142&gt;4,X12&gt;5),1)+IF(AND(Z$142=4,X12=1),4)+IF(AND(Z$142=4,X12=2),3)+IF(AND(Z$142=4,X12=3),2)+IF(AND(Z$142=4,X12=4),1)+IF(AND(Z$142=3,X12=1),3)+IF(AND(Z$142=3,X12=2),2)+IF(AND(Z$142=3,X12=3),1)+IF(AND(Z$142=2,X12=1),2)+IF(AND(Z$142=2,X12=2),1)+IF(AND(Z$142=1,X12=1),1)</f>
        <v>4</v>
      </c>
      <c r="Z12" s="5">
        <v>4</v>
      </c>
      <c r="AA12" s="5">
        <v>2</v>
      </c>
      <c r="AB12" s="4">
        <f>IF(AND(Z$142&gt;4,Z12=1),12)+IF(AND(Z$142&gt;4,Z12=2),8)+IF(AND(Z$142&gt;4,Z12=3),6)+IF(AND(Z$142&gt;4,Z12=4),5)+IF(AND(Z$142&gt;4,Z12=5),4)+IF(AND(Z$142&gt;4,Z12=6),3)+IF(AND(Z$142&gt;4,Z12=7),2)+IF(AND(Z$142&gt;4,Z12&gt;7),1)+IF(AND(Z$142=4,Z12=1),8)+IF(AND(Z$142=4,Z12=2),6)+IF(AND(Z$142=4,Z12=3),4)+IF(AND(Z$142=4,Z12=4),2)+IF(AND(Z$142=3,Z12=1),6)+IF(AND(Z$142=3,Z12=2),4)+IF(AND(Z$142=3,Z12=3),2)+IF(AND(Z$142=2,Z12=1),4)+IF(AND(Z$142=2,Z12=2),2)+IF(AND(Z$142=1,Z12=1),2)</f>
        <v>5</v>
      </c>
      <c r="AC12" s="4">
        <f>IF(AND(AA$142&gt;4,AA12=1),12)+IF(AND(AA$142&gt;4,AA12=2),8)+IF(AND(AA$142&gt;4,AA12=3),6)+IF(AND(AA$142&gt;4,AA12=4),5)+IF(AND(AA$142&gt;4,AA12=5),4)+IF(AND(AA$142&gt;4,AA12=6),3)+IF(AND(AA$142&gt;4,AA12=7),2)+IF(AND(AA$142&gt;4,AA12&gt;7),1)+IF(AND(AA$142=4,AA12=1),8)+IF(AND(AA$142=4,AA12=2),6)+IF(AND(AA$142=4,AA12=3),4)+IF(AND(AA$142=4,AA12=4),2)+IF(AND(AA$142=3,AA12=1),6)+IF(AND(AA$142=3,AA12=2),4)+IF(AND(AA$142=3,AA12=3),2)+IF(AND(AA$142=2,AA12=1),4)+IF(AND(AA$142=2,AA12=2),2)+IF(AND(AA$142=1,AA12=1),2)</f>
        <v>8</v>
      </c>
      <c r="AD12" s="2" t="s">
        <v>21</v>
      </c>
      <c r="AE12" s="4">
        <f t="shared" si="3"/>
        <v>17</v>
      </c>
      <c r="AF12" s="11">
        <f t="shared" si="4"/>
        <v>35</v>
      </c>
      <c r="AG12" s="2">
        <v>26.585999999999999</v>
      </c>
      <c r="AH12" s="2">
        <v>26.07</v>
      </c>
      <c r="AI12" s="2" t="s">
        <v>21</v>
      </c>
      <c r="AJ12" s="2"/>
      <c r="AK12" s="6"/>
      <c r="AL12" s="19">
        <f t="shared" si="5"/>
        <v>25.51</v>
      </c>
      <c r="AM12" s="2">
        <v>25.922000000000001</v>
      </c>
      <c r="AN12" s="3">
        <v>1</v>
      </c>
      <c r="AO12" s="4">
        <f>IF(AND(AP$142&gt;4,AN12=1),6)+IF(AND(AP$142&gt;4,AN12=2),4)+IF(AND(AP$142&gt;4,AN12=3),3)+IF(AND(AP$142&gt;4,AN12=4),2)+IF(AND(AP$142&gt;4,AN12=5),1)+IF(AND(AP$142&gt;4,AN12&gt;5),1)+IF(AND(AP$142=4,AN12=1),4)+IF(AND(AP$142=4,AN12=2),3)+IF(AND(AP$142=4,AN12=3),2)+IF(AND(AP$142=4,AN12=4),1)+IF(AND(AP$142=3,AN12=1),3)+IF(AND(AP$142=3,AN12=2),2)+IF(AND(AP$142=3,AN12=3),1)+IF(AND(AP$142=2,AN12=1),2)+IF(AND(AP$142=2,AN12=2),1)+IF(AND(AP$142=1,AN12=1),1)</f>
        <v>6</v>
      </c>
      <c r="AP12" s="5">
        <v>6</v>
      </c>
      <c r="AQ12" s="5">
        <v>1</v>
      </c>
      <c r="AR12" s="4">
        <f t="shared" si="6"/>
        <v>3</v>
      </c>
      <c r="AS12" s="4">
        <f t="shared" si="6"/>
        <v>12</v>
      </c>
      <c r="AT12" s="2" t="s">
        <v>21</v>
      </c>
      <c r="AU12" s="4">
        <f t="shared" si="7"/>
        <v>21</v>
      </c>
      <c r="AV12" s="11">
        <f t="shared" si="8"/>
        <v>56</v>
      </c>
      <c r="AW12" s="2">
        <v>28.126000000000001</v>
      </c>
      <c r="AX12" s="10">
        <v>25.61</v>
      </c>
      <c r="AY12" s="2" t="s">
        <v>21</v>
      </c>
      <c r="AZ12" s="2"/>
      <c r="BA12" s="6"/>
      <c r="BB12" s="19">
        <f t="shared" si="9"/>
        <v>25.51</v>
      </c>
    </row>
    <row r="13" spans="1:54">
      <c r="A13" s="13">
        <v>3</v>
      </c>
      <c r="B13" s="1" t="s">
        <v>179</v>
      </c>
      <c r="C13" s="2">
        <v>36083</v>
      </c>
      <c r="D13" s="1">
        <v>96</v>
      </c>
      <c r="E13" s="1" t="s">
        <v>180</v>
      </c>
      <c r="F13" s="57">
        <v>28.408999999999999</v>
      </c>
      <c r="G13" s="2">
        <v>29.864000000000001</v>
      </c>
      <c r="H13" s="3">
        <v>4</v>
      </c>
      <c r="I13" s="4">
        <f>IF(AND(J$143&gt;4,H13=1),6)+IF(AND(J$143&gt;4,H13=2),4)+IF(AND(J$143&gt;4,H13=3),3)+IF(AND(J$143&gt;4,H13=4),2)+IF(AND(J$143&gt;4,H13=5),1)+IF(AND(J$143&gt;4,H13&gt;5),1)+IF(AND(J$143=4,H13=1),4)+IF(AND(J$143=4,H13=2),3)+IF(AND(J$143=4,H13=3),2)+IF(AND(J$143=4,H13=4),1)+IF(AND(J$143=3,H13=1),3)+IF(AND(J$143=3,H13=2),2)+IF(AND(J$143=3,H13=3),1)+IF(AND(J$143=2,H13=1),2)+IF(AND(J$143=2,H13=2),1)+IF(AND(J$143=1,H13=1),1)</f>
        <v>2</v>
      </c>
      <c r="J13" s="5">
        <v>2</v>
      </c>
      <c r="K13" s="5">
        <v>2</v>
      </c>
      <c r="L13" s="7">
        <f>IF(AND(J$143&gt;4,J13=1),12)+IF(AND(J$143&gt;4,J13=2),8)+IF(AND(J$143&gt;4,J13=3),6)+IF(AND(J$143&gt;4,J13=4),5)+IF(AND(J$143&gt;4,J13=5),4)+IF(AND(J$143&gt;4,J13=6),3)+IF(AND(J$143&gt;4,J13=7),2)+IF(AND(J$143&gt;4,J13&gt;7),1)+IF(AND(J$143=4,J13=1),8)+IF(AND(J$143=4,J13=2),6)+IF(AND(J$143=4,J13=3),4)+IF(AND(J$143=4,J13=4),2)+IF(AND(J$143=3,J13=1),6)+IF(AND(J$143=3,J13=2),4)+IF(AND(J$143=3,J13=3),2)+IF(AND(J$143=2,J13=1),4)+IF(AND(J$143=2,J13=2),2)+IF(AND(J$143=1,J13=1),2)</f>
        <v>8</v>
      </c>
      <c r="M13" s="7">
        <f>IF(AND(J$143&gt;4,K13=1),12)+IF(AND(J$143&gt;4,K13=2),8)+IF(AND(J$143&gt;4,K13=3),6)+IF(AND(J$143&gt;4,K13=4),5)+IF(AND(J$143&gt;4,K13=5),4)+IF(AND(J$143&gt;4,K13=6),3)+IF(AND(J$143&gt;4,K13=7),2)+IF(AND(J$143&gt;4,K13&gt;7),1)+IF(AND(J$143=4,K13=1),8)+IF(AND(J$143=4,K13=2),6)+IF(AND(J$143=4,K13=3),4)+IF(AND(J$143=4,K13=4),2)+IF(AND(J$143=3,K13=1),6)+IF(AND(J$143=3,K13=2),4)+IF(AND(J$143=3,K13=3),2)+IF(AND(J$143=2,K13=1),4)+IF(AND(J$143=2,K13=2),2)+IF(AND(J$143=1,K13=1),2)</f>
        <v>8</v>
      </c>
      <c r="N13" s="2" t="s">
        <v>26</v>
      </c>
      <c r="O13" s="4">
        <f t="shared" si="0"/>
        <v>18</v>
      </c>
      <c r="P13" s="11">
        <f t="shared" si="1"/>
        <v>18</v>
      </c>
      <c r="Q13" s="2">
        <v>28.655000000000001</v>
      </c>
      <c r="R13" s="2">
        <v>29.684999999999999</v>
      </c>
      <c r="S13" s="2" t="s">
        <v>26</v>
      </c>
      <c r="T13" s="2"/>
      <c r="U13" s="6"/>
      <c r="V13" s="19">
        <f t="shared" si="2"/>
        <v>28.408999999999999</v>
      </c>
      <c r="W13" s="2">
        <v>27.312000000000001</v>
      </c>
      <c r="X13" s="3">
        <v>2</v>
      </c>
      <c r="Y13" s="4">
        <f>IF(AND(Z$143&gt;4,X13=1),6)+IF(AND(Z$143&gt;4,X13=2),4)+IF(AND(Z$143&gt;4,X13=3),3)+IF(AND(Z$143&gt;4,X13=4),2)+IF(AND(Z$143&gt;4,X13=5),1)+IF(AND(Z$143&gt;4,X13&gt;5),1)+IF(AND(Z$143=4,X13=1),4)+IF(AND(Z$143=4,X13=2),3)+IF(AND(Z$143=4,X13=3),2)+IF(AND(Z$143=4,X13=4),1)+IF(AND(Z$143=3,X13=1),3)+IF(AND(Z$143=3,X13=2),2)+IF(AND(Z$143=3,X13=3),1)+IF(AND(Z$143=2,X13=1),2)+IF(AND(Z$143=2,X13=2),1)+IF(AND(Z$143=1,X13=1),1)</f>
        <v>4</v>
      </c>
      <c r="Z13" s="5">
        <v>2</v>
      </c>
      <c r="AA13" s="5">
        <v>2</v>
      </c>
      <c r="AB13" s="7">
        <f>IF(AND(Z$143&gt;4,Z13=1),12)+IF(AND(Z$143&gt;4,Z13=2),8)+IF(AND(Z$143&gt;4,Z13=3),6)+IF(AND(Z$143&gt;4,Z13=4),5)+IF(AND(Z$143&gt;4,Z13=5),4)+IF(AND(Z$143&gt;4,Z13=6),3)+IF(AND(Z$143&gt;4,Z13=7),2)+IF(AND(Z$143&gt;4,Z13&gt;7),1)+IF(AND(Z$143=4,Z13=1),8)+IF(AND(Z$143=4,Z13=2),6)+IF(AND(Z$143=4,Z13=3),4)+IF(AND(Z$143=4,Z13=4),2)+IF(AND(Z$143=3,Z13=1),6)+IF(AND(Z$143=3,Z13=2),4)+IF(AND(Z$143=3,Z13=3),2)+IF(AND(Z$143=2,Z13=1),4)+IF(AND(Z$143=2,Z13=2),2)+IF(AND(Z$143=1,Z13=1),2)</f>
        <v>8</v>
      </c>
      <c r="AC13" s="7">
        <f>IF(AND(Z$143&gt;4,AA13=1),12)+IF(AND(Z$143&gt;4,AA13=2),8)+IF(AND(Z$143&gt;4,AA13=3),6)+IF(AND(Z$143&gt;4,AA13=4),5)+IF(AND(Z$143&gt;4,AA13=5),4)+IF(AND(Z$143&gt;4,AA13=6),3)+IF(AND(Z$143&gt;4,AA13=7),2)+IF(AND(Z$143&gt;4,AA13&gt;7),1)+IF(AND(Z$143=4,AA13=1),8)+IF(AND(Z$143=4,AA13=2),6)+IF(AND(Z$143=4,AA13=3),4)+IF(AND(Z$143=4,AA13=4),2)+IF(AND(Z$143=3,AA13=1),6)+IF(AND(Z$143=3,AA13=2),4)+IF(AND(Z$143=3,AA13=3),2)+IF(AND(Z$143=2,AA13=1),4)+IF(AND(Z$143=2,AA13=2),2)+IF(AND(Z$143=1,AA13=1),2)</f>
        <v>8</v>
      </c>
      <c r="AD13" s="2" t="s">
        <v>26</v>
      </c>
      <c r="AE13" s="4">
        <f t="shared" si="3"/>
        <v>22</v>
      </c>
      <c r="AF13" s="11">
        <f t="shared" si="4"/>
        <v>40</v>
      </c>
      <c r="AG13" s="2">
        <v>26.646000000000001</v>
      </c>
      <c r="AH13" s="2">
        <v>27.373000000000001</v>
      </c>
      <c r="AI13" s="8" t="s">
        <v>211</v>
      </c>
      <c r="AJ13" s="8" t="s">
        <v>211</v>
      </c>
      <c r="AK13" s="6">
        <v>2</v>
      </c>
      <c r="AL13" s="19">
        <f t="shared" si="5"/>
        <v>26.646000000000001</v>
      </c>
      <c r="AM13" s="10">
        <v>26.91</v>
      </c>
      <c r="AN13" s="3">
        <v>4</v>
      </c>
      <c r="AO13" s="4">
        <f>IF(AND(AP$142&gt;4,AN13=1),6)+IF(AND(AP$142&gt;4,AN13=2),4)+IF(AND(AP$142&gt;4,AN13=3),3)+IF(AND(AP$142&gt;4,AN13=4),2)+IF(AND(AP$142&gt;4,AN13=5),1)+IF(AND(AP$142&gt;4,AN13&gt;5),1)+IF(AND(AP$142=4,AN13=1),4)+IF(AND(AP$142=4,AN13=2),3)+IF(AND(AP$142=4,AN13=3),2)+IF(AND(AP$142=4,AN13=4),1)+IF(AND(AP$142=3,AN13=1),3)+IF(AND(AP$142=3,AN13=2),2)+IF(AND(AP$142=3,AN13=3),1)+IF(AND(AP$142=2,AN13=1),2)+IF(AND(AP$142=2,AN13=2),1)+IF(AND(AP$142=1,AN13=1),1)</f>
        <v>2</v>
      </c>
      <c r="AP13" s="5">
        <v>2</v>
      </c>
      <c r="AQ13" s="5">
        <v>5</v>
      </c>
      <c r="AR13" s="4">
        <f t="shared" si="6"/>
        <v>8</v>
      </c>
      <c r="AS13" s="4">
        <f t="shared" si="6"/>
        <v>4</v>
      </c>
      <c r="AT13" s="2" t="s">
        <v>21</v>
      </c>
      <c r="AU13" s="4">
        <f t="shared" si="7"/>
        <v>14</v>
      </c>
      <c r="AV13" s="11">
        <f t="shared" si="8"/>
        <v>54</v>
      </c>
      <c r="AW13" s="2">
        <v>27.306999999999999</v>
      </c>
      <c r="AX13" s="2">
        <v>27.155000000000001</v>
      </c>
      <c r="AY13" s="2" t="s">
        <v>21</v>
      </c>
      <c r="AZ13" s="6"/>
      <c r="BA13" s="6"/>
      <c r="BB13" s="19">
        <f t="shared" si="9"/>
        <v>26.646000000000001</v>
      </c>
    </row>
    <row r="14" spans="1:54">
      <c r="A14" s="13">
        <v>4</v>
      </c>
      <c r="B14" s="1" t="s">
        <v>177</v>
      </c>
      <c r="C14" s="2">
        <v>45717</v>
      </c>
      <c r="D14" s="1">
        <v>20</v>
      </c>
      <c r="E14" s="1" t="s">
        <v>178</v>
      </c>
      <c r="F14" s="57">
        <v>25.033000000000001</v>
      </c>
      <c r="G14" s="2">
        <v>26.196999999999999</v>
      </c>
      <c r="H14" s="3">
        <v>2</v>
      </c>
      <c r="I14" s="4">
        <f>IF(AND(J$142&gt;4,H14=1),6)+IF(AND(J$142&gt;4,H14=2),4)+IF(AND(J$142&gt;4,H14=3),3)+IF(AND(J$142&gt;4,H14=4),2)+IF(AND(J$142&gt;4,H14=5),1)+IF(AND(J$142&gt;4,H14&gt;5),1)+IF(AND(J$142=4,H14=1),4)+IF(AND(J$142=4,H14=2),3)+IF(AND(J$142=4,H14=3),2)+IF(AND(J$142=4,H14=4),1)+IF(AND(J$142=3,H14=1),3)+IF(AND(J$142=3,H14=2),2)+IF(AND(J$142=3,H14=3),1)+IF(AND(J$142=2,H14=1),2)+IF(AND(J$142=2,H14=2),1)+IF(AND(J$142=1,H14=1),1)</f>
        <v>3</v>
      </c>
      <c r="J14" s="5"/>
      <c r="K14" s="5">
        <v>1</v>
      </c>
      <c r="L14" s="7">
        <f t="shared" ref="L14:M16" si="10">IF(AND(J$142&gt;4,J14=1),12)+IF(AND(J$142&gt;4,J14=2),8)+IF(AND(J$142&gt;4,J14=3),6)+IF(AND(J$142&gt;4,J14=4),5)+IF(AND(J$142&gt;4,J14=5),4)+IF(AND(J$142&gt;4,J14=6),3)+IF(AND(J$142&gt;4,J14=7),2)+IF(AND(J$142&gt;4,J14&gt;7),1)+IF(AND(J$142=4,J14=1),8)+IF(AND(J$142=4,J14=2),6)+IF(AND(J$142=4,J14=3),4)+IF(AND(J$142=4,J14=4),2)+IF(AND(J$142=3,J14=1),6)+IF(AND(J$142=3,J14=2),4)+IF(AND(J$142=3,J14=3),2)+IF(AND(J$142=2,J14=1),4)+IF(AND(J$142=2,J14=2),2)+IF(AND(J$142=1,J14=1),2)</f>
        <v>0</v>
      </c>
      <c r="M14" s="7">
        <f t="shared" si="10"/>
        <v>8</v>
      </c>
      <c r="N14" s="2" t="s">
        <v>21</v>
      </c>
      <c r="O14" s="4">
        <f t="shared" si="0"/>
        <v>11</v>
      </c>
      <c r="P14" s="11">
        <f t="shared" si="1"/>
        <v>11</v>
      </c>
      <c r="Q14" s="2"/>
      <c r="R14" s="2">
        <v>25.524999999999999</v>
      </c>
      <c r="S14" s="2" t="s">
        <v>21</v>
      </c>
      <c r="T14" s="2" t="s">
        <v>90</v>
      </c>
      <c r="U14" s="6"/>
      <c r="V14" s="19">
        <f t="shared" si="2"/>
        <v>25.033000000000001</v>
      </c>
      <c r="W14" s="2">
        <v>23.126000000000001</v>
      </c>
      <c r="X14" s="3">
        <v>1</v>
      </c>
      <c r="Y14" s="4">
        <f>IF(AND(Z$142&gt;4,X14=1),6)+IF(AND(Z$142&gt;4,X14=2),4)+IF(AND(Z$142&gt;4,X14=3),3)+IF(AND(Z$142&gt;4,X14=4),2)+IF(AND(Z$142&gt;4,X14=5),1)+IF(AND(Z$142&gt;4,X14&gt;5),1)+IF(AND(Z$142=4,X14=1),4)+IF(AND(Z$142=4,X14=2),3)+IF(AND(Z$142=4,X14=3),2)+IF(AND(Z$142=4,X14=4),1)+IF(AND(Z$142=3,X14=1),3)+IF(AND(Z$142=3,X14=2),2)+IF(AND(Z$142=3,X14=3),1)+IF(AND(Z$142=2,X14=1),2)+IF(AND(Z$142=2,X14=2),1)+IF(AND(Z$142=1,X14=1),1)</f>
        <v>6</v>
      </c>
      <c r="Z14" s="5">
        <v>1</v>
      </c>
      <c r="AA14" s="5">
        <v>1</v>
      </c>
      <c r="AB14" s="4">
        <f t="shared" ref="AB14:AC16" si="11">IF(AND(Z$142&gt;4,Z14=1),12)+IF(AND(Z$142&gt;4,Z14=2),8)+IF(AND(Z$142&gt;4,Z14=3),6)+IF(AND(Z$142&gt;4,Z14=4),5)+IF(AND(Z$142&gt;4,Z14=5),4)+IF(AND(Z$142&gt;4,Z14=6),3)+IF(AND(Z$142&gt;4,Z14=7),2)+IF(AND(Z$142&gt;4,Z14&gt;7),1)+IF(AND(Z$142=4,Z14=1),8)+IF(AND(Z$142=4,Z14=2),6)+IF(AND(Z$142=4,Z14=3),4)+IF(AND(Z$142=4,Z14=4),2)+IF(AND(Z$142=3,Z14=1),6)+IF(AND(Z$142=3,Z14=2),4)+IF(AND(Z$142=3,Z14=3),2)+IF(AND(Z$142=2,Z14=1),4)+IF(AND(Z$142=2,Z14=2),2)+IF(AND(Z$142=1,Z14=1),2)</f>
        <v>12</v>
      </c>
      <c r="AC14" s="4">
        <f t="shared" si="11"/>
        <v>12</v>
      </c>
      <c r="AD14" s="2" t="s">
        <v>21</v>
      </c>
      <c r="AE14" s="4">
        <f t="shared" si="3"/>
        <v>31</v>
      </c>
      <c r="AF14" s="11">
        <f t="shared" si="4"/>
        <v>42</v>
      </c>
      <c r="AG14" s="2">
        <v>23.585000000000001</v>
      </c>
      <c r="AH14" s="2">
        <v>24.805</v>
      </c>
      <c r="AI14" s="8" t="s">
        <v>210</v>
      </c>
      <c r="AJ14" s="8" t="s">
        <v>210</v>
      </c>
      <c r="AK14" s="6">
        <v>1</v>
      </c>
      <c r="AL14" s="19">
        <f t="shared" si="5"/>
        <v>23.126000000000001</v>
      </c>
      <c r="AM14" s="10">
        <v>23.69</v>
      </c>
      <c r="AN14" s="3">
        <v>1</v>
      </c>
      <c r="AO14" s="4">
        <f>IF(AND(AP$141&gt;4,AN14=1),6)+IF(AND(AP$141&gt;4,AN14=2),4)+IF(AND(AP$141&gt;4,AN14=3),3)+IF(AND(AP$141&gt;4,AN14=4),2)+IF(AND(AP$141&gt;4,AN14=5),1)+IF(AND(AP$141&gt;4,AN14&gt;5),1)+IF(AND(AP$141=4,AN14=1),4)+IF(AND(AP$141=4,AN14=2),3)+IF(AND(AP$141=4,AN14=3),2)+IF(AND(AP$141=4,AN14=4),1)+IF(AND(AP$141=3,AN14=1),3)+IF(AND(AP$141=3,AN14=2),2)+IF(AND(AP$141=3,AN14=3),1)+IF(AND(AP$141=2,AN14=1),2)+IF(AND(AP$141=2,AN14=2),1)+IF(AND(AP$141=1,AN14=1),1)</f>
        <v>3</v>
      </c>
      <c r="AP14" s="5">
        <v>3</v>
      </c>
      <c r="AQ14" s="5">
        <v>1</v>
      </c>
      <c r="AR14" s="4">
        <f>IF(AND(AP$141&gt;4,AP14=1),12)+IF(AND(AP$141&gt;4,AP14=2),8)+IF(AND(AP$141&gt;4,AP14=3),6)+IF(AND(AP$141&gt;4,AP14=4),5)+IF(AND(AP$141&gt;4,AP14=5),4)+IF(AND(AP$141&gt;4,AP14=6),3)+IF(AND(AP$141&gt;4,AP14=7),2)+IF(AND(AP$141&gt;4,AP14&gt;7),1)+IF(AND(AP$141=4,AP14=1),8)+IF(AND(AP$141=4,AP14=2),6)+IF(AND(AP$141=4,AP14=3),4)+IF(AND(AP$141=4,AP14=4),2)+IF(AND(AP$141=3,AP14=1),6)+IF(AND(AP$141=3,AP14=2),4)+IF(AND(AP$141=3,AP14=3),2)+IF(AND(AP$141=2,AP14=1),4)+IF(AND(AP$141=2,AP14=2),2)+IF(AND(AP$141=1,AP14=1),2)</f>
        <v>2</v>
      </c>
      <c r="AS14" s="4">
        <f>IF(AND(AP$141&gt;4,AQ14=1),12)+IF(AND(AP$141&gt;4,AQ14=2),8)+IF(AND(AP$141&gt;4,AQ14=3),6)+IF(AND(AP$141&gt;4,AQ14=4),5)+IF(AND(AP$141&gt;4,AQ14=5),4)+IF(AND(AP$141&gt;4,AQ14=6),3)+IF(AND(AP$141&gt;4,AQ14=7),2)+IF(AND(AP$141&gt;4,AQ14&gt;7),1)+IF(AND(AP$141=4,AQ14=1),8)+IF(AND(AP$141=4,AQ14=2),6)+IF(AND(AP$141=4,AQ14=3),4)+IF(AND(AP$141=4,AQ14=4),2)+IF(AND(AP$141=3,AQ14=1),6)+IF(AND(AP$141=3,AQ14=2),4)+IF(AND(AP$141=3,AQ14=3),2)+IF(AND(AP$141=2,AQ14=1),4)+IF(AND(AP$141=2,AQ14=2),2)+IF(AND(AP$141=1,AQ14=1),2)</f>
        <v>6</v>
      </c>
      <c r="AT14" s="2" t="s">
        <v>20</v>
      </c>
      <c r="AU14" s="4">
        <f t="shared" si="7"/>
        <v>11</v>
      </c>
      <c r="AV14" s="11">
        <f t="shared" si="8"/>
        <v>53</v>
      </c>
      <c r="AW14" s="10">
        <v>26.22</v>
      </c>
      <c r="AX14" s="2">
        <v>23.523</v>
      </c>
      <c r="AY14" s="2" t="s">
        <v>20</v>
      </c>
      <c r="AZ14" s="2" t="s">
        <v>54</v>
      </c>
      <c r="BA14" s="6"/>
      <c r="BB14" s="19">
        <f t="shared" si="9"/>
        <v>23.126000000000001</v>
      </c>
    </row>
    <row r="15" spans="1:54">
      <c r="A15" s="13">
        <v>5</v>
      </c>
      <c r="B15" s="1" t="s">
        <v>154</v>
      </c>
      <c r="C15" s="2">
        <v>6561</v>
      </c>
      <c r="D15" s="1">
        <v>44</v>
      </c>
      <c r="E15" s="1" t="s">
        <v>155</v>
      </c>
      <c r="F15" s="57">
        <v>25.544</v>
      </c>
      <c r="G15" s="2">
        <v>27.577999999999999</v>
      </c>
      <c r="H15" s="3">
        <v>3</v>
      </c>
      <c r="I15" s="4">
        <f>IF(AND(J$142&gt;4,H15=1),6)+IF(AND(J$142&gt;4,H15=2),4)+IF(AND(J$142&gt;4,H15=3),3)+IF(AND(J$142&gt;4,H15=4),2)+IF(AND(J$142&gt;4,H15=5),1)+IF(AND(J$142&gt;4,H15&gt;5),1)+IF(AND(J$142=4,H15=1),4)+IF(AND(J$142=4,H15=2),3)+IF(AND(J$142=4,H15=3),2)+IF(AND(J$142=4,H15=4),1)+IF(AND(J$142=3,H15=1),3)+IF(AND(J$142=3,H15=2),2)+IF(AND(J$142=3,H15=3),1)+IF(AND(J$142=2,H15=1),2)+IF(AND(J$142=2,H15=2),1)+IF(AND(J$142=1,H15=1),1)</f>
        <v>2</v>
      </c>
      <c r="J15" s="5">
        <v>2</v>
      </c>
      <c r="K15" s="5">
        <v>3</v>
      </c>
      <c r="L15" s="7">
        <f t="shared" si="10"/>
        <v>6</v>
      </c>
      <c r="M15" s="7">
        <f t="shared" si="10"/>
        <v>4</v>
      </c>
      <c r="N15" s="2" t="s">
        <v>21</v>
      </c>
      <c r="O15" s="4">
        <f t="shared" si="0"/>
        <v>12</v>
      </c>
      <c r="P15" s="11">
        <f t="shared" si="1"/>
        <v>12</v>
      </c>
      <c r="Q15" s="2">
        <v>26.317</v>
      </c>
      <c r="R15" s="2">
        <v>28.466000000000001</v>
      </c>
      <c r="S15" s="2" t="s">
        <v>21</v>
      </c>
      <c r="T15" s="6"/>
      <c r="U15" s="6"/>
      <c r="V15" s="19">
        <f t="shared" si="2"/>
        <v>25.544</v>
      </c>
      <c r="W15" s="2">
        <v>28.218</v>
      </c>
      <c r="X15" s="3">
        <v>4</v>
      </c>
      <c r="Y15" s="4">
        <f>IF(AND(Z$142&gt;4,X15=1),6)+IF(AND(Z$142&gt;4,X15=2),4)+IF(AND(Z$142&gt;4,X15=3),3)+IF(AND(Z$142&gt;4,X15=4),2)+IF(AND(Z$142&gt;4,X15=5),1)+IF(AND(Z$142&gt;4,X15&gt;5),1)+IF(AND(Z$142=4,X15=1),4)+IF(AND(Z$142=4,X15=2),3)+IF(AND(Z$142=4,X15=3),2)+IF(AND(Z$142=4,X15=4),1)+IF(AND(Z$142=3,X15=1),3)+IF(AND(Z$142=3,X15=2),2)+IF(AND(Z$142=3,X15=3),1)+IF(AND(Z$142=2,X15=1),2)+IF(AND(Z$142=2,X15=2),1)+IF(AND(Z$142=1,X15=1),1)</f>
        <v>2</v>
      </c>
      <c r="Z15" s="5">
        <v>3</v>
      </c>
      <c r="AA15" s="5">
        <v>5</v>
      </c>
      <c r="AB15" s="4">
        <f t="shared" si="11"/>
        <v>6</v>
      </c>
      <c r="AC15" s="4">
        <f t="shared" si="11"/>
        <v>4</v>
      </c>
      <c r="AD15" s="2" t="s">
        <v>21</v>
      </c>
      <c r="AE15" s="4">
        <f t="shared" si="3"/>
        <v>12</v>
      </c>
      <c r="AF15" s="11">
        <f t="shared" si="4"/>
        <v>24</v>
      </c>
      <c r="AG15" s="2">
        <v>26.608000000000001</v>
      </c>
      <c r="AH15" s="10">
        <v>26.32</v>
      </c>
      <c r="AI15" s="2" t="s">
        <v>21</v>
      </c>
      <c r="AJ15" s="6"/>
      <c r="AK15" s="6"/>
      <c r="AL15" s="19">
        <f t="shared" si="5"/>
        <v>25.544</v>
      </c>
      <c r="AM15" s="2">
        <v>26.497</v>
      </c>
      <c r="AN15" s="3">
        <v>3</v>
      </c>
      <c r="AO15" s="4">
        <f>IF(AND(AP$142&gt;4,AN15=1),6)+IF(AND(AP$142&gt;4,AN15=2),4)+IF(AND(AP$142&gt;4,AN15=3),3)+IF(AND(AP$142&gt;4,AN15=4),2)+IF(AND(AP$142&gt;4,AN15=5),1)+IF(AND(AP$142&gt;4,AN15&gt;5),1)+IF(AND(AP$142=4,AN15=1),4)+IF(AND(AP$142=4,AN15=2),3)+IF(AND(AP$142=4,AN15=3),2)+IF(AND(AP$142=4,AN15=4),1)+IF(AND(AP$142=3,AN15=1),3)+IF(AND(AP$142=3,AN15=2),2)+IF(AND(AP$142=3,AN15=3),1)+IF(AND(AP$142=2,AN15=1),2)+IF(AND(AP$142=2,AN15=2),1)+IF(AND(AP$142=1,AN15=1),1)</f>
        <v>3</v>
      </c>
      <c r="AP15" s="5">
        <v>5</v>
      </c>
      <c r="AQ15" s="5">
        <v>4</v>
      </c>
      <c r="AR15" s="4">
        <f>IF(AND(AP$142&gt;4,AP15=1),12)+IF(AND(AP$142&gt;4,AP15=2),8)+IF(AND(AP$142&gt;4,AP15=3),6)+IF(AND(AP$142&gt;4,AP15=4),5)+IF(AND(AP$142&gt;4,AP15=5),4)+IF(AND(AP$142&gt;4,AP15=6),3)+IF(AND(AP$142&gt;4,AP15=7),2)+IF(AND(AP$142&gt;4,AP15&gt;7),1)+IF(AND(AP$142=4,AP15=1),8)+IF(AND(AP$142=4,AP15=2),6)+IF(AND(AP$142=4,AP15=3),4)+IF(AND(AP$142=4,AP15=4),2)+IF(AND(AP$142=3,AP15=1),6)+IF(AND(AP$142=3,AP15=2),4)+IF(AND(AP$142=3,AP15=3),2)+IF(AND(AP$142=2,AP15=1),4)+IF(AND(AP$142=2,AP15=2),2)+IF(AND(AP$142=1,AP15=1),2)</f>
        <v>4</v>
      </c>
      <c r="AS15" s="4">
        <f>IF(AND(AQ$142&gt;4,AQ15=1),12)+IF(AND(AQ$142&gt;4,AQ15=2),8)+IF(AND(AQ$142&gt;4,AQ15=3),6)+IF(AND(AQ$142&gt;4,AQ15=4),5)+IF(AND(AQ$142&gt;4,AQ15=5),4)+IF(AND(AQ$142&gt;4,AQ15=6),3)+IF(AND(AQ$142&gt;4,AQ15=7),2)+IF(AND(AQ$142&gt;4,AQ15&gt;7),1)+IF(AND(AQ$142=4,AQ15=1),8)+IF(AND(AQ$142=4,AQ15=2),6)+IF(AND(AQ$142=4,AQ15=3),4)+IF(AND(AQ$142=4,AQ15=4),2)+IF(AND(AQ$142=3,AQ15=1),6)+IF(AND(AQ$142=3,AQ15=2),4)+IF(AND(AQ$142=3,AQ15=3),2)+IF(AND(AQ$142=2,AQ15=1),4)+IF(AND(AQ$142=2,AQ15=2),2)+IF(AND(AQ$142=1,AQ15=1),2)</f>
        <v>5</v>
      </c>
      <c r="AT15" s="2" t="s">
        <v>21</v>
      </c>
      <c r="AU15" s="4">
        <f t="shared" si="7"/>
        <v>12</v>
      </c>
      <c r="AV15" s="11">
        <f t="shared" si="8"/>
        <v>36</v>
      </c>
      <c r="AW15" s="2">
        <v>30.010999999999999</v>
      </c>
      <c r="AX15" s="10">
        <v>26.143000000000001</v>
      </c>
      <c r="AY15" s="2" t="s">
        <v>21</v>
      </c>
      <c r="AZ15" s="6"/>
      <c r="BA15" s="6"/>
      <c r="BB15" s="19">
        <f t="shared" si="9"/>
        <v>25.544</v>
      </c>
    </row>
    <row r="16" spans="1:54">
      <c r="A16" s="13">
        <v>6</v>
      </c>
      <c r="B16" s="1" t="s">
        <v>113</v>
      </c>
      <c r="C16" s="2">
        <v>35716</v>
      </c>
      <c r="D16" s="1">
        <v>144</v>
      </c>
      <c r="E16" s="1" t="s">
        <v>112</v>
      </c>
      <c r="F16" s="57">
        <v>25.672000000000001</v>
      </c>
      <c r="G16" s="2"/>
      <c r="H16" s="3"/>
      <c r="I16" s="4">
        <f>IF(AND(J$142&gt;4,H16=1),6)+IF(AND(J$142&gt;4,H16=2),4)+IF(AND(J$142&gt;4,H16=3),3)+IF(AND(J$142&gt;4,H16=4),2)+IF(AND(J$142&gt;4,H16=5),1)+IF(AND(J$142&gt;4,H16&gt;5),1)+IF(AND(J$142=4,H16=1),4)+IF(AND(J$142=4,H16=2),3)+IF(AND(J$142=4,H16=3),2)+IF(AND(J$142=4,H16=4),1)+IF(AND(J$142=3,H16=1),3)+IF(AND(J$142=3,H16=2),2)+IF(AND(J$142=3,H16=3),1)+IF(AND(J$142=2,H16=1),2)+IF(AND(J$142=2,H16=2),1)+IF(AND(J$142=1,H16=1),1)</f>
        <v>0</v>
      </c>
      <c r="J16" s="5"/>
      <c r="K16" s="5"/>
      <c r="L16" s="7">
        <f t="shared" si="10"/>
        <v>0</v>
      </c>
      <c r="M16" s="7">
        <f t="shared" si="10"/>
        <v>0</v>
      </c>
      <c r="N16" s="4" t="s">
        <v>21</v>
      </c>
      <c r="O16" s="4">
        <f t="shared" si="0"/>
        <v>0</v>
      </c>
      <c r="P16" s="11">
        <f t="shared" si="1"/>
        <v>0</v>
      </c>
      <c r="Q16" s="2"/>
      <c r="R16" s="2"/>
      <c r="S16" s="2" t="s">
        <v>21</v>
      </c>
      <c r="T16" s="6"/>
      <c r="U16" s="6"/>
      <c r="V16" s="19">
        <f t="shared" si="2"/>
        <v>25.672000000000001</v>
      </c>
      <c r="W16" s="2">
        <v>26.483000000000001</v>
      </c>
      <c r="X16" s="3">
        <v>3</v>
      </c>
      <c r="Y16" s="4">
        <f>IF(AND(Z$142&gt;4,X16=1),6)+IF(AND(Z$142&gt;4,X16=2),4)+IF(AND(Z$142&gt;4,X16=3),3)+IF(AND(Z$142&gt;4,X16=4),2)+IF(AND(Z$142&gt;4,X16=5),1)+IF(AND(Z$142&gt;4,X16&gt;5),1)+IF(AND(Z$142=4,X16=1),4)+IF(AND(Z$142=4,X16=2),3)+IF(AND(Z$142=4,X16=3),2)+IF(AND(Z$142=4,X16=4),1)+IF(AND(Z$142=3,X16=1),3)+IF(AND(Z$142=3,X16=2),2)+IF(AND(Z$142=3,X16=3),1)+IF(AND(Z$142=2,X16=1),2)+IF(AND(Z$142=2,X16=2),1)+IF(AND(Z$142=1,X16=1),1)</f>
        <v>3</v>
      </c>
      <c r="Z16" s="5">
        <v>2</v>
      </c>
      <c r="AA16" s="5">
        <v>3</v>
      </c>
      <c r="AB16" s="4">
        <f t="shared" si="11"/>
        <v>8</v>
      </c>
      <c r="AC16" s="4">
        <f t="shared" si="11"/>
        <v>6</v>
      </c>
      <c r="AD16" s="2" t="s">
        <v>21</v>
      </c>
      <c r="AE16" s="4">
        <f t="shared" si="3"/>
        <v>18</v>
      </c>
      <c r="AF16" s="11">
        <f t="shared" si="4"/>
        <v>18</v>
      </c>
      <c r="AG16" s="2">
        <v>26.667000000000002</v>
      </c>
      <c r="AH16" s="10">
        <v>25.62</v>
      </c>
      <c r="AI16" s="2" t="s">
        <v>21</v>
      </c>
      <c r="AJ16" s="6"/>
      <c r="AK16" s="6">
        <v>1</v>
      </c>
      <c r="AL16" s="19">
        <f t="shared" si="5"/>
        <v>25.62</v>
      </c>
      <c r="AM16" s="2">
        <v>27.358000000000001</v>
      </c>
      <c r="AN16" s="3">
        <v>6</v>
      </c>
      <c r="AO16" s="4">
        <f>IF(AND(AP$142&gt;4,AN16=1),6)+IF(AND(AP$142&gt;4,AN16=2),4)+IF(AND(AP$142&gt;4,AN16=3),3)+IF(AND(AP$142&gt;4,AN16=4),2)+IF(AND(AP$142&gt;4,AN16=5),1)+IF(AND(AP$142&gt;4,AN16&gt;5),1)+IF(AND(AP$142=4,AN16=1),4)+IF(AND(AP$142=4,AN16=2),3)+IF(AND(AP$142=4,AN16=3),2)+IF(AND(AP$142=4,AN16=4),1)+IF(AND(AP$142=3,AN16=1),3)+IF(AND(AP$142=3,AN16=2),2)+IF(AND(AP$142=3,AN16=3),1)+IF(AND(AP$142=2,AN16=1),2)+IF(AND(AP$142=2,AN16=2),1)+IF(AND(AP$142=1,AN16=1),1)</f>
        <v>1</v>
      </c>
      <c r="AP16" s="5">
        <v>3</v>
      </c>
      <c r="AQ16" s="5">
        <v>2</v>
      </c>
      <c r="AR16" s="4">
        <f>IF(AND(AP$142&gt;4,AP16=1),12)+IF(AND(AP$142&gt;4,AP16=2),8)+IF(AND(AP$142&gt;4,AP16=3),6)+IF(AND(AP$142&gt;4,AP16=4),5)+IF(AND(AP$142&gt;4,AP16=5),4)+IF(AND(AP$142&gt;4,AP16=6),3)+IF(AND(AP$142&gt;4,AP16=7),2)+IF(AND(AP$142&gt;4,AP16&gt;7),1)+IF(AND(AP$142=4,AP16=1),8)+IF(AND(AP$142=4,AP16=2),6)+IF(AND(AP$142=4,AP16=3),4)+IF(AND(AP$142=4,AP16=4),2)+IF(AND(AP$142=3,AP16=1),6)+IF(AND(AP$142=3,AP16=2),4)+IF(AND(AP$142=3,AP16=3),2)+IF(AND(AP$142=2,AP16=1),4)+IF(AND(AP$142=2,AP16=2),2)+IF(AND(AP$142=1,AP16=1),2)</f>
        <v>6</v>
      </c>
      <c r="AS16" s="4">
        <f>IF(AND(AQ$142&gt;4,AQ16=1),12)+IF(AND(AQ$142&gt;4,AQ16=2),8)+IF(AND(AQ$142&gt;4,AQ16=3),6)+IF(AND(AQ$142&gt;4,AQ16=4),5)+IF(AND(AQ$142&gt;4,AQ16=5),4)+IF(AND(AQ$142&gt;4,AQ16=6),3)+IF(AND(AQ$142&gt;4,AQ16=7),2)+IF(AND(AQ$142&gt;4,AQ16&gt;7),1)+IF(AND(AQ$142=4,AQ16=1),8)+IF(AND(AQ$142=4,AQ16=2),6)+IF(AND(AQ$142=4,AQ16=3),4)+IF(AND(AQ$142=4,AQ16=4),2)+IF(AND(AQ$142=3,AQ16=1),6)+IF(AND(AQ$142=3,AQ16=2),4)+IF(AND(AQ$142=3,AQ16=3),2)+IF(AND(AQ$142=2,AQ16=1),4)+IF(AND(AQ$142=2,AQ16=2),2)+IF(AND(AQ$142=1,AQ16=1),2)</f>
        <v>8</v>
      </c>
      <c r="AT16" s="2" t="s">
        <v>21</v>
      </c>
      <c r="AU16" s="4">
        <f t="shared" si="7"/>
        <v>15</v>
      </c>
      <c r="AV16" s="11">
        <f t="shared" si="8"/>
        <v>33</v>
      </c>
      <c r="AW16" s="2">
        <v>27.224</v>
      </c>
      <c r="AX16" s="10">
        <v>25.625</v>
      </c>
      <c r="AY16" s="2" t="s">
        <v>21</v>
      </c>
      <c r="AZ16" s="6"/>
      <c r="BA16" s="6"/>
      <c r="BB16" s="19">
        <f t="shared" si="9"/>
        <v>25.62</v>
      </c>
    </row>
    <row r="17" spans="1:54">
      <c r="A17" s="13">
        <v>7</v>
      </c>
      <c r="B17" s="1" t="s">
        <v>82</v>
      </c>
      <c r="C17" s="2">
        <v>4845</v>
      </c>
      <c r="D17" s="1">
        <v>29</v>
      </c>
      <c r="E17" s="1" t="s">
        <v>83</v>
      </c>
      <c r="F17" s="57">
        <v>20.991</v>
      </c>
      <c r="G17" s="10"/>
      <c r="H17" s="3"/>
      <c r="I17" s="4">
        <f>IF(AND(J$140&gt;4,H17=1),6)+IF(AND(J$140&gt;4,H17=2),4)+IF(AND(J$140&gt;4,H17=3),3)+IF(AND(J$140&gt;4,H17=4),2)+IF(AND(J$140&gt;4,H17=5),1)+IF(AND(J$140&gt;4,H17&gt;5),1)+IF(AND(J$140=4,H17=1),4)+IF(AND(J$140=4,H17=2),3)+IF(AND(J$140=4,H17=3),2)+IF(AND(J$140=4,H17=4),1)+IF(AND(J$140=3,H17=1),3)+IF(AND(J$140=3,H17=2),2)+IF(AND(J$140=3,H17=3),1)+IF(AND(J$140=2,H17=1),2)+IF(AND(J$140=2,H17=2),1)+IF(AND(J$140=1,H17=1),1)</f>
        <v>0</v>
      </c>
      <c r="J17" s="5"/>
      <c r="K17" s="5"/>
      <c r="L17" s="4">
        <f>IF(AND(J$140&gt;4,J17=1),12)+IF(AND(J$140&gt;4,J17=2),8)+IF(AND(J$140&gt;4,J17=3),6)+IF(AND(J$140&gt;4,J17=4),5)+IF(AND(J$140&gt;4,J17=5),4)+IF(AND(J$140&gt;4,J17=6),3)+IF(AND(J$140&gt;4,J17=7),2)+IF(AND(J$140&gt;4,J17&gt;7),1)+IF(AND(J$140=4,J17=1),8)+IF(AND(J$140=4,J17=2),6)+IF(AND(J$140=4,J17=3),4)+IF(AND(J$140=4,J17=4),2)+IF(AND(J$140=3,J17=1),6)+IF(AND(J$140=3,J17=2),4)+IF(AND(J$140=3,J17=3),2)+IF(AND(J$140=2,J17=1),4)+IF(AND(J$140=2,J17=2),2)+IF(AND(J$140=1,J17=1),2)</f>
        <v>0</v>
      </c>
      <c r="M17" s="4">
        <f>IF(AND(K$140&gt;4,K17=1),12)+IF(AND(K$140&gt;4,K17=2),8)+IF(AND(K$140&gt;4,K17=3),6)+IF(AND(K$140&gt;4,K17=4),5)+IF(AND(K$140&gt;4,K17=5),4)+IF(AND(K$140&gt;4,K17=6),3)+IF(AND(K$140&gt;4,K17=7),2)+IF(AND(K$140&gt;4,K17&gt;7),1)+IF(AND(K$140=4,K17=1),8)+IF(AND(K$140=4,K17=2),6)+IF(AND(K$140=4,K17=3),4)+IF(AND(K$140=4,K17=4),2)+IF(AND(K$140=3,K17=1),6)+IF(AND(K$140=3,K17=2),4)+IF(AND(K$140=3,K17=3),2)+IF(AND(K$140=2,K17=1),4)+IF(AND(K$140=2,K17=2),2)+IF(AND(K$140=1,K17=1),2)</f>
        <v>0</v>
      </c>
      <c r="N17" s="2" t="s">
        <v>19</v>
      </c>
      <c r="O17" s="4">
        <f t="shared" si="0"/>
        <v>0</v>
      </c>
      <c r="P17" s="11">
        <f t="shared" si="1"/>
        <v>0</v>
      </c>
      <c r="Q17" s="2"/>
      <c r="R17" s="10"/>
      <c r="S17" s="2" t="s">
        <v>19</v>
      </c>
      <c r="T17" s="8" t="s">
        <v>194</v>
      </c>
      <c r="U17" s="6"/>
      <c r="V17" s="19">
        <f t="shared" si="2"/>
        <v>20.991</v>
      </c>
      <c r="W17" s="10">
        <v>21.748000000000001</v>
      </c>
      <c r="X17" s="3">
        <v>1</v>
      </c>
      <c r="Y17" s="4">
        <f>IF(AND(Z$140&gt;4,X17=1),6)+IF(AND(Z$140&gt;4,X17=2),4)+IF(AND(Z$140&gt;4,X17=3),3)+IF(AND(Z$140&gt;4,X17=4),2)+IF(AND(Z$140&gt;4,X17=5),1)+IF(AND(Z$140&gt;4,X17&gt;5),1)+IF(AND(Z$140=4,X17=1),4)+IF(AND(Z$140=4,X17=2),3)+IF(AND(Z$140=4,X17=3),2)+IF(AND(Z$140=4,X17=4),1)+IF(AND(Z$140=3,X17=1),3)+IF(AND(Z$140=3,X17=2),2)+IF(AND(Z$140=3,X17=3),1)+IF(AND(Z$140=2,X17=1),2)+IF(AND(Z$140=2,X17=2),1)+IF(AND(Z$140=1,X17=1),1)</f>
        <v>4</v>
      </c>
      <c r="Z17" s="5">
        <v>1</v>
      </c>
      <c r="AA17" s="5">
        <v>1</v>
      </c>
      <c r="AB17" s="4">
        <f>IF(AND(Z$140&gt;4,Z17=1),12)+IF(AND(Z$140&gt;4,Z17=2),8)+IF(AND(Z$140&gt;4,Z17=3),6)+IF(AND(Z$140&gt;4,Z17=4),5)+IF(AND(Z$140&gt;4,Z17=5),4)+IF(AND(Z$140&gt;4,Z17=6),3)+IF(AND(Z$140&gt;4,Z17=7),2)+IF(AND(Z$140&gt;4,Z17&gt;7),1)+IF(AND(Z$140=4,Z17=1),8)+IF(AND(Z$140=4,Z17=2),6)+IF(AND(Z$140=4,Z17=3),4)+IF(AND(Z$140=4,Z17=4),2)+IF(AND(Z$140=3,Z17=1),6)+IF(AND(Z$140=3,Z17=2),4)+IF(AND(Z$140=3,Z17=3),2)+IF(AND(Z$140=2,Z17=1),4)+IF(AND(Z$140=2,Z17=2),2)+IF(AND(Z$140=1,Z17=1),2)</f>
        <v>8</v>
      </c>
      <c r="AC17" s="4">
        <f>IF(AND(AA$140&gt;4,AA17=1),12)+IF(AND(AA$140&gt;4,AA17=2),8)+IF(AND(AA$140&gt;4,AA17=3),6)+IF(AND(AA$140&gt;4,AA17=4),5)+IF(AND(AA$140&gt;4,AA17=5),4)+IF(AND(AA$140&gt;4,AA17=6),3)+IF(AND(AA$140&gt;4,AA17=7),2)+IF(AND(AA$140&gt;4,AA17&gt;7),1)+IF(AND(AA$140=4,AA17=1),8)+IF(AND(AA$140=4,AA17=2),6)+IF(AND(AA$140=4,AA17=3),4)+IF(AND(AA$140=4,AA17=4),2)+IF(AND(AA$140=3,AA17=1),6)+IF(AND(AA$140=3,AA17=2),4)+IF(AND(AA$140=3,AA17=3),2)+IF(AND(AA$140=2,AA17=1),4)+IF(AND(AA$140=2,AA17=2),2)+IF(AND(AA$140=1,AA17=1),2)</f>
        <v>8</v>
      </c>
      <c r="AD17" s="2" t="s">
        <v>19</v>
      </c>
      <c r="AE17" s="4">
        <f t="shared" si="3"/>
        <v>20</v>
      </c>
      <c r="AF17" s="11">
        <f t="shared" si="4"/>
        <v>20</v>
      </c>
      <c r="AG17" s="2">
        <v>22.137</v>
      </c>
      <c r="AH17" s="10">
        <v>22.292000000000002</v>
      </c>
      <c r="AI17" s="2" t="s">
        <v>19</v>
      </c>
      <c r="AJ17" s="6" t="s">
        <v>194</v>
      </c>
      <c r="AK17" s="6"/>
      <c r="AL17" s="19">
        <f t="shared" si="5"/>
        <v>20.991</v>
      </c>
      <c r="AM17" s="10">
        <v>25.036999999999999</v>
      </c>
      <c r="AN17" s="3">
        <v>3</v>
      </c>
      <c r="AO17" s="4">
        <f>IF(AND(AP$140&gt;4,AN17=1),6)+IF(AND(AP$140&gt;4,AN17=2),4)+IF(AND(AP$140&gt;4,AN17=3),3)+IF(AND(AP$140&gt;4,AN17=4),2)+IF(AND(AP$140&gt;4,AN17=5),1)+IF(AND(AP$140&gt;4,AN17&gt;5),1)+IF(AND(AP$140=4,AN17=1),4)+IF(AND(AP$140=4,AN17=2),3)+IF(AND(AP$140=4,AN17=3),2)+IF(AND(AP$140=4,AN17=4),1)+IF(AND(AP$140=3,AN17=1),3)+IF(AND(AP$140=3,AN17=2),2)+IF(AND(AP$140=3,AN17=3),1)+IF(AND(AP$140=2,AN17=1),2)+IF(AND(AP$140=2,AN17=2),1)+IF(AND(AP$140=1,AN17=1),1)</f>
        <v>1</v>
      </c>
      <c r="AP17" s="5">
        <v>2</v>
      </c>
      <c r="AQ17" s="5">
        <v>1</v>
      </c>
      <c r="AR17" s="4">
        <f>IF(AND(AP$140&gt;4,AP17=1),12)+IF(AND(AP$140&gt;4,AP17=2),8)+IF(AND(AP$140&gt;4,AP17=3),6)+IF(AND(AP$140&gt;4,AP17=4),5)+IF(AND(AP$140&gt;4,AP17=5),4)+IF(AND(AP$140&gt;4,AP17=6),3)+IF(AND(AP$140&gt;4,AP17=7),2)+IF(AND(AP$140&gt;4,AP17&gt;7),1)+IF(AND(AP$140=4,AP17=1),8)+IF(AND(AP$140=4,AP17=2),6)+IF(AND(AP$140=4,AP17=3),4)+IF(AND(AP$140=4,AP17=4),2)+IF(AND(AP$140=3,AP17=1),6)+IF(AND(AP$140=3,AP17=2),4)+IF(AND(AP$140=3,AP17=3),2)+IF(AND(AP$140=2,AP17=1),4)+IF(AND(AP$140=2,AP17=2),2)+IF(AND(AP$140=1,AP17=1),2)</f>
        <v>4</v>
      </c>
      <c r="AS17" s="4">
        <f>IF(AND(AQ$140&gt;4,AQ17=1),12)+IF(AND(AQ$140&gt;4,AQ17=2),8)+IF(AND(AQ$140&gt;4,AQ17=3),6)+IF(AND(AQ$140&gt;4,AQ17=4),5)+IF(AND(AQ$140&gt;4,AQ17=5),4)+IF(AND(AQ$140&gt;4,AQ17=6),3)+IF(AND(AQ$140&gt;4,AQ17=7),2)+IF(AND(AQ$140&gt;4,AQ17&gt;7),1)+IF(AND(AQ$140=4,AQ17=1),8)+IF(AND(AQ$140=4,AQ17=2),6)+IF(AND(AQ$140=4,AQ17=3),4)+IF(AND(AQ$140=4,AQ17=4),2)+IF(AND(AQ$140=3,AQ17=1),6)+IF(AND(AQ$140=3,AQ17=2),4)+IF(AND(AQ$140=3,AQ17=3),2)+IF(AND(AQ$140=2,AQ17=1),4)+IF(AND(AQ$140=2,AQ17=2),2)+IF(AND(AQ$140=1,AQ17=1),2)</f>
        <v>6</v>
      </c>
      <c r="AT17" s="2" t="s">
        <v>19</v>
      </c>
      <c r="AU17" s="4">
        <f t="shared" si="7"/>
        <v>11</v>
      </c>
      <c r="AV17" s="11">
        <f t="shared" si="8"/>
        <v>31</v>
      </c>
      <c r="AW17" s="2">
        <v>23.294</v>
      </c>
      <c r="AX17" s="10">
        <v>21.547999999999998</v>
      </c>
      <c r="AY17" s="2" t="s">
        <v>19</v>
      </c>
      <c r="AZ17" s="6" t="s">
        <v>194</v>
      </c>
      <c r="BA17" s="6"/>
      <c r="BB17" s="19">
        <f t="shared" si="9"/>
        <v>20.991</v>
      </c>
    </row>
    <row r="18" spans="1:54">
      <c r="A18" s="13">
        <v>8</v>
      </c>
      <c r="B18" s="1" t="s">
        <v>196</v>
      </c>
      <c r="C18" s="2">
        <v>3393</v>
      </c>
      <c r="D18" s="1">
        <v>69</v>
      </c>
      <c r="E18" s="1" t="s">
        <v>28</v>
      </c>
      <c r="F18" s="57">
        <v>99.998999999999995</v>
      </c>
      <c r="G18" s="2">
        <v>25.317</v>
      </c>
      <c r="H18" s="3"/>
      <c r="I18" s="2"/>
      <c r="J18" s="5"/>
      <c r="K18" s="5"/>
      <c r="L18" s="2"/>
      <c r="M18" s="2"/>
      <c r="N18" s="2" t="s">
        <v>40</v>
      </c>
      <c r="O18" s="4"/>
      <c r="P18" s="11"/>
      <c r="Q18" s="2">
        <v>25.295000000000002</v>
      </c>
      <c r="R18" s="2">
        <v>26.326000000000001</v>
      </c>
      <c r="S18" s="8" t="s">
        <v>159</v>
      </c>
      <c r="T18" s="2"/>
      <c r="U18" s="6"/>
      <c r="V18" s="19">
        <f t="shared" si="2"/>
        <v>25.295000000000002</v>
      </c>
      <c r="W18" s="10">
        <v>24.51</v>
      </c>
      <c r="X18" s="3">
        <v>1</v>
      </c>
      <c r="Y18" s="4">
        <f>IF(AND(Z$141&gt;4,X18=1),6)+IF(AND(Z$141&gt;4,X18=2),4)+IF(AND(Z$141&gt;4,X18=3),3)+IF(AND(Z$141&gt;4,X18=4),2)+IF(AND(Z$141&gt;4,X18=5),1)+IF(AND(Z$141&gt;4,X18&gt;5),1)+IF(AND(Z$141=4,X18=1),4)+IF(AND(Z$141=4,X18=2),3)+IF(AND(Z$141=4,X18=3),2)+IF(AND(Z$141=4,X18=4),1)+IF(AND(Z$141=3,X18=1),3)+IF(AND(Z$141=3,X18=2),2)+IF(AND(Z$141=3,X18=3),1)+IF(AND(Z$141=2,X18=1),2)+IF(AND(Z$141=2,X18=2),1)+IF(AND(Z$141=1,X18=1),1)</f>
        <v>3</v>
      </c>
      <c r="Z18" s="5">
        <v>1</v>
      </c>
      <c r="AA18" s="5">
        <v>1</v>
      </c>
      <c r="AB18" s="4">
        <f>IF(AND(Z$141&gt;4,Z18=1),12)+IF(AND(Z$141&gt;4,Z18=2),8)+IF(AND(Z$141&gt;4,Z18=3),6)+IF(AND(Z$141&gt;4,Z18=4),5)+IF(AND(Z$141&gt;4,Z18=5),4)+IF(AND(Z$141&gt;4,Z18=6),3)+IF(AND(Z$141&gt;4,Z18=7),2)+IF(AND(Z$141&gt;4,Z18&gt;7),1)+IF(AND(Z$141=4,Z18=1),8)+IF(AND(Z$141=4,Z18=2),6)+IF(AND(Z$141=4,Z18=3),4)+IF(AND(Z$141=4,Z18=4),2)+IF(AND(Z$141=3,Z18=1),6)+IF(AND(Z$141=3,Z18=2),4)+IF(AND(Z$141=3,Z18=3),2)+IF(AND(Z$141=2,Z18=1),4)+IF(AND(Z$141=2,Z18=2),2)+IF(AND(Z$141=1,Z18=1),2)</f>
        <v>6</v>
      </c>
      <c r="AC18" s="4">
        <f>IF(AND(Z$141&gt;4,AA18=1),12)+IF(AND(Z$141&gt;4,AA18=2),8)+IF(AND(Z$141&gt;4,AA18=3),6)+IF(AND(Z$141&gt;4,AA18=4),5)+IF(AND(Z$141&gt;4,AA18=5),4)+IF(AND(Z$141&gt;4,AA18=6),3)+IF(AND(Z$141&gt;4,AA18=7),2)+IF(AND(Z$141&gt;4,AA18&gt;7),1)+IF(AND(Z$141=4,AA18=1),8)+IF(AND(Z$141=4,AA18=2),6)+IF(AND(Z$141=4,AA18=3),4)+IF(AND(Z$141=4,AA18=4),2)+IF(AND(Z$141=3,AA18=1),6)+IF(AND(Z$141=3,AA18=2),4)+IF(AND(Z$141=3,AA18=3),2)+IF(AND(Z$141=2,AA18=1),4)+IF(AND(Z$141=2,AA18=2),2)+IF(AND(Z$141=1,AA18=1),2)</f>
        <v>6</v>
      </c>
      <c r="AD18" s="2" t="s">
        <v>20</v>
      </c>
      <c r="AE18" s="4">
        <f t="shared" si="3"/>
        <v>16</v>
      </c>
      <c r="AF18" s="11">
        <f t="shared" si="4"/>
        <v>16</v>
      </c>
      <c r="AG18" s="2">
        <v>25.219000000000001</v>
      </c>
      <c r="AH18" s="2">
        <v>25.353999999999999</v>
      </c>
      <c r="AI18" s="6" t="s">
        <v>20</v>
      </c>
      <c r="AJ18" s="2"/>
      <c r="AK18" s="6">
        <v>1</v>
      </c>
      <c r="AL18" s="19">
        <f t="shared" si="5"/>
        <v>24.51</v>
      </c>
      <c r="AM18" s="10">
        <v>24.326000000000001</v>
      </c>
      <c r="AN18" s="3">
        <v>2</v>
      </c>
      <c r="AO18" s="4">
        <f>IF(AND(AP$141&gt;4,AN18=1),6)+IF(AND(AP$141&gt;4,AN18=2),4)+IF(AND(AP$141&gt;4,AN18=3),3)+IF(AND(AP$141&gt;4,AN18=4),2)+IF(AND(AP$141&gt;4,AN18=5),1)+IF(AND(AP$141&gt;4,AN18&gt;5),1)+IF(AND(AP$141=4,AN18=1),4)+IF(AND(AP$141=4,AN18=2),3)+IF(AND(AP$141=4,AN18=3),2)+IF(AND(AP$141=4,AN18=4),1)+IF(AND(AP$141=3,AN18=1),3)+IF(AND(AP$141=3,AN18=2),2)+IF(AND(AP$141=3,AN18=3),1)+IF(AND(AP$141=2,AN18=1),2)+IF(AND(AP$141=2,AN18=2),1)+IF(AND(AP$141=1,AN18=1),1)</f>
        <v>2</v>
      </c>
      <c r="AP18" s="5">
        <v>1</v>
      </c>
      <c r="AQ18" s="5">
        <v>2</v>
      </c>
      <c r="AR18" s="4">
        <f>IF(AND(AP$141&gt;4,AP18=1),12)+IF(AND(AP$141&gt;4,AP18=2),8)+IF(AND(AP$141&gt;4,AP18=3),6)+IF(AND(AP$141&gt;4,AP18=4),5)+IF(AND(AP$141&gt;4,AP18=5),4)+IF(AND(AP$141&gt;4,AP18=6),3)+IF(AND(AP$141&gt;4,AP18=7),2)+IF(AND(AP$141&gt;4,AP18&gt;7),1)+IF(AND(AP$141=4,AP18=1),8)+IF(AND(AP$141=4,AP18=2),6)+IF(AND(AP$141=4,AP18=3),4)+IF(AND(AP$141=4,AP18=4),2)+IF(AND(AP$141=3,AP18=1),6)+IF(AND(AP$141=3,AP18=2),4)+IF(AND(AP$141=3,AP18=3),2)+IF(AND(AP$141=2,AP18=1),4)+IF(AND(AP$141=2,AP18=2),2)+IF(AND(AP$141=1,AP18=1),2)</f>
        <v>6</v>
      </c>
      <c r="AS18" s="4">
        <f>IF(AND(AP$141&gt;4,AQ18=1),12)+IF(AND(AP$141&gt;4,AQ18=2),8)+IF(AND(AP$141&gt;4,AQ18=3),6)+IF(AND(AP$141&gt;4,AQ18=4),5)+IF(AND(AP$141&gt;4,AQ18=5),4)+IF(AND(AP$141&gt;4,AQ18=6),3)+IF(AND(AP$141&gt;4,AQ18=7),2)+IF(AND(AP$141&gt;4,AQ18&gt;7),1)+IF(AND(AP$141=4,AQ18=1),8)+IF(AND(AP$141=4,AQ18=2),6)+IF(AND(AP$141=4,AQ18=3),4)+IF(AND(AP$141=4,AQ18=4),2)+IF(AND(AP$141=3,AQ18=1),6)+IF(AND(AP$141=3,AQ18=2),4)+IF(AND(AP$141=3,AQ18=3),2)+IF(AND(AP$141=2,AQ18=1),4)+IF(AND(AP$141=2,AQ18=2),2)+IF(AND(AP$141=1,AQ18=1),2)</f>
        <v>4</v>
      </c>
      <c r="AT18" s="2" t="s">
        <v>20</v>
      </c>
      <c r="AU18" s="4">
        <f t="shared" si="7"/>
        <v>13</v>
      </c>
      <c r="AV18" s="11">
        <f t="shared" si="8"/>
        <v>29</v>
      </c>
      <c r="AW18" s="2">
        <v>25.283000000000001</v>
      </c>
      <c r="AX18" s="2">
        <v>25.013000000000002</v>
      </c>
      <c r="AY18" s="2" t="s">
        <v>20</v>
      </c>
      <c r="AZ18" s="2"/>
      <c r="BA18" s="6">
        <v>1</v>
      </c>
      <c r="BB18" s="19">
        <f t="shared" si="9"/>
        <v>24.326000000000001</v>
      </c>
    </row>
    <row r="19" spans="1:54">
      <c r="A19" s="13">
        <v>9</v>
      </c>
      <c r="B19" s="1" t="s">
        <v>76</v>
      </c>
      <c r="C19" s="2">
        <v>34573</v>
      </c>
      <c r="D19" s="1">
        <v>143</v>
      </c>
      <c r="E19" s="1" t="s">
        <v>96</v>
      </c>
      <c r="F19" s="57">
        <v>22.664999999999999</v>
      </c>
      <c r="G19" s="2">
        <v>22.959</v>
      </c>
      <c r="H19" s="3"/>
      <c r="I19" s="4">
        <f>IF(AND(J$140&gt;4,H19=1),6)+IF(AND(J$140&gt;4,H19=2),4)+IF(AND(J$140&gt;4,H19=3),3)+IF(AND(J$140&gt;4,H19=4),2)+IF(AND(J$140&gt;4,H19=5),1)+IF(AND(J$140&gt;4,H19&gt;5),1)+IF(AND(J$140=4,H19=1),4)+IF(AND(J$140=4,H19=2),3)+IF(AND(J$140=4,H19=3),2)+IF(AND(J$140=4,H19=4),1)+IF(AND(J$140=3,H19=1),3)+IF(AND(J$140=3,H19=2),2)+IF(AND(J$140=3,H19=3),1)+IF(AND(J$140=2,H19=1),2)+IF(AND(J$140=2,H19=2),1)+IF(AND(J$140=1,H19=1),1)</f>
        <v>0</v>
      </c>
      <c r="J19" s="5"/>
      <c r="K19" s="5"/>
      <c r="L19" s="4">
        <f>IF(AND(J$140&gt;4,J19=1),12)+IF(AND(J$140&gt;4,J19=2),8)+IF(AND(J$140&gt;4,J19=3),6)+IF(AND(J$140&gt;4,J19=4),5)+IF(AND(J$140&gt;4,J19=5),4)+IF(AND(J$140&gt;4,J19=6),3)+IF(AND(J$140&gt;4,J19=7),2)+IF(AND(J$140&gt;4,J19&gt;7),1)+IF(AND(J$140=4,J19=1),8)+IF(AND(J$140=4,J19=2),6)+IF(AND(J$140=4,J19=3),4)+IF(AND(J$140=4,J19=4),2)+IF(AND(J$140=3,J19=1),6)+IF(AND(J$140=3,J19=2),4)+IF(AND(J$140=3,J19=3),2)+IF(AND(J$140=2,J19=1),4)+IF(AND(J$140=2,J19=2),2)+IF(AND(J$140=1,J19=1),2)</f>
        <v>0</v>
      </c>
      <c r="M19" s="4">
        <f>IF(AND(K$140&gt;4,K19=1),12)+IF(AND(K$140&gt;4,K19=2),8)+IF(AND(K$140&gt;4,K19=3),6)+IF(AND(K$140&gt;4,K19=4),5)+IF(AND(K$140&gt;4,K19=5),4)+IF(AND(K$140&gt;4,K19=6),3)+IF(AND(K$140&gt;4,K19=7),2)+IF(AND(K$140&gt;4,K19&gt;7),1)+IF(AND(K$140=4,K19=1),8)+IF(AND(K$140=4,K19=2),6)+IF(AND(K$140=4,K19=3),4)+IF(AND(K$140=4,K19=4),2)+IF(AND(K$140=3,K19=1),6)+IF(AND(K$140=3,K19=2),4)+IF(AND(K$140=3,K19=3),2)+IF(AND(K$140=2,K19=1),4)+IF(AND(K$140=2,K19=2),2)+IF(AND(K$140=1,K19=1),2)</f>
        <v>0</v>
      </c>
      <c r="N19" s="2" t="s">
        <v>19</v>
      </c>
      <c r="O19" s="4">
        <f t="shared" ref="O19:O24" si="12">+I19+L19+M19+U19</f>
        <v>0</v>
      </c>
      <c r="P19" s="11">
        <f t="shared" ref="P19:P24" si="13">O19</f>
        <v>0</v>
      </c>
      <c r="Q19" s="10">
        <v>23.11</v>
      </c>
      <c r="R19" s="2">
        <v>23.556999999999999</v>
      </c>
      <c r="S19" s="2" t="s">
        <v>19</v>
      </c>
      <c r="T19" s="58" t="s">
        <v>50</v>
      </c>
      <c r="U19" s="6"/>
      <c r="V19" s="19">
        <f t="shared" si="2"/>
        <v>22.664999999999999</v>
      </c>
      <c r="W19" s="2">
        <v>23.585000000000001</v>
      </c>
      <c r="X19" s="3">
        <v>2</v>
      </c>
      <c r="Y19" s="4">
        <f>IF(AND(Z$140&gt;4,X19=1),6)+IF(AND(Z$140&gt;4,X19=2),4)+IF(AND(Z$140&gt;4,X19=3),3)+IF(AND(Z$140&gt;4,X19=4),2)+IF(AND(Z$140&gt;4,X19=5),1)+IF(AND(Z$140&gt;4,X19&gt;5),1)+IF(AND(Z$140=4,X19=1),4)+IF(AND(Z$140=4,X19=2),3)+IF(AND(Z$140=4,X19=3),2)+IF(AND(Z$140=4,X19=4),1)+IF(AND(Z$140=3,X19=1),3)+IF(AND(Z$140=3,X19=2),2)+IF(AND(Z$140=3,X19=3),1)+IF(AND(Z$140=2,X19=1),2)+IF(AND(Z$140=2,X19=2),1)+IF(AND(Z$140=1,X19=1),1)</f>
        <v>3</v>
      </c>
      <c r="Z19" s="5">
        <v>2</v>
      </c>
      <c r="AA19" s="5">
        <v>2</v>
      </c>
      <c r="AB19" s="4">
        <f>IF(AND(Z$140&gt;4,Z19=1),12)+IF(AND(Z$140&gt;4,Z19=2),8)+IF(AND(Z$140&gt;4,Z19=3),6)+IF(AND(Z$140&gt;4,Z19=4),5)+IF(AND(Z$140&gt;4,Z19=5),4)+IF(AND(Z$140&gt;4,Z19=6),3)+IF(AND(Z$140&gt;4,Z19=7),2)+IF(AND(Z$140&gt;4,Z19&gt;7),1)+IF(AND(Z$140=4,Z19=1),8)+IF(AND(Z$140=4,Z19=2),6)+IF(AND(Z$140=4,Z19=3),4)+IF(AND(Z$140=4,Z19=4),2)+IF(AND(Z$140=3,Z19=1),6)+IF(AND(Z$140=3,Z19=2),4)+IF(AND(Z$140=3,Z19=3),2)+IF(AND(Z$140=2,Z19=1),4)+IF(AND(Z$140=2,Z19=2),2)+IF(AND(Z$140=1,Z19=1),2)</f>
        <v>6</v>
      </c>
      <c r="AC19" s="4">
        <f>IF(AND(AA$140&gt;4,AA19=1),12)+IF(AND(AA$140&gt;4,AA19=2),8)+IF(AND(AA$140&gt;4,AA19=3),6)+IF(AND(AA$140&gt;4,AA19=4),5)+IF(AND(AA$140&gt;4,AA19=5),4)+IF(AND(AA$140&gt;4,AA19=6),3)+IF(AND(AA$140&gt;4,AA19=7),2)+IF(AND(AA$140&gt;4,AA19&gt;7),1)+IF(AND(AA$140=4,AA19=1),8)+IF(AND(AA$140=4,AA19=2),6)+IF(AND(AA$140=4,AA19=3),4)+IF(AND(AA$140=4,AA19=4),2)+IF(AND(AA$140=3,AA19=1),6)+IF(AND(AA$140=3,AA19=2),4)+IF(AND(AA$140=3,AA19=3),2)+IF(AND(AA$140=2,AA19=1),4)+IF(AND(AA$140=2,AA19=2),2)+IF(AND(AA$140=1,AA19=1),2)</f>
        <v>6</v>
      </c>
      <c r="AD19" s="2" t="s">
        <v>19</v>
      </c>
      <c r="AE19" s="4">
        <f t="shared" si="3"/>
        <v>16</v>
      </c>
      <c r="AF19" s="11">
        <f t="shared" si="4"/>
        <v>16</v>
      </c>
      <c r="AG19" s="10">
        <v>22.349</v>
      </c>
      <c r="AH19" s="2">
        <v>22.741</v>
      </c>
      <c r="AI19" s="2" t="s">
        <v>19</v>
      </c>
      <c r="AJ19" s="6"/>
      <c r="AK19" s="6">
        <v>1</v>
      </c>
      <c r="AL19" s="19">
        <f t="shared" si="5"/>
        <v>22.349</v>
      </c>
      <c r="AM19" s="2">
        <v>22.728999999999999</v>
      </c>
      <c r="AN19" s="3">
        <v>1</v>
      </c>
      <c r="AO19" s="4">
        <f>IF(AND(AP$140&gt;4,AN19=1),6)+IF(AND(AP$140&gt;4,AN19=2),4)+IF(AND(AP$140&gt;4,AN19=3),3)+IF(AND(AP$140&gt;4,AN19=4),2)+IF(AND(AP$140&gt;4,AN19=5),1)+IF(AND(AP$140&gt;4,AN19&gt;5),1)+IF(AND(AP$140=4,AN19=1),4)+IF(AND(AP$140=4,AN19=2),3)+IF(AND(AP$140=4,AN19=3),2)+IF(AND(AP$140=4,AN19=4),1)+IF(AND(AP$140=3,AN19=1),3)+IF(AND(AP$140=3,AN19=2),2)+IF(AND(AP$140=3,AN19=3),1)+IF(AND(AP$140=2,AN19=1),2)+IF(AND(AP$140=2,AN19=2),1)+IF(AND(AP$140=1,AN19=1),1)</f>
        <v>3</v>
      </c>
      <c r="AP19" s="5">
        <v>1</v>
      </c>
      <c r="AQ19" s="5"/>
      <c r="AR19" s="4">
        <f>IF(AND(AP$140&gt;4,AP19=1),12)+IF(AND(AP$140&gt;4,AP19=2),8)+IF(AND(AP$140&gt;4,AP19=3),6)+IF(AND(AP$140&gt;4,AP19=4),5)+IF(AND(AP$140&gt;4,AP19=5),4)+IF(AND(AP$140&gt;4,AP19=6),3)+IF(AND(AP$140&gt;4,AP19=7),2)+IF(AND(AP$140&gt;4,AP19&gt;7),1)+IF(AND(AP$140=4,AP19=1),8)+IF(AND(AP$140=4,AP19=2),6)+IF(AND(AP$140=4,AP19=3),4)+IF(AND(AP$140=4,AP19=4),2)+IF(AND(AP$140=3,AP19=1),6)+IF(AND(AP$140=3,AP19=2),4)+IF(AND(AP$140=3,AP19=3),2)+IF(AND(AP$140=2,AP19=1),4)+IF(AND(AP$140=2,AP19=2),2)+IF(AND(AP$140=1,AP19=1),2)</f>
        <v>6</v>
      </c>
      <c r="AS19" s="4">
        <f>IF(AND(AQ$140&gt;4,AQ19=1),12)+IF(AND(AQ$140&gt;4,AQ19=2),8)+IF(AND(AQ$140&gt;4,AQ19=3),6)+IF(AND(AQ$140&gt;4,AQ19=4),5)+IF(AND(AQ$140&gt;4,AQ19=5),4)+IF(AND(AQ$140&gt;4,AQ19=6),3)+IF(AND(AQ$140&gt;4,AQ19=7),2)+IF(AND(AQ$140&gt;4,AQ19&gt;7),1)+IF(AND(AQ$140=4,AQ19=1),8)+IF(AND(AQ$140=4,AQ19=2),6)+IF(AND(AQ$140=4,AQ19=3),4)+IF(AND(AQ$140=4,AQ19=4),2)+IF(AND(AQ$140=3,AQ19=1),6)+IF(AND(AQ$140=3,AQ19=2),4)+IF(AND(AQ$140=3,AQ19=3),2)+IF(AND(AQ$140=2,AQ19=1),4)+IF(AND(AQ$140=2,AQ19=2),2)+IF(AND(AQ$140=1,AQ19=1),2)</f>
        <v>0</v>
      </c>
      <c r="AT19" s="2" t="s">
        <v>19</v>
      </c>
      <c r="AU19" s="4">
        <f t="shared" si="7"/>
        <v>9</v>
      </c>
      <c r="AV19" s="11">
        <f t="shared" si="8"/>
        <v>25</v>
      </c>
      <c r="AW19" s="10">
        <v>24.236999999999998</v>
      </c>
      <c r="AX19" s="2"/>
      <c r="AY19" s="2" t="s">
        <v>19</v>
      </c>
      <c r="AZ19" s="6"/>
      <c r="BA19" s="6"/>
      <c r="BB19" s="19">
        <f t="shared" si="9"/>
        <v>22.349</v>
      </c>
    </row>
    <row r="20" spans="1:54">
      <c r="A20" s="13">
        <v>10</v>
      </c>
      <c r="B20" s="1" t="s">
        <v>33</v>
      </c>
      <c r="C20" s="9">
        <v>2569</v>
      </c>
      <c r="D20" s="1">
        <v>79</v>
      </c>
      <c r="E20" s="1" t="s">
        <v>34</v>
      </c>
      <c r="F20" s="57">
        <v>24.367999999999999</v>
      </c>
      <c r="G20" s="10">
        <v>26.373000000000001</v>
      </c>
      <c r="H20" s="3">
        <v>2</v>
      </c>
      <c r="I20" s="4">
        <f>IF(AND(J$141&gt;4,H20=1),6)+IF(AND(J$141&gt;4,H20=2),4)+IF(AND(J$141&gt;4,H20=3),3)+IF(AND(J$141&gt;4,H20=4),2)+IF(AND(J$141&gt;4,H20=5),1)+IF(AND(J$141&gt;4,H20&gt;5),1)+IF(AND(J$141=4,H20=1),4)+IF(AND(J$141=4,H20=2),3)+IF(AND(J$141=4,H20=3),2)+IF(AND(J$141=4,H20=4),1)+IF(AND(J$141=3,H20=1),3)+IF(AND(J$141=3,H20=2),2)+IF(AND(J$141=3,H20=3),1)+IF(AND(J$141=2,H20=1),2)+IF(AND(J$141=2,H20=2),1)+IF(AND(J$141=1,H20=1),1)</f>
        <v>2</v>
      </c>
      <c r="J20" s="5">
        <v>3</v>
      </c>
      <c r="K20" s="5">
        <v>2</v>
      </c>
      <c r="L20" s="4">
        <f>IF(AND(J$141&gt;4,J20=1),12)+IF(AND(J$141&gt;4,J20=2),8)+IF(AND(J$141&gt;4,J20=3),6)+IF(AND(J$141&gt;4,J20=4),5)+IF(AND(J$141&gt;4,J20=5),4)+IF(AND(J$141&gt;4,J20=6),3)+IF(AND(J$141&gt;4,J20=7),2)+IF(AND(J$141&gt;4,J20&gt;7),1)+IF(AND(J$141=4,J20=1),8)+IF(AND(J$141=4,J20=2),6)+IF(AND(J$141=4,J20=3),4)+IF(AND(J$141=4,J20=4),2)+IF(AND(J$141=3,J20=1),6)+IF(AND(J$141=3,J20=2),4)+IF(AND(J$141=3,J20=3),2)+IF(AND(J$141=2,J20=1),4)+IF(AND(J$141=2,J20=2),2)+IF(AND(J$141=1,J20=1),2)</f>
        <v>2</v>
      </c>
      <c r="M20" s="4">
        <f>IF(AND(J$141&gt;4,K20=1),12)+IF(AND(J$141&gt;4,K20=2),8)+IF(AND(J$141&gt;4,K20=3),6)+IF(AND(J$141&gt;4,K20=4),5)+IF(AND(J$141&gt;4,K20=5),4)+IF(AND(J$141&gt;4,K20=6),3)+IF(AND(J$141&gt;4,K20=7),2)+IF(AND(J$141&gt;4,K20&gt;7),1)+IF(AND(J$141=4,K20=1),8)+IF(AND(J$141=4,K20=2),6)+IF(AND(J$141=4,K20=3),4)+IF(AND(J$141=4,K20=4),2)+IF(AND(J$141=3,K20=1),6)+IF(AND(J$141=3,K20=2),4)+IF(AND(J$141=3,K20=3),2)+IF(AND(J$141=2,K20=1),4)+IF(AND(J$141=2,K20=2),2)+IF(AND(J$141=1,K20=1),2)</f>
        <v>4</v>
      </c>
      <c r="N20" s="2" t="s">
        <v>20</v>
      </c>
      <c r="O20" s="4">
        <f t="shared" si="12"/>
        <v>8</v>
      </c>
      <c r="P20" s="11">
        <f t="shared" si="13"/>
        <v>8</v>
      </c>
      <c r="Q20" s="10">
        <v>25.259</v>
      </c>
      <c r="R20" s="2">
        <v>25.725999999999999</v>
      </c>
      <c r="S20" s="2" t="s">
        <v>20</v>
      </c>
      <c r="T20" s="2"/>
      <c r="U20" s="6"/>
      <c r="V20" s="19">
        <f t="shared" si="2"/>
        <v>24.367999999999999</v>
      </c>
      <c r="W20" s="10">
        <v>25.375</v>
      </c>
      <c r="X20" s="3">
        <v>2</v>
      </c>
      <c r="Y20" s="4">
        <f>IF(AND(Z$141&gt;4,X20=1),6)+IF(AND(Z$141&gt;4,X20=2),4)+IF(AND(Z$141&gt;4,X20=3),3)+IF(AND(Z$141&gt;4,X20=4),2)+IF(AND(Z$141&gt;4,X20=5),1)+IF(AND(Z$141&gt;4,X20&gt;5),1)+IF(AND(Z$141=4,X20=1),4)+IF(AND(Z$141=4,X20=2),3)+IF(AND(Z$141=4,X20=3),2)+IF(AND(Z$141=4,X20=4),1)+IF(AND(Z$141=3,X20=1),3)+IF(AND(Z$141=3,X20=2),2)+IF(AND(Z$141=3,X20=3),1)+IF(AND(Z$141=2,X20=1),2)+IF(AND(Z$141=2,X20=2),1)+IF(AND(Z$141=1,X20=1),1)</f>
        <v>2</v>
      </c>
      <c r="Z20" s="5">
        <v>2</v>
      </c>
      <c r="AA20" s="5">
        <v>3</v>
      </c>
      <c r="AB20" s="4">
        <f>IF(AND(Z$141&gt;4,Z20=1),12)+IF(AND(Z$141&gt;4,Z20=2),8)+IF(AND(Z$141&gt;4,Z20=3),6)+IF(AND(Z$141&gt;4,Z20=4),5)+IF(AND(Z$141&gt;4,Z20=5),4)+IF(AND(Z$141&gt;4,Z20=6),3)+IF(AND(Z$141&gt;4,Z20=7),2)+IF(AND(Z$141&gt;4,Z20&gt;7),1)+IF(AND(Z$141=4,Z20=1),8)+IF(AND(Z$141=4,Z20=2),6)+IF(AND(Z$141=4,Z20=3),4)+IF(AND(Z$141=4,Z20=4),2)+IF(AND(Z$141=3,Z20=1),6)+IF(AND(Z$141=3,Z20=2),4)+IF(AND(Z$141=3,Z20=3),2)+IF(AND(Z$141=2,Z20=1),4)+IF(AND(Z$141=2,Z20=2),2)+IF(AND(Z$141=1,Z20=1),2)</f>
        <v>4</v>
      </c>
      <c r="AC20" s="4">
        <f>IF(AND(Z$141&gt;4,AA20=1),12)+IF(AND(Z$141&gt;4,AA20=2),8)+IF(AND(Z$141&gt;4,AA20=3),6)+IF(AND(Z$141&gt;4,AA20=4),5)+IF(AND(Z$141&gt;4,AA20=5),4)+IF(AND(Z$141&gt;4,AA20=6),3)+IF(AND(Z$141&gt;4,AA20=7),2)+IF(AND(Z$141&gt;4,AA20&gt;7),1)+IF(AND(Z$141=4,AA20=1),8)+IF(AND(Z$141=4,AA20=2),6)+IF(AND(Z$141=4,AA20=3),4)+IF(AND(Z$141=4,AA20=4),2)+IF(AND(Z$141=3,AA20=1),6)+IF(AND(Z$141=3,AA20=2),4)+IF(AND(Z$141=3,AA20=3),2)+IF(AND(Z$141=2,AA20=1),4)+IF(AND(Z$141=2,AA20=2),2)+IF(AND(Z$141=1,AA20=1),2)</f>
        <v>2</v>
      </c>
      <c r="AD20" s="2" t="s">
        <v>20</v>
      </c>
      <c r="AE20" s="4">
        <f t="shared" si="3"/>
        <v>8</v>
      </c>
      <c r="AF20" s="11">
        <f t="shared" si="4"/>
        <v>16</v>
      </c>
      <c r="AG20" s="10">
        <v>24.654</v>
      </c>
      <c r="AH20" s="2">
        <v>25.539000000000001</v>
      </c>
      <c r="AI20" s="2" t="s">
        <v>20</v>
      </c>
      <c r="AJ20" s="2"/>
      <c r="AK20" s="6"/>
      <c r="AL20" s="19">
        <f t="shared" si="5"/>
        <v>24.367999999999999</v>
      </c>
      <c r="AM20" s="10">
        <v>25.721</v>
      </c>
      <c r="AN20" s="3">
        <v>3</v>
      </c>
      <c r="AO20" s="4">
        <f>IF(AND(AP$141&gt;4,AN20=1),6)+IF(AND(AP$141&gt;4,AN20=2),4)+IF(AND(AP$141&gt;4,AN20=3),3)+IF(AND(AP$141&gt;4,AN20=4),2)+IF(AND(AP$141&gt;4,AN20=5),1)+IF(AND(AP$141&gt;4,AN20&gt;5),1)+IF(AND(AP$141=4,AN20=1),4)+IF(AND(AP$141=4,AN20=2),3)+IF(AND(AP$141=4,AN20=3),2)+IF(AND(AP$141=4,AN20=4),1)+IF(AND(AP$141=3,AN20=1),3)+IF(AND(AP$141=3,AN20=2),2)+IF(AND(AP$141=3,AN20=3),1)+IF(AND(AP$141=2,AN20=1),2)+IF(AND(AP$141=2,AN20=2),1)+IF(AND(AP$141=1,AN20=1),1)</f>
        <v>1</v>
      </c>
      <c r="AP20" s="5">
        <v>2</v>
      </c>
      <c r="AQ20" s="5">
        <v>3</v>
      </c>
      <c r="AR20" s="4">
        <f>IF(AND(AP$141&gt;4,AP20=1),12)+IF(AND(AP$141&gt;4,AP20=2),8)+IF(AND(AP$141&gt;4,AP20=3),6)+IF(AND(AP$141&gt;4,AP20=4),5)+IF(AND(AP$141&gt;4,AP20=5),4)+IF(AND(AP$141&gt;4,AP20=6),3)+IF(AND(AP$141&gt;4,AP20=7),2)+IF(AND(AP$141&gt;4,AP20&gt;7),1)+IF(AND(AP$141=4,AP20=1),8)+IF(AND(AP$141=4,AP20=2),6)+IF(AND(AP$141=4,AP20=3),4)+IF(AND(AP$141=4,AP20=4),2)+IF(AND(AP$141=3,AP20=1),6)+IF(AND(AP$141=3,AP20=2),4)+IF(AND(AP$141=3,AP20=3),2)+IF(AND(AP$141=2,AP20=1),4)+IF(AND(AP$141=2,AP20=2),2)+IF(AND(AP$141=1,AP20=1),2)</f>
        <v>4</v>
      </c>
      <c r="AS20" s="4">
        <f>IF(AND(AP$141&gt;4,AQ20=1),12)+IF(AND(AP$141&gt;4,AQ20=2),8)+IF(AND(AP$141&gt;4,AQ20=3),6)+IF(AND(AP$141&gt;4,AQ20=4),5)+IF(AND(AP$141&gt;4,AQ20=5),4)+IF(AND(AP$141&gt;4,AQ20=6),3)+IF(AND(AP$141&gt;4,AQ20=7),2)+IF(AND(AP$141&gt;4,AQ20&gt;7),1)+IF(AND(AP$141=4,AQ20=1),8)+IF(AND(AP$141=4,AQ20=2),6)+IF(AND(AP$141=4,AQ20=3),4)+IF(AND(AP$141=4,AQ20=4),2)+IF(AND(AP$141=3,AQ20=1),6)+IF(AND(AP$141=3,AQ20=2),4)+IF(AND(AP$141=3,AQ20=3),2)+IF(AND(AP$141=2,AQ20=1),4)+IF(AND(AP$141=2,AQ20=2),2)+IF(AND(AP$141=1,AQ20=1),2)</f>
        <v>2</v>
      </c>
      <c r="AT20" s="2" t="s">
        <v>20</v>
      </c>
      <c r="AU20" s="4">
        <f t="shared" si="7"/>
        <v>7</v>
      </c>
      <c r="AV20" s="11">
        <f t="shared" si="8"/>
        <v>23</v>
      </c>
      <c r="AW20" s="10">
        <v>25.774999999999999</v>
      </c>
      <c r="AX20" s="2">
        <v>25.594999999999999</v>
      </c>
      <c r="AY20" s="2" t="s">
        <v>20</v>
      </c>
      <c r="AZ20" s="2"/>
      <c r="BA20" s="6"/>
      <c r="BB20" s="19">
        <f t="shared" si="9"/>
        <v>24.367999999999999</v>
      </c>
    </row>
    <row r="21" spans="1:54">
      <c r="A21" s="13">
        <v>11</v>
      </c>
      <c r="B21" s="1" t="s">
        <v>75</v>
      </c>
      <c r="C21" s="2">
        <v>19171</v>
      </c>
      <c r="D21" s="1">
        <v>34</v>
      </c>
      <c r="E21" s="1" t="s">
        <v>72</v>
      </c>
      <c r="F21" s="57">
        <v>23.776</v>
      </c>
      <c r="G21" s="10">
        <v>21.997</v>
      </c>
      <c r="H21" s="3">
        <v>1</v>
      </c>
      <c r="I21" s="4">
        <f>IF(AND(J$141&gt;4,H21=1),6)+IF(AND(J$141&gt;4,H21=2),4)+IF(AND(J$141&gt;4,H21=3),3)+IF(AND(J$141&gt;4,H21=4),2)+IF(AND(J$141&gt;4,H21=5),1)+IF(AND(J$141&gt;4,H21&gt;5),1)+IF(AND(J$141=4,H21=1),4)+IF(AND(J$141=4,H21=2),3)+IF(AND(J$141=4,H21=3),2)+IF(AND(J$141=4,H21=4),1)+IF(AND(J$141=3,H21=1),3)+IF(AND(J$141=3,H21=2),2)+IF(AND(J$141=3,H21=3),1)+IF(AND(J$141=2,H21=1),2)+IF(AND(J$141=2,H21=2),1)+IF(AND(J$141=1,H21=1),1)</f>
        <v>3</v>
      </c>
      <c r="J21" s="5">
        <v>1</v>
      </c>
      <c r="K21" s="5"/>
      <c r="L21" s="4">
        <f>IF(AND(J$141&gt;4,J21=1),12)+IF(AND(J$141&gt;4,J21=2),8)+IF(AND(J$141&gt;4,J21=3),6)+IF(AND(J$141&gt;4,J21=4),5)+IF(AND(J$141&gt;4,J21=5),4)+IF(AND(J$141&gt;4,J21=6),3)+IF(AND(J$141&gt;4,J21=7),2)+IF(AND(J$141&gt;4,J21&gt;7),1)+IF(AND(J$141=4,J21=1),8)+IF(AND(J$141=4,J21=2),6)+IF(AND(J$141=4,J21=3),4)+IF(AND(J$141=4,J21=4),2)+IF(AND(J$141=3,J21=1),6)+IF(AND(J$141=3,J21=2),4)+IF(AND(J$141=3,J21=3),2)+IF(AND(J$141=2,J21=1),4)+IF(AND(J$141=2,J21=2),2)+IF(AND(J$141=1,J21=1),2)</f>
        <v>6</v>
      </c>
      <c r="M21" s="4">
        <f>IF(AND(J$141&gt;4,K21=1),12)+IF(AND(J$141&gt;4,K21=2),8)+IF(AND(J$141&gt;4,K21=3),6)+IF(AND(J$141&gt;4,K21=4),5)+IF(AND(J$141&gt;4,K21=5),4)+IF(AND(J$141&gt;4,K21=6),3)+IF(AND(J$141&gt;4,K21=7),2)+IF(AND(J$141&gt;4,K21&gt;7),1)+IF(AND(J$141=4,K21=1),8)+IF(AND(J$141=4,K21=2),6)+IF(AND(J$141=4,K21=3),4)+IF(AND(J$141=4,K21=4),2)+IF(AND(J$141=3,K21=1),6)+IF(AND(J$141=3,K21=2),4)+IF(AND(J$141=3,K21=3),2)+IF(AND(J$141=2,K21=1),4)+IF(AND(J$141=2,K21=2),2)+IF(AND(J$141=1,K21=1),2)</f>
        <v>0</v>
      </c>
      <c r="N21" s="2" t="s">
        <v>20</v>
      </c>
      <c r="O21" s="4">
        <f t="shared" si="12"/>
        <v>10</v>
      </c>
      <c r="P21" s="11">
        <f t="shared" si="13"/>
        <v>10</v>
      </c>
      <c r="Q21" s="2">
        <v>22.492999999999999</v>
      </c>
      <c r="R21" s="2">
        <v>24.295000000000002</v>
      </c>
      <c r="S21" s="2" t="s">
        <v>19</v>
      </c>
      <c r="T21" s="8" t="s">
        <v>163</v>
      </c>
      <c r="U21" s="6">
        <v>1</v>
      </c>
      <c r="V21" s="19">
        <f t="shared" si="2"/>
        <v>21.997</v>
      </c>
      <c r="W21" s="10">
        <v>23.975000000000001</v>
      </c>
      <c r="X21" s="3">
        <v>3</v>
      </c>
      <c r="Y21" s="4">
        <f>IF(AND(Z$140&gt;4,X21=1),6)+IF(AND(Z$140&gt;4,X21=2),4)+IF(AND(Z$140&gt;4,X21=3),3)+IF(AND(Z$140&gt;4,X21=4),2)+IF(AND(Z$140&gt;4,X21=5),1)+IF(AND(Z$140&gt;4,X21&gt;5),1)+IF(AND(Z$140=4,X21=1),4)+IF(AND(Z$140=4,X21=2),3)+IF(AND(Z$140=4,X21=3),2)+IF(AND(Z$140=4,X21=4),1)+IF(AND(Z$140=3,X21=1),3)+IF(AND(Z$140=3,X21=2),2)+IF(AND(Z$140=3,X21=3),1)+IF(AND(Z$140=2,X21=1),2)+IF(AND(Z$140=2,X21=2),1)+IF(AND(Z$140=1,X21=1),1)</f>
        <v>2</v>
      </c>
      <c r="Z21" s="5">
        <v>3</v>
      </c>
      <c r="AA21" s="5">
        <v>3</v>
      </c>
      <c r="AB21" s="4">
        <f t="shared" ref="AB21:AC24" si="14">IF(AND(Z$140&gt;4,Z21=1),12)+IF(AND(Z$140&gt;4,Z21=2),8)+IF(AND(Z$140&gt;4,Z21=3),6)+IF(AND(Z$140&gt;4,Z21=4),5)+IF(AND(Z$140&gt;4,Z21=5),4)+IF(AND(Z$140&gt;4,Z21=6),3)+IF(AND(Z$140&gt;4,Z21=7),2)+IF(AND(Z$140&gt;4,Z21&gt;7),1)+IF(AND(Z$140=4,Z21=1),8)+IF(AND(Z$140=4,Z21=2),6)+IF(AND(Z$140=4,Z21=3),4)+IF(AND(Z$140=4,Z21=4),2)+IF(AND(Z$140=3,Z21=1),6)+IF(AND(Z$140=3,Z21=2),4)+IF(AND(Z$140=3,Z21=3),2)+IF(AND(Z$140=2,Z21=1),4)+IF(AND(Z$140=2,Z21=2),2)+IF(AND(Z$140=1,Z21=1),2)</f>
        <v>4</v>
      </c>
      <c r="AC21" s="4">
        <f t="shared" si="14"/>
        <v>4</v>
      </c>
      <c r="AD21" s="2" t="s">
        <v>19</v>
      </c>
      <c r="AE21" s="4">
        <f t="shared" si="3"/>
        <v>10</v>
      </c>
      <c r="AF21" s="11">
        <f t="shared" si="4"/>
        <v>20</v>
      </c>
      <c r="AG21" s="10">
        <v>22.25</v>
      </c>
      <c r="AH21" s="2">
        <v>23.349</v>
      </c>
      <c r="AI21" s="2" t="s">
        <v>19</v>
      </c>
      <c r="AJ21" s="6"/>
      <c r="AK21" s="6"/>
      <c r="AL21" s="19">
        <f t="shared" si="5"/>
        <v>21.997</v>
      </c>
      <c r="AM21" s="10">
        <v>22.774999999999999</v>
      </c>
      <c r="AN21" s="3">
        <v>2</v>
      </c>
      <c r="AO21" s="4">
        <f>IF(AND(AP$140&gt;4,AN21=1),6)+IF(AND(AP$140&gt;4,AN21=2),4)+IF(AND(AP$140&gt;4,AN21=3),3)+IF(AND(AP$140&gt;4,AN21=4),2)+IF(AND(AP$140&gt;4,AN21=5),1)+IF(AND(AP$140&gt;4,AN21&gt;5),1)+IF(AND(AP$140=4,AN21=1),4)+IF(AND(AP$140=4,AN21=2),3)+IF(AND(AP$140=4,AN21=3),2)+IF(AND(AP$140=4,AN21=4),1)+IF(AND(AP$140=3,AN21=1),3)+IF(AND(AP$140=3,AN21=2),2)+IF(AND(AP$140=3,AN21=3),1)+IF(AND(AP$140=2,AN21=1),2)+IF(AND(AP$140=2,AN21=2),1)+IF(AND(AP$140=1,AN21=1),1)</f>
        <v>2</v>
      </c>
      <c r="AP21" s="5"/>
      <c r="AQ21" s="5"/>
      <c r="AR21" s="4">
        <f t="shared" ref="AR21:AS24" si="15">IF(AND(AP$140&gt;4,AP21=1),12)+IF(AND(AP$140&gt;4,AP21=2),8)+IF(AND(AP$140&gt;4,AP21=3),6)+IF(AND(AP$140&gt;4,AP21=4),5)+IF(AND(AP$140&gt;4,AP21=5),4)+IF(AND(AP$140&gt;4,AP21=6),3)+IF(AND(AP$140&gt;4,AP21=7),2)+IF(AND(AP$140&gt;4,AP21&gt;7),1)+IF(AND(AP$140=4,AP21=1),8)+IF(AND(AP$140=4,AP21=2),6)+IF(AND(AP$140=4,AP21=3),4)+IF(AND(AP$140=4,AP21=4),2)+IF(AND(AP$140=3,AP21=1),6)+IF(AND(AP$140=3,AP21=2),4)+IF(AND(AP$140=3,AP21=3),2)+IF(AND(AP$140=2,AP21=1),4)+IF(AND(AP$140=2,AP21=2),2)+IF(AND(AP$140=1,AP21=1),2)</f>
        <v>0</v>
      </c>
      <c r="AS21" s="4">
        <f t="shared" si="15"/>
        <v>0</v>
      </c>
      <c r="AT21" s="2" t="s">
        <v>19</v>
      </c>
      <c r="AU21" s="4">
        <f t="shared" si="7"/>
        <v>2</v>
      </c>
      <c r="AV21" s="11">
        <f t="shared" si="8"/>
        <v>22</v>
      </c>
      <c r="AW21" s="10"/>
      <c r="AX21" s="2"/>
      <c r="AY21" s="2" t="s">
        <v>19</v>
      </c>
      <c r="AZ21" s="6"/>
      <c r="BA21" s="6"/>
      <c r="BB21" s="19">
        <f t="shared" si="9"/>
        <v>21.997</v>
      </c>
    </row>
    <row r="22" spans="1:54">
      <c r="A22" s="13">
        <v>12</v>
      </c>
      <c r="B22" s="1" t="s">
        <v>103</v>
      </c>
      <c r="C22" s="2">
        <v>1499</v>
      </c>
      <c r="D22" s="1">
        <v>112</v>
      </c>
      <c r="E22" s="1" t="s">
        <v>28</v>
      </c>
      <c r="F22" s="57">
        <v>21.173999999999999</v>
      </c>
      <c r="G22" s="2">
        <v>21.385999999999999</v>
      </c>
      <c r="H22" s="3">
        <v>1</v>
      </c>
      <c r="I22" s="4">
        <f>IF(AND(J$140&gt;4,H22=1),6)+IF(AND(J$140&gt;4,H22=2),4)+IF(AND(J$140&gt;4,H22=3),3)+IF(AND(J$140&gt;4,H22=4),2)+IF(AND(J$140&gt;4,H22=5),1)+IF(AND(J$140&gt;4,H22&gt;5),1)+IF(AND(J$140=4,H22=1),4)+IF(AND(J$140=4,H22=2),3)+IF(AND(J$140=4,H22=3),2)+IF(AND(J$140=4,H22=4),1)+IF(AND(J$140=3,H22=1),3)+IF(AND(J$140=3,H22=2),2)+IF(AND(J$140=3,H22=3),1)+IF(AND(J$140=2,H22=1),2)+IF(AND(J$140=2,H22=2),1)+IF(AND(J$140=1,H22=1),1)</f>
        <v>4</v>
      </c>
      <c r="J22" s="5">
        <v>1</v>
      </c>
      <c r="K22" s="5">
        <v>1</v>
      </c>
      <c r="L22" s="4">
        <f>IF(AND(J$140&gt;4,J22=1),12)+IF(AND(J$140&gt;4,J22=2),8)+IF(AND(J$140&gt;4,J22=3),6)+IF(AND(J$140&gt;4,J22=4),5)+IF(AND(J$140&gt;4,J22=5),4)+IF(AND(J$140&gt;4,J22=6),3)+IF(AND(J$140&gt;4,J22=7),2)+IF(AND(J$140&gt;4,J22&gt;7),1)+IF(AND(J$140=4,J22=1),8)+IF(AND(J$140=4,J22=2),6)+IF(AND(J$140=4,J22=3),4)+IF(AND(J$140=4,J22=4),2)+IF(AND(J$140=3,J22=1),6)+IF(AND(J$140=3,J22=2),4)+IF(AND(J$140=3,J22=3),2)+IF(AND(J$140=2,J22=1),4)+IF(AND(J$140=2,J22=2),2)+IF(AND(J$140=1,J22=1),2)</f>
        <v>8</v>
      </c>
      <c r="M22" s="4">
        <f>IF(AND(K$140&gt;4,K22=1),12)+IF(AND(K$140&gt;4,K22=2),8)+IF(AND(K$140&gt;4,K22=3),6)+IF(AND(K$140&gt;4,K22=4),5)+IF(AND(K$140&gt;4,K22=5),4)+IF(AND(K$140&gt;4,K22=6),3)+IF(AND(K$140&gt;4,K22=7),2)+IF(AND(K$140&gt;4,K22&gt;7),1)+IF(AND(K$140=4,K22=1),8)+IF(AND(K$140=4,K22=2),6)+IF(AND(K$140=4,K22=3),4)+IF(AND(K$140=4,K22=4),2)+IF(AND(K$140=3,K22=1),6)+IF(AND(K$140=3,K22=2),4)+IF(AND(K$140=3,K22=3),2)+IF(AND(K$140=2,K22=1),4)+IF(AND(K$140=2,K22=2),2)+IF(AND(K$140=1,K22=1),2)</f>
        <v>8</v>
      </c>
      <c r="N22" s="2" t="s">
        <v>19</v>
      </c>
      <c r="O22" s="4">
        <f t="shared" si="12"/>
        <v>20</v>
      </c>
      <c r="P22" s="11">
        <f t="shared" si="13"/>
        <v>20</v>
      </c>
      <c r="Q22" s="10">
        <v>23.298999999999999</v>
      </c>
      <c r="R22" s="2">
        <v>23.635999999999999</v>
      </c>
      <c r="S22" s="2" t="s">
        <v>19</v>
      </c>
      <c r="T22" s="8" t="s">
        <v>195</v>
      </c>
      <c r="U22" s="6"/>
      <c r="V22" s="19">
        <f t="shared" si="2"/>
        <v>21.173999999999999</v>
      </c>
      <c r="W22" s="2">
        <v>28.690999999999999</v>
      </c>
      <c r="X22" s="3">
        <v>4</v>
      </c>
      <c r="Y22" s="4">
        <f>IF(AND(Z$140&gt;4,X22=1),6)+IF(AND(Z$140&gt;4,X22=2),4)+IF(AND(Z$140&gt;4,X22=3),3)+IF(AND(Z$140&gt;4,X22=4),2)+IF(AND(Z$140&gt;4,X22=5),1)+IF(AND(Z$140&gt;4,X22&gt;5),1)+IF(AND(Z$140=4,X22=1),4)+IF(AND(Z$140=4,X22=2),3)+IF(AND(Z$140=4,X22=3),2)+IF(AND(Z$140=4,X22=4),1)+IF(AND(Z$140=3,X22=1),3)+IF(AND(Z$140=3,X22=2),2)+IF(AND(Z$140=3,X22=3),1)+IF(AND(Z$140=2,X22=1),2)+IF(AND(Z$140=2,X22=2),1)+IF(AND(Z$140=1,X22=1),1)</f>
        <v>1</v>
      </c>
      <c r="Z22" s="5"/>
      <c r="AA22" s="5"/>
      <c r="AB22" s="4">
        <f t="shared" si="14"/>
        <v>0</v>
      </c>
      <c r="AC22" s="4">
        <f t="shared" si="14"/>
        <v>0</v>
      </c>
      <c r="AD22" s="2" t="s">
        <v>19</v>
      </c>
      <c r="AE22" s="4">
        <f t="shared" si="3"/>
        <v>1</v>
      </c>
      <c r="AF22" s="11">
        <f t="shared" si="4"/>
        <v>21</v>
      </c>
      <c r="AG22" s="10"/>
      <c r="AH22" s="2"/>
      <c r="AI22" s="2" t="s">
        <v>19</v>
      </c>
      <c r="AJ22" s="2" t="s">
        <v>195</v>
      </c>
      <c r="AK22" s="6"/>
      <c r="AL22" s="19">
        <f t="shared" si="5"/>
        <v>21.173999999999999</v>
      </c>
      <c r="AM22" s="2"/>
      <c r="AN22" s="3"/>
      <c r="AO22" s="4">
        <f>IF(AND(AP$140&gt;4,AN22=1),6)+IF(AND(AP$140&gt;4,AN22=2),4)+IF(AND(AP$140&gt;4,AN22=3),3)+IF(AND(AP$140&gt;4,AN22=4),2)+IF(AND(AP$140&gt;4,AN22=5),1)+IF(AND(AP$140&gt;4,AN22&gt;5),1)+IF(AND(AP$140=4,AN22=1),4)+IF(AND(AP$140=4,AN22=2),3)+IF(AND(AP$140=4,AN22=3),2)+IF(AND(AP$140=4,AN22=4),1)+IF(AND(AP$140=3,AN22=1),3)+IF(AND(AP$140=3,AN22=2),2)+IF(AND(AP$140=3,AN22=3),1)+IF(AND(AP$140=2,AN22=1),2)+IF(AND(AP$140=2,AN22=2),1)+IF(AND(AP$140=1,AN22=1),1)</f>
        <v>0</v>
      </c>
      <c r="AP22" s="5"/>
      <c r="AQ22" s="5"/>
      <c r="AR22" s="4">
        <f t="shared" si="15"/>
        <v>0</v>
      </c>
      <c r="AS22" s="4">
        <f t="shared" si="15"/>
        <v>0</v>
      </c>
      <c r="AT22" s="2" t="s">
        <v>19</v>
      </c>
      <c r="AU22" s="4">
        <f t="shared" si="7"/>
        <v>0</v>
      </c>
      <c r="AV22" s="11">
        <f t="shared" si="8"/>
        <v>21</v>
      </c>
      <c r="AW22" s="10"/>
      <c r="AX22" s="2"/>
      <c r="AY22" s="2" t="s">
        <v>19</v>
      </c>
      <c r="AZ22" s="2" t="s">
        <v>195</v>
      </c>
      <c r="BA22" s="6"/>
      <c r="BB22" s="19">
        <f t="shared" si="9"/>
        <v>21.173999999999999</v>
      </c>
    </row>
    <row r="23" spans="1:54">
      <c r="A23" s="13">
        <v>13</v>
      </c>
      <c r="B23" s="1" t="s">
        <v>24</v>
      </c>
      <c r="C23" s="9">
        <v>5902</v>
      </c>
      <c r="D23" s="1">
        <v>3</v>
      </c>
      <c r="E23" s="1" t="s">
        <v>25</v>
      </c>
      <c r="F23" s="57">
        <v>21.59</v>
      </c>
      <c r="G23" s="10">
        <v>22.773</v>
      </c>
      <c r="H23" s="3">
        <v>2</v>
      </c>
      <c r="I23" s="4">
        <f>IF(AND(J$140&gt;4,H23=1),6)+IF(AND(J$140&gt;4,H23=2),4)+IF(AND(J$140&gt;4,H23=3),3)+IF(AND(J$140&gt;4,H23=4),2)+IF(AND(J$140&gt;4,H23=5),1)+IF(AND(J$140&gt;4,H23&gt;5),1)+IF(AND(J$140=4,H23=1),4)+IF(AND(J$140=4,H23=2),3)+IF(AND(J$140=4,H23=3),2)+IF(AND(J$140=4,H23=4),1)+IF(AND(J$140=3,H23=1),3)+IF(AND(J$140=3,H23=2),2)+IF(AND(J$140=3,H23=3),1)+IF(AND(J$140=2,H23=1),2)+IF(AND(J$140=2,H23=2),1)+IF(AND(J$140=1,H23=1),1)</f>
        <v>3</v>
      </c>
      <c r="J23" s="5">
        <v>2</v>
      </c>
      <c r="K23" s="5">
        <v>3</v>
      </c>
      <c r="L23" s="4">
        <f>IF(AND(J$140&gt;4,J23=1),12)+IF(AND(J$140&gt;4,J23=2),8)+IF(AND(J$140&gt;4,J23=3),6)+IF(AND(J$140&gt;4,J23=4),5)+IF(AND(J$140&gt;4,J23=5),4)+IF(AND(J$140&gt;4,J23=6),3)+IF(AND(J$140&gt;4,J23=7),2)+IF(AND(J$140&gt;4,J23&gt;7),1)+IF(AND(J$140=4,J23=1),8)+IF(AND(J$140=4,J23=2),6)+IF(AND(J$140=4,J23=3),4)+IF(AND(J$140=4,J23=4),2)+IF(AND(J$140=3,J23=1),6)+IF(AND(J$140=3,J23=2),4)+IF(AND(J$140=3,J23=3),2)+IF(AND(J$140=2,J23=1),4)+IF(AND(J$140=2,J23=2),2)+IF(AND(J$140=1,J23=1),2)</f>
        <v>6</v>
      </c>
      <c r="M23" s="4">
        <f>IF(AND(K$140&gt;4,K23=1),12)+IF(AND(K$140&gt;4,K23=2),8)+IF(AND(K$140&gt;4,K23=3),6)+IF(AND(K$140&gt;4,K23=4),5)+IF(AND(K$140&gt;4,K23=5),4)+IF(AND(K$140&gt;4,K23=6),3)+IF(AND(K$140&gt;4,K23=7),2)+IF(AND(K$140&gt;4,K23&gt;7),1)+IF(AND(K$140=4,K23=1),8)+IF(AND(K$140=4,K23=2),6)+IF(AND(K$140=4,K23=3),4)+IF(AND(K$140=4,K23=4),2)+IF(AND(K$140=3,K23=1),6)+IF(AND(K$140=3,K23=2),4)+IF(AND(K$140=3,K23=3),2)+IF(AND(K$140=2,K23=1),4)+IF(AND(K$140=2,K23=2),2)+IF(AND(K$140=1,K23=1),2)</f>
        <v>4</v>
      </c>
      <c r="N23" s="2" t="s">
        <v>19</v>
      </c>
      <c r="O23" s="4">
        <f t="shared" si="12"/>
        <v>13</v>
      </c>
      <c r="P23" s="11">
        <f t="shared" si="13"/>
        <v>13</v>
      </c>
      <c r="Q23" s="10">
        <v>23.379000000000001</v>
      </c>
      <c r="R23" s="10">
        <v>23.696000000000002</v>
      </c>
      <c r="S23" s="2" t="s">
        <v>19</v>
      </c>
      <c r="T23" s="2"/>
      <c r="U23" s="6"/>
      <c r="V23" s="19">
        <f t="shared" si="2"/>
        <v>21.59</v>
      </c>
      <c r="W23" s="10"/>
      <c r="X23" s="3"/>
      <c r="Y23" s="4">
        <f>IF(AND(Z$140&gt;4,X23=1),6)+IF(AND(Z$140&gt;4,X23=2),4)+IF(AND(Z$140&gt;4,X23=3),3)+IF(AND(Z$140&gt;4,X23=4),2)+IF(AND(Z$140&gt;4,X23=5),1)+IF(AND(Z$140&gt;4,X23&gt;5),1)+IF(AND(Z$140=4,X23=1),4)+IF(AND(Z$140=4,X23=2),3)+IF(AND(Z$140=4,X23=3),2)+IF(AND(Z$140=4,X23=4),1)+IF(AND(Z$140=3,X23=1),3)+IF(AND(Z$140=3,X23=2),2)+IF(AND(Z$140=3,X23=3),1)+IF(AND(Z$140=2,X23=1),2)+IF(AND(Z$140=2,X23=2),1)+IF(AND(Z$140=1,X23=1),1)</f>
        <v>0</v>
      </c>
      <c r="Z23" s="5"/>
      <c r="AA23" s="5"/>
      <c r="AB23" s="4">
        <f t="shared" si="14"/>
        <v>0</v>
      </c>
      <c r="AC23" s="4">
        <f t="shared" si="14"/>
        <v>0</v>
      </c>
      <c r="AD23" s="2" t="s">
        <v>19</v>
      </c>
      <c r="AE23" s="4">
        <f t="shared" si="3"/>
        <v>0</v>
      </c>
      <c r="AF23" s="11">
        <f t="shared" si="4"/>
        <v>13</v>
      </c>
      <c r="AG23" s="10"/>
      <c r="AH23" s="10"/>
      <c r="AI23" s="2" t="s">
        <v>19</v>
      </c>
      <c r="AJ23" s="2"/>
      <c r="AK23" s="6"/>
      <c r="AL23" s="19">
        <f t="shared" si="5"/>
        <v>21.59</v>
      </c>
      <c r="AM23" s="10"/>
      <c r="AN23" s="3"/>
      <c r="AO23" s="4">
        <f>IF(AND(AP$140&gt;4,AN23=1),6)+IF(AND(AP$140&gt;4,AN23=2),4)+IF(AND(AP$140&gt;4,AN23=3),3)+IF(AND(AP$140&gt;4,AN23=4),2)+IF(AND(AP$140&gt;4,AN23=5),1)+IF(AND(AP$140&gt;4,AN23&gt;5),1)+IF(AND(AP$140=4,AN23=1),4)+IF(AND(AP$140=4,AN23=2),3)+IF(AND(AP$140=4,AN23=3),2)+IF(AND(AP$140=4,AN23=4),1)+IF(AND(AP$140=3,AN23=1),3)+IF(AND(AP$140=3,AN23=2),2)+IF(AND(AP$140=3,AN23=3),1)+IF(AND(AP$140=2,AN23=1),2)+IF(AND(AP$140=2,AN23=2),1)+IF(AND(AP$140=1,AN23=1),1)</f>
        <v>0</v>
      </c>
      <c r="AP23" s="5"/>
      <c r="AQ23" s="5"/>
      <c r="AR23" s="4">
        <f t="shared" si="15"/>
        <v>0</v>
      </c>
      <c r="AS23" s="4">
        <f t="shared" si="15"/>
        <v>0</v>
      </c>
      <c r="AT23" s="2" t="s">
        <v>19</v>
      </c>
      <c r="AU23" s="4">
        <f t="shared" si="7"/>
        <v>0</v>
      </c>
      <c r="AV23" s="11">
        <f t="shared" si="8"/>
        <v>13</v>
      </c>
      <c r="AW23" s="10"/>
      <c r="AX23" s="10"/>
      <c r="AY23" s="2" t="s">
        <v>19</v>
      </c>
      <c r="AZ23" s="2"/>
      <c r="BA23" s="6"/>
      <c r="BB23" s="19">
        <f t="shared" si="9"/>
        <v>21.59</v>
      </c>
    </row>
    <row r="24" spans="1:54">
      <c r="A24" s="13">
        <v>14</v>
      </c>
      <c r="B24" s="1" t="s">
        <v>49</v>
      </c>
      <c r="C24" s="2">
        <v>3371</v>
      </c>
      <c r="D24" s="1">
        <v>43</v>
      </c>
      <c r="E24" s="1" t="s">
        <v>165</v>
      </c>
      <c r="F24" s="57">
        <v>24.867000000000001</v>
      </c>
      <c r="G24" s="2">
        <v>41.743000000000002</v>
      </c>
      <c r="H24" s="3">
        <v>3</v>
      </c>
      <c r="I24" s="4">
        <f>IF(AND(J$141&gt;4,H24=1),6)+IF(AND(J$141&gt;4,H24=2),4)+IF(AND(J$141&gt;4,H24=3),3)+IF(AND(J$141&gt;4,H24=4),2)+IF(AND(J$141&gt;4,H24=5),1)+IF(AND(J$141&gt;4,H24&gt;5),1)+IF(AND(J$141=4,H24=1),4)+IF(AND(J$141=4,H24=2),3)+IF(AND(J$141=4,H24=3),2)+IF(AND(J$141=4,H24=4),1)+IF(AND(J$141=3,H24=1),3)+IF(AND(J$141=3,H24=2),2)+IF(AND(J$141=3,H24=3),1)+IF(AND(J$141=2,H24=1),2)+IF(AND(J$141=2,H24=2),1)+IF(AND(J$141=1,H24=1),1)</f>
        <v>1</v>
      </c>
      <c r="J24" s="5">
        <v>2</v>
      </c>
      <c r="K24" s="5">
        <v>1</v>
      </c>
      <c r="L24" s="4">
        <f>IF(AND(J$141&gt;4,J24=1),12)+IF(AND(J$141&gt;4,J24=2),8)+IF(AND(J$141&gt;4,J24=3),6)+IF(AND(J$141&gt;4,J24=4),5)+IF(AND(J$141&gt;4,J24=5),4)+IF(AND(J$141&gt;4,J24=6),3)+IF(AND(J$141&gt;4,J24=7),2)+IF(AND(J$141&gt;4,J24&gt;7),1)+IF(AND(J$141=4,J24=1),8)+IF(AND(J$141=4,J24=2),6)+IF(AND(J$141=4,J24=3),4)+IF(AND(J$141=4,J24=4),2)+IF(AND(J$141=3,J24=1),6)+IF(AND(J$141=3,J24=2),4)+IF(AND(J$141=3,J24=3),2)+IF(AND(J$141=2,J24=1),4)+IF(AND(J$141=2,J24=2),2)+IF(AND(J$141=1,J24=1),2)</f>
        <v>4</v>
      </c>
      <c r="M24" s="4">
        <f>IF(AND(J$141&gt;4,K24=1),12)+IF(AND(J$141&gt;4,K24=2),8)+IF(AND(J$141&gt;4,K24=3),6)+IF(AND(J$141&gt;4,K24=4),5)+IF(AND(J$141&gt;4,K24=5),4)+IF(AND(J$141&gt;4,K24=6),3)+IF(AND(J$141&gt;4,K24=7),2)+IF(AND(J$141&gt;4,K24&gt;7),1)+IF(AND(J$141=4,K24=1),8)+IF(AND(J$141=4,K24=2),6)+IF(AND(J$141=4,K24=3),4)+IF(AND(J$141=4,K24=4),2)+IF(AND(J$141=3,K24=1),6)+IF(AND(J$141=3,K24=2),4)+IF(AND(J$141=3,K24=3),2)+IF(AND(J$141=2,K24=1),4)+IF(AND(J$141=2,K24=2),2)+IF(AND(J$141=1,K24=1),2)</f>
        <v>6</v>
      </c>
      <c r="N24" s="2" t="s">
        <v>20</v>
      </c>
      <c r="O24" s="4">
        <f t="shared" si="12"/>
        <v>12</v>
      </c>
      <c r="P24" s="11">
        <f t="shared" si="13"/>
        <v>12</v>
      </c>
      <c r="Q24" s="2">
        <v>22.021000000000001</v>
      </c>
      <c r="R24" s="2">
        <v>22.759</v>
      </c>
      <c r="S24" s="2" t="s">
        <v>19</v>
      </c>
      <c r="T24" s="8" t="s">
        <v>163</v>
      </c>
      <c r="U24" s="6">
        <v>1</v>
      </c>
      <c r="V24" s="19">
        <f t="shared" si="2"/>
        <v>22.021000000000001</v>
      </c>
      <c r="W24" s="2"/>
      <c r="X24" s="3"/>
      <c r="Y24" s="4">
        <f>IF(AND(Z$140&gt;4,X24=1),6)+IF(AND(Z$140&gt;4,X24=2),4)+IF(AND(Z$140&gt;4,X24=3),3)+IF(AND(Z$140&gt;4,X24=4),2)+IF(AND(Z$140&gt;4,X24=5),1)+IF(AND(Z$140&gt;4,X24&gt;5),1)+IF(AND(Z$140=4,X24=1),4)+IF(AND(Z$140=4,X24=2),3)+IF(AND(Z$140=4,X24=3),2)+IF(AND(Z$140=4,X24=4),1)+IF(AND(Z$140=3,X24=1),3)+IF(AND(Z$140=3,X24=2),2)+IF(AND(Z$140=3,X24=3),1)+IF(AND(Z$140=2,X24=1),2)+IF(AND(Z$140=2,X24=2),1)+IF(AND(Z$140=1,X24=1),1)</f>
        <v>0</v>
      </c>
      <c r="Z24" s="5"/>
      <c r="AA24" s="5"/>
      <c r="AB24" s="4">
        <f t="shared" si="14"/>
        <v>0</v>
      </c>
      <c r="AC24" s="4">
        <f t="shared" si="14"/>
        <v>0</v>
      </c>
      <c r="AD24" s="2" t="s">
        <v>19</v>
      </c>
      <c r="AE24" s="4">
        <f t="shared" si="3"/>
        <v>0</v>
      </c>
      <c r="AF24" s="11">
        <f t="shared" si="4"/>
        <v>12</v>
      </c>
      <c r="AG24" s="2"/>
      <c r="AH24" s="2"/>
      <c r="AI24" s="2" t="s">
        <v>19</v>
      </c>
      <c r="AJ24" s="6"/>
      <c r="AK24" s="6"/>
      <c r="AL24" s="19">
        <f t="shared" si="5"/>
        <v>22.021000000000001</v>
      </c>
      <c r="AM24" s="2"/>
      <c r="AN24" s="3"/>
      <c r="AO24" s="4">
        <f>IF(AND(AP$140&gt;4,AN24=1),6)+IF(AND(AP$140&gt;4,AN24=2),4)+IF(AND(AP$140&gt;4,AN24=3),3)+IF(AND(AP$140&gt;4,AN24=4),2)+IF(AND(AP$140&gt;4,AN24=5),1)+IF(AND(AP$140&gt;4,AN24&gt;5),1)+IF(AND(AP$140=4,AN24=1),4)+IF(AND(AP$140=4,AN24=2),3)+IF(AND(AP$140=4,AN24=3),2)+IF(AND(AP$140=4,AN24=4),1)+IF(AND(AP$140=3,AN24=1),3)+IF(AND(AP$140=3,AN24=2),2)+IF(AND(AP$140=3,AN24=3),1)+IF(AND(AP$140=2,AN24=1),2)+IF(AND(AP$140=2,AN24=2),1)+IF(AND(AP$140=1,AN24=1),1)</f>
        <v>0</v>
      </c>
      <c r="AP24" s="5"/>
      <c r="AQ24" s="5"/>
      <c r="AR24" s="4">
        <f t="shared" si="15"/>
        <v>0</v>
      </c>
      <c r="AS24" s="4">
        <f t="shared" si="15"/>
        <v>0</v>
      </c>
      <c r="AT24" s="2" t="s">
        <v>19</v>
      </c>
      <c r="AU24" s="4">
        <f t="shared" si="7"/>
        <v>0</v>
      </c>
      <c r="AV24" s="11">
        <f t="shared" si="8"/>
        <v>12</v>
      </c>
      <c r="AW24" s="2"/>
      <c r="AX24" s="2"/>
      <c r="AY24" s="2" t="s">
        <v>19</v>
      </c>
      <c r="AZ24" s="6"/>
      <c r="BA24" s="6"/>
      <c r="BB24" s="19">
        <f t="shared" si="9"/>
        <v>22.021000000000001</v>
      </c>
    </row>
    <row r="25" spans="1:54">
      <c r="A25" s="13">
        <v>15</v>
      </c>
      <c r="B25" s="1" t="s">
        <v>200</v>
      </c>
      <c r="C25" s="2">
        <v>46405</v>
      </c>
      <c r="D25" s="1">
        <v>16</v>
      </c>
      <c r="E25" s="1" t="s">
        <v>28</v>
      </c>
      <c r="F25" s="57">
        <v>99.998999999999995</v>
      </c>
      <c r="G25" s="2">
        <v>31.445</v>
      </c>
      <c r="H25" s="3"/>
      <c r="I25" s="2"/>
      <c r="J25" s="5"/>
      <c r="K25" s="5"/>
      <c r="L25" s="4">
        <f>IF(AND(J$142&gt;4,J25=1),6)+IF(AND(J$142&gt;4,J25=2),4)+IF(AND(J$142&gt;4,J25=3),3)+IF(AND(J$142&gt;4,J25=4),2)+IF(AND(J$142&gt;4,J25=5),1)+IF(AND(J$142&gt;4,J25&gt;5),1)+IF(AND(J$142=4,J25=1),4)+IF(AND(J$142=4,J25=2),3)+IF(AND(J$142=4,J25=3),2)+IF(AND(J$142=4,J25=4),1)+IF(AND(J$142=3,J25=1),3)+IF(AND(J$142=3,J25=2),2)+IF(AND(J$142=3,J25=3),1)+IF(AND(J$142=2,J25=1),2)+IF(AND(J$142=2,J25=2),1)+IF(AND(J$142=1,J25=1),1)</f>
        <v>0</v>
      </c>
      <c r="M25" s="4">
        <f>IF(AND(K$142&gt;4,K25=1),6)+IF(AND(K$142&gt;4,K25=2),4)+IF(AND(K$142&gt;4,K25=3),3)+IF(AND(K$142&gt;4,K25=4),2)+IF(AND(K$142&gt;4,K25=5),1)+IF(AND(K$142&gt;4,K25&gt;5),1)+IF(AND(K$142=4,K25=1),4)+IF(AND(K$142=4,K25=2),3)+IF(AND(K$142=4,K25=3),2)+IF(AND(K$142=4,K25=4),1)+IF(AND(K$142=3,K25=1),3)+IF(AND(K$142=3,K25=2),2)+IF(AND(K$142=3,K25=3),1)+IF(AND(K$142=2,K25=1),2)+IF(AND(K$142=2,K25=2),1)+IF(AND(K$142=1,K25=1),1)</f>
        <v>0</v>
      </c>
      <c r="N25" s="2" t="s">
        <v>40</v>
      </c>
      <c r="O25" s="4"/>
      <c r="P25" s="11"/>
      <c r="Q25" s="2">
        <v>27.422000000000001</v>
      </c>
      <c r="R25" s="2">
        <v>28.024999999999999</v>
      </c>
      <c r="S25" s="8" t="s">
        <v>202</v>
      </c>
      <c r="T25" s="2"/>
      <c r="U25" s="6"/>
      <c r="V25" s="19">
        <f t="shared" si="2"/>
        <v>27.422000000000001</v>
      </c>
      <c r="W25" s="2"/>
      <c r="X25" s="3"/>
      <c r="Y25" s="4">
        <f>IF(AND(Z$142&gt;4,X25=1),6)+IF(AND(Z$142&gt;4,X25=2),4)+IF(AND(Z$142&gt;4,X25=3),3)+IF(AND(Z$142&gt;4,X25=4),2)+IF(AND(Z$142&gt;4,X25=5),1)+IF(AND(Z$142&gt;4,X25&gt;5),1)+IF(AND(Z$142=4,X25=1),4)+IF(AND(Z$142=4,X25=2),3)+IF(AND(Z$142=4,X25=3),2)+IF(AND(Z$142=4,X25=4),1)+IF(AND(Z$142=3,X25=1),3)+IF(AND(Z$142=3,X25=2),2)+IF(AND(Z$142=3,X25=3),1)+IF(AND(Z$142=2,X25=1),2)+IF(AND(Z$142=2,X25=2),1)+IF(AND(Z$142=1,X25=1),1)</f>
        <v>0</v>
      </c>
      <c r="Z25" s="5">
        <v>5</v>
      </c>
      <c r="AA25" s="5">
        <v>4</v>
      </c>
      <c r="AB25" s="4">
        <f>IF(AND(Z$142&gt;4,Z25=1),12)+IF(AND(Z$142&gt;4,Z25=2),8)+IF(AND(Z$142&gt;4,Z25=3),6)+IF(AND(Z$142&gt;4,Z25=4),5)+IF(AND(Z$142&gt;4,Z25=5),4)+IF(AND(Z$142&gt;4,Z25=6),3)+IF(AND(Z$142&gt;4,Z25=7),2)+IF(AND(Z$142&gt;4,Z25&gt;7),1)+IF(AND(Z$142=4,Z25=1),8)+IF(AND(Z$142=4,Z25=2),6)+IF(AND(Z$142=4,Z25=3),4)+IF(AND(Z$142=4,Z25=4),2)+IF(AND(Z$142=3,Z25=1),6)+IF(AND(Z$142=3,Z25=2),4)+IF(AND(Z$142=3,Z25=3),2)+IF(AND(Z$142=2,Z25=1),4)+IF(AND(Z$142=2,Z25=2),2)+IF(AND(Z$142=1,Z25=1),2)</f>
        <v>4</v>
      </c>
      <c r="AC25" s="4">
        <f>IF(AND(AA$142&gt;4,AA25=1),12)+IF(AND(AA$142&gt;4,AA25=2),8)+IF(AND(AA$142&gt;4,AA25=3),6)+IF(AND(AA$142&gt;4,AA25=4),5)+IF(AND(AA$142&gt;4,AA25=5),4)+IF(AND(AA$142&gt;4,AA25=6),3)+IF(AND(AA$142&gt;4,AA25=7),2)+IF(AND(AA$142&gt;4,AA25&gt;7),1)+IF(AND(AA$142=4,AA25=1),8)+IF(AND(AA$142=4,AA25=2),6)+IF(AND(AA$142=4,AA25=3),4)+IF(AND(AA$142=4,AA25=4),2)+IF(AND(AA$142=3,AA25=1),6)+IF(AND(AA$142=3,AA25=2),4)+IF(AND(AA$142=3,AA25=3),2)+IF(AND(AA$142=2,AA25=1),4)+IF(AND(AA$142=2,AA25=2),2)+IF(AND(AA$142=1,AA25=1),2)</f>
        <v>5</v>
      </c>
      <c r="AD25" s="2" t="s">
        <v>21</v>
      </c>
      <c r="AE25" s="4">
        <f t="shared" si="3"/>
        <v>10</v>
      </c>
      <c r="AF25" s="11">
        <f t="shared" si="4"/>
        <v>10</v>
      </c>
      <c r="AG25" s="2">
        <v>27.736000000000001</v>
      </c>
      <c r="AH25" s="2">
        <v>27.196999999999999</v>
      </c>
      <c r="AI25" s="6" t="s">
        <v>21</v>
      </c>
      <c r="AJ25" s="2"/>
      <c r="AK25" s="6">
        <v>1</v>
      </c>
      <c r="AL25" s="19">
        <f t="shared" si="5"/>
        <v>27.196999999999999</v>
      </c>
      <c r="AM25" s="10">
        <v>28.67</v>
      </c>
      <c r="AN25" s="3">
        <v>7</v>
      </c>
      <c r="AO25" s="4">
        <f>IF(AND(AP$142&gt;4,AN25=1),6)+IF(AND(AP$142&gt;4,AN25=2),4)+IF(AND(AP$142&gt;4,AN25=3),3)+IF(AND(AP$142&gt;4,AN25=4),2)+IF(AND(AP$142&gt;4,AN25=5),1)+IF(AND(AP$142&gt;4,AN25&gt;5),1)+IF(AND(AP$142=4,AN25=1),4)+IF(AND(AP$142=4,AN25=2),3)+IF(AND(AP$142=4,AN25=3),2)+IF(AND(AP$142=4,AN25=4),1)+IF(AND(AP$142=3,AN25=1),3)+IF(AND(AP$142=3,AN25=2),2)+IF(AND(AP$142=3,AN25=3),1)+IF(AND(AP$142=2,AN25=1),2)+IF(AND(AP$142=2,AN25=2),1)+IF(AND(AP$142=1,AN25=1),1)</f>
        <v>1</v>
      </c>
      <c r="AP25" s="5"/>
      <c r="AQ25" s="5"/>
      <c r="AR25" s="4">
        <f>IF(AND(AP$142&gt;4,AP25=1),12)+IF(AND(AP$142&gt;4,AP25=2),8)+IF(AND(AP$142&gt;4,AP25=3),6)+IF(AND(AP$142&gt;4,AP25=4),5)+IF(AND(AP$142&gt;4,AP25=5),4)+IF(AND(AP$142&gt;4,AP25=6),3)+IF(AND(AP$142&gt;4,AP25=7),2)+IF(AND(AP$142&gt;4,AP25&gt;7),1)+IF(AND(AP$142=4,AP25=1),8)+IF(AND(AP$142=4,AP25=2),6)+IF(AND(AP$142=4,AP25=3),4)+IF(AND(AP$142=4,AP25=4),2)+IF(AND(AP$142=3,AP25=1),6)+IF(AND(AP$142=3,AP25=2),4)+IF(AND(AP$142=3,AP25=3),2)+IF(AND(AP$142=2,AP25=1),4)+IF(AND(AP$142=2,AP25=2),2)+IF(AND(AP$142=1,AP25=1),2)</f>
        <v>0</v>
      </c>
      <c r="AS25" s="4">
        <f>IF(AND(AQ$142&gt;4,AQ25=1),12)+IF(AND(AQ$142&gt;4,AQ25=2),8)+IF(AND(AQ$142&gt;4,AQ25=3),6)+IF(AND(AQ$142&gt;4,AQ25=4),5)+IF(AND(AQ$142&gt;4,AQ25=5),4)+IF(AND(AQ$142&gt;4,AQ25=6),3)+IF(AND(AQ$142&gt;4,AQ25=7),2)+IF(AND(AQ$142&gt;4,AQ25&gt;7),1)+IF(AND(AQ$142=4,AQ25=1),8)+IF(AND(AQ$142=4,AQ25=2),6)+IF(AND(AQ$142=4,AQ25=3),4)+IF(AND(AQ$142=4,AQ25=4),2)+IF(AND(AQ$142=3,AQ25=1),6)+IF(AND(AQ$142=3,AQ25=2),4)+IF(AND(AQ$142=3,AQ25=3),2)+IF(AND(AQ$142=2,AQ25=1),4)+IF(AND(AQ$142=2,AQ25=2),2)+IF(AND(AQ$142=1,AQ25=1),2)</f>
        <v>0</v>
      </c>
      <c r="AT25" s="2" t="s">
        <v>21</v>
      </c>
      <c r="AU25" s="4">
        <f t="shared" si="7"/>
        <v>1</v>
      </c>
      <c r="AV25" s="11">
        <f t="shared" si="8"/>
        <v>11</v>
      </c>
      <c r="AW25" s="2"/>
      <c r="AX25" s="2"/>
      <c r="AY25" s="2" t="s">
        <v>21</v>
      </c>
      <c r="AZ25" s="2"/>
      <c r="BA25" s="6"/>
      <c r="BB25" s="19">
        <f t="shared" si="9"/>
        <v>27.196999999999999</v>
      </c>
    </row>
    <row r="26" spans="1:54">
      <c r="A26" s="13">
        <v>16</v>
      </c>
      <c r="B26" s="1" t="s">
        <v>61</v>
      </c>
      <c r="C26" s="2">
        <v>6446</v>
      </c>
      <c r="D26" s="1">
        <v>64</v>
      </c>
      <c r="E26" s="1" t="s">
        <v>28</v>
      </c>
      <c r="F26" s="57">
        <v>22.097000000000001</v>
      </c>
      <c r="G26" s="10">
        <v>23.733000000000001</v>
      </c>
      <c r="H26" s="3">
        <v>3</v>
      </c>
      <c r="I26" s="4">
        <f>IF(AND(J$140&gt;4,H26=1),6)+IF(AND(J$140&gt;4,H26=2),4)+IF(AND(J$140&gt;4,H26=3),3)+IF(AND(J$140&gt;4,H26=4),2)+IF(AND(J$140&gt;4,H26=5),1)+IF(AND(J$140&gt;4,H26&gt;5),1)+IF(AND(J$140=4,H26=1),4)+IF(AND(J$140=4,H26=2),3)+IF(AND(J$140=4,H26=3),2)+IF(AND(J$140=4,H26=4),1)+IF(AND(J$140=3,H26=1),3)+IF(AND(J$140=3,H26=2),2)+IF(AND(J$140=3,H26=3),1)+IF(AND(J$140=2,H26=1),2)+IF(AND(J$140=2,H26=2),1)+IF(AND(J$140=1,H26=1),1)</f>
        <v>2</v>
      </c>
      <c r="J26" s="5"/>
      <c r="K26" s="5">
        <v>2</v>
      </c>
      <c r="L26" s="4">
        <f>IF(AND(J$140&gt;4,J26=1),12)+IF(AND(J$140&gt;4,J26=2),8)+IF(AND(J$140&gt;4,J26=3),6)+IF(AND(J$140&gt;4,J26=4),5)+IF(AND(J$140&gt;4,J26=5),4)+IF(AND(J$140&gt;4,J26=6),3)+IF(AND(J$140&gt;4,J26=7),2)+IF(AND(J$140&gt;4,J26&gt;7),1)+IF(AND(J$140=4,J26=1),8)+IF(AND(J$140=4,J26=2),6)+IF(AND(J$140=4,J26=3),4)+IF(AND(J$140=4,J26=4),2)+IF(AND(J$140=3,J26=1),6)+IF(AND(J$140=3,J26=2),4)+IF(AND(J$140=3,J26=3),2)+IF(AND(J$140=2,J26=1),4)+IF(AND(J$140=2,J26=2),2)+IF(AND(J$140=1,J26=1),2)</f>
        <v>0</v>
      </c>
      <c r="M26" s="4">
        <f>IF(AND(K$140&gt;4,K26=1),12)+IF(AND(K$140&gt;4,K26=2),8)+IF(AND(K$140&gt;4,K26=3),6)+IF(AND(K$140&gt;4,K26=4),5)+IF(AND(K$140&gt;4,K26=5),4)+IF(AND(K$140&gt;4,K26=6),3)+IF(AND(K$140&gt;4,K26=7),2)+IF(AND(K$140&gt;4,K26&gt;7),1)+IF(AND(K$140=4,K26=1),8)+IF(AND(K$140=4,K26=2),6)+IF(AND(K$140=4,K26=3),4)+IF(AND(K$140=4,K26=4),2)+IF(AND(K$140=3,K26=1),6)+IF(AND(K$140=3,K26=2),4)+IF(AND(K$140=3,K26=3),2)+IF(AND(K$140=2,K26=1),4)+IF(AND(K$140=2,K26=2),2)+IF(AND(K$140=1,K26=1),2)</f>
        <v>6</v>
      </c>
      <c r="N26" s="2" t="s">
        <v>19</v>
      </c>
      <c r="O26" s="4">
        <f>+I26+L26+M26+U26</f>
        <v>8</v>
      </c>
      <c r="P26" s="11">
        <f>O26</f>
        <v>8</v>
      </c>
      <c r="Q26" s="10">
        <v>23.989000000000001</v>
      </c>
      <c r="R26" s="10">
        <v>23.459</v>
      </c>
      <c r="S26" s="2" t="s">
        <v>19</v>
      </c>
      <c r="T26" s="2"/>
      <c r="U26" s="6"/>
      <c r="V26" s="19">
        <f t="shared" si="2"/>
        <v>22.097000000000001</v>
      </c>
      <c r="W26" s="10"/>
      <c r="X26" s="3"/>
      <c r="Y26" s="4">
        <f>IF(AND(Z$140&gt;4,X26=1),6)+IF(AND(Z$140&gt;4,X26=2),4)+IF(AND(Z$140&gt;4,X26=3),3)+IF(AND(Z$140&gt;4,X26=4),2)+IF(AND(Z$140&gt;4,X26=5),1)+IF(AND(Z$140&gt;4,X26&gt;5),1)+IF(AND(Z$140=4,X26=1),4)+IF(AND(Z$140=4,X26=2),3)+IF(AND(Z$140=4,X26=3),2)+IF(AND(Z$140=4,X26=4),1)+IF(AND(Z$140=3,X26=1),3)+IF(AND(Z$140=3,X26=2),2)+IF(AND(Z$140=3,X26=3),1)+IF(AND(Z$140=2,X26=1),2)+IF(AND(Z$140=2,X26=2),1)+IF(AND(Z$140=1,X26=1),1)</f>
        <v>0</v>
      </c>
      <c r="Z26" s="5"/>
      <c r="AA26" s="5"/>
      <c r="AB26" s="4">
        <f>IF(AND(Z$140&gt;4,Z26=1),12)+IF(AND(Z$140&gt;4,Z26=2),8)+IF(AND(Z$140&gt;4,Z26=3),6)+IF(AND(Z$140&gt;4,Z26=4),5)+IF(AND(Z$140&gt;4,Z26=5),4)+IF(AND(Z$140&gt;4,Z26=6),3)+IF(AND(Z$140&gt;4,Z26=7),2)+IF(AND(Z$140&gt;4,Z26&gt;7),1)+IF(AND(Z$140=4,Z26=1),8)+IF(AND(Z$140=4,Z26=2),6)+IF(AND(Z$140=4,Z26=3),4)+IF(AND(Z$140=4,Z26=4),2)+IF(AND(Z$140=3,Z26=1),6)+IF(AND(Z$140=3,Z26=2),4)+IF(AND(Z$140=3,Z26=3),2)+IF(AND(Z$140=2,Z26=1),4)+IF(AND(Z$140=2,Z26=2),2)+IF(AND(Z$140=1,Z26=1),2)</f>
        <v>0</v>
      </c>
      <c r="AC26" s="4">
        <f>IF(AND(AA$140&gt;4,AA26=1),12)+IF(AND(AA$140&gt;4,AA26=2),8)+IF(AND(AA$140&gt;4,AA26=3),6)+IF(AND(AA$140&gt;4,AA26=4),5)+IF(AND(AA$140&gt;4,AA26=5),4)+IF(AND(AA$140&gt;4,AA26=6),3)+IF(AND(AA$140&gt;4,AA26=7),2)+IF(AND(AA$140&gt;4,AA26&gt;7),1)+IF(AND(AA$140=4,AA26=1),8)+IF(AND(AA$140=4,AA26=2),6)+IF(AND(AA$140=4,AA26=3),4)+IF(AND(AA$140=4,AA26=4),2)+IF(AND(AA$140=3,AA26=1),6)+IF(AND(AA$140=3,AA26=2),4)+IF(AND(AA$140=3,AA26=3),2)+IF(AND(AA$140=2,AA26=1),4)+IF(AND(AA$140=2,AA26=2),2)+IF(AND(AA$140=1,AA26=1),2)</f>
        <v>0</v>
      </c>
      <c r="AD26" s="2" t="s">
        <v>19</v>
      </c>
      <c r="AE26" s="4">
        <f t="shared" si="3"/>
        <v>0</v>
      </c>
      <c r="AF26" s="11">
        <f t="shared" si="4"/>
        <v>8</v>
      </c>
      <c r="AG26" s="10"/>
      <c r="AH26" s="10"/>
      <c r="AI26" s="2" t="s">
        <v>19</v>
      </c>
      <c r="AJ26" s="2"/>
      <c r="AK26" s="6"/>
      <c r="AL26" s="19">
        <f t="shared" si="5"/>
        <v>22.097000000000001</v>
      </c>
      <c r="AM26" s="10"/>
      <c r="AN26" s="3"/>
      <c r="AO26" s="4">
        <f>IF(AND(AP$140&gt;4,AN26=1),6)+IF(AND(AP$140&gt;4,AN26=2),4)+IF(AND(AP$140&gt;4,AN26=3),3)+IF(AND(AP$140&gt;4,AN26=4),2)+IF(AND(AP$140&gt;4,AN26=5),1)+IF(AND(AP$140&gt;4,AN26&gt;5),1)+IF(AND(AP$140=4,AN26=1),4)+IF(AND(AP$140=4,AN26=2),3)+IF(AND(AP$140=4,AN26=3),2)+IF(AND(AP$140=4,AN26=4),1)+IF(AND(AP$140=3,AN26=1),3)+IF(AND(AP$140=3,AN26=2),2)+IF(AND(AP$140=3,AN26=3),1)+IF(AND(AP$140=2,AN26=1),2)+IF(AND(AP$140=2,AN26=2),1)+IF(AND(AP$140=1,AN26=1),1)</f>
        <v>0</v>
      </c>
      <c r="AP26" s="5"/>
      <c r="AQ26" s="5"/>
      <c r="AR26" s="4">
        <f>IF(AND(AP$140&gt;4,AP26=1),12)+IF(AND(AP$140&gt;4,AP26=2),8)+IF(AND(AP$140&gt;4,AP26=3),6)+IF(AND(AP$140&gt;4,AP26=4),5)+IF(AND(AP$140&gt;4,AP26=5),4)+IF(AND(AP$140&gt;4,AP26=6),3)+IF(AND(AP$140&gt;4,AP26=7),2)+IF(AND(AP$140&gt;4,AP26&gt;7),1)+IF(AND(AP$140=4,AP26=1),8)+IF(AND(AP$140=4,AP26=2),6)+IF(AND(AP$140=4,AP26=3),4)+IF(AND(AP$140=4,AP26=4),2)+IF(AND(AP$140=3,AP26=1),6)+IF(AND(AP$140=3,AP26=2),4)+IF(AND(AP$140=3,AP26=3),2)+IF(AND(AP$140=2,AP26=1),4)+IF(AND(AP$140=2,AP26=2),2)+IF(AND(AP$140=1,AP26=1),2)</f>
        <v>0</v>
      </c>
      <c r="AS26" s="4">
        <f>IF(AND(AQ$140&gt;4,AQ26=1),12)+IF(AND(AQ$140&gt;4,AQ26=2),8)+IF(AND(AQ$140&gt;4,AQ26=3),6)+IF(AND(AQ$140&gt;4,AQ26=4),5)+IF(AND(AQ$140&gt;4,AQ26=5),4)+IF(AND(AQ$140&gt;4,AQ26=6),3)+IF(AND(AQ$140&gt;4,AQ26=7),2)+IF(AND(AQ$140&gt;4,AQ26&gt;7),1)+IF(AND(AQ$140=4,AQ26=1),8)+IF(AND(AQ$140=4,AQ26=2),6)+IF(AND(AQ$140=4,AQ26=3),4)+IF(AND(AQ$140=4,AQ26=4),2)+IF(AND(AQ$140=3,AQ26=1),6)+IF(AND(AQ$140=3,AQ26=2),4)+IF(AND(AQ$140=3,AQ26=3),2)+IF(AND(AQ$140=2,AQ26=1),4)+IF(AND(AQ$140=2,AQ26=2),2)+IF(AND(AQ$140=1,AQ26=1),2)</f>
        <v>0</v>
      </c>
      <c r="AT26" s="2" t="s">
        <v>19</v>
      </c>
      <c r="AU26" s="4">
        <f t="shared" si="7"/>
        <v>0</v>
      </c>
      <c r="AV26" s="11">
        <f t="shared" si="8"/>
        <v>8</v>
      </c>
      <c r="AW26" s="10"/>
      <c r="AX26" s="10"/>
      <c r="AY26" s="2" t="s">
        <v>19</v>
      </c>
      <c r="AZ26" s="2"/>
      <c r="BA26" s="6"/>
      <c r="BB26" s="19">
        <f t="shared" si="9"/>
        <v>22.097000000000001</v>
      </c>
    </row>
    <row r="27" spans="1:54">
      <c r="A27" s="13">
        <v>17</v>
      </c>
      <c r="B27" s="1" t="s">
        <v>77</v>
      </c>
      <c r="C27" s="2">
        <v>5957</v>
      </c>
      <c r="D27" s="1">
        <v>222</v>
      </c>
      <c r="E27" s="1" t="s">
        <v>184</v>
      </c>
      <c r="F27" s="57">
        <v>25.036999999999999</v>
      </c>
      <c r="G27" s="2"/>
      <c r="H27" s="3"/>
      <c r="I27" s="4">
        <f>IF(AND(J$141&gt;4,H27=1),6)+IF(AND(J$141&gt;4,H27=2),4)+IF(AND(J$141&gt;4,H27=3),3)+IF(AND(J$141&gt;4,H27=4),2)+IF(AND(J$141&gt;4,H27=5),1)+IF(AND(J$141&gt;4,H27&gt;5),1)+IF(AND(J$141=4,H27=1),4)+IF(AND(J$141=4,H27=2),3)+IF(AND(J$141=4,H27=3),2)+IF(AND(J$141=4,H27=4),1)+IF(AND(J$141=3,H27=1),3)+IF(AND(J$141=3,H27=2),2)+IF(AND(J$141=3,H27=3),1)+IF(AND(J$141=2,H27=1),2)+IF(AND(J$141=2,H27=2),1)+IF(AND(J$141=1,H27=1),1)</f>
        <v>0</v>
      </c>
      <c r="J27" s="5"/>
      <c r="K27" s="5"/>
      <c r="L27" s="4">
        <f>IF(AND(J$141&gt;4,J27=1),12)+IF(AND(J$141&gt;4,J27=2),8)+IF(AND(J$141&gt;4,J27=3),6)+IF(AND(J$141&gt;4,J27=4),5)+IF(AND(J$141&gt;4,J27=5),4)+IF(AND(J$141&gt;4,J27=6),3)+IF(AND(J$141&gt;4,J27=7),2)+IF(AND(J$141&gt;4,J27&gt;7),1)+IF(AND(J$141=4,J27=1),8)+IF(AND(J$141=4,J27=2),6)+IF(AND(J$141=4,J27=3),4)+IF(AND(J$141=4,J27=4),2)+IF(AND(J$141=3,J27=1),6)+IF(AND(J$141=3,J27=2),4)+IF(AND(J$141=3,J27=3),2)+IF(AND(J$141=2,J27=1),4)+IF(AND(J$141=2,J27=2),2)+IF(AND(J$141=1,J27=1),2)</f>
        <v>0</v>
      </c>
      <c r="M27" s="4">
        <f>IF(AND(J$141&gt;4,K27=1),12)+IF(AND(J$141&gt;4,K27=2),8)+IF(AND(J$141&gt;4,K27=3),6)+IF(AND(J$141&gt;4,K27=4),5)+IF(AND(J$141&gt;4,K27=5),4)+IF(AND(J$141&gt;4,K27=6),3)+IF(AND(J$141&gt;4,K27=7),2)+IF(AND(J$141&gt;4,K27&gt;7),1)+IF(AND(J$141=4,K27=1),8)+IF(AND(J$141=4,K27=2),6)+IF(AND(J$141=4,K27=3),4)+IF(AND(J$141=4,K27=4),2)+IF(AND(J$141=3,K27=1),6)+IF(AND(J$141=3,K27=2),4)+IF(AND(J$141=3,K27=3),2)+IF(AND(J$141=2,K27=1),4)+IF(AND(J$141=2,K27=2),2)+IF(AND(J$141=1,K27=1),2)</f>
        <v>0</v>
      </c>
      <c r="N27" s="2" t="s">
        <v>20</v>
      </c>
      <c r="O27" s="4">
        <f>+I27+L27+M27+U27</f>
        <v>0</v>
      </c>
      <c r="P27" s="11">
        <f>O27</f>
        <v>0</v>
      </c>
      <c r="Q27" s="2"/>
      <c r="R27" s="2"/>
      <c r="S27" s="2" t="s">
        <v>20</v>
      </c>
      <c r="T27" s="2"/>
      <c r="U27" s="6"/>
      <c r="V27" s="19">
        <f t="shared" si="2"/>
        <v>25.036999999999999</v>
      </c>
      <c r="W27" s="2">
        <v>25.797000000000001</v>
      </c>
      <c r="X27" s="3">
        <v>3</v>
      </c>
      <c r="Y27" s="4">
        <f>IF(AND(Z$141&gt;4,X27=1),6)+IF(AND(Z$141&gt;4,X27=2),4)+IF(AND(Z$141&gt;4,X27=3),3)+IF(AND(Z$141&gt;4,X27=4),2)+IF(AND(Z$141&gt;4,X27=5),1)+IF(AND(Z$141&gt;4,X27&gt;5),1)+IF(AND(Z$141=4,X27=1),4)+IF(AND(Z$141=4,X27=2),3)+IF(AND(Z$141=4,X27=3),2)+IF(AND(Z$141=4,X27=4),1)+IF(AND(Z$141=3,X27=1),3)+IF(AND(Z$141=3,X27=2),2)+IF(AND(Z$141=3,X27=3),1)+IF(AND(Z$141=2,X27=1),2)+IF(AND(Z$141=2,X27=2),1)+IF(AND(Z$141=1,X27=1),1)</f>
        <v>1</v>
      </c>
      <c r="Z27" s="5">
        <v>3</v>
      </c>
      <c r="AA27" s="5">
        <v>2</v>
      </c>
      <c r="AB27" s="4">
        <f>IF(AND(Z$141&gt;4,Z27=1),12)+IF(AND(Z$141&gt;4,Z27=2),8)+IF(AND(Z$141&gt;4,Z27=3),6)+IF(AND(Z$141&gt;4,Z27=4),5)+IF(AND(Z$141&gt;4,Z27=5),4)+IF(AND(Z$141&gt;4,Z27=6),3)+IF(AND(Z$141&gt;4,Z27=7),2)+IF(AND(Z$141&gt;4,Z27&gt;7),1)+IF(AND(Z$141=4,Z27=1),8)+IF(AND(Z$141=4,Z27=2),6)+IF(AND(Z$141=4,Z27=3),4)+IF(AND(Z$141=4,Z27=4),2)+IF(AND(Z$141=3,Z27=1),6)+IF(AND(Z$141=3,Z27=2),4)+IF(AND(Z$141=3,Z27=3),2)+IF(AND(Z$141=2,Z27=1),4)+IF(AND(Z$141=2,Z27=2),2)+IF(AND(Z$141=1,Z27=1),2)</f>
        <v>2</v>
      </c>
      <c r="AC27" s="4">
        <f>IF(AND(Z$141&gt;4,AA27=1),12)+IF(AND(Z$141&gt;4,AA27=2),8)+IF(AND(Z$141&gt;4,AA27=3),6)+IF(AND(Z$141&gt;4,AA27=4),5)+IF(AND(Z$141&gt;4,AA27=5),4)+IF(AND(Z$141&gt;4,AA27=6),3)+IF(AND(Z$141&gt;4,AA27=7),2)+IF(AND(Z$141&gt;4,AA27&gt;7),1)+IF(AND(Z$141=4,AA27=1),8)+IF(AND(Z$141=4,AA27=2),6)+IF(AND(Z$141=4,AA27=3),4)+IF(AND(Z$141=4,AA27=4),2)+IF(AND(Z$141=3,AA27=1),6)+IF(AND(Z$141=3,AA27=2),4)+IF(AND(Z$141=3,AA27=3),2)+IF(AND(Z$141=2,AA27=1),4)+IF(AND(Z$141=2,AA27=2),2)+IF(AND(Z$141=1,AA27=1),2)</f>
        <v>4</v>
      </c>
      <c r="AD27" s="2" t="s">
        <v>20</v>
      </c>
      <c r="AE27" s="4">
        <f t="shared" si="3"/>
        <v>7</v>
      </c>
      <c r="AF27" s="11">
        <f t="shared" si="4"/>
        <v>7</v>
      </c>
      <c r="AG27" s="2">
        <v>25.492999999999999</v>
      </c>
      <c r="AH27" s="2">
        <v>25.741</v>
      </c>
      <c r="AI27" s="2" t="s">
        <v>20</v>
      </c>
      <c r="AJ27" s="2"/>
      <c r="AK27" s="6"/>
      <c r="AL27" s="19">
        <f t="shared" si="5"/>
        <v>25.036999999999999</v>
      </c>
      <c r="AM27" s="2"/>
      <c r="AN27" s="3"/>
      <c r="AO27" s="4">
        <f>IF(AND(AP$141&gt;4,AN27=1),6)+IF(AND(AP$141&gt;4,AN27=2),4)+IF(AND(AP$141&gt;4,AN27=3),3)+IF(AND(AP$141&gt;4,AN27=4),2)+IF(AND(AP$141&gt;4,AN27=5),1)+IF(AND(AP$141&gt;4,AN27&gt;5),1)+IF(AND(AP$141=4,AN27=1),4)+IF(AND(AP$141=4,AN27=2),3)+IF(AND(AP$141=4,AN27=3),2)+IF(AND(AP$141=4,AN27=4),1)+IF(AND(AP$141=3,AN27=1),3)+IF(AND(AP$141=3,AN27=2),2)+IF(AND(AP$141=3,AN27=3),1)+IF(AND(AP$141=2,AN27=1),2)+IF(AND(AP$141=2,AN27=2),1)+IF(AND(AP$141=1,AN27=1),1)</f>
        <v>0</v>
      </c>
      <c r="AP27" s="5"/>
      <c r="AQ27" s="5"/>
      <c r="AR27" s="4">
        <f>IF(AND(AP$141&gt;4,AP27=1),12)+IF(AND(AP$141&gt;4,AP27=2),8)+IF(AND(AP$141&gt;4,AP27=3),6)+IF(AND(AP$141&gt;4,AP27=4),5)+IF(AND(AP$141&gt;4,AP27=5),4)+IF(AND(AP$141&gt;4,AP27=6),3)+IF(AND(AP$141&gt;4,AP27=7),2)+IF(AND(AP$141&gt;4,AP27&gt;7),1)+IF(AND(AP$141=4,AP27=1),8)+IF(AND(AP$141=4,AP27=2),6)+IF(AND(AP$141=4,AP27=3),4)+IF(AND(AP$141=4,AP27=4),2)+IF(AND(AP$141=3,AP27=1),6)+IF(AND(AP$141=3,AP27=2),4)+IF(AND(AP$141=3,AP27=3),2)+IF(AND(AP$141=2,AP27=1),4)+IF(AND(AP$141=2,AP27=2),2)+IF(AND(AP$141=1,AP27=1),2)</f>
        <v>0</v>
      </c>
      <c r="AS27" s="4">
        <f>IF(AND(AP$141&gt;4,AQ27=1),12)+IF(AND(AP$141&gt;4,AQ27=2),8)+IF(AND(AP$141&gt;4,AQ27=3),6)+IF(AND(AP$141&gt;4,AQ27=4),5)+IF(AND(AP$141&gt;4,AQ27=5),4)+IF(AND(AP$141&gt;4,AQ27=6),3)+IF(AND(AP$141&gt;4,AQ27=7),2)+IF(AND(AP$141&gt;4,AQ27&gt;7),1)+IF(AND(AP$141=4,AQ27=1),8)+IF(AND(AP$141=4,AQ27=2),6)+IF(AND(AP$141=4,AQ27=3),4)+IF(AND(AP$141=4,AQ27=4),2)+IF(AND(AP$141=3,AQ27=1),6)+IF(AND(AP$141=3,AQ27=2),4)+IF(AND(AP$141=3,AQ27=3),2)+IF(AND(AP$141=2,AQ27=1),4)+IF(AND(AP$141=2,AQ27=2),2)+IF(AND(AP$141=1,AQ27=1),2)</f>
        <v>0</v>
      </c>
      <c r="AT27" s="2" t="s">
        <v>20</v>
      </c>
      <c r="AU27" s="4">
        <f t="shared" si="7"/>
        <v>0</v>
      </c>
      <c r="AV27" s="11">
        <f t="shared" si="8"/>
        <v>7</v>
      </c>
      <c r="AW27" s="2"/>
      <c r="AX27" s="2"/>
      <c r="AY27" s="2" t="s">
        <v>20</v>
      </c>
      <c r="AZ27" s="2"/>
      <c r="BA27" s="6"/>
      <c r="BB27" s="19">
        <f t="shared" si="9"/>
        <v>25.036999999999999</v>
      </c>
    </row>
    <row r="28" spans="1:54">
      <c r="A28" s="13">
        <v>18</v>
      </c>
      <c r="B28" s="1" t="s">
        <v>67</v>
      </c>
      <c r="C28" s="2">
        <v>36599</v>
      </c>
      <c r="D28" s="1">
        <v>25</v>
      </c>
      <c r="E28" s="1" t="s">
        <v>39</v>
      </c>
      <c r="F28" s="57"/>
      <c r="G28" s="2"/>
      <c r="H28" s="3"/>
      <c r="I28" s="2"/>
      <c r="J28" s="5"/>
      <c r="K28" s="5"/>
      <c r="L28" s="2"/>
      <c r="M28" s="2"/>
      <c r="N28" s="2"/>
      <c r="O28" s="4"/>
      <c r="P28" s="11"/>
      <c r="Q28" s="2"/>
      <c r="R28" s="2"/>
      <c r="S28" s="2"/>
      <c r="T28" s="2"/>
      <c r="U28" s="6"/>
      <c r="V28" s="19">
        <v>99.998999999999995</v>
      </c>
      <c r="W28" s="2">
        <v>31.585000000000001</v>
      </c>
      <c r="X28" s="3"/>
      <c r="Y28" s="2"/>
      <c r="Z28" s="5"/>
      <c r="AA28" s="5"/>
      <c r="AB28" s="2"/>
      <c r="AC28" s="2"/>
      <c r="AD28" s="2"/>
      <c r="AE28" s="4"/>
      <c r="AF28" s="11"/>
      <c r="AG28" s="2">
        <v>26.335999999999999</v>
      </c>
      <c r="AH28" s="2">
        <v>27.141999999999999</v>
      </c>
      <c r="AI28" s="8" t="s">
        <v>202</v>
      </c>
      <c r="AJ28" s="8" t="s">
        <v>202</v>
      </c>
      <c r="AK28" s="6"/>
      <c r="AL28" s="19">
        <f t="shared" si="5"/>
        <v>26.335999999999999</v>
      </c>
      <c r="AM28" s="2">
        <v>26.969000000000001</v>
      </c>
      <c r="AN28" s="3">
        <v>5</v>
      </c>
      <c r="AO28" s="4">
        <f>IF(AND(AP$142&gt;4,AN28=1),6)+IF(AND(AP$142&gt;4,AN28=2),4)+IF(AND(AP$142&gt;4,AN28=3),3)+IF(AND(AP$142&gt;4,AN28=4),2)+IF(AND(AP$142&gt;4,AN28=5),1)+IF(AND(AP$142&gt;4,AN28&gt;5),1)+IF(AND(AP$142=4,AN28=1),4)+IF(AND(AP$142=4,AN28=2),3)+IF(AND(AP$142=4,AN28=3),2)+IF(AND(AP$142=4,AN28=4),1)+IF(AND(AP$142=3,AN28=1),3)+IF(AND(AP$142=3,AN28=2),2)+IF(AND(AP$142=3,AN28=3),1)+IF(AND(AP$142=2,AN28=1),2)+IF(AND(AP$142=2,AN28=2),1)+IF(AND(AP$142=1,AN28=1),1)</f>
        <v>1</v>
      </c>
      <c r="AP28" s="5">
        <v>4</v>
      </c>
      <c r="AQ28" s="5"/>
      <c r="AR28" s="4">
        <f>IF(AND(AP$142&gt;4,AP28=1),12)+IF(AND(AP$142&gt;4,AP28=2),8)+IF(AND(AP$142&gt;4,AP28=3),6)+IF(AND(AP$142&gt;4,AP28=4),5)+IF(AND(AP$142&gt;4,AP28=5),4)+IF(AND(AP$142&gt;4,AP28=6),3)+IF(AND(AP$142&gt;4,AP28=7),2)+IF(AND(AP$142&gt;4,AP28&gt;7),1)+IF(AND(AP$142=4,AP28=1),8)+IF(AND(AP$142=4,AP28=2),6)+IF(AND(AP$142=4,AP28=3),4)+IF(AND(AP$142=4,AP28=4),2)+IF(AND(AP$142=3,AP28=1),6)+IF(AND(AP$142=3,AP28=2),4)+IF(AND(AP$142=3,AP28=3),2)+IF(AND(AP$142=2,AP28=1),4)+IF(AND(AP$142=2,AP28=2),2)+IF(AND(AP$142=1,AP28=1),2)</f>
        <v>5</v>
      </c>
      <c r="AS28" s="4">
        <f>IF(AND(AQ$142&gt;4,AQ28=1),12)+IF(AND(AQ$142&gt;4,AQ28=2),8)+IF(AND(AQ$142&gt;4,AQ28=3),6)+IF(AND(AQ$142&gt;4,AQ28=4),5)+IF(AND(AQ$142&gt;4,AQ28=5),4)+IF(AND(AQ$142&gt;4,AQ28=6),3)+IF(AND(AQ$142&gt;4,AQ28=7),2)+IF(AND(AQ$142&gt;4,AQ28&gt;7),1)+IF(AND(AQ$142=4,AQ28=1),8)+IF(AND(AQ$142=4,AQ28=2),6)+IF(AND(AQ$142=4,AQ28=3),4)+IF(AND(AQ$142=4,AQ28=4),2)+IF(AND(AQ$142=3,AQ28=1),6)+IF(AND(AQ$142=3,AQ28=2),4)+IF(AND(AQ$142=3,AQ28=3),2)+IF(AND(AQ$142=2,AQ28=1),4)+IF(AND(AQ$142=2,AQ28=2),2)+IF(AND(AQ$142=1,AQ28=1),2)</f>
        <v>0</v>
      </c>
      <c r="AT28" s="2" t="s">
        <v>21</v>
      </c>
      <c r="AU28" s="4">
        <f t="shared" si="7"/>
        <v>6</v>
      </c>
      <c r="AV28" s="11">
        <f t="shared" si="8"/>
        <v>6</v>
      </c>
      <c r="AW28" s="10">
        <v>27.65</v>
      </c>
      <c r="AX28" s="10">
        <v>28.69</v>
      </c>
      <c r="AY28" s="2" t="s">
        <v>21</v>
      </c>
      <c r="AZ28" s="6"/>
      <c r="BA28" s="6"/>
      <c r="BB28" s="19">
        <f t="shared" si="9"/>
        <v>26.335999999999999</v>
      </c>
    </row>
    <row r="29" spans="1:54">
      <c r="A29" s="13">
        <v>19</v>
      </c>
      <c r="B29" s="1" t="s">
        <v>215</v>
      </c>
      <c r="C29" s="2">
        <v>39592</v>
      </c>
      <c r="D29" s="1">
        <v>36</v>
      </c>
      <c r="E29" s="1" t="s">
        <v>39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/>
      <c r="W29" s="2"/>
      <c r="X29" s="3"/>
      <c r="Y29" s="2"/>
      <c r="Z29" s="5"/>
      <c r="AA29" s="5"/>
      <c r="AB29" s="2"/>
      <c r="AC29" s="2"/>
      <c r="AD29" s="2"/>
      <c r="AE29" s="4"/>
      <c r="AF29" s="11"/>
      <c r="AG29" s="2"/>
      <c r="AH29" s="2"/>
      <c r="AI29" s="8"/>
      <c r="AJ29" s="8"/>
      <c r="AK29" s="6"/>
      <c r="AL29" s="19">
        <v>26.367000000000001</v>
      </c>
      <c r="AM29" s="2">
        <v>29.745999999999999</v>
      </c>
      <c r="AN29" s="3">
        <v>8</v>
      </c>
      <c r="AO29" s="4">
        <f>IF(AND(AP$142&gt;4,AN29=1),6)+IF(AND(AP$142&gt;4,AN29=2),4)+IF(AND(AP$142&gt;4,AN29=3),3)+IF(AND(AP$142&gt;4,AN29=4),2)+IF(AND(AP$142&gt;4,AN29=5),1)+IF(AND(AP$142&gt;4,AN29&gt;5),1)+IF(AND(AP$142=4,AN29=1),4)+IF(AND(AP$142=4,AN29=2),3)+IF(AND(AP$142=4,AN29=3),2)+IF(AND(AP$142=4,AN29=4),1)+IF(AND(AP$142=3,AN29=1),3)+IF(AND(AP$142=3,AN29=2),2)+IF(AND(AP$142=3,AN29=3),1)+IF(AND(AP$142=2,AN29=1),2)+IF(AND(AP$142=2,AN29=2),1)+IF(AND(AP$142=1,AN29=1),1)</f>
        <v>1</v>
      </c>
      <c r="AP29" s="5">
        <v>7</v>
      </c>
      <c r="AQ29" s="5">
        <v>6</v>
      </c>
      <c r="AR29" s="4">
        <f>IF(AND(AP$142&gt;4,AP29=1),12)+IF(AND(AP$142&gt;4,AP29=2),8)+IF(AND(AP$142&gt;4,AP29=3),6)+IF(AND(AP$142&gt;4,AP29=4),5)+IF(AND(AP$142&gt;4,AP29=5),4)+IF(AND(AP$142&gt;4,AP29=6),3)+IF(AND(AP$142&gt;4,AP29=7),2)+IF(AND(AP$142&gt;4,AP29&gt;7),1)+IF(AND(AP$142=4,AP29=1),8)+IF(AND(AP$142=4,AP29=2),6)+IF(AND(AP$142=4,AP29=3),4)+IF(AND(AP$142=4,AP29=4),2)+IF(AND(AP$142=3,AP29=1),6)+IF(AND(AP$142=3,AP29=2),4)+IF(AND(AP$142=3,AP29=3),2)+IF(AND(AP$142=2,AP29=1),4)+IF(AND(AP$142=2,AP29=2),2)+IF(AND(AP$142=1,AP29=1),2)</f>
        <v>2</v>
      </c>
      <c r="AS29" s="4">
        <f>IF(AND(AQ$142&gt;4,AQ29=1),12)+IF(AND(AQ$142&gt;4,AQ29=2),8)+IF(AND(AQ$142&gt;4,AQ29=3),6)+IF(AND(AQ$142&gt;4,AQ29=4),5)+IF(AND(AQ$142&gt;4,AQ29=5),4)+IF(AND(AQ$142&gt;4,AQ29=6),3)+IF(AND(AQ$142&gt;4,AQ29=7),2)+IF(AND(AQ$142&gt;4,AQ29&gt;7),1)+IF(AND(AQ$142=4,AQ29=1),8)+IF(AND(AQ$142=4,AQ29=2),6)+IF(AND(AQ$142=4,AQ29=3),4)+IF(AND(AQ$142=4,AQ29=4),2)+IF(AND(AQ$142=3,AQ29=1),6)+IF(AND(AQ$142=3,AQ29=2),4)+IF(AND(AQ$142=3,AQ29=3),2)+IF(AND(AQ$142=2,AQ29=1),4)+IF(AND(AQ$142=2,AQ29=2),2)+IF(AND(AQ$142=1,AQ29=1),2)</f>
        <v>3</v>
      </c>
      <c r="AT29" s="2" t="s">
        <v>21</v>
      </c>
      <c r="AU29" s="4">
        <f t="shared" si="7"/>
        <v>6</v>
      </c>
      <c r="AV29" s="11">
        <f t="shared" si="8"/>
        <v>6</v>
      </c>
      <c r="AW29" s="10">
        <v>30.79</v>
      </c>
      <c r="AX29" s="2">
        <v>28.391999999999999</v>
      </c>
      <c r="AY29" s="2" t="s">
        <v>21</v>
      </c>
      <c r="AZ29" s="6"/>
      <c r="BA29" s="6"/>
      <c r="BB29" s="19">
        <f t="shared" si="9"/>
        <v>26.367000000000001</v>
      </c>
    </row>
    <row r="30" spans="1:54">
      <c r="A30" s="13">
        <v>20</v>
      </c>
      <c r="B30" s="1" t="s">
        <v>22</v>
      </c>
      <c r="C30" s="9">
        <v>2439</v>
      </c>
      <c r="D30" s="1">
        <v>70</v>
      </c>
      <c r="E30" s="1" t="s">
        <v>23</v>
      </c>
      <c r="F30" s="57">
        <v>21.488</v>
      </c>
      <c r="G30" s="10">
        <v>24.465</v>
      </c>
      <c r="H30" s="3">
        <v>4</v>
      </c>
      <c r="I30" s="4">
        <f>IF(AND(J$140&gt;4,H30=1),6)+IF(AND(J$140&gt;4,H30=2),4)+IF(AND(J$140&gt;4,H30=3),3)+IF(AND(J$140&gt;4,H30=4),2)+IF(AND(J$140&gt;4,H30=5),1)+IF(AND(J$140&gt;4,H30&gt;5),1)+IF(AND(J$140=4,H30=1),4)+IF(AND(J$140=4,H30=2),3)+IF(AND(J$140=4,H30=3),2)+IF(AND(J$140=4,H30=4),1)+IF(AND(J$140=3,H30=1),3)+IF(AND(J$140=3,H30=2),2)+IF(AND(J$140=3,H30=3),1)+IF(AND(J$140=2,H30=1),2)+IF(AND(J$140=2,H30=2),1)+IF(AND(J$140=1,H30=1),1)</f>
        <v>1</v>
      </c>
      <c r="J30" s="5"/>
      <c r="K30" s="5"/>
      <c r="L30" s="4">
        <f>IF(AND(J$140&gt;4,J30=1),12)+IF(AND(J$140&gt;4,J30=2),8)+IF(AND(J$140&gt;4,J30=3),6)+IF(AND(J$140&gt;4,J30=4),5)+IF(AND(J$140&gt;4,J30=5),4)+IF(AND(J$140&gt;4,J30=6),3)+IF(AND(J$140&gt;4,J30=7),2)+IF(AND(J$140&gt;4,J30&gt;7),1)+IF(AND(J$140=4,J30=1),8)+IF(AND(J$140=4,J30=2),6)+IF(AND(J$140=4,J30=3),4)+IF(AND(J$140=4,J30=4),2)+IF(AND(J$140=3,J30=1),6)+IF(AND(J$140=3,J30=2),4)+IF(AND(J$140=3,J30=3),2)+IF(AND(J$140=2,J30=1),4)+IF(AND(J$140=2,J30=2),2)+IF(AND(J$140=1,J30=1),2)</f>
        <v>0</v>
      </c>
      <c r="M30" s="4">
        <f>IF(AND(K$140&gt;4,K30=1),12)+IF(AND(K$140&gt;4,K30=2),8)+IF(AND(K$140&gt;4,K30=3),6)+IF(AND(K$140&gt;4,K30=4),5)+IF(AND(K$140&gt;4,K30=5),4)+IF(AND(K$140&gt;4,K30=6),3)+IF(AND(K$140&gt;4,K30=7),2)+IF(AND(K$140&gt;4,K30&gt;7),1)+IF(AND(K$140=4,K30=1),8)+IF(AND(K$140=4,K30=2),6)+IF(AND(K$140=4,K30=3),4)+IF(AND(K$140=4,K30=4),2)+IF(AND(K$140=3,K30=1),6)+IF(AND(K$140=3,K30=2),4)+IF(AND(K$140=3,K30=3),2)+IF(AND(K$140=2,K30=1),4)+IF(AND(K$140=2,K30=2),2)+IF(AND(K$140=1,K30=1),2)</f>
        <v>0</v>
      </c>
      <c r="N30" s="2" t="s">
        <v>19</v>
      </c>
      <c r="O30" s="4">
        <f>+I30+L30+M30+U30</f>
        <v>1</v>
      </c>
      <c r="P30" s="11">
        <f>O30</f>
        <v>1</v>
      </c>
      <c r="Q30" s="2">
        <v>37.552999999999997</v>
      </c>
      <c r="R30" s="10"/>
      <c r="S30" s="2" t="s">
        <v>19</v>
      </c>
      <c r="T30" s="6"/>
      <c r="U30" s="6"/>
      <c r="V30" s="19">
        <f>MIN(F30,G30,Q30,R30)</f>
        <v>21.488</v>
      </c>
      <c r="W30" s="10"/>
      <c r="X30" s="3"/>
      <c r="Y30" s="4">
        <f>IF(AND(Z$140&gt;4,X30=1),6)+IF(AND(Z$140&gt;4,X30=2),4)+IF(AND(Z$140&gt;4,X30=3),3)+IF(AND(Z$140&gt;4,X30=4),2)+IF(AND(Z$140&gt;4,X30=5),1)+IF(AND(Z$140&gt;4,X30&gt;5),1)+IF(AND(Z$140=4,X30=1),4)+IF(AND(Z$140=4,X30=2),3)+IF(AND(Z$140=4,X30=3),2)+IF(AND(Z$140=4,X30=4),1)+IF(AND(Z$140=3,X30=1),3)+IF(AND(Z$140=3,X30=2),2)+IF(AND(Z$140=3,X30=3),1)+IF(AND(Z$140=2,X30=1),2)+IF(AND(Z$140=2,X30=2),1)+IF(AND(Z$140=1,X30=1),1)</f>
        <v>0</v>
      </c>
      <c r="Z30" s="5"/>
      <c r="AA30" s="5"/>
      <c r="AB30" s="4">
        <f>IF(AND(Z$140&gt;4,Z30=1),12)+IF(AND(Z$140&gt;4,Z30=2),8)+IF(AND(Z$140&gt;4,Z30=3),6)+IF(AND(Z$140&gt;4,Z30=4),5)+IF(AND(Z$140&gt;4,Z30=5),4)+IF(AND(Z$140&gt;4,Z30=6),3)+IF(AND(Z$140&gt;4,Z30=7),2)+IF(AND(Z$140&gt;4,Z30&gt;7),1)+IF(AND(Z$140=4,Z30=1),8)+IF(AND(Z$140=4,Z30=2),6)+IF(AND(Z$140=4,Z30=3),4)+IF(AND(Z$140=4,Z30=4),2)+IF(AND(Z$140=3,Z30=1),6)+IF(AND(Z$140=3,Z30=2),4)+IF(AND(Z$140=3,Z30=3),2)+IF(AND(Z$140=2,Z30=1),4)+IF(AND(Z$140=2,Z30=2),2)+IF(AND(Z$140=1,Z30=1),2)</f>
        <v>0</v>
      </c>
      <c r="AC30" s="4">
        <f>IF(AND(AA$140&gt;4,AA30=1),12)+IF(AND(AA$140&gt;4,AA30=2),8)+IF(AND(AA$140&gt;4,AA30=3),6)+IF(AND(AA$140&gt;4,AA30=4),5)+IF(AND(AA$140&gt;4,AA30=5),4)+IF(AND(AA$140&gt;4,AA30=6),3)+IF(AND(AA$140&gt;4,AA30=7),2)+IF(AND(AA$140&gt;4,AA30&gt;7),1)+IF(AND(AA$140=4,AA30=1),8)+IF(AND(AA$140=4,AA30=2),6)+IF(AND(AA$140=4,AA30=3),4)+IF(AND(AA$140=4,AA30=4),2)+IF(AND(AA$140=3,AA30=1),6)+IF(AND(AA$140=3,AA30=2),4)+IF(AND(AA$140=3,AA30=3),2)+IF(AND(AA$140=2,AA30=1),4)+IF(AND(AA$140=2,AA30=2),2)+IF(AND(AA$140=1,AA30=1),2)</f>
        <v>0</v>
      </c>
      <c r="AD30" s="2" t="s">
        <v>19</v>
      </c>
      <c r="AE30" s="4">
        <f>+Y30+AB30+AC30+AK30</f>
        <v>0</v>
      </c>
      <c r="AF30" s="11">
        <f>AE30+P30</f>
        <v>1</v>
      </c>
      <c r="AG30" s="2"/>
      <c r="AH30" s="10"/>
      <c r="AI30" s="2" t="s">
        <v>19</v>
      </c>
      <c r="AJ30" s="6"/>
      <c r="AK30" s="6"/>
      <c r="AL30" s="19">
        <f>MIN(V30,W30,AG30,AH30)</f>
        <v>21.488</v>
      </c>
      <c r="AM30" s="10"/>
      <c r="AN30" s="3"/>
      <c r="AO30" s="4">
        <f>IF(AND(AP$140&gt;4,AN30=1),6)+IF(AND(AP$140&gt;4,AN30=2),4)+IF(AND(AP$140&gt;4,AN30=3),3)+IF(AND(AP$140&gt;4,AN30=4),2)+IF(AND(AP$140&gt;4,AN30=5),1)+IF(AND(AP$140&gt;4,AN30&gt;5),1)+IF(AND(AP$140=4,AN30=1),4)+IF(AND(AP$140=4,AN30=2),3)+IF(AND(AP$140=4,AN30=3),2)+IF(AND(AP$140=4,AN30=4),1)+IF(AND(AP$140=3,AN30=1),3)+IF(AND(AP$140=3,AN30=2),2)+IF(AND(AP$140=3,AN30=3),1)+IF(AND(AP$140=2,AN30=1),2)+IF(AND(AP$140=2,AN30=2),1)+IF(AND(AP$140=1,AN30=1),1)</f>
        <v>0</v>
      </c>
      <c r="AP30" s="5"/>
      <c r="AQ30" s="5"/>
      <c r="AR30" s="4">
        <f>IF(AND(AP$140&gt;4,AP30=1),12)+IF(AND(AP$140&gt;4,AP30=2),8)+IF(AND(AP$140&gt;4,AP30=3),6)+IF(AND(AP$140&gt;4,AP30=4),5)+IF(AND(AP$140&gt;4,AP30=5),4)+IF(AND(AP$140&gt;4,AP30=6),3)+IF(AND(AP$140&gt;4,AP30=7),2)+IF(AND(AP$140&gt;4,AP30&gt;7),1)+IF(AND(AP$140=4,AP30=1),8)+IF(AND(AP$140=4,AP30=2),6)+IF(AND(AP$140=4,AP30=3),4)+IF(AND(AP$140=4,AP30=4),2)+IF(AND(AP$140=3,AP30=1),6)+IF(AND(AP$140=3,AP30=2),4)+IF(AND(AP$140=3,AP30=3),2)+IF(AND(AP$140=2,AP30=1),4)+IF(AND(AP$140=2,AP30=2),2)+IF(AND(AP$140=1,AP30=1),2)</f>
        <v>0</v>
      </c>
      <c r="AS30" s="4">
        <f>IF(AND(AQ$140&gt;4,AQ30=1),12)+IF(AND(AQ$140&gt;4,AQ30=2),8)+IF(AND(AQ$140&gt;4,AQ30=3),6)+IF(AND(AQ$140&gt;4,AQ30=4),5)+IF(AND(AQ$140&gt;4,AQ30=5),4)+IF(AND(AQ$140&gt;4,AQ30=6),3)+IF(AND(AQ$140&gt;4,AQ30=7),2)+IF(AND(AQ$140&gt;4,AQ30&gt;7),1)+IF(AND(AQ$140=4,AQ30=1),8)+IF(AND(AQ$140=4,AQ30=2),6)+IF(AND(AQ$140=4,AQ30=3),4)+IF(AND(AQ$140=4,AQ30=4),2)+IF(AND(AQ$140=3,AQ30=1),6)+IF(AND(AQ$140=3,AQ30=2),4)+IF(AND(AQ$140=3,AQ30=3),2)+IF(AND(AQ$140=2,AQ30=1),4)+IF(AND(AQ$140=2,AQ30=2),2)+IF(AND(AQ$140=1,AQ30=1),2)</f>
        <v>0</v>
      </c>
      <c r="AT30" s="2" t="s">
        <v>19</v>
      </c>
      <c r="AU30" s="4">
        <f t="shared" si="7"/>
        <v>0</v>
      </c>
      <c r="AV30" s="11">
        <f t="shared" si="8"/>
        <v>1</v>
      </c>
      <c r="AW30" s="2"/>
      <c r="AX30" s="10"/>
      <c r="AY30" s="2" t="s">
        <v>19</v>
      </c>
      <c r="AZ30" s="6"/>
      <c r="BA30" s="6"/>
      <c r="BB30" s="19">
        <f t="shared" si="9"/>
        <v>21.488</v>
      </c>
    </row>
    <row r="31" spans="1:54">
      <c r="A31" s="13">
        <v>21</v>
      </c>
      <c r="B31" s="1" t="s">
        <v>67</v>
      </c>
      <c r="C31" s="2">
        <v>36599</v>
      </c>
      <c r="D31" s="1">
        <v>61</v>
      </c>
      <c r="E31" s="1" t="s">
        <v>39</v>
      </c>
      <c r="F31" s="57">
        <v>22.254999999999999</v>
      </c>
      <c r="G31" s="2"/>
      <c r="H31" s="3"/>
      <c r="I31" s="4">
        <f>IF(AND(J$140&gt;4,H31=1),6)+IF(AND(J$140&gt;4,H31=2),4)+IF(AND(J$140&gt;4,H31=3),3)+IF(AND(J$140&gt;4,H31=4),2)+IF(AND(J$140&gt;4,H31=5),1)+IF(AND(J$140&gt;4,H31&gt;5),1)+IF(AND(J$140=4,H31=1),4)+IF(AND(J$140=4,H31=2),3)+IF(AND(J$140=4,H31=3),2)+IF(AND(J$140=4,H31=4),1)+IF(AND(J$140=3,H31=1),3)+IF(AND(J$140=3,H31=2),2)+IF(AND(J$140=3,H31=3),1)+IF(AND(J$140=2,H31=1),2)+IF(AND(J$140=2,H31=2),1)+IF(AND(J$140=1,H31=1),1)</f>
        <v>0</v>
      </c>
      <c r="J31" s="5"/>
      <c r="K31" s="5"/>
      <c r="L31" s="4">
        <f>IF(AND(J$140&gt;4,J31=1),12)+IF(AND(J$140&gt;4,J31=2),8)+IF(AND(J$140&gt;4,J31=3),6)+IF(AND(J$140&gt;4,J31=4),5)+IF(AND(J$140&gt;4,J31=5),4)+IF(AND(J$140&gt;4,J31=6),3)+IF(AND(J$140&gt;4,J31=7),2)+IF(AND(J$140&gt;4,J31&gt;7),1)+IF(AND(J$140=4,J31=1),8)+IF(AND(J$140=4,J31=2),6)+IF(AND(J$140=4,J31=3),4)+IF(AND(J$140=4,J31=4),2)+IF(AND(J$140=3,J31=1),6)+IF(AND(J$140=3,J31=2),4)+IF(AND(J$140=3,J31=3),2)+IF(AND(J$140=2,J31=1),4)+IF(AND(J$140=2,J31=2),2)+IF(AND(J$140=1,J31=1),2)</f>
        <v>0</v>
      </c>
      <c r="M31" s="4">
        <f>IF(AND(K$140&gt;4,K31=1),12)+IF(AND(K$140&gt;4,K31=2),8)+IF(AND(K$140&gt;4,K31=3),6)+IF(AND(K$140&gt;4,K31=4),5)+IF(AND(K$140&gt;4,K31=5),4)+IF(AND(K$140&gt;4,K31=6),3)+IF(AND(K$140&gt;4,K31=7),2)+IF(AND(K$140&gt;4,K31&gt;7),1)+IF(AND(K$140=4,K31=1),8)+IF(AND(K$140=4,K31=2),6)+IF(AND(K$140=4,K31=3),4)+IF(AND(K$140=4,K31=4),2)+IF(AND(K$140=3,K31=1),6)+IF(AND(K$140=3,K31=2),4)+IF(AND(K$140=3,K31=3),2)+IF(AND(K$140=2,K31=1),4)+IF(AND(K$140=2,K31=2),2)+IF(AND(K$140=1,K31=1),2)</f>
        <v>0</v>
      </c>
      <c r="N31" s="2" t="s">
        <v>19</v>
      </c>
      <c r="O31" s="4">
        <f>+I31+L31+M31+U31</f>
        <v>0</v>
      </c>
      <c r="P31" s="11">
        <f>O31</f>
        <v>0</v>
      </c>
      <c r="Q31" s="10"/>
      <c r="R31" s="2"/>
      <c r="S31" s="2" t="s">
        <v>19</v>
      </c>
      <c r="T31" s="2"/>
      <c r="U31" s="6"/>
      <c r="V31" s="19">
        <f>MIN(F31,G31,Q31,R31)</f>
        <v>22.254999999999999</v>
      </c>
      <c r="W31" s="2"/>
      <c r="X31" s="3"/>
      <c r="Y31" s="4">
        <f>IF(AND(Z$140&gt;4,X31=1),6)+IF(AND(Z$140&gt;4,X31=2),4)+IF(AND(Z$140&gt;4,X31=3),3)+IF(AND(Z$140&gt;4,X31=4),2)+IF(AND(Z$140&gt;4,X31=5),1)+IF(AND(Z$140&gt;4,X31&gt;5),1)+IF(AND(Z$140=4,X31=1),4)+IF(AND(Z$140=4,X31=2),3)+IF(AND(Z$140=4,X31=3),2)+IF(AND(Z$140=4,X31=4),1)+IF(AND(Z$140=3,X31=1),3)+IF(AND(Z$140=3,X31=2),2)+IF(AND(Z$140=3,X31=3),1)+IF(AND(Z$140=2,X31=1),2)+IF(AND(Z$140=2,X31=2),1)+IF(AND(Z$140=1,X31=1),1)</f>
        <v>0</v>
      </c>
      <c r="Z31" s="5"/>
      <c r="AA31" s="5"/>
      <c r="AB31" s="4">
        <f>IF(AND(Z$140&gt;4,Z31=1),12)+IF(AND(Z$140&gt;4,Z31=2),8)+IF(AND(Z$140&gt;4,Z31=3),6)+IF(AND(Z$140&gt;4,Z31=4),5)+IF(AND(Z$140&gt;4,Z31=5),4)+IF(AND(Z$140&gt;4,Z31=6),3)+IF(AND(Z$140&gt;4,Z31=7),2)+IF(AND(Z$140&gt;4,Z31&gt;7),1)+IF(AND(Z$140=4,Z31=1),8)+IF(AND(Z$140=4,Z31=2),6)+IF(AND(Z$140=4,Z31=3),4)+IF(AND(Z$140=4,Z31=4),2)+IF(AND(Z$140=3,Z31=1),6)+IF(AND(Z$140=3,Z31=2),4)+IF(AND(Z$140=3,Z31=3),2)+IF(AND(Z$140=2,Z31=1),4)+IF(AND(Z$140=2,Z31=2),2)+IF(AND(Z$140=1,Z31=1),2)</f>
        <v>0</v>
      </c>
      <c r="AC31" s="4">
        <f>IF(AND(AA$140&gt;4,AA31=1),12)+IF(AND(AA$140&gt;4,AA31=2),8)+IF(AND(AA$140&gt;4,AA31=3),6)+IF(AND(AA$140&gt;4,AA31=4),5)+IF(AND(AA$140&gt;4,AA31=5),4)+IF(AND(AA$140&gt;4,AA31=6),3)+IF(AND(AA$140&gt;4,AA31=7),2)+IF(AND(AA$140&gt;4,AA31&gt;7),1)+IF(AND(AA$140=4,AA31=1),8)+IF(AND(AA$140=4,AA31=2),6)+IF(AND(AA$140=4,AA31=3),4)+IF(AND(AA$140=4,AA31=4),2)+IF(AND(AA$140=3,AA31=1),6)+IF(AND(AA$140=3,AA31=2),4)+IF(AND(AA$140=3,AA31=3),2)+IF(AND(AA$140=2,AA31=1),4)+IF(AND(AA$140=2,AA31=2),2)+IF(AND(AA$140=1,AA31=1),2)</f>
        <v>0</v>
      </c>
      <c r="AD31" s="2" t="s">
        <v>19</v>
      </c>
      <c r="AE31" s="4">
        <f>+Y31+AB31+AC31+AK31</f>
        <v>0</v>
      </c>
      <c r="AF31" s="11">
        <f>AE31+P31</f>
        <v>0</v>
      </c>
      <c r="AG31" s="10"/>
      <c r="AH31" s="2"/>
      <c r="AI31" s="2" t="s">
        <v>19</v>
      </c>
      <c r="AJ31" s="2"/>
      <c r="AK31" s="6"/>
      <c r="AL31" s="19">
        <f>MIN(V31,W31,AG31,AH31)</f>
        <v>22.254999999999999</v>
      </c>
      <c r="AM31" s="2"/>
      <c r="AN31" s="3"/>
      <c r="AO31" s="4">
        <f>IF(AND(AP$140&gt;4,AN31=1),6)+IF(AND(AP$140&gt;4,AN31=2),4)+IF(AND(AP$140&gt;4,AN31=3),3)+IF(AND(AP$140&gt;4,AN31=4),2)+IF(AND(AP$140&gt;4,AN31=5),1)+IF(AND(AP$140&gt;4,AN31&gt;5),1)+IF(AND(AP$140=4,AN31=1),4)+IF(AND(AP$140=4,AN31=2),3)+IF(AND(AP$140=4,AN31=3),2)+IF(AND(AP$140=4,AN31=4),1)+IF(AND(AP$140=3,AN31=1),3)+IF(AND(AP$140=3,AN31=2),2)+IF(AND(AP$140=3,AN31=3),1)+IF(AND(AP$140=2,AN31=1),2)+IF(AND(AP$140=2,AN31=2),1)+IF(AND(AP$140=1,AN31=1),1)</f>
        <v>0</v>
      </c>
      <c r="AP31" s="5"/>
      <c r="AQ31" s="5"/>
      <c r="AR31" s="4">
        <f>IF(AND(AP$140&gt;4,AP31=1),12)+IF(AND(AP$140&gt;4,AP31=2),8)+IF(AND(AP$140&gt;4,AP31=3),6)+IF(AND(AP$140&gt;4,AP31=4),5)+IF(AND(AP$140&gt;4,AP31=5),4)+IF(AND(AP$140&gt;4,AP31=6),3)+IF(AND(AP$140&gt;4,AP31=7),2)+IF(AND(AP$140&gt;4,AP31&gt;7),1)+IF(AND(AP$140=4,AP31=1),8)+IF(AND(AP$140=4,AP31=2),6)+IF(AND(AP$140=4,AP31=3),4)+IF(AND(AP$140=4,AP31=4),2)+IF(AND(AP$140=3,AP31=1),6)+IF(AND(AP$140=3,AP31=2),4)+IF(AND(AP$140=3,AP31=3),2)+IF(AND(AP$140=2,AP31=1),4)+IF(AND(AP$140=2,AP31=2),2)+IF(AND(AP$140=1,AP31=1),2)</f>
        <v>0</v>
      </c>
      <c r="AS31" s="4">
        <f>IF(AND(AQ$140&gt;4,AQ31=1),12)+IF(AND(AQ$140&gt;4,AQ31=2),8)+IF(AND(AQ$140&gt;4,AQ31=3),6)+IF(AND(AQ$140&gt;4,AQ31=4),5)+IF(AND(AQ$140&gt;4,AQ31=5),4)+IF(AND(AQ$140&gt;4,AQ31=6),3)+IF(AND(AQ$140&gt;4,AQ31=7),2)+IF(AND(AQ$140&gt;4,AQ31&gt;7),1)+IF(AND(AQ$140=4,AQ31=1),8)+IF(AND(AQ$140=4,AQ31=2),6)+IF(AND(AQ$140=4,AQ31=3),4)+IF(AND(AQ$140=4,AQ31=4),2)+IF(AND(AQ$140=3,AQ31=1),6)+IF(AND(AQ$140=3,AQ31=2),4)+IF(AND(AQ$140=3,AQ31=3),2)+IF(AND(AQ$140=2,AQ31=1),4)+IF(AND(AQ$140=2,AQ31=2),2)+IF(AND(AQ$140=1,AQ31=1),2)</f>
        <v>0</v>
      </c>
      <c r="AT31" s="2" t="s">
        <v>19</v>
      </c>
      <c r="AU31" s="4">
        <f t="shared" si="7"/>
        <v>0</v>
      </c>
      <c r="AV31" s="11">
        <f t="shared" si="8"/>
        <v>0</v>
      </c>
      <c r="AW31" s="10"/>
      <c r="AX31" s="2"/>
      <c r="AY31" s="2" t="s">
        <v>19</v>
      </c>
      <c r="AZ31" s="2"/>
      <c r="BA31" s="6"/>
      <c r="BB31" s="19">
        <f t="shared" si="9"/>
        <v>22.254999999999999</v>
      </c>
    </row>
    <row r="32" spans="1:54">
      <c r="A32" s="13">
        <v>22</v>
      </c>
      <c r="B32" s="1" t="s">
        <v>125</v>
      </c>
      <c r="C32" s="2">
        <v>6355</v>
      </c>
      <c r="D32" s="1">
        <v>33</v>
      </c>
      <c r="E32" s="1" t="s">
        <v>41</v>
      </c>
      <c r="F32" s="57">
        <v>25.824999999999999</v>
      </c>
      <c r="G32" s="2"/>
      <c r="H32" s="3"/>
      <c r="I32" s="4">
        <f>IF(AND(J$142&gt;4,H32=1),6)+IF(AND(J$142&gt;4,H32=2),4)+IF(AND(J$142&gt;4,H32=3),3)+IF(AND(J$142&gt;4,H32=4),2)+IF(AND(J$142&gt;4,H32=5),1)+IF(AND(J$142&gt;4,H32&gt;5),1)+IF(AND(J$142=4,H32=1),4)+IF(AND(J$142=4,H32=2),3)+IF(AND(J$142=4,H32=3),2)+IF(AND(J$142=4,H32=4),1)+IF(AND(J$142=3,H32=1),3)+IF(AND(J$142=3,H32=2),2)+IF(AND(J$142=3,H32=3),1)+IF(AND(J$142=2,H32=1),2)+IF(AND(J$142=2,H32=2),1)+IF(AND(J$142=1,H32=1),1)</f>
        <v>0</v>
      </c>
      <c r="J32" s="5"/>
      <c r="K32" s="5"/>
      <c r="L32" s="4">
        <f>IF(AND(J$142&gt;4,J32=1),6)+IF(AND(J$142&gt;4,J32=2),4)+IF(AND(J$142&gt;4,J32=3),3)+IF(AND(J$142&gt;4,J32=4),2)+IF(AND(J$142&gt;4,J32=5),1)+IF(AND(J$142&gt;4,J32&gt;5),1)+IF(AND(J$142=4,J32=1),4)+IF(AND(J$142=4,J32=2),3)+IF(AND(J$142=4,J32=3),2)+IF(AND(J$142=4,J32=4),1)+IF(AND(J$142=3,J32=1),3)+IF(AND(J$142=3,J32=2),2)+IF(AND(J$142=3,J32=3),1)+IF(AND(J$142=2,J32=1),2)+IF(AND(J$142=2,J32=2),1)+IF(AND(J$142=1,J32=1),1)</f>
        <v>0</v>
      </c>
      <c r="M32" s="4">
        <f>IF(AND(K$142&gt;4,K32=1),6)+IF(AND(K$142&gt;4,K32=2),4)+IF(AND(K$142&gt;4,K32=3),3)+IF(AND(K$142&gt;4,K32=4),2)+IF(AND(K$142&gt;4,K32=5),1)+IF(AND(K$142&gt;4,K32&gt;5),1)+IF(AND(K$142=4,K32=1),4)+IF(AND(K$142=4,K32=2),3)+IF(AND(K$142=4,K32=3),2)+IF(AND(K$142=4,K32=4),1)+IF(AND(K$142=3,K32=1),3)+IF(AND(K$142=3,K32=2),2)+IF(AND(K$142=3,K32=3),1)+IF(AND(K$142=2,K32=1),2)+IF(AND(K$142=2,K32=2),1)+IF(AND(K$142=1,K32=1),1)</f>
        <v>0</v>
      </c>
      <c r="N32" s="2"/>
      <c r="O32" s="4">
        <f>+I32+L32+M32+U32</f>
        <v>0</v>
      </c>
      <c r="P32" s="11">
        <f>O32</f>
        <v>0</v>
      </c>
      <c r="Q32" s="2"/>
      <c r="R32" s="2"/>
      <c r="S32" s="2"/>
      <c r="T32" s="2"/>
      <c r="U32" s="6"/>
      <c r="V32" s="19">
        <f>MIN(F32,G32,Q32,R32)</f>
        <v>25.824999999999999</v>
      </c>
      <c r="W32" s="2"/>
      <c r="X32" s="3"/>
      <c r="Y32" s="4">
        <f>IF(AND(Z$142&gt;4,X32=1),6)+IF(AND(Z$142&gt;4,X32=2),4)+IF(AND(Z$142&gt;4,X32=3),3)+IF(AND(Z$142&gt;4,X32=4),2)+IF(AND(Z$142&gt;4,X32=5),1)+IF(AND(Z$142&gt;4,X32&gt;5),1)+IF(AND(Z$142=4,X32=1),4)+IF(AND(Z$142=4,X32=2),3)+IF(AND(Z$142=4,X32=3),2)+IF(AND(Z$142=4,X32=4),1)+IF(AND(Z$142=3,X32=1),3)+IF(AND(Z$142=3,X32=2),2)+IF(AND(Z$142=3,X32=3),1)+IF(AND(Z$142=2,X32=1),2)+IF(AND(Z$142=2,X32=2),1)+IF(AND(Z$142=1,X32=1),1)</f>
        <v>0</v>
      </c>
      <c r="Z32" s="5"/>
      <c r="AA32" s="5"/>
      <c r="AB32" s="4">
        <f>IF(AND(Z$142&gt;4,Z32=1),12)+IF(AND(Z$142&gt;4,Z32=2),8)+IF(AND(Z$142&gt;4,Z32=3),6)+IF(AND(Z$142&gt;4,Z32=4),5)+IF(AND(Z$142&gt;4,Z32=5),4)+IF(AND(Z$142&gt;4,Z32=6),3)+IF(AND(Z$142&gt;4,Z32=7),2)+IF(AND(Z$142&gt;4,Z32&gt;7),1)+IF(AND(Z$142=4,Z32=1),8)+IF(AND(Z$142=4,Z32=2),6)+IF(AND(Z$142=4,Z32=3),4)+IF(AND(Z$142=4,Z32=4),2)+IF(AND(Z$142=3,Z32=1),6)+IF(AND(Z$142=3,Z32=2),4)+IF(AND(Z$142=3,Z32=3),2)+IF(AND(Z$142=2,Z32=1),4)+IF(AND(Z$142=2,Z32=2),2)+IF(AND(Z$142=1,Z32=1),2)</f>
        <v>0</v>
      </c>
      <c r="AC32" s="4">
        <f>IF(AND(AA$142&gt;4,AA32=1),12)+IF(AND(AA$142&gt;4,AA32=2),8)+IF(AND(AA$142&gt;4,AA32=3),6)+IF(AND(AA$142&gt;4,AA32=4),5)+IF(AND(AA$142&gt;4,AA32=5),4)+IF(AND(AA$142&gt;4,AA32=6),3)+IF(AND(AA$142&gt;4,AA32=7),2)+IF(AND(AA$142&gt;4,AA32&gt;7),1)+IF(AND(AA$142=4,AA32=1),8)+IF(AND(AA$142=4,AA32=2),6)+IF(AND(AA$142=4,AA32=3),4)+IF(AND(AA$142=4,AA32=4),2)+IF(AND(AA$142=3,AA32=1),6)+IF(AND(AA$142=3,AA32=2),4)+IF(AND(AA$142=3,AA32=3),2)+IF(AND(AA$142=2,AA32=1),4)+IF(AND(AA$142=2,AA32=2),2)+IF(AND(AA$142=1,AA32=1),2)</f>
        <v>0</v>
      </c>
      <c r="AD32" s="2" t="s">
        <v>21</v>
      </c>
      <c r="AE32" s="4">
        <f>+Y32+AB32+AC32+AK32</f>
        <v>0</v>
      </c>
      <c r="AF32" s="11">
        <f>AE32+P32</f>
        <v>0</v>
      </c>
      <c r="AG32" s="2">
        <v>27.481000000000002</v>
      </c>
      <c r="AH32" s="2">
        <v>29.023</v>
      </c>
      <c r="AI32" s="2"/>
      <c r="AJ32" s="59" t="s">
        <v>221</v>
      </c>
      <c r="AK32" s="6"/>
      <c r="AL32" s="19">
        <f>MIN(V32,W32,AG32,AH32)</f>
        <v>25.824999999999999</v>
      </c>
      <c r="AM32" s="2"/>
      <c r="AN32" s="3"/>
      <c r="AO32" s="4">
        <f>IF(AND(AP$142&gt;4,AN32=1),6)+IF(AND(AP$142&gt;4,AN32=2),4)+IF(AND(AP$142&gt;4,AN32=3),3)+IF(AND(AP$142&gt;4,AN32=4),2)+IF(AND(AP$142&gt;4,AN32=5),1)+IF(AND(AP$142&gt;4,AN32&gt;5),1)+IF(AND(AP$142=4,AN32=1),4)+IF(AND(AP$142=4,AN32=2),3)+IF(AND(AP$142=4,AN32=3),2)+IF(AND(AP$142=4,AN32=4),1)+IF(AND(AP$142=3,AN32=1),3)+IF(AND(AP$142=3,AN32=2),2)+IF(AND(AP$142=3,AN32=3),1)+IF(AND(AP$142=2,AN32=1),2)+IF(AND(AP$142=2,AN32=2),1)+IF(AND(AP$142=1,AN32=1),1)</f>
        <v>0</v>
      </c>
      <c r="AP32" s="5"/>
      <c r="AQ32" s="5"/>
      <c r="AR32" s="4">
        <f>IF(AND(AP$142&gt;4,AP32=1),12)+IF(AND(AP$142&gt;4,AP32=2),8)+IF(AND(AP$142&gt;4,AP32=3),6)+IF(AND(AP$142&gt;4,AP32=4),5)+IF(AND(AP$142&gt;4,AP32=5),4)+IF(AND(AP$142&gt;4,AP32=6),3)+IF(AND(AP$142&gt;4,AP32=7),2)+IF(AND(AP$142&gt;4,AP32&gt;7),1)+IF(AND(AP$142=4,AP32=1),8)+IF(AND(AP$142=4,AP32=2),6)+IF(AND(AP$142=4,AP32=3),4)+IF(AND(AP$142=4,AP32=4),2)+IF(AND(AP$142=3,AP32=1),6)+IF(AND(AP$142=3,AP32=2),4)+IF(AND(AP$142=3,AP32=3),2)+IF(AND(AP$142=2,AP32=1),4)+IF(AND(AP$142=2,AP32=2),2)+IF(AND(AP$142=1,AP32=1),2)</f>
        <v>0</v>
      </c>
      <c r="AS32" s="4">
        <f>IF(AND(AQ$142&gt;4,AQ32=1),12)+IF(AND(AQ$142&gt;4,AQ32=2),8)+IF(AND(AQ$142&gt;4,AQ32=3),6)+IF(AND(AQ$142&gt;4,AQ32=4),5)+IF(AND(AQ$142&gt;4,AQ32=5),4)+IF(AND(AQ$142&gt;4,AQ32=6),3)+IF(AND(AQ$142&gt;4,AQ32=7),2)+IF(AND(AQ$142&gt;4,AQ32&gt;7),1)+IF(AND(AQ$142=4,AQ32=1),8)+IF(AND(AQ$142=4,AQ32=2),6)+IF(AND(AQ$142=4,AQ32=3),4)+IF(AND(AQ$142=4,AQ32=4),2)+IF(AND(AQ$142=3,AQ32=1),6)+IF(AND(AQ$142=3,AQ32=2),4)+IF(AND(AQ$142=3,AQ32=3),2)+IF(AND(AQ$142=2,AQ32=1),4)+IF(AND(AQ$142=2,AQ32=2),2)+IF(AND(AQ$142=1,AQ32=1),2)</f>
        <v>0</v>
      </c>
      <c r="AT32" s="2" t="s">
        <v>21</v>
      </c>
      <c r="AU32" s="4">
        <f t="shared" si="7"/>
        <v>0</v>
      </c>
      <c r="AV32" s="11">
        <f t="shared" si="8"/>
        <v>0</v>
      </c>
      <c r="AW32" s="2"/>
      <c r="AX32" s="2"/>
      <c r="AY32" s="2" t="s">
        <v>21</v>
      </c>
      <c r="AZ32" s="2"/>
      <c r="BA32" s="6"/>
      <c r="BB32" s="19">
        <f t="shared" si="9"/>
        <v>25.824999999999999</v>
      </c>
    </row>
    <row r="33" spans="1:54">
      <c r="A33" s="13">
        <v>23</v>
      </c>
      <c r="B33" s="1" t="s">
        <v>49</v>
      </c>
      <c r="C33" s="2">
        <v>3371</v>
      </c>
      <c r="D33" s="1">
        <v>43</v>
      </c>
      <c r="E33" s="1" t="s">
        <v>218</v>
      </c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2"/>
      <c r="AK33" s="6"/>
      <c r="AL33" s="19">
        <v>99.998999999999995</v>
      </c>
      <c r="AM33" s="10">
        <v>21.175000000000001</v>
      </c>
      <c r="AN33" s="3"/>
      <c r="AO33" s="2"/>
      <c r="AP33" s="5"/>
      <c r="AQ33" s="5"/>
      <c r="AR33" s="2"/>
      <c r="AS33" s="2"/>
      <c r="AT33" s="2" t="s">
        <v>40</v>
      </c>
      <c r="AU33" s="4"/>
      <c r="AV33" s="11"/>
      <c r="AW33" s="2">
        <v>24.178999999999998</v>
      </c>
      <c r="AX33" s="2">
        <v>21.847000000000001</v>
      </c>
      <c r="AY33" s="8" t="s">
        <v>217</v>
      </c>
      <c r="AZ33" s="8" t="s">
        <v>88</v>
      </c>
      <c r="BA33" s="6"/>
      <c r="BB33" s="19">
        <f t="shared" si="9"/>
        <v>21.175000000000001</v>
      </c>
    </row>
    <row r="34" spans="1:54">
      <c r="A34" s="13">
        <v>24</v>
      </c>
      <c r="B34" s="1" t="s">
        <v>214</v>
      </c>
      <c r="C34" s="2">
        <v>21299</v>
      </c>
      <c r="D34" s="1">
        <v>117</v>
      </c>
      <c r="E34" s="1" t="s">
        <v>39</v>
      </c>
      <c r="F34" s="57"/>
      <c r="G34" s="2"/>
      <c r="H34" s="3"/>
      <c r="I34" s="2"/>
      <c r="J34" s="5"/>
      <c r="K34" s="5"/>
      <c r="L34" s="2"/>
      <c r="M34" s="2"/>
      <c r="N34" s="2"/>
      <c r="O34" s="4"/>
      <c r="P34" s="11"/>
      <c r="Q34" s="2"/>
      <c r="R34" s="2"/>
      <c r="S34" s="2"/>
      <c r="T34" s="2"/>
      <c r="U34" s="6"/>
      <c r="V34" s="19"/>
      <c r="W34" s="2"/>
      <c r="X34" s="3"/>
      <c r="Y34" s="2"/>
      <c r="Z34" s="5"/>
      <c r="AA34" s="5"/>
      <c r="AB34" s="2"/>
      <c r="AC34" s="2"/>
      <c r="AD34" s="2"/>
      <c r="AE34" s="4"/>
      <c r="AF34" s="11"/>
      <c r="AG34" s="2"/>
      <c r="AH34" s="2"/>
      <c r="AI34" s="2"/>
      <c r="AJ34" s="2"/>
      <c r="AK34" s="6"/>
      <c r="AL34" s="19">
        <v>99.998999999999995</v>
      </c>
      <c r="AM34" s="10">
        <v>31.125</v>
      </c>
      <c r="AN34" s="3"/>
      <c r="AO34" s="2"/>
      <c r="AP34" s="5"/>
      <c r="AQ34" s="5"/>
      <c r="AR34" s="2"/>
      <c r="AS34" s="2"/>
      <c r="AT34" s="2" t="s">
        <v>40</v>
      </c>
      <c r="AU34" s="4"/>
      <c r="AV34" s="11"/>
      <c r="AW34" s="2">
        <v>29.812000000000001</v>
      </c>
      <c r="AX34" s="2">
        <v>27.111999999999998</v>
      </c>
      <c r="AY34" s="8" t="s">
        <v>202</v>
      </c>
      <c r="AZ34" s="8" t="s">
        <v>202</v>
      </c>
      <c r="BA34" s="6"/>
      <c r="BB34" s="19">
        <f t="shared" si="9"/>
        <v>27.111999999999998</v>
      </c>
    </row>
    <row r="35" spans="1:54">
      <c r="A35" s="15"/>
      <c r="B35" s="22">
        <v>24</v>
      </c>
      <c r="C35" s="17"/>
      <c r="D35" s="1"/>
      <c r="E35" s="1"/>
      <c r="F35" s="57"/>
      <c r="G35" s="10"/>
      <c r="H35" s="7"/>
      <c r="I35" s="2"/>
      <c r="J35" s="2"/>
      <c r="K35" s="2"/>
      <c r="L35" s="4">
        <f>IF(AND(J$142&gt;4,J35=1),6)+IF(AND(J$142&gt;4,J35=2),4)+IF(AND(J$142&gt;4,J35=3),3)+IF(AND(J$142&gt;4,J35=4),2)+IF(AND(J$142&gt;4,J35=5),1)+IF(AND(J$142&gt;4,J35&gt;5),1)+IF(AND(J$142=4,J35=1),4)+IF(AND(J$142=4,J35=2),3)+IF(AND(J$142=4,J35=3),2)+IF(AND(J$142=4,J35=4),1)+IF(AND(J$142=3,J35=1),3)+IF(AND(J$142=3,J35=2),2)+IF(AND(J$142=3,J35=3),1)+IF(AND(J$142=2,J35=1),2)+IF(AND(J$142=2,J35=2),1)+IF(AND(J$142=1,J35=1),1)</f>
        <v>0</v>
      </c>
      <c r="M35" s="4">
        <f>IF(AND(K$142&gt;4,K35=1),6)+IF(AND(K$142&gt;4,K35=2),4)+IF(AND(K$142&gt;4,K35=3),3)+IF(AND(K$142&gt;4,K35=4),2)+IF(AND(K$142&gt;4,K35=5),1)+IF(AND(K$142&gt;4,K35&gt;5),1)+IF(AND(K$142=4,K35=1),4)+IF(AND(K$142=4,K35=2),3)+IF(AND(K$142=4,K35=3),2)+IF(AND(K$142=4,K35=4),1)+IF(AND(K$142=3,K35=1),3)+IF(AND(K$142=3,K35=2),2)+IF(AND(K$142=3,K35=3),1)+IF(AND(K$142=2,K35=1),2)+IF(AND(K$142=2,K35=2),1)+IF(AND(K$142=1,K35=1),1)</f>
        <v>0</v>
      </c>
      <c r="N35" s="7"/>
      <c r="O35" s="4"/>
      <c r="P35" s="11"/>
      <c r="Q35" s="10"/>
      <c r="R35" s="2"/>
      <c r="S35" s="2"/>
      <c r="T35" s="2"/>
      <c r="U35" s="6"/>
      <c r="V35" s="19">
        <f t="shared" ref="V35" si="16">MIN(F35,G35,Q35,R35)</f>
        <v>0</v>
      </c>
      <c r="W35" s="10"/>
      <c r="X35" s="7"/>
      <c r="Y35" s="2"/>
      <c r="Z35" s="2"/>
      <c r="AA35" s="2"/>
      <c r="AB35" s="4">
        <f>IF(AND(Z$142&gt;4,Z35=1),6)+IF(AND(Z$142&gt;4,Z35=2),4)+IF(AND(Z$142&gt;4,Z35=3),3)+IF(AND(Z$142&gt;4,Z35=4),2)+IF(AND(Z$142&gt;4,Z35=5),1)+IF(AND(Z$142&gt;4,Z35&gt;5),1)+IF(AND(Z$142=4,Z35=1),4)+IF(AND(Z$142=4,Z35=2),3)+IF(AND(Z$142=4,Z35=3),2)+IF(AND(Z$142=4,Z35=4),1)+IF(AND(Z$142=3,Z35=1),3)+IF(AND(Z$142=3,Z35=2),2)+IF(AND(Z$142=3,Z35=3),1)+IF(AND(Z$142=2,Z35=1),2)+IF(AND(Z$142=2,Z35=2),1)+IF(AND(Z$142=1,Z35=1),1)</f>
        <v>0</v>
      </c>
      <c r="AC35" s="4">
        <f>IF(AND(AA$142&gt;4,AA35=1),6)+IF(AND(AA$142&gt;4,AA35=2),4)+IF(AND(AA$142&gt;4,AA35=3),3)+IF(AND(AA$142&gt;4,AA35=4),2)+IF(AND(AA$142&gt;4,AA35=5),1)+IF(AND(AA$142&gt;4,AA35&gt;5),1)+IF(AND(AA$142=4,AA35=1),4)+IF(AND(AA$142=4,AA35=2),3)+IF(AND(AA$142=4,AA35=3),2)+IF(AND(AA$142=4,AA35=4),1)+IF(AND(AA$142=3,AA35=1),3)+IF(AND(AA$142=3,AA35=2),2)+IF(AND(AA$142=3,AA35=3),1)+IF(AND(AA$142=2,AA35=1),2)+IF(AND(AA$142=2,AA35=2),1)+IF(AND(AA$142=1,AA35=1),1)</f>
        <v>0</v>
      </c>
      <c r="AD35" s="7"/>
      <c r="AE35" s="4"/>
      <c r="AF35" s="11"/>
      <c r="AG35" s="10"/>
      <c r="AH35" s="2"/>
      <c r="AI35" s="2"/>
      <c r="AJ35" s="2"/>
      <c r="AK35" s="6"/>
      <c r="AL35" s="19">
        <f t="shared" ref="AL35" si="17">MIN(V35,W35,AG35,AH35)</f>
        <v>0</v>
      </c>
      <c r="AM35" s="10"/>
      <c r="AN35" s="7"/>
      <c r="AO35" s="2"/>
      <c r="AP35" s="2"/>
      <c r="AQ35" s="2"/>
      <c r="AR35" s="4">
        <f>IF(AND(AP$142&gt;4,AP35=1),6)+IF(AND(AP$142&gt;4,AP35=2),4)+IF(AND(AP$142&gt;4,AP35=3),3)+IF(AND(AP$142&gt;4,AP35=4),2)+IF(AND(AP$142&gt;4,AP35=5),1)+IF(AND(AP$142&gt;4,AP35&gt;5),1)+IF(AND(AP$142=4,AP35=1),4)+IF(AND(AP$142=4,AP35=2),3)+IF(AND(AP$142=4,AP35=3),2)+IF(AND(AP$142=4,AP35=4),1)+IF(AND(AP$142=3,AP35=1),3)+IF(AND(AP$142=3,AP35=2),2)+IF(AND(AP$142=3,AP35=3),1)+IF(AND(AP$142=2,AP35=1),2)+IF(AND(AP$142=2,AP35=2),1)+IF(AND(AP$142=1,AP35=1),1)</f>
        <v>0</v>
      </c>
      <c r="AS35" s="4">
        <f>IF(AND(AQ$142&gt;4,AQ35=1),6)+IF(AND(AQ$142&gt;4,AQ35=2),4)+IF(AND(AQ$142&gt;4,AQ35=3),3)+IF(AND(AQ$142&gt;4,AQ35=4),2)+IF(AND(AQ$142&gt;4,AQ35=5),1)+IF(AND(AQ$142&gt;4,AQ35&gt;5),1)+IF(AND(AQ$142=4,AQ35=1),4)+IF(AND(AQ$142=4,AQ35=2),3)+IF(AND(AQ$142=4,AQ35=3),2)+IF(AND(AQ$142=4,AQ35=4),1)+IF(AND(AQ$142=3,AQ35=1),3)+IF(AND(AQ$142=3,AQ35=2),2)+IF(AND(AQ$142=3,AQ35=3),1)+IF(AND(AQ$142=2,AQ35=1),2)+IF(AND(AQ$142=2,AQ35=2),1)+IF(AND(AQ$142=1,AQ35=1),1)</f>
        <v>0</v>
      </c>
      <c r="AT35" s="7"/>
      <c r="AU35" s="4"/>
      <c r="AV35" s="11"/>
      <c r="AW35" s="10"/>
      <c r="AX35" s="2"/>
      <c r="AY35" s="2"/>
      <c r="AZ35" s="2"/>
      <c r="BA35" s="6"/>
      <c r="BB35" s="19">
        <f t="shared" ref="BB35" si="18">MIN(AL35,AM35,AW35,AX35)</f>
        <v>0</v>
      </c>
    </row>
    <row r="36" spans="1:54">
      <c r="D36" s="37"/>
    </row>
    <row r="37" spans="1:54">
      <c r="D37" s="37"/>
    </row>
    <row r="38" spans="1:54">
      <c r="D38" s="37"/>
    </row>
    <row r="39" spans="1:54">
      <c r="D39" s="37"/>
    </row>
    <row r="46" spans="1:54">
      <c r="B46" s="38"/>
      <c r="C46" s="38"/>
    </row>
    <row r="47" spans="1:54">
      <c r="E47" s="38"/>
    </row>
    <row r="51" spans="4:5">
      <c r="D51" s="37"/>
    </row>
    <row r="52" spans="4:5">
      <c r="D52" s="37"/>
    </row>
    <row r="56" spans="4:5">
      <c r="D56" s="37"/>
    </row>
    <row r="59" spans="4:5">
      <c r="D59" s="37"/>
    </row>
    <row r="60" spans="4:5">
      <c r="D60" s="37"/>
    </row>
    <row r="61" spans="4:5">
      <c r="D61" s="37"/>
      <c r="E61" s="39"/>
    </row>
    <row r="64" spans="4:5">
      <c r="D64" s="37"/>
    </row>
    <row r="66" spans="2:5">
      <c r="D66" s="37"/>
      <c r="E66" s="39"/>
    </row>
    <row r="68" spans="2:5">
      <c r="D68" s="37"/>
    </row>
    <row r="69" spans="2:5">
      <c r="D69" s="37"/>
    </row>
    <row r="71" spans="2:5">
      <c r="B71" s="40"/>
      <c r="C71" s="40"/>
    </row>
    <row r="74" spans="2:5">
      <c r="D74" s="37"/>
    </row>
    <row r="76" spans="2:5">
      <c r="D76" s="37"/>
    </row>
    <row r="80" spans="2:5">
      <c r="B80" s="40"/>
      <c r="C80" s="40"/>
    </row>
    <row r="82" spans="2:5">
      <c r="D82" s="37"/>
      <c r="E82" s="39"/>
    </row>
    <row r="87" spans="2:5">
      <c r="B87" s="40"/>
      <c r="C87" s="40"/>
    </row>
    <row r="89" spans="2:5">
      <c r="D89" s="37"/>
    </row>
    <row r="92" spans="2:5">
      <c r="D92" s="37"/>
    </row>
    <row r="96" spans="2:5">
      <c r="D96" s="37"/>
    </row>
    <row r="101" spans="4:5">
      <c r="D101" s="37"/>
    </row>
    <row r="103" spans="4:5">
      <c r="D103" s="37"/>
    </row>
    <row r="104" spans="4:5">
      <c r="D104" s="37"/>
    </row>
    <row r="107" spans="4:5">
      <c r="D107" s="37"/>
      <c r="E107" s="39"/>
    </row>
    <row r="108" spans="4:5">
      <c r="D108" s="37"/>
      <c r="E108" s="39"/>
    </row>
    <row r="109" spans="4:5">
      <c r="D109" s="37"/>
    </row>
    <row r="112" spans="4:5">
      <c r="D112" s="37"/>
    </row>
    <row r="115" spans="4:4">
      <c r="D115" s="37"/>
    </row>
    <row r="138" spans="7:43">
      <c r="G138" s="42"/>
      <c r="H138" s="43"/>
      <c r="I138" s="42"/>
      <c r="J138" s="42"/>
      <c r="K138" s="42"/>
      <c r="W138" s="42"/>
      <c r="X138" s="43"/>
      <c r="Y138" s="42"/>
      <c r="Z138" s="42"/>
      <c r="AA138" s="42"/>
      <c r="AM138" s="42"/>
      <c r="AN138" s="43"/>
      <c r="AO138" s="42"/>
      <c r="AP138" s="42"/>
      <c r="AQ138" s="42"/>
    </row>
    <row r="139" spans="7:43">
      <c r="G139" s="42"/>
      <c r="H139" s="43"/>
      <c r="I139" s="41" t="s">
        <v>36</v>
      </c>
      <c r="J139" s="41" t="s">
        <v>37</v>
      </c>
      <c r="K139" s="42"/>
      <c r="W139" s="42"/>
      <c r="X139" s="43"/>
      <c r="Y139" s="41" t="s">
        <v>36</v>
      </c>
      <c r="Z139" s="41" t="s">
        <v>37</v>
      </c>
      <c r="AA139" s="42"/>
      <c r="AM139" s="42"/>
      <c r="AN139" s="43"/>
      <c r="AO139" s="41" t="s">
        <v>36</v>
      </c>
      <c r="AP139" s="41" t="s">
        <v>37</v>
      </c>
      <c r="AQ139" s="42"/>
    </row>
    <row r="140" spans="7:43">
      <c r="G140" s="42"/>
      <c r="H140" s="43" t="s">
        <v>19</v>
      </c>
      <c r="I140" s="42">
        <v>4</v>
      </c>
      <c r="J140" s="42">
        <v>4</v>
      </c>
      <c r="K140" s="42">
        <v>4</v>
      </c>
      <c r="W140" s="42"/>
      <c r="X140" s="43" t="s">
        <v>19</v>
      </c>
      <c r="Y140" s="42">
        <v>4</v>
      </c>
      <c r="Z140" s="42">
        <v>4</v>
      </c>
      <c r="AA140" s="42">
        <v>4</v>
      </c>
      <c r="AM140" s="42"/>
      <c r="AN140" s="43" t="s">
        <v>19</v>
      </c>
      <c r="AO140" s="42">
        <v>3</v>
      </c>
      <c r="AP140" s="42">
        <v>3</v>
      </c>
      <c r="AQ140" s="42">
        <v>3</v>
      </c>
    </row>
    <row r="141" spans="7:43">
      <c r="G141" s="42"/>
      <c r="H141" s="43" t="s">
        <v>20</v>
      </c>
      <c r="I141" s="42">
        <v>3</v>
      </c>
      <c r="J141" s="42">
        <v>3</v>
      </c>
      <c r="K141" s="42">
        <v>3</v>
      </c>
      <c r="W141" s="42"/>
      <c r="X141" s="43" t="s">
        <v>20</v>
      </c>
      <c r="Y141" s="42">
        <v>3</v>
      </c>
      <c r="Z141" s="42">
        <v>3</v>
      </c>
      <c r="AA141" s="42">
        <v>3</v>
      </c>
      <c r="AM141" s="42"/>
      <c r="AN141" s="43" t="s">
        <v>20</v>
      </c>
      <c r="AO141" s="42">
        <v>3</v>
      </c>
      <c r="AP141" s="42">
        <v>3</v>
      </c>
      <c r="AQ141" s="42">
        <v>3</v>
      </c>
    </row>
    <row r="142" spans="7:43">
      <c r="G142" s="42"/>
      <c r="H142" s="43" t="s">
        <v>21</v>
      </c>
      <c r="I142" s="42">
        <v>4</v>
      </c>
      <c r="J142" s="42">
        <v>4</v>
      </c>
      <c r="K142" s="42">
        <v>4</v>
      </c>
      <c r="W142" s="42"/>
      <c r="X142" s="43" t="s">
        <v>21</v>
      </c>
      <c r="Y142" s="42">
        <v>6</v>
      </c>
      <c r="Z142" s="42">
        <v>6</v>
      </c>
      <c r="AA142" s="42">
        <v>6</v>
      </c>
      <c r="AM142" s="42"/>
      <c r="AN142" s="43" t="s">
        <v>21</v>
      </c>
      <c r="AO142" s="42">
        <v>8</v>
      </c>
      <c r="AP142" s="42">
        <v>8</v>
      </c>
      <c r="AQ142" s="42">
        <v>8</v>
      </c>
    </row>
    <row r="143" spans="7:43">
      <c r="G143" s="44"/>
      <c r="H143" s="43" t="s">
        <v>26</v>
      </c>
      <c r="I143" s="42">
        <v>5</v>
      </c>
      <c r="J143" s="42">
        <v>5</v>
      </c>
      <c r="K143" s="42">
        <v>5</v>
      </c>
      <c r="W143" s="44"/>
      <c r="X143" s="43" t="s">
        <v>26</v>
      </c>
      <c r="Y143" s="42">
        <v>6</v>
      </c>
      <c r="Z143" s="42">
        <v>6</v>
      </c>
      <c r="AA143" s="42">
        <v>6</v>
      </c>
      <c r="AM143" s="44"/>
      <c r="AN143" s="43" t="s">
        <v>26</v>
      </c>
      <c r="AO143" s="42">
        <v>7</v>
      </c>
      <c r="AP143" s="42">
        <v>7</v>
      </c>
      <c r="AQ143" s="42">
        <v>7</v>
      </c>
    </row>
    <row r="144" spans="7:43">
      <c r="G144" s="44"/>
      <c r="H144" s="43" t="s">
        <v>31</v>
      </c>
      <c r="I144" s="42">
        <v>5</v>
      </c>
      <c r="J144" s="42">
        <v>5</v>
      </c>
      <c r="K144" s="42">
        <v>5</v>
      </c>
      <c r="W144" s="44"/>
      <c r="X144" s="43" t="s">
        <v>31</v>
      </c>
      <c r="Y144" s="42">
        <v>3</v>
      </c>
      <c r="Z144" s="42">
        <v>3</v>
      </c>
      <c r="AA144" s="42">
        <v>3</v>
      </c>
      <c r="AM144" s="44"/>
      <c r="AN144" s="43" t="s">
        <v>31</v>
      </c>
      <c r="AO144" s="42">
        <v>5</v>
      </c>
      <c r="AP144" s="42">
        <v>5</v>
      </c>
      <c r="AQ144" s="42">
        <v>5</v>
      </c>
    </row>
    <row r="145" spans="7:43">
      <c r="G145" s="42"/>
      <c r="H145" s="43" t="s">
        <v>29</v>
      </c>
      <c r="I145" s="42">
        <v>4</v>
      </c>
      <c r="J145" s="42">
        <v>4</v>
      </c>
      <c r="K145" s="42">
        <v>4</v>
      </c>
      <c r="W145" s="42"/>
      <c r="X145" s="43" t="s">
        <v>29</v>
      </c>
      <c r="Y145" s="42">
        <v>4</v>
      </c>
      <c r="Z145" s="42">
        <v>4</v>
      </c>
      <c r="AA145" s="42">
        <v>4</v>
      </c>
      <c r="AM145" s="42"/>
      <c r="AN145" s="43" t="s">
        <v>29</v>
      </c>
      <c r="AO145" s="42">
        <v>4</v>
      </c>
      <c r="AP145" s="42">
        <v>3</v>
      </c>
      <c r="AQ145" s="42">
        <v>3</v>
      </c>
    </row>
    <row r="146" spans="7:43">
      <c r="G146" s="42"/>
      <c r="H146" s="43" t="s">
        <v>40</v>
      </c>
      <c r="I146" s="42">
        <v>8</v>
      </c>
      <c r="J146" s="42">
        <v>8</v>
      </c>
      <c r="K146" s="42">
        <v>8</v>
      </c>
      <c r="W146" s="42"/>
      <c r="X146" s="43" t="s">
        <v>40</v>
      </c>
      <c r="Y146" s="42">
        <v>2</v>
      </c>
      <c r="Z146" s="42">
        <v>2</v>
      </c>
      <c r="AA146" s="42">
        <v>2</v>
      </c>
      <c r="AM146" s="42"/>
      <c r="AN146" s="43" t="s">
        <v>40</v>
      </c>
      <c r="AO146" s="42">
        <v>2</v>
      </c>
      <c r="AP146" s="42">
        <v>2</v>
      </c>
      <c r="AQ146" s="42">
        <v>2</v>
      </c>
    </row>
    <row r="147" spans="7:43">
      <c r="G147" s="42"/>
      <c r="H147" s="43" t="s">
        <v>17</v>
      </c>
      <c r="I147" s="42">
        <f>SUM(I140:I146)</f>
        <v>33</v>
      </c>
      <c r="J147" s="42">
        <f>SUM(J140:J146)</f>
        <v>33</v>
      </c>
      <c r="K147" s="42">
        <f>SUM(K140:K146)</f>
        <v>33</v>
      </c>
      <c r="W147" s="42"/>
      <c r="X147" s="43" t="s">
        <v>17</v>
      </c>
      <c r="Y147" s="42">
        <f>SUM(Y140:Y146)</f>
        <v>28</v>
      </c>
      <c r="Z147" s="42">
        <f>SUM(Z140:Z146)</f>
        <v>28</v>
      </c>
      <c r="AA147" s="42">
        <f>SUM(AA140:AA146)</f>
        <v>28</v>
      </c>
      <c r="AM147" s="42"/>
      <c r="AN147" s="43" t="s">
        <v>17</v>
      </c>
      <c r="AO147" s="42">
        <f>SUM(AO140:AO146)</f>
        <v>32</v>
      </c>
      <c r="AP147" s="42">
        <f>SUM(AP140:AP146)</f>
        <v>31</v>
      </c>
      <c r="AQ147" s="42">
        <f>SUM(AQ140:AQ146)</f>
        <v>31</v>
      </c>
    </row>
    <row r="148" spans="7:43">
      <c r="H148" s="27" t="s">
        <v>50</v>
      </c>
      <c r="X148" s="27" t="s">
        <v>50</v>
      </c>
      <c r="AN148" s="27" t="s">
        <v>50</v>
      </c>
    </row>
  </sheetData>
  <sortState xmlns:xlrd2="http://schemas.microsoft.com/office/spreadsheetml/2017/richdata2" ref="A11:BB34">
    <sortCondition descending="1" ref="AV11:AV34"/>
  </sortState>
  <mergeCells count="19"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T7:T8"/>
    <mergeCell ref="U7:U8"/>
    <mergeCell ref="E1:E6"/>
    <mergeCell ref="H1:V6"/>
    <mergeCell ref="A7:A8"/>
    <mergeCell ref="B7:B8"/>
    <mergeCell ref="C7:C8"/>
    <mergeCell ref="G7:G8"/>
    <mergeCell ref="L7:M7"/>
  </mergeCells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147"/>
  <sheetViews>
    <sheetView zoomScaleNormal="100" workbookViewId="0">
      <selection activeCell="C15" sqref="C15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4" width="9.1640625" style="27" hidden="1" customWidth="1"/>
    <col min="35" max="35" width="0" style="27" hidden="1" customWidth="1"/>
    <col min="36" max="36" width="13.5" style="27" hidden="1" customWidth="1"/>
    <col min="37" max="37" width="0" style="27" hidden="1" customWidth="1"/>
    <col min="38" max="38" width="9.1640625" style="27"/>
    <col min="39" max="47" width="8.83203125" style="27" customWidth="1"/>
    <col min="48" max="51" width="9.1640625" style="27"/>
    <col min="52" max="52" width="13.5" style="27" customWidth="1"/>
    <col min="53" max="54" width="8.83203125" style="27"/>
  </cols>
  <sheetData>
    <row r="1" spans="1:54" ht="26" customHeight="1">
      <c r="A1" s="26"/>
      <c r="B1" s="26"/>
      <c r="C1" s="45"/>
      <c r="D1" s="46"/>
      <c r="E1" s="64"/>
      <c r="F1" s="26"/>
      <c r="G1" s="52"/>
      <c r="H1" s="6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52"/>
      <c r="X1" s="66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8"/>
      <c r="AM1" s="52"/>
      <c r="AN1" s="66" t="s">
        <v>219</v>
      </c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8"/>
    </row>
    <row r="2" spans="1:54" ht="26" customHeight="1">
      <c r="A2" s="26"/>
      <c r="B2" s="26"/>
      <c r="C2" s="45"/>
      <c r="D2" s="46"/>
      <c r="E2" s="64"/>
      <c r="F2" s="26"/>
      <c r="G2" s="52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52"/>
      <c r="X2" s="66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8"/>
      <c r="AM2" s="52"/>
      <c r="AN2" s="66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8"/>
    </row>
    <row r="3" spans="1:54" ht="26">
      <c r="A3" s="26"/>
      <c r="B3" s="26"/>
      <c r="C3" s="45"/>
      <c r="D3" s="46"/>
      <c r="E3" s="64"/>
      <c r="F3" s="26"/>
      <c r="G3" s="52"/>
      <c r="H3" s="66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52"/>
      <c r="X3" s="66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8"/>
      <c r="AM3" s="52"/>
      <c r="AN3" s="66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8"/>
    </row>
    <row r="4" spans="1:54" ht="0.5" customHeight="1">
      <c r="A4" s="26"/>
      <c r="B4" s="26"/>
      <c r="C4" s="45"/>
      <c r="D4" s="46"/>
      <c r="E4" s="64"/>
      <c r="F4" s="26"/>
      <c r="G4" s="52"/>
      <c r="H4" s="66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52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52"/>
      <c r="AN4" s="66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8"/>
    </row>
    <row r="5" spans="1:54" ht="25.75" hidden="1" customHeight="1">
      <c r="A5" s="26"/>
      <c r="B5" s="26"/>
      <c r="C5" s="45"/>
      <c r="D5" s="46"/>
      <c r="E5" s="64"/>
      <c r="F5" s="26"/>
      <c r="G5" s="52"/>
      <c r="H5" s="66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8"/>
      <c r="W5" s="52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52"/>
      <c r="AN5" s="66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8"/>
    </row>
    <row r="6" spans="1:54" ht="29" customHeight="1">
      <c r="A6" s="47"/>
      <c r="B6" s="47"/>
      <c r="C6" s="48"/>
      <c r="D6" s="49"/>
      <c r="E6" s="65"/>
      <c r="F6" s="26"/>
      <c r="G6" s="53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53"/>
      <c r="X6" s="69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1"/>
      <c r="AM6" s="53"/>
      <c r="AN6" s="69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1"/>
    </row>
    <row r="7" spans="1:54" ht="32">
      <c r="A7" s="72" t="s">
        <v>13</v>
      </c>
      <c r="B7" s="74" t="s">
        <v>43</v>
      </c>
      <c r="C7" s="76" t="s">
        <v>44</v>
      </c>
      <c r="D7" s="20" t="s">
        <v>45</v>
      </c>
      <c r="E7" s="20" t="s">
        <v>0</v>
      </c>
      <c r="F7" s="20" t="s">
        <v>1</v>
      </c>
      <c r="G7" s="7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9" t="s">
        <v>201</v>
      </c>
      <c r="M7" s="8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61" t="s">
        <v>11</v>
      </c>
      <c r="U7" s="62" t="s">
        <v>12</v>
      </c>
      <c r="V7" s="54" t="s">
        <v>1</v>
      </c>
      <c r="W7" s="7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9" t="s">
        <v>209</v>
      </c>
      <c r="AC7" s="8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61" t="s">
        <v>11</v>
      </c>
      <c r="AK7" s="62" t="s">
        <v>12</v>
      </c>
      <c r="AL7" s="54" t="s">
        <v>1</v>
      </c>
      <c r="AM7" s="7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9" t="s">
        <v>220</v>
      </c>
      <c r="AS7" s="8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61" t="s">
        <v>11</v>
      </c>
      <c r="BA7" s="62" t="s">
        <v>12</v>
      </c>
      <c r="BB7" s="54" t="s">
        <v>1</v>
      </c>
    </row>
    <row r="8" spans="1:54">
      <c r="A8" s="73"/>
      <c r="B8" s="75"/>
      <c r="C8" s="77"/>
      <c r="D8" s="30"/>
      <c r="E8" s="31"/>
      <c r="F8" s="56"/>
      <c r="G8" s="74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61"/>
      <c r="U8" s="63"/>
      <c r="V8" s="32"/>
      <c r="W8" s="74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61"/>
      <c r="AK8" s="63"/>
      <c r="AL8" s="32"/>
      <c r="AM8" s="74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61"/>
      <c r="BA8" s="63"/>
      <c r="BB8" s="32"/>
    </row>
    <row r="9" spans="1:54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</row>
    <row r="10" spans="1:54">
      <c r="A10" s="21"/>
      <c r="B10" s="23" t="s">
        <v>208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</row>
    <row r="11" spans="1:54">
      <c r="A11" s="13">
        <v>1</v>
      </c>
      <c r="B11" s="1" t="s">
        <v>85</v>
      </c>
      <c r="C11" s="2">
        <v>40468</v>
      </c>
      <c r="D11" s="1">
        <v>27</v>
      </c>
      <c r="E11" s="1" t="s">
        <v>39</v>
      </c>
      <c r="F11" s="57">
        <v>27.448</v>
      </c>
      <c r="G11" s="10">
        <v>29.329000000000001</v>
      </c>
      <c r="H11" s="3">
        <v>2</v>
      </c>
      <c r="I11" s="4">
        <f>IF(AND(J$142&gt;4,H11=1),6)+IF(AND(J$142&gt;4,H11=2),4)+IF(AND(J$142&gt;4,H11=3),3)+IF(AND(J$142&gt;4,H11=4),2)+IF(AND(J$142&gt;4,H11=5),1)+IF(AND(J$142&gt;4,H11&gt;5),1)+IF(AND(J$142=4,H11=1),4)+IF(AND(J$142=4,H11=2),3)+IF(AND(J$142=4,H11=3),2)+IF(AND(J$142=4,H11=4),1)+IF(AND(J$142=3,H11=1),3)+IF(AND(J$142=3,H11=2),2)+IF(AND(J$142=3,H11=3),1)+IF(AND(J$142=2,H11=1),2)+IF(AND(J$142=2,H11=2),1)+IF(AND(J$142=1,H11=1),1)</f>
        <v>4</v>
      </c>
      <c r="J11" s="5">
        <v>1</v>
      </c>
      <c r="K11" s="5">
        <v>1</v>
      </c>
      <c r="L11" s="7">
        <f>IF(AND(J$142&gt;4,J11=1),12)+IF(AND(J$142&gt;4,J11=2),8)+IF(AND(J$142&gt;4,J11=3),6)+IF(AND(J$142&gt;4,J11=4),5)+IF(AND(J$142&gt;4,J11=5),4)+IF(AND(J$142&gt;4,J11=6),3)+IF(AND(J$142&gt;4,J11=7),2)+IF(AND(J$142&gt;4,J11&gt;7),1)+IF(AND(J$142=4,J11=1),8)+IF(AND(J$142=4,J11=2),6)+IF(AND(J$142=4,J11=3),4)+IF(AND(J$142=4,J11=4),2)+IF(AND(J$142=3,J11=1),6)+IF(AND(J$142=3,J11=2),4)+IF(AND(J$142=3,J11=3),2)+IF(AND(J$142=2,J11=1),4)+IF(AND(J$142=2,J11=2),2)+IF(AND(J$142=1,J11=1),2)</f>
        <v>12</v>
      </c>
      <c r="M11" s="7">
        <f>IF(AND(J$142&gt;4,K11=1),12)+IF(AND(J$142&gt;4,K11=2),8)+IF(AND(J$142&gt;4,K11=3),6)+IF(AND(J$142&gt;4,K11=4),5)+IF(AND(J$142&gt;4,K11=5),4)+IF(AND(J$142&gt;4,K11=6),3)+IF(AND(J$142&gt;4,K11=7),2)+IF(AND(J$142&gt;4,K11&gt;7),1)+IF(AND(J$142=4,K11=1),8)+IF(AND(J$142=4,K11=2),6)+IF(AND(J$142=4,K11=3),4)+IF(AND(J$142=4,K11=4),2)+IF(AND(J$142=3,K11=1),6)+IF(AND(J$142=3,K11=2),4)+IF(AND(J$142=3,K11=3),2)+IF(AND(J$142=2,K11=1),4)+IF(AND(J$142=2,K11=2),2)+IF(AND(J$142=1,K11=1),2)</f>
        <v>12</v>
      </c>
      <c r="N11" s="2" t="s">
        <v>26</v>
      </c>
      <c r="O11" s="4">
        <f t="shared" ref="O11:O19" si="0">+I11+L11+M11+U11</f>
        <v>28</v>
      </c>
      <c r="P11" s="11">
        <f t="shared" ref="P11:P19" si="1">O11</f>
        <v>28</v>
      </c>
      <c r="Q11" s="2">
        <v>28.641999999999999</v>
      </c>
      <c r="R11" s="2">
        <v>28.440999999999999</v>
      </c>
      <c r="S11" s="2" t="s">
        <v>26</v>
      </c>
      <c r="T11" s="2" t="s">
        <v>107</v>
      </c>
      <c r="U11" s="6"/>
      <c r="V11" s="19">
        <f t="shared" ref="V11:V27" si="2">MIN(F11,G11,Q11,R11)</f>
        <v>27.448</v>
      </c>
      <c r="W11" s="10">
        <v>28.273</v>
      </c>
      <c r="X11" s="3">
        <v>4</v>
      </c>
      <c r="Y11" s="4">
        <f>IF(AND(Z$142&gt;4,X11=1),6)+IF(AND(Z$142&gt;4,X11=2),4)+IF(AND(Z$142&gt;4,X11=3),3)+IF(AND(Z$142&gt;4,X11=4),2)+IF(AND(Z$142&gt;4,X11=5),1)+IF(AND(Z$142&gt;4,X11&gt;5),1)+IF(AND(Z$142=4,X11=1),4)+IF(AND(Z$142=4,X11=2),3)+IF(AND(Z$142=4,X11=3),2)+IF(AND(Z$142=4,X11=4),1)+IF(AND(Z$142=3,X11=1),3)+IF(AND(Z$142=3,X11=2),2)+IF(AND(Z$142=3,X11=3),1)+IF(AND(Z$142=2,X11=1),2)+IF(AND(Z$142=2,X11=2),1)+IF(AND(Z$142=1,X11=1),1)</f>
        <v>2</v>
      </c>
      <c r="Z11" s="5">
        <v>4</v>
      </c>
      <c r="AA11" s="5">
        <v>4</v>
      </c>
      <c r="AB11" s="7">
        <f>IF(AND(Z$142&gt;4,Z11=1),12)+IF(AND(Z$142&gt;4,Z11=2),8)+IF(AND(Z$142&gt;4,Z11=3),6)+IF(AND(Z$142&gt;4,Z11=4),5)+IF(AND(Z$142&gt;4,Z11=5),4)+IF(AND(Z$142&gt;4,Z11=6),3)+IF(AND(Z$142&gt;4,Z11=7),2)+IF(AND(Z$142&gt;4,Z11&gt;7),1)+IF(AND(Z$142=4,Z11=1),8)+IF(AND(Z$142=4,Z11=2),6)+IF(AND(Z$142=4,Z11=3),4)+IF(AND(Z$142=4,Z11=4),2)+IF(AND(Z$142=3,Z11=1),6)+IF(AND(Z$142=3,Z11=2),4)+IF(AND(Z$142=3,Z11=3),2)+IF(AND(Z$142=2,Z11=1),4)+IF(AND(Z$142=2,Z11=2),2)+IF(AND(Z$142=1,Z11=1),2)</f>
        <v>5</v>
      </c>
      <c r="AC11" s="7">
        <f>IF(AND(Z$142&gt;4,AA11=1),12)+IF(AND(Z$142&gt;4,AA11=2),8)+IF(AND(Z$142&gt;4,AA11=3),6)+IF(AND(Z$142&gt;4,AA11=4),5)+IF(AND(Z$142&gt;4,AA11=5),4)+IF(AND(Z$142&gt;4,AA11=6),3)+IF(AND(Z$142&gt;4,AA11=7),2)+IF(AND(Z$142&gt;4,AA11&gt;7),1)+IF(AND(Z$142=4,AA11=1),8)+IF(AND(Z$142=4,AA11=2),6)+IF(AND(Z$142=4,AA11=3),4)+IF(AND(Z$142=4,AA11=4),2)+IF(AND(Z$142=3,AA11=1),6)+IF(AND(Z$142=3,AA11=2),4)+IF(AND(Z$142=3,AA11=3),2)+IF(AND(Z$142=2,AA11=1),4)+IF(AND(Z$142=2,AA11=2),2)+IF(AND(Z$142=1,AA11=1),2)</f>
        <v>5</v>
      </c>
      <c r="AD11" s="2" t="s">
        <v>26</v>
      </c>
      <c r="AE11" s="4">
        <f t="shared" ref="AE11:AE27" si="3">+Y11+AB11+AC11+AK11</f>
        <v>12</v>
      </c>
      <c r="AF11" s="11">
        <f t="shared" ref="AF11:AF27" si="4">AE11+P11</f>
        <v>40</v>
      </c>
      <c r="AG11" s="2">
        <v>27.626999999999999</v>
      </c>
      <c r="AH11" s="2">
        <v>28.803999999999998</v>
      </c>
      <c r="AI11" s="2" t="s">
        <v>26</v>
      </c>
      <c r="AJ11" s="2" t="s">
        <v>107</v>
      </c>
      <c r="AK11" s="6"/>
      <c r="AL11" s="19">
        <f t="shared" ref="AL11:AL31" si="5">MIN(V11,W11,AG11,AH11)</f>
        <v>27.448</v>
      </c>
      <c r="AM11" s="10">
        <v>27.931999999999999</v>
      </c>
      <c r="AN11" s="3">
        <v>1</v>
      </c>
      <c r="AO11" s="4">
        <f>IF(AND(AP$142&gt;4,AN11=1),6)+IF(AND(AP$142&gt;4,AN11=2),4)+IF(AND(AP$142&gt;4,AN11=3),3)+IF(AND(AP$142&gt;4,AN11=4),2)+IF(AND(AP$142&gt;4,AN11=5),1)+IF(AND(AP$142&gt;4,AN11&gt;5),1)+IF(AND(AP$142=4,AN11=1),4)+IF(AND(AP$142=4,AN11=2),3)+IF(AND(AP$142=4,AN11=3),2)+IF(AND(AP$142=4,AN11=4),1)+IF(AND(AP$142=3,AN11=1),3)+IF(AND(AP$142=3,AN11=2),2)+IF(AND(AP$142=3,AN11=3),1)+IF(AND(AP$142=2,AN11=1),2)+IF(AND(AP$142=2,AN11=2),1)+IF(AND(AP$142=1,AN11=1),1)</f>
        <v>6</v>
      </c>
      <c r="AP11" s="5">
        <v>2</v>
      </c>
      <c r="AQ11" s="5">
        <v>1</v>
      </c>
      <c r="AR11" s="7">
        <f>IF(AND(AP$142&gt;4,AP11=1),12)+IF(AND(AP$142&gt;4,AP11=2),8)+IF(AND(AP$142&gt;4,AP11=3),6)+IF(AND(AP$142&gt;4,AP11=4),5)+IF(AND(AP$142&gt;4,AP11=5),4)+IF(AND(AP$142&gt;4,AP11=6),3)+IF(AND(AP$142&gt;4,AP11=7),2)+IF(AND(AP$142&gt;4,AP11&gt;7),1)+IF(AND(AP$142=4,AP11=1),8)+IF(AND(AP$142=4,AP11=2),6)+IF(AND(AP$142=4,AP11=3),4)+IF(AND(AP$142=4,AP11=4),2)+IF(AND(AP$142=3,AP11=1),6)+IF(AND(AP$142=3,AP11=2),4)+IF(AND(AP$142=3,AP11=3),2)+IF(AND(AP$142=2,AP11=1),4)+IF(AND(AP$142=2,AP11=2),2)+IF(AND(AP$142=1,AP11=1),2)</f>
        <v>8</v>
      </c>
      <c r="AS11" s="7">
        <f>IF(AND(AP$142&gt;4,AQ11=1),12)+IF(AND(AP$142&gt;4,AQ11=2),8)+IF(AND(AP$142&gt;4,AQ11=3),6)+IF(AND(AP$142&gt;4,AQ11=4),5)+IF(AND(AP$142&gt;4,AQ11=5),4)+IF(AND(AP$142&gt;4,AQ11=6),3)+IF(AND(AP$142&gt;4,AQ11=7),2)+IF(AND(AP$142&gt;4,AQ11&gt;7),1)+IF(AND(AP$142=4,AQ11=1),8)+IF(AND(AP$142=4,AQ11=2),6)+IF(AND(AP$142=4,AQ11=3),4)+IF(AND(AP$142=4,AQ11=4),2)+IF(AND(AP$142=3,AQ11=1),6)+IF(AND(AP$142=3,AQ11=2),4)+IF(AND(AP$142=3,AQ11=3),2)+IF(AND(AP$142=2,AQ11=1),4)+IF(AND(AP$142=2,AQ11=2),2)+IF(AND(AP$142=1,AQ11=1),2)</f>
        <v>12</v>
      </c>
      <c r="AT11" s="2" t="s">
        <v>26</v>
      </c>
      <c r="AU11" s="4">
        <f t="shared" ref="AU11:AU30" si="6">+AO11+AR11+AS11+BA11</f>
        <v>26</v>
      </c>
      <c r="AV11" s="11">
        <f t="shared" ref="AV11:AV30" si="7">AU11+AF11</f>
        <v>66</v>
      </c>
      <c r="AW11" s="2">
        <v>29.712</v>
      </c>
      <c r="AX11" s="2">
        <v>28.202999999999999</v>
      </c>
      <c r="AY11" s="2" t="s">
        <v>26</v>
      </c>
      <c r="AZ11" s="2" t="s">
        <v>107</v>
      </c>
      <c r="BA11" s="6"/>
      <c r="BB11" s="19">
        <f t="shared" ref="BB11:BB31" si="8">MIN(AL11,AM11,AW11,AX11)</f>
        <v>27.448</v>
      </c>
    </row>
    <row r="12" spans="1:54">
      <c r="A12" s="13">
        <v>2</v>
      </c>
      <c r="B12" s="1" t="s">
        <v>68</v>
      </c>
      <c r="C12" s="2">
        <v>38296</v>
      </c>
      <c r="D12" s="1">
        <v>651</v>
      </c>
      <c r="E12" s="1" t="s">
        <v>63</v>
      </c>
      <c r="F12" s="57">
        <v>29.355</v>
      </c>
      <c r="G12" s="2">
        <v>31.616</v>
      </c>
      <c r="H12" s="3">
        <v>3</v>
      </c>
      <c r="I12" s="4">
        <f>IF(AND(J$143&gt;4,H12=1),6)+IF(AND(J$143&gt;4,H12=2),4)+IF(AND(J$143&gt;4,H12=3),3)+IF(AND(J$143&gt;4,H12=4),2)+IF(AND(J$143&gt;4,H12=5),1)+IF(AND(J$143&gt;4,H12&gt;5),1)+IF(AND(J$143=4,H12=1),4)+IF(AND(J$143=4,H12=2),3)+IF(AND(J$143=4,H12=3),2)+IF(AND(J$143=4,H12=4),1)+IF(AND(J$143=3,H12=1),3)+IF(AND(J$143=3,H12=2),2)+IF(AND(J$143=3,H12=3),1)+IF(AND(J$143=2,H12=1),2)+IF(AND(J$143=2,H12=2),1)+IF(AND(J$143=1,H12=1),1)</f>
        <v>3</v>
      </c>
      <c r="J12" s="5">
        <v>2</v>
      </c>
      <c r="K12" s="5">
        <v>1</v>
      </c>
      <c r="L12" s="7">
        <f>IF(AND(J$143&gt;4,J12=1),12)+IF(AND(J$143&gt;4,J12=2),8)+IF(AND(J$143&gt;4,J12=3),6)+IF(AND(J$143&gt;4,J12=4),5)+IF(AND(J$143&gt;4,J12=5),4)+IF(AND(J$143&gt;4,J12=6),3)+IF(AND(J$143&gt;4,J12=7),2)+IF(AND(J$143&gt;4,J12&gt;7),1)+IF(AND(J$143=4,J12=1),8)+IF(AND(J$143=4,J12=2),6)+IF(AND(J$143=4,J12=3),4)+IF(AND(J$143=4,J12=4),2)+IF(AND(J$143=3,J12=1),6)+IF(AND(J$143=3,J12=2),4)+IF(AND(J$143=3,J12=3),2)+IF(AND(J$143=2,J12=1),4)+IF(AND(J$143=2,J12=2),2)+IF(AND(J$143=1,J12=1),2)</f>
        <v>8</v>
      </c>
      <c r="M12" s="7">
        <f>IF(AND(J$143&gt;4,K12=1),12)+IF(AND(J$143&gt;4,K12=2),8)+IF(AND(J$143&gt;4,K12=3),6)+IF(AND(J$143&gt;4,K12=4),5)+IF(AND(J$143&gt;4,K12=5),4)+IF(AND(J$143&gt;4,K12=6),3)+IF(AND(J$143&gt;4,K12=7),2)+IF(AND(J$143&gt;4,K12&gt;7),1)+IF(AND(J$143=4,K12=1),8)+IF(AND(J$143=4,K12=2),6)+IF(AND(J$143=4,K12=3),4)+IF(AND(J$143=4,K12=4),2)+IF(AND(J$143=3,K12=1),6)+IF(AND(J$143=3,K12=2),4)+IF(AND(J$143=3,K12=3),2)+IF(AND(J$143=2,K12=1),4)+IF(AND(J$143=2,K12=2),2)+IF(AND(J$143=1,K12=1),2)</f>
        <v>12</v>
      </c>
      <c r="N12" s="2" t="s">
        <v>31</v>
      </c>
      <c r="O12" s="4">
        <f t="shared" si="0"/>
        <v>23</v>
      </c>
      <c r="P12" s="11">
        <f t="shared" si="1"/>
        <v>23</v>
      </c>
      <c r="Q12" s="2">
        <v>30.692</v>
      </c>
      <c r="R12" s="2">
        <v>30.533999999999999</v>
      </c>
      <c r="S12" s="2" t="s">
        <v>31</v>
      </c>
      <c r="T12" s="2" t="s">
        <v>89</v>
      </c>
      <c r="U12" s="6"/>
      <c r="V12" s="19">
        <f t="shared" si="2"/>
        <v>29.355</v>
      </c>
      <c r="W12" s="2">
        <v>31.765999999999998</v>
      </c>
      <c r="X12" s="3">
        <v>3</v>
      </c>
      <c r="Y12" s="4">
        <f>IF(AND(Z$143&gt;4,X12=1),6)+IF(AND(Z$143&gt;4,X12=2),4)+IF(AND(Z$143&gt;4,X12=3),3)+IF(AND(Z$143&gt;4,X12=4),2)+IF(AND(Z$143&gt;4,X12=5),1)+IF(AND(Z$143&gt;4,X12&gt;5),1)+IF(AND(Z$143=4,X12=1),4)+IF(AND(Z$143=4,X12=2),3)+IF(AND(Z$143=4,X12=3),2)+IF(AND(Z$143=4,X12=4),1)+IF(AND(Z$143=3,X12=1),3)+IF(AND(Z$143=3,X12=2),2)+IF(AND(Z$143=3,X12=3),1)+IF(AND(Z$143=2,X12=1),2)+IF(AND(Z$143=2,X12=2),1)+IF(AND(Z$143=1,X12=1),1)</f>
        <v>1</v>
      </c>
      <c r="Z12" s="5">
        <v>2</v>
      </c>
      <c r="AA12" s="5">
        <v>2</v>
      </c>
      <c r="AB12" s="7">
        <f>IF(AND(Z$143&gt;4,Z12=1),12)+IF(AND(Z$143&gt;4,Z12=2),8)+IF(AND(Z$143&gt;4,Z12=3),6)+IF(AND(Z$143&gt;4,Z12=4),5)+IF(AND(Z$143&gt;4,Z12=5),4)+IF(AND(Z$143&gt;4,Z12=6),3)+IF(AND(Z$143&gt;4,Z12=7),2)+IF(AND(Z$143&gt;4,Z12&gt;7),1)+IF(AND(Z$143=4,Z12=1),8)+IF(AND(Z$143=4,Z12=2),6)+IF(AND(Z$143=4,Z12=3),4)+IF(AND(Z$143=4,Z12=4),2)+IF(AND(Z$143=3,Z12=1),6)+IF(AND(Z$143=3,Z12=2),4)+IF(AND(Z$143=3,Z12=3),2)+IF(AND(Z$143=2,Z12=1),4)+IF(AND(Z$143=2,Z12=2),2)+IF(AND(Z$143=1,Z12=1),2)</f>
        <v>4</v>
      </c>
      <c r="AC12" s="7">
        <f>IF(AND(Z$143&gt;4,AA12=1),12)+IF(AND(Z$143&gt;4,AA12=2),8)+IF(AND(Z$143&gt;4,AA12=3),6)+IF(AND(Z$143&gt;4,AA12=4),5)+IF(AND(Z$143&gt;4,AA12=5),4)+IF(AND(Z$143&gt;4,AA12=6),3)+IF(AND(Z$143&gt;4,AA12=7),2)+IF(AND(Z$143&gt;4,AA12&gt;7),1)+IF(AND(Z$143=4,AA12=1),8)+IF(AND(Z$143=4,AA12=2),6)+IF(AND(Z$143=4,AA12=3),4)+IF(AND(Z$143=4,AA12=4),2)+IF(AND(Z$143=3,AA12=1),6)+IF(AND(Z$143=3,AA12=2),4)+IF(AND(Z$143=3,AA12=3),2)+IF(AND(Z$143=2,AA12=1),4)+IF(AND(Z$143=2,AA12=2),2)+IF(AND(Z$143=1,AA12=1),2)</f>
        <v>4</v>
      </c>
      <c r="AD12" s="2" t="s">
        <v>31</v>
      </c>
      <c r="AE12" s="4">
        <f t="shared" si="3"/>
        <v>9</v>
      </c>
      <c r="AF12" s="11">
        <f t="shared" si="4"/>
        <v>32</v>
      </c>
      <c r="AG12" s="2">
        <v>30.518000000000001</v>
      </c>
      <c r="AH12" s="2">
        <v>30.509</v>
      </c>
      <c r="AI12" s="2" t="s">
        <v>31</v>
      </c>
      <c r="AJ12" s="2" t="s">
        <v>89</v>
      </c>
      <c r="AK12" s="6"/>
      <c r="AL12" s="19">
        <f t="shared" si="5"/>
        <v>29.355</v>
      </c>
      <c r="AM12" s="2">
        <v>30.675999999999998</v>
      </c>
      <c r="AN12" s="3">
        <v>3</v>
      </c>
      <c r="AO12" s="4">
        <f>IF(AND(AP$143&gt;4,AN12=1),6)+IF(AND(AP$143&gt;4,AN12=2),4)+IF(AND(AP$143&gt;4,AN12=3),3)+IF(AND(AP$143&gt;4,AN12=4),2)+IF(AND(AP$143&gt;4,AN12=5),1)+IF(AND(AP$143&gt;4,AN12&gt;5),1)+IF(AND(AP$143=4,AN12=1),4)+IF(AND(AP$143=4,AN12=2),3)+IF(AND(AP$143=4,AN12=3),2)+IF(AND(AP$143=4,AN12=4),1)+IF(AND(AP$143=3,AN12=1),3)+IF(AND(AP$143=3,AN12=2),2)+IF(AND(AP$143=3,AN12=3),1)+IF(AND(AP$143=2,AN12=1),2)+IF(AND(AP$143=2,AN12=2),1)+IF(AND(AP$143=1,AN12=1),1)</f>
        <v>3</v>
      </c>
      <c r="AP12" s="5">
        <v>1</v>
      </c>
      <c r="AQ12" s="5">
        <v>2</v>
      </c>
      <c r="AR12" s="7">
        <f>IF(AND(AP$143&gt;4,AP12=1),12)+IF(AND(AP$143&gt;4,AP12=2),8)+IF(AND(AP$143&gt;4,AP12=3),6)+IF(AND(AP$143&gt;4,AP12=4),5)+IF(AND(AP$143&gt;4,AP12=5),4)+IF(AND(AP$143&gt;4,AP12=6),3)+IF(AND(AP$143&gt;4,AP12=7),2)+IF(AND(AP$143&gt;4,AP12&gt;7),1)+IF(AND(AP$143=4,AP12=1),8)+IF(AND(AP$143=4,AP12=2),6)+IF(AND(AP$143=4,AP12=3),4)+IF(AND(AP$143=4,AP12=4),2)+IF(AND(AP$143=3,AP12=1),6)+IF(AND(AP$143=3,AP12=2),4)+IF(AND(AP$143=3,AP12=3),2)+IF(AND(AP$143=2,AP12=1),4)+IF(AND(AP$143=2,AP12=2),2)+IF(AND(AP$143=1,AP12=1),2)</f>
        <v>12</v>
      </c>
      <c r="AS12" s="7">
        <f>IF(AND(AP$143&gt;4,AQ12=1),12)+IF(AND(AP$143&gt;4,AQ12=2),8)+IF(AND(AP$143&gt;4,AQ12=3),6)+IF(AND(AP$143&gt;4,AQ12=4),5)+IF(AND(AP$143&gt;4,AQ12=5),4)+IF(AND(AP$143&gt;4,AQ12=6),3)+IF(AND(AP$143&gt;4,AQ12=7),2)+IF(AND(AP$143&gt;4,AQ12&gt;7),1)+IF(AND(AP$143=4,AQ12=1),8)+IF(AND(AP$143=4,AQ12=2),6)+IF(AND(AP$143=4,AQ12=3),4)+IF(AND(AP$143=4,AQ12=4),2)+IF(AND(AP$143=3,AQ12=1),6)+IF(AND(AP$143=3,AQ12=2),4)+IF(AND(AP$143=3,AQ12=3),2)+IF(AND(AP$143=2,AQ12=1),4)+IF(AND(AP$143=2,AQ12=2),2)+IF(AND(AP$143=1,AQ12=1),2)</f>
        <v>8</v>
      </c>
      <c r="AT12" s="2" t="s">
        <v>31</v>
      </c>
      <c r="AU12" s="4">
        <f t="shared" si="6"/>
        <v>23</v>
      </c>
      <c r="AV12" s="11">
        <f t="shared" si="7"/>
        <v>55</v>
      </c>
      <c r="AW12" s="2">
        <v>30.684000000000001</v>
      </c>
      <c r="AX12" s="2">
        <v>30.385999999999999</v>
      </c>
      <c r="AY12" s="2" t="s">
        <v>31</v>
      </c>
      <c r="AZ12" s="2" t="s">
        <v>89</v>
      </c>
      <c r="BA12" s="6"/>
      <c r="BB12" s="19">
        <f t="shared" si="8"/>
        <v>29.355</v>
      </c>
    </row>
    <row r="13" spans="1:54">
      <c r="A13" s="13">
        <v>3</v>
      </c>
      <c r="B13" s="1" t="s">
        <v>190</v>
      </c>
      <c r="C13" s="2">
        <v>45928</v>
      </c>
      <c r="D13" s="1">
        <v>180</v>
      </c>
      <c r="E13" s="1" t="s">
        <v>191</v>
      </c>
      <c r="F13" s="57">
        <v>34.121000000000002</v>
      </c>
      <c r="G13" s="2">
        <v>32.164000000000001</v>
      </c>
      <c r="H13" s="3">
        <v>2</v>
      </c>
      <c r="I13" s="4">
        <f>IF(AND(J$144&gt;4,H13=1),6)+IF(AND(J$144&gt;4,H13=2),4)+IF(AND(J$144&gt;4,H13=3),3)+IF(AND(J$144&gt;4,H13=4),2)+IF(AND(J$144&gt;4,H13=5),1)+IF(AND(J$144&gt;4,H13&gt;5),1)+IF(AND(J$144=4,H13=1),4)+IF(AND(J$144=4,H13=2),3)+IF(AND(J$144=4,H13=3),2)+IF(AND(J$144=4,H13=4),1)+IF(AND(J$144=3,H13=1),3)+IF(AND(J$144=3,H13=2),2)+IF(AND(J$144=3,H13=3),1)+IF(AND(J$144=2,H13=1),2)+IF(AND(J$144=2,H13=2),1)+IF(AND(J$144=1,H13=1),1)</f>
        <v>3</v>
      </c>
      <c r="J13" s="5">
        <v>2</v>
      </c>
      <c r="K13" s="5">
        <v>2</v>
      </c>
      <c r="L13" s="7">
        <f>IF(AND(J$144&gt;4,J13=1),12)+IF(AND(J$144&gt;4,J13=2),8)+IF(AND(J$144&gt;4,J13=3),6)+IF(AND(J$144&gt;4,J13=4),5)+IF(AND(J$144&gt;4,J13=5),4)+IF(AND(J$144&gt;4,J13=6),3)+IF(AND(J$144&gt;4,J13=7),2)+IF(AND(J$144&gt;4,J13&gt;7),1)+IF(AND(J$144=4,J13=1),8)+IF(AND(J$144=4,J13=2),6)+IF(AND(J$144=4,J13=3),4)+IF(AND(J$144=4,J13=4),2)+IF(AND(J$144=3,J13=1),6)+IF(AND(J$144=3,J13=2),4)+IF(AND(J$144=3,J13=3),2)+IF(AND(J$144=2,J13=1),4)+IF(AND(J$144=2,J13=2),2)+IF(AND(J$144=1,J13=1),2)</f>
        <v>6</v>
      </c>
      <c r="M13" s="7">
        <f>IF(AND(J$144&gt;4,K13=1),12)+IF(AND(J$144&gt;4,K13=2),8)+IF(AND(J$144&gt;4,K13=3),6)+IF(AND(J$144&gt;4,K13=4),5)+IF(AND(J$144&gt;4,K13=5),4)+IF(AND(J$144&gt;4,K13=6),3)+IF(AND(J$144&gt;4,K13=7),2)+IF(AND(J$144&gt;4,K13&gt;7),1)+IF(AND(J$144=4,K13=1),8)+IF(AND(J$144=4,K13=2),6)+IF(AND(J$144=4,K13=3),4)+IF(AND(J$144=4,K13=4),2)+IF(AND(J$144=3,K13=1),6)+IF(AND(J$144=3,K13=2),4)+IF(AND(J$144=3,K13=3),2)+IF(AND(J$144=2,K13=1),4)+IF(AND(J$144=2,K13=2),2)+IF(AND(J$144=1,K13=1),2)</f>
        <v>6</v>
      </c>
      <c r="N13" s="2" t="s">
        <v>29</v>
      </c>
      <c r="O13" s="4">
        <f t="shared" si="0"/>
        <v>17</v>
      </c>
      <c r="P13" s="11">
        <f t="shared" si="1"/>
        <v>17</v>
      </c>
      <c r="Q13" s="2">
        <v>31.655999999999999</v>
      </c>
      <c r="R13" s="2">
        <v>32.418999999999997</v>
      </c>
      <c r="S13" s="2" t="s">
        <v>29</v>
      </c>
      <c r="T13" s="6"/>
      <c r="U13" s="6">
        <v>2</v>
      </c>
      <c r="V13" s="19">
        <f t="shared" si="2"/>
        <v>31.655999999999999</v>
      </c>
      <c r="W13" s="2">
        <v>30.983000000000001</v>
      </c>
      <c r="X13" s="3">
        <v>2</v>
      </c>
      <c r="Y13" s="4">
        <f>IF(AND(Z$144&gt;4,X13=1),6)+IF(AND(Z$144&gt;4,X13=2),4)+IF(AND(Z$144&gt;4,X13=3),3)+IF(AND(Z$144&gt;4,X13=4),2)+IF(AND(Z$144&gt;4,X13=5),1)+IF(AND(Z$144&gt;4,X13&gt;5),1)+IF(AND(Z$144=4,X13=1),4)+IF(AND(Z$144=4,X13=2),3)+IF(AND(Z$144=4,X13=3),2)+IF(AND(Z$144=4,X13=4),1)+IF(AND(Z$144=3,X13=1),3)+IF(AND(Z$144=3,X13=2),2)+IF(AND(Z$144=3,X13=3),1)+IF(AND(Z$144=2,X13=1),2)+IF(AND(Z$144=2,X13=2),1)+IF(AND(Z$144=1,X13=1),1)</f>
        <v>3</v>
      </c>
      <c r="Z13" s="5">
        <v>2</v>
      </c>
      <c r="AA13" s="5">
        <v>1</v>
      </c>
      <c r="AB13" s="7">
        <f>IF(AND(Z$144&gt;4,Z13=1),12)+IF(AND(Z$144&gt;4,Z13=2),8)+IF(AND(Z$144&gt;4,Z13=3),6)+IF(AND(Z$144&gt;4,Z13=4),5)+IF(AND(Z$144&gt;4,Z13=5),4)+IF(AND(Z$144&gt;4,Z13=6),3)+IF(AND(Z$144&gt;4,Z13=7),2)+IF(AND(Z$144&gt;4,Z13&gt;7),1)+IF(AND(Z$144=4,Z13=1),8)+IF(AND(Z$144=4,Z13=2),6)+IF(AND(Z$144=4,Z13=3),4)+IF(AND(Z$144=4,Z13=4),2)+IF(AND(Z$144=3,Z13=1),6)+IF(AND(Z$144=3,Z13=2),4)+IF(AND(Z$144=3,Z13=3),2)+IF(AND(Z$144=2,Z13=1),4)+IF(AND(Z$144=2,Z13=2),2)+IF(AND(Z$144=1,Z13=1),2)</f>
        <v>6</v>
      </c>
      <c r="AC13" s="7">
        <f>IF(AND(Z$144&gt;4,AA13=1),12)+IF(AND(Z$144&gt;4,AA13=2),8)+IF(AND(Z$144&gt;4,AA13=3),6)+IF(AND(Z$144&gt;4,AA13=4),5)+IF(AND(Z$144&gt;4,AA13=5),4)+IF(AND(Z$144&gt;4,AA13=6),3)+IF(AND(Z$144&gt;4,AA13=7),2)+IF(AND(Z$144&gt;4,AA13&gt;7),1)+IF(AND(Z$144=4,AA13=1),8)+IF(AND(Z$144=4,AA13=2),6)+IF(AND(Z$144=4,AA13=3),4)+IF(AND(Z$144=4,AA13=4),2)+IF(AND(Z$144=3,AA13=1),6)+IF(AND(Z$144=3,AA13=2),4)+IF(AND(Z$144=3,AA13=3),2)+IF(AND(Z$144=2,AA13=1),4)+IF(AND(Z$144=2,AA13=2),2)+IF(AND(Z$144=1,AA13=1),2)</f>
        <v>8</v>
      </c>
      <c r="AD13" s="2" t="s">
        <v>29</v>
      </c>
      <c r="AE13" s="4">
        <f t="shared" si="3"/>
        <v>18</v>
      </c>
      <c r="AF13" s="11">
        <f t="shared" si="4"/>
        <v>35</v>
      </c>
      <c r="AG13" s="2">
        <v>31.329000000000001</v>
      </c>
      <c r="AH13" s="2">
        <v>32.029000000000003</v>
      </c>
      <c r="AI13" s="8" t="s">
        <v>212</v>
      </c>
      <c r="AJ13" s="8" t="s">
        <v>212</v>
      </c>
      <c r="AK13" s="6">
        <v>1</v>
      </c>
      <c r="AL13" s="19">
        <f t="shared" si="5"/>
        <v>30.983000000000001</v>
      </c>
      <c r="AM13" s="2">
        <v>31.654</v>
      </c>
      <c r="AN13" s="3">
        <v>4</v>
      </c>
      <c r="AO13" s="4">
        <f>IF(AND(AP$143&gt;4,AN13=1),6)+IF(AND(AP$143&gt;4,AN13=2),4)+IF(AND(AP$143&gt;4,AN13=3),3)+IF(AND(AP$143&gt;4,AN13=4),2)+IF(AND(AP$143&gt;4,AN13=5),1)+IF(AND(AP$143&gt;4,AN13&gt;5),1)+IF(AND(AP$143=4,AN13=1),4)+IF(AND(AP$143=4,AN13=2),3)+IF(AND(AP$143=4,AN13=3),2)+IF(AND(AP$143=4,AN13=4),1)+IF(AND(AP$143=3,AN13=1),3)+IF(AND(AP$143=3,AN13=2),2)+IF(AND(AP$143=3,AN13=3),1)+IF(AND(AP$143=2,AN13=1),2)+IF(AND(AP$143=2,AN13=2),1)+IF(AND(AP$143=1,AN13=1),1)</f>
        <v>2</v>
      </c>
      <c r="AP13" s="5">
        <v>2</v>
      </c>
      <c r="AQ13" s="5"/>
      <c r="AR13" s="7">
        <f>IF(AND(AP$143&gt;4,AP13=1),12)+IF(AND(AP$143&gt;4,AP13=2),8)+IF(AND(AP$143&gt;4,AP13=3),6)+IF(AND(AP$143&gt;4,AP13=4),5)+IF(AND(AP$143&gt;4,AP13=5),4)+IF(AND(AP$143&gt;4,AP13=6),3)+IF(AND(AP$143&gt;4,AP13=7),2)+IF(AND(AP$143&gt;4,AP13&gt;7),1)+IF(AND(AP$143=4,AP13=1),8)+IF(AND(AP$143=4,AP13=2),6)+IF(AND(AP$143=4,AP13=3),4)+IF(AND(AP$143=4,AP13=4),2)+IF(AND(AP$143=3,AP13=1),6)+IF(AND(AP$143=3,AP13=2),4)+IF(AND(AP$143=3,AP13=3),2)+IF(AND(AP$143=2,AP13=1),4)+IF(AND(AP$143=2,AP13=2),2)+IF(AND(AP$143=1,AP13=1),2)</f>
        <v>8</v>
      </c>
      <c r="AS13" s="7">
        <f>IF(AND(AP$143&gt;4,AQ13=1),12)+IF(AND(AP$143&gt;4,AQ13=2),8)+IF(AND(AP$143&gt;4,AQ13=3),6)+IF(AND(AP$143&gt;4,AQ13=4),5)+IF(AND(AP$143&gt;4,AQ13=5),4)+IF(AND(AP$143&gt;4,AQ13=6),3)+IF(AND(AP$143&gt;4,AQ13=7),2)+IF(AND(AP$143&gt;4,AQ13&gt;7),1)+IF(AND(AP$143=4,AQ13=1),8)+IF(AND(AP$143=4,AQ13=2),6)+IF(AND(AP$143=4,AQ13=3),4)+IF(AND(AP$143=4,AQ13=4),2)+IF(AND(AP$143=3,AQ13=1),6)+IF(AND(AP$143=3,AQ13=2),4)+IF(AND(AP$143=3,AQ13=3),2)+IF(AND(AP$143=2,AQ13=1),4)+IF(AND(AP$143=2,AQ13=2),2)+IF(AND(AP$143=1,AQ13=1),2)</f>
        <v>0</v>
      </c>
      <c r="AT13" s="2" t="s">
        <v>31</v>
      </c>
      <c r="AU13" s="4">
        <f t="shared" si="6"/>
        <v>11</v>
      </c>
      <c r="AV13" s="11">
        <f t="shared" si="7"/>
        <v>46</v>
      </c>
      <c r="AW13" s="2">
        <v>30.792000000000002</v>
      </c>
      <c r="AX13" s="2">
        <v>31.193000000000001</v>
      </c>
      <c r="AY13" s="2" t="s">
        <v>31</v>
      </c>
      <c r="AZ13" s="6"/>
      <c r="BA13" s="6">
        <v>1</v>
      </c>
      <c r="BB13" s="19">
        <f t="shared" si="8"/>
        <v>30.792000000000002</v>
      </c>
    </row>
    <row r="14" spans="1:54">
      <c r="A14" s="13">
        <v>4</v>
      </c>
      <c r="B14" s="1" t="s">
        <v>141</v>
      </c>
      <c r="C14" s="2">
        <v>42679</v>
      </c>
      <c r="D14" s="1">
        <v>83</v>
      </c>
      <c r="E14" s="1" t="s">
        <v>142</v>
      </c>
      <c r="F14" s="57">
        <v>27.96</v>
      </c>
      <c r="G14" s="2"/>
      <c r="H14" s="3"/>
      <c r="I14" s="4">
        <f>IF(AND(J$142&gt;4,H14=1),6)+IF(AND(J$142&gt;4,H14=2),4)+IF(AND(J$142&gt;4,H14=3),3)+IF(AND(J$142&gt;4,H14=4),2)+IF(AND(J$142&gt;4,H14=5),1)+IF(AND(J$142&gt;4,H14&gt;5),1)+IF(AND(J$142=4,H14=1),4)+IF(AND(J$142=4,H14=2),3)+IF(AND(J$142=4,H14=3),2)+IF(AND(J$142=4,H14=4),1)+IF(AND(J$142=3,H14=1),3)+IF(AND(J$142=3,H14=2),2)+IF(AND(J$142=3,H14=3),1)+IF(AND(J$142=2,H14=1),2)+IF(AND(J$142=2,H14=2),1)+IF(AND(J$142=1,H14=1),1)</f>
        <v>0</v>
      </c>
      <c r="J14" s="5"/>
      <c r="K14" s="5"/>
      <c r="L14" s="7">
        <f>IF(AND(J$142&gt;4,J14=1),12)+IF(AND(J$142&gt;4,J14=2),8)+IF(AND(J$142&gt;4,J14=3),6)+IF(AND(J$142&gt;4,J14=4),5)+IF(AND(J$142&gt;4,J14=5),4)+IF(AND(J$142&gt;4,J14=6),3)+IF(AND(J$142&gt;4,J14=7),2)+IF(AND(J$142&gt;4,J14&gt;7),1)+IF(AND(J$142=4,J14=1),8)+IF(AND(J$142=4,J14=2),6)+IF(AND(J$142=4,J14=3),4)+IF(AND(J$142=4,J14=4),2)+IF(AND(J$142=3,J14=1),6)+IF(AND(J$142=3,J14=2),4)+IF(AND(J$142=3,J14=3),2)+IF(AND(J$142=2,J14=1),4)+IF(AND(J$142=2,J14=2),2)+IF(AND(J$142=1,J14=1),2)</f>
        <v>0</v>
      </c>
      <c r="M14" s="7">
        <f>IF(AND(J$142&gt;4,K14=1),12)+IF(AND(J$142&gt;4,K14=2),8)+IF(AND(J$142&gt;4,K14=3),6)+IF(AND(J$142&gt;4,K14=4),5)+IF(AND(J$142&gt;4,K14=5),4)+IF(AND(J$142&gt;4,K14=6),3)+IF(AND(J$142&gt;4,K14=7),2)+IF(AND(J$142&gt;4,K14&gt;7),1)+IF(AND(J$142=4,K14=1),8)+IF(AND(J$142=4,K14=2),6)+IF(AND(J$142=4,K14=3),4)+IF(AND(J$142=4,K14=4),2)+IF(AND(J$142=3,K14=1),6)+IF(AND(J$142=3,K14=2),4)+IF(AND(J$142=3,K14=3),2)+IF(AND(J$142=2,K14=1),4)+IF(AND(J$142=2,K14=2),2)+IF(AND(J$142=1,K14=1),2)</f>
        <v>0</v>
      </c>
      <c r="N14" s="2"/>
      <c r="O14" s="4">
        <f t="shared" si="0"/>
        <v>0</v>
      </c>
      <c r="P14" s="11">
        <f t="shared" si="1"/>
        <v>0</v>
      </c>
      <c r="Q14" s="2"/>
      <c r="R14" s="2"/>
      <c r="S14" s="2" t="s">
        <v>26</v>
      </c>
      <c r="T14" s="6"/>
      <c r="U14" s="6"/>
      <c r="V14" s="19">
        <f t="shared" si="2"/>
        <v>27.96</v>
      </c>
      <c r="W14" s="2">
        <v>30.786999999999999</v>
      </c>
      <c r="X14" s="3">
        <v>6</v>
      </c>
      <c r="Y14" s="4">
        <f>IF(AND(Z$142&gt;4,X14=1),6)+IF(AND(Z$142&gt;4,X14=2),4)+IF(AND(Z$142&gt;4,X14=3),3)+IF(AND(Z$142&gt;4,X14=4),2)+IF(AND(Z$142&gt;4,X14=5),1)+IF(AND(Z$142&gt;4,X14&gt;5),1)+IF(AND(Z$142=4,X14=1),4)+IF(AND(Z$142=4,X14=2),3)+IF(AND(Z$142=4,X14=3),2)+IF(AND(Z$142=4,X14=4),1)+IF(AND(Z$142=3,X14=1),3)+IF(AND(Z$142=3,X14=2),2)+IF(AND(Z$142=3,X14=3),1)+IF(AND(Z$142=2,X14=1),2)+IF(AND(Z$142=2,X14=2),1)+IF(AND(Z$142=1,X14=1),1)</f>
        <v>1</v>
      </c>
      <c r="Z14" s="5">
        <v>5</v>
      </c>
      <c r="AA14" s="5">
        <v>3</v>
      </c>
      <c r="AB14" s="7">
        <f>IF(AND(Z$142&gt;4,Z14=1),12)+IF(AND(Z$142&gt;4,Z14=2),8)+IF(AND(Z$142&gt;4,Z14=3),6)+IF(AND(Z$142&gt;4,Z14=4),5)+IF(AND(Z$142&gt;4,Z14=5),4)+IF(AND(Z$142&gt;4,Z14=6),3)+IF(AND(Z$142&gt;4,Z14=7),2)+IF(AND(Z$142&gt;4,Z14&gt;7),1)+IF(AND(Z$142=4,Z14=1),8)+IF(AND(Z$142=4,Z14=2),6)+IF(AND(Z$142=4,Z14=3),4)+IF(AND(Z$142=4,Z14=4),2)+IF(AND(Z$142=3,Z14=1),6)+IF(AND(Z$142=3,Z14=2),4)+IF(AND(Z$142=3,Z14=3),2)+IF(AND(Z$142=2,Z14=1),4)+IF(AND(Z$142=2,Z14=2),2)+IF(AND(Z$142=1,Z14=1),2)</f>
        <v>4</v>
      </c>
      <c r="AC14" s="7">
        <f>IF(AND(Z$142&gt;4,AA14=1),12)+IF(AND(Z$142&gt;4,AA14=2),8)+IF(AND(Z$142&gt;4,AA14=3),6)+IF(AND(Z$142&gt;4,AA14=4),5)+IF(AND(Z$142&gt;4,AA14=5),4)+IF(AND(Z$142&gt;4,AA14=6),3)+IF(AND(Z$142&gt;4,AA14=7),2)+IF(AND(Z$142&gt;4,AA14&gt;7),1)+IF(AND(Z$142=4,AA14=1),8)+IF(AND(Z$142=4,AA14=2),6)+IF(AND(Z$142=4,AA14=3),4)+IF(AND(Z$142=4,AA14=4),2)+IF(AND(Z$142=3,AA14=1),6)+IF(AND(Z$142=3,AA14=2),4)+IF(AND(Z$142=3,AA14=3),2)+IF(AND(Z$142=2,AA14=1),4)+IF(AND(Z$142=2,AA14=2),2)+IF(AND(Z$142=1,AA14=1),2)</f>
        <v>6</v>
      </c>
      <c r="AD14" s="2" t="s">
        <v>26</v>
      </c>
      <c r="AE14" s="4">
        <f t="shared" si="3"/>
        <v>11</v>
      </c>
      <c r="AF14" s="11">
        <f t="shared" si="4"/>
        <v>11</v>
      </c>
      <c r="AG14" s="2">
        <v>28.788</v>
      </c>
      <c r="AH14" s="10">
        <v>28.8</v>
      </c>
      <c r="AI14" s="2" t="s">
        <v>26</v>
      </c>
      <c r="AJ14" s="6"/>
      <c r="AK14" s="6"/>
      <c r="AL14" s="19">
        <f t="shared" si="5"/>
        <v>27.96</v>
      </c>
      <c r="AM14" s="2">
        <v>30.021999999999998</v>
      </c>
      <c r="AN14" s="3">
        <v>3</v>
      </c>
      <c r="AO14" s="4">
        <f>IF(AND(AP$142&gt;4,AN14=1),6)+IF(AND(AP$142&gt;4,AN14=2),4)+IF(AND(AP$142&gt;4,AN14=3),3)+IF(AND(AP$142&gt;4,AN14=4),2)+IF(AND(AP$142&gt;4,AN14=5),1)+IF(AND(AP$142&gt;4,AN14&gt;5),1)+IF(AND(AP$142=4,AN14=1),4)+IF(AND(AP$142=4,AN14=2),3)+IF(AND(AP$142=4,AN14=3),2)+IF(AND(AP$142=4,AN14=4),1)+IF(AND(AP$142=3,AN14=1),3)+IF(AND(AP$142=3,AN14=2),2)+IF(AND(AP$142=3,AN14=3),1)+IF(AND(AP$142=2,AN14=1),2)+IF(AND(AP$142=2,AN14=2),1)+IF(AND(AP$142=1,AN14=1),1)</f>
        <v>3</v>
      </c>
      <c r="AP14" s="5">
        <v>1</v>
      </c>
      <c r="AQ14" s="5">
        <v>2</v>
      </c>
      <c r="AR14" s="7">
        <f>IF(AND(AP$142&gt;4,AP14=1),12)+IF(AND(AP$142&gt;4,AP14=2),8)+IF(AND(AP$142&gt;4,AP14=3),6)+IF(AND(AP$142&gt;4,AP14=4),5)+IF(AND(AP$142&gt;4,AP14=5),4)+IF(AND(AP$142&gt;4,AP14=6),3)+IF(AND(AP$142&gt;4,AP14=7),2)+IF(AND(AP$142&gt;4,AP14&gt;7),1)+IF(AND(AP$142=4,AP14=1),8)+IF(AND(AP$142=4,AP14=2),6)+IF(AND(AP$142=4,AP14=3),4)+IF(AND(AP$142=4,AP14=4),2)+IF(AND(AP$142=3,AP14=1),6)+IF(AND(AP$142=3,AP14=2),4)+IF(AND(AP$142=3,AP14=3),2)+IF(AND(AP$142=2,AP14=1),4)+IF(AND(AP$142=2,AP14=2),2)+IF(AND(AP$142=1,AP14=1),2)</f>
        <v>12</v>
      </c>
      <c r="AS14" s="7">
        <f>IF(AND(AP$142&gt;4,AQ14=1),12)+IF(AND(AP$142&gt;4,AQ14=2),8)+IF(AND(AP$142&gt;4,AQ14=3),6)+IF(AND(AP$142&gt;4,AQ14=4),5)+IF(AND(AP$142&gt;4,AQ14=5),4)+IF(AND(AP$142&gt;4,AQ14=6),3)+IF(AND(AP$142&gt;4,AQ14=7),2)+IF(AND(AP$142&gt;4,AQ14&gt;7),1)+IF(AND(AP$142=4,AQ14=1),8)+IF(AND(AP$142=4,AQ14=2),6)+IF(AND(AP$142=4,AQ14=3),4)+IF(AND(AP$142=4,AQ14=4),2)+IF(AND(AP$142=3,AQ14=1),6)+IF(AND(AP$142=3,AQ14=2),4)+IF(AND(AP$142=3,AQ14=3),2)+IF(AND(AP$142=2,AQ14=1),4)+IF(AND(AP$142=2,AQ14=2),2)+IF(AND(AP$142=1,AQ14=1),2)</f>
        <v>8</v>
      </c>
      <c r="AT14" s="2" t="s">
        <v>26</v>
      </c>
      <c r="AU14" s="4">
        <f t="shared" si="6"/>
        <v>24</v>
      </c>
      <c r="AV14" s="11">
        <f t="shared" si="7"/>
        <v>35</v>
      </c>
      <c r="AW14" s="2">
        <v>27.873999999999999</v>
      </c>
      <c r="AX14" s="10">
        <v>28.643999999999998</v>
      </c>
      <c r="AY14" s="2" t="s">
        <v>26</v>
      </c>
      <c r="AZ14" s="6"/>
      <c r="BA14" s="6">
        <v>1</v>
      </c>
      <c r="BB14" s="19">
        <f t="shared" si="8"/>
        <v>27.873999999999999</v>
      </c>
    </row>
    <row r="15" spans="1:54">
      <c r="A15" s="13">
        <v>5</v>
      </c>
      <c r="B15" s="1" t="s">
        <v>188</v>
      </c>
      <c r="C15" s="2">
        <v>45488</v>
      </c>
      <c r="D15" s="1">
        <v>119</v>
      </c>
      <c r="E15" s="1" t="s">
        <v>39</v>
      </c>
      <c r="F15" s="57">
        <v>31.837</v>
      </c>
      <c r="G15" s="2"/>
      <c r="H15" s="3"/>
      <c r="I15" s="4">
        <f>IF(AND(J$144&gt;4,H15=1),6)+IF(AND(J$144&gt;4,H15=2),4)+IF(AND(J$144&gt;4,H15=3),3)+IF(AND(J$144&gt;4,H15=4),2)+IF(AND(J$144&gt;4,H15=5),1)+IF(AND(J$144&gt;4,H15&gt;5),1)+IF(AND(J$144=4,H15=1),4)+IF(AND(J$144=4,H15=2),3)+IF(AND(J$144=4,H15=3),2)+IF(AND(J$144=4,H15=4),1)+IF(AND(J$144=3,H15=1),3)+IF(AND(J$144=3,H15=2),2)+IF(AND(J$144=3,H15=3),1)+IF(AND(J$144=2,H15=1),2)+IF(AND(J$144=2,H15=2),1)+IF(AND(J$144=1,H15=1),1)</f>
        <v>0</v>
      </c>
      <c r="J15" s="5"/>
      <c r="K15" s="5"/>
      <c r="L15" s="7">
        <f>IF(AND(J$144&gt;4,J15=1),12)+IF(AND(J$144&gt;4,J15=2),8)+IF(AND(J$144&gt;4,J15=3),6)+IF(AND(J$144&gt;4,J15=4),5)+IF(AND(J$144&gt;4,J15=5),4)+IF(AND(J$144&gt;4,J15=6),3)+IF(AND(J$144&gt;4,J15=7),2)+IF(AND(J$144&gt;4,J15&gt;7),1)+IF(AND(J$144=4,J15=1),8)+IF(AND(J$144=4,J15=2),6)+IF(AND(J$144=4,J15=3),4)+IF(AND(J$144=4,J15=4),2)+IF(AND(J$144=3,J15=1),6)+IF(AND(J$144=3,J15=2),4)+IF(AND(J$144=3,J15=3),2)+IF(AND(J$144=2,J15=1),4)+IF(AND(J$144=2,J15=2),2)+IF(AND(J$144=1,J15=1),2)</f>
        <v>0</v>
      </c>
      <c r="M15" s="7">
        <f>IF(AND(J$144&gt;4,K15=1),12)+IF(AND(J$144&gt;4,K15=2),8)+IF(AND(J$144&gt;4,K15=3),6)+IF(AND(J$144&gt;4,K15=4),5)+IF(AND(J$144&gt;4,K15=5),4)+IF(AND(J$144&gt;4,K15=6),3)+IF(AND(J$144&gt;4,K15=7),2)+IF(AND(J$144&gt;4,K15&gt;7),1)+IF(AND(J$144=4,K15=1),8)+IF(AND(J$144=4,K15=2),6)+IF(AND(J$144=4,K15=3),4)+IF(AND(J$144=4,K15=4),2)+IF(AND(J$144=3,K15=1),6)+IF(AND(J$144=3,K15=2),4)+IF(AND(J$144=3,K15=3),2)+IF(AND(J$144=2,K15=1),4)+IF(AND(J$144=2,K15=2),2)+IF(AND(J$144=1,K15=1),2)</f>
        <v>0</v>
      </c>
      <c r="N15" s="2" t="s">
        <v>29</v>
      </c>
      <c r="O15" s="4">
        <f t="shared" si="0"/>
        <v>0</v>
      </c>
      <c r="P15" s="11">
        <f t="shared" si="1"/>
        <v>0</v>
      </c>
      <c r="Q15" s="2"/>
      <c r="R15" s="2"/>
      <c r="S15" s="2" t="s">
        <v>29</v>
      </c>
      <c r="T15" s="6"/>
      <c r="U15" s="6"/>
      <c r="V15" s="19">
        <f t="shared" si="2"/>
        <v>31.837</v>
      </c>
      <c r="W15" s="2">
        <v>30.664999999999999</v>
      </c>
      <c r="X15" s="3">
        <v>1</v>
      </c>
      <c r="Y15" s="4">
        <f>IF(AND(Z$144&gt;4,X15=1),6)+IF(AND(Z$144&gt;4,X15=2),4)+IF(AND(Z$144&gt;4,X15=3),3)+IF(AND(Z$144&gt;4,X15=4),2)+IF(AND(Z$144&gt;4,X15=5),1)+IF(AND(Z$144&gt;4,X15&gt;5),1)+IF(AND(Z$144=4,X15=1),4)+IF(AND(Z$144=4,X15=2),3)+IF(AND(Z$144=4,X15=3),2)+IF(AND(Z$144=4,X15=4),1)+IF(AND(Z$144=3,X15=1),3)+IF(AND(Z$144=3,X15=2),2)+IF(AND(Z$144=3,X15=3),1)+IF(AND(Z$144=2,X15=1),2)+IF(AND(Z$144=2,X15=2),1)+IF(AND(Z$144=1,X15=1),1)</f>
        <v>4</v>
      </c>
      <c r="Z15" s="5">
        <v>1</v>
      </c>
      <c r="AA15" s="5">
        <v>3</v>
      </c>
      <c r="AB15" s="7">
        <f>IF(AND(Z$144&gt;4,Z15=1),12)+IF(AND(Z$144&gt;4,Z15=2),8)+IF(AND(Z$144&gt;4,Z15=3),6)+IF(AND(Z$144&gt;4,Z15=4),5)+IF(AND(Z$144&gt;4,Z15=5),4)+IF(AND(Z$144&gt;4,Z15=6),3)+IF(AND(Z$144&gt;4,Z15=7),2)+IF(AND(Z$144&gt;4,Z15&gt;7),1)+IF(AND(Z$144=4,Z15=1),8)+IF(AND(Z$144=4,Z15=2),6)+IF(AND(Z$144=4,Z15=3),4)+IF(AND(Z$144=4,Z15=4),2)+IF(AND(Z$144=3,Z15=1),6)+IF(AND(Z$144=3,Z15=2),4)+IF(AND(Z$144=3,Z15=3),2)+IF(AND(Z$144=2,Z15=1),4)+IF(AND(Z$144=2,Z15=2),2)+IF(AND(Z$144=1,Z15=1),2)</f>
        <v>8</v>
      </c>
      <c r="AC15" s="7">
        <f>IF(AND(Z$144&gt;4,AA15=1),12)+IF(AND(Z$144&gt;4,AA15=2),8)+IF(AND(Z$144&gt;4,AA15=3),6)+IF(AND(Z$144&gt;4,AA15=4),5)+IF(AND(Z$144&gt;4,AA15=5),4)+IF(AND(Z$144&gt;4,AA15=6),3)+IF(AND(Z$144&gt;4,AA15=7),2)+IF(AND(Z$144&gt;4,AA15&gt;7),1)+IF(AND(Z$144=4,AA15=1),8)+IF(AND(Z$144=4,AA15=2),6)+IF(AND(Z$144=4,AA15=3),4)+IF(AND(Z$144=4,AA15=4),2)+IF(AND(Z$144=3,AA15=1),6)+IF(AND(Z$144=3,AA15=2),4)+IF(AND(Z$144=3,AA15=3),2)+IF(AND(Z$144=2,AA15=1),4)+IF(AND(Z$144=2,AA15=2),2)+IF(AND(Z$144=1,AA15=1),2)</f>
        <v>4</v>
      </c>
      <c r="AD15" s="2" t="s">
        <v>29</v>
      </c>
      <c r="AE15" s="4">
        <f t="shared" si="3"/>
        <v>18</v>
      </c>
      <c r="AF15" s="11">
        <f t="shared" si="4"/>
        <v>18</v>
      </c>
      <c r="AG15" s="2">
        <v>29.562999999999999</v>
      </c>
      <c r="AH15" s="2">
        <v>33.478999999999999</v>
      </c>
      <c r="AI15" s="8" t="s">
        <v>212</v>
      </c>
      <c r="AJ15" s="8" t="s">
        <v>212</v>
      </c>
      <c r="AK15" s="6">
        <v>2</v>
      </c>
      <c r="AL15" s="19">
        <f t="shared" si="5"/>
        <v>29.562999999999999</v>
      </c>
      <c r="AM15" s="2">
        <v>28.106999999999999</v>
      </c>
      <c r="AN15" s="3">
        <v>2</v>
      </c>
      <c r="AO15" s="4">
        <f>IF(AND(AP$143&gt;4,AN15=1),6)+IF(AND(AP$143&gt;4,AN15=2),4)+IF(AND(AP$143&gt;4,AN15=3),3)+IF(AND(AP$143&gt;4,AN15=4),2)+IF(AND(AP$143&gt;4,AN15=5),1)+IF(AND(AP$143&gt;4,AN15&gt;5),1)+IF(AND(AP$143=4,AN15=1),4)+IF(AND(AP$143=4,AN15=2),3)+IF(AND(AP$143=4,AN15=3),2)+IF(AND(AP$143=4,AN15=4),1)+IF(AND(AP$143=3,AN15=1),3)+IF(AND(AP$143=3,AN15=2),2)+IF(AND(AP$143=3,AN15=3),1)+IF(AND(AP$143=2,AN15=1),2)+IF(AND(AP$143=2,AN15=2),1)+IF(AND(AP$143=1,AN15=1),1)</f>
        <v>4</v>
      </c>
      <c r="AP15" s="5">
        <v>3</v>
      </c>
      <c r="AQ15" s="5">
        <v>4</v>
      </c>
      <c r="AR15" s="7">
        <f>IF(AND(AP$143&gt;4,AP15=1),12)+IF(AND(AP$143&gt;4,AP15=2),8)+IF(AND(AP$143&gt;4,AP15=3),6)+IF(AND(AP$143&gt;4,AP15=4),5)+IF(AND(AP$143&gt;4,AP15=5),4)+IF(AND(AP$143&gt;4,AP15=6),3)+IF(AND(AP$143&gt;4,AP15=7),2)+IF(AND(AP$143&gt;4,AP15&gt;7),1)+IF(AND(AP$143=4,AP15=1),8)+IF(AND(AP$143=4,AP15=2),6)+IF(AND(AP$143=4,AP15=3),4)+IF(AND(AP$143=4,AP15=4),2)+IF(AND(AP$143=3,AP15=1),6)+IF(AND(AP$143=3,AP15=2),4)+IF(AND(AP$143=3,AP15=3),2)+IF(AND(AP$143=2,AP15=1),4)+IF(AND(AP$143=2,AP15=2),2)+IF(AND(AP$143=1,AP15=1),2)</f>
        <v>6</v>
      </c>
      <c r="AS15" s="7">
        <f>IF(AND(AP$143&gt;4,AQ15=1),12)+IF(AND(AP$143&gt;4,AQ15=2),8)+IF(AND(AP$143&gt;4,AQ15=3),6)+IF(AND(AP$143&gt;4,AQ15=4),5)+IF(AND(AP$143&gt;4,AQ15=5),4)+IF(AND(AP$143&gt;4,AQ15=6),3)+IF(AND(AP$143&gt;4,AQ15=7),2)+IF(AND(AP$143&gt;4,AQ15&gt;7),1)+IF(AND(AP$143=4,AQ15=1),8)+IF(AND(AP$143=4,AQ15=2),6)+IF(AND(AP$143=4,AQ15=3),4)+IF(AND(AP$143=4,AQ15=4),2)+IF(AND(AP$143=3,AQ15=1),6)+IF(AND(AP$143=3,AQ15=2),4)+IF(AND(AP$143=3,AQ15=3),2)+IF(AND(AP$143=2,AQ15=1),4)+IF(AND(AP$143=2,AQ15=2),2)+IF(AND(AP$143=1,AQ15=1),2)</f>
        <v>5</v>
      </c>
      <c r="AT15" s="2" t="s">
        <v>31</v>
      </c>
      <c r="AU15" s="4">
        <f t="shared" si="6"/>
        <v>16</v>
      </c>
      <c r="AV15" s="11">
        <f t="shared" si="7"/>
        <v>34</v>
      </c>
      <c r="AW15" s="2">
        <v>30.425000000000001</v>
      </c>
      <c r="AX15" s="2">
        <v>31.811</v>
      </c>
      <c r="AY15" s="2" t="s">
        <v>31</v>
      </c>
      <c r="AZ15" s="8" t="s">
        <v>89</v>
      </c>
      <c r="BA15" s="6">
        <v>1</v>
      </c>
      <c r="BB15" s="19">
        <f t="shared" si="8"/>
        <v>28.106999999999999</v>
      </c>
    </row>
    <row r="16" spans="1:54">
      <c r="A16" s="13">
        <v>6</v>
      </c>
      <c r="B16" s="1" t="s">
        <v>69</v>
      </c>
      <c r="C16" s="2">
        <v>13729</v>
      </c>
      <c r="D16" s="1">
        <v>24</v>
      </c>
      <c r="E16" s="1" t="s">
        <v>28</v>
      </c>
      <c r="F16" s="57">
        <v>32.619</v>
      </c>
      <c r="G16" s="2">
        <v>34.082999999999998</v>
      </c>
      <c r="H16" s="3">
        <v>3</v>
      </c>
      <c r="I16" s="4">
        <f>IF(AND(J$144&gt;4,H16=1),6)+IF(AND(J$144&gt;4,H16=2),4)+IF(AND(J$144&gt;4,H16=3),3)+IF(AND(J$144&gt;4,H16=4),2)+IF(AND(J$144&gt;4,H16=5),1)+IF(AND(J$144&gt;4,H16&gt;5),1)+IF(AND(J$144=4,H16=1),4)+IF(AND(J$144=4,H16=2),3)+IF(AND(J$144=4,H16=3),2)+IF(AND(J$144=4,H16=4),1)+IF(AND(J$144=3,H16=1),3)+IF(AND(J$144=3,H16=2),2)+IF(AND(J$144=3,H16=3),1)+IF(AND(J$144=2,H16=1),2)+IF(AND(J$144=2,H16=2),1)+IF(AND(J$144=1,H16=1),1)</f>
        <v>2</v>
      </c>
      <c r="J16" s="5">
        <v>3</v>
      </c>
      <c r="K16" s="5">
        <v>3</v>
      </c>
      <c r="L16" s="7">
        <f>IF(AND(J$144&gt;4,J16=1),12)+IF(AND(J$144&gt;4,J16=2),8)+IF(AND(J$144&gt;4,J16=3),6)+IF(AND(J$144&gt;4,J16=4),5)+IF(AND(J$144&gt;4,J16=5),4)+IF(AND(J$144&gt;4,J16=6),3)+IF(AND(J$144&gt;4,J16=7),2)+IF(AND(J$144&gt;4,J16&gt;7),1)+IF(AND(J$144=4,J16=1),8)+IF(AND(J$144=4,J16=2),6)+IF(AND(J$144=4,J16=3),4)+IF(AND(J$144=4,J16=4),2)+IF(AND(J$144=3,J16=1),6)+IF(AND(J$144=3,J16=2),4)+IF(AND(J$144=3,J16=3),2)+IF(AND(J$144=2,J16=1),4)+IF(AND(J$144=2,J16=2),2)+IF(AND(J$144=1,J16=1),2)</f>
        <v>4</v>
      </c>
      <c r="M16" s="7">
        <f>IF(AND(J$144&gt;4,K16=1),12)+IF(AND(J$144&gt;4,K16=2),8)+IF(AND(J$144&gt;4,K16=3),6)+IF(AND(J$144&gt;4,K16=4),5)+IF(AND(J$144&gt;4,K16=5),4)+IF(AND(J$144&gt;4,K16=6),3)+IF(AND(J$144&gt;4,K16=7),2)+IF(AND(J$144&gt;4,K16&gt;7),1)+IF(AND(J$144=4,K16=1),8)+IF(AND(J$144=4,K16=2),6)+IF(AND(J$144=4,K16=3),4)+IF(AND(J$144=4,K16=4),2)+IF(AND(J$144=3,K16=1),6)+IF(AND(J$144=3,K16=2),4)+IF(AND(J$144=3,K16=3),2)+IF(AND(J$144=2,K16=1),4)+IF(AND(J$144=2,K16=2),2)+IF(AND(J$144=1,K16=1),2)</f>
        <v>4</v>
      </c>
      <c r="N16" s="2" t="s">
        <v>29</v>
      </c>
      <c r="O16" s="4">
        <f t="shared" si="0"/>
        <v>10</v>
      </c>
      <c r="P16" s="11">
        <f t="shared" si="1"/>
        <v>10</v>
      </c>
      <c r="Q16" s="2">
        <v>33.999000000000002</v>
      </c>
      <c r="R16" s="2">
        <v>34.805999999999997</v>
      </c>
      <c r="S16" s="2" t="s">
        <v>29</v>
      </c>
      <c r="T16" s="2"/>
      <c r="U16" s="6"/>
      <c r="V16" s="19">
        <f t="shared" si="2"/>
        <v>32.619</v>
      </c>
      <c r="W16" s="2">
        <v>35.951000000000001</v>
      </c>
      <c r="X16" s="3">
        <v>3</v>
      </c>
      <c r="Y16" s="4">
        <f>IF(AND(Z$144&gt;4,X16=1),6)+IF(AND(Z$144&gt;4,X16=2),4)+IF(AND(Z$144&gt;4,X16=3),3)+IF(AND(Z$144&gt;4,X16=4),2)+IF(AND(Z$144&gt;4,X16=5),1)+IF(AND(Z$144&gt;4,X16&gt;5),1)+IF(AND(Z$144=4,X16=1),4)+IF(AND(Z$144=4,X16=2),3)+IF(AND(Z$144=4,X16=3),2)+IF(AND(Z$144=4,X16=4),1)+IF(AND(Z$144=3,X16=1),3)+IF(AND(Z$144=3,X16=2),2)+IF(AND(Z$144=3,X16=3),1)+IF(AND(Z$144=2,X16=1),2)+IF(AND(Z$144=2,X16=2),1)+IF(AND(Z$144=1,X16=1),1)</f>
        <v>2</v>
      </c>
      <c r="Z16" s="5">
        <v>3</v>
      </c>
      <c r="AA16" s="5">
        <v>2</v>
      </c>
      <c r="AB16" s="7">
        <f>IF(AND(Z$144&gt;4,Z16=1),12)+IF(AND(Z$144&gt;4,Z16=2),8)+IF(AND(Z$144&gt;4,Z16=3),6)+IF(AND(Z$144&gt;4,Z16=4),5)+IF(AND(Z$144&gt;4,Z16=5),4)+IF(AND(Z$144&gt;4,Z16=6),3)+IF(AND(Z$144&gt;4,Z16=7),2)+IF(AND(Z$144&gt;4,Z16&gt;7),1)+IF(AND(Z$144=4,Z16=1),8)+IF(AND(Z$144=4,Z16=2),6)+IF(AND(Z$144=4,Z16=3),4)+IF(AND(Z$144=4,Z16=4),2)+IF(AND(Z$144=3,Z16=1),6)+IF(AND(Z$144=3,Z16=2),4)+IF(AND(Z$144=3,Z16=3),2)+IF(AND(Z$144=2,Z16=1),4)+IF(AND(Z$144=2,Z16=2),2)+IF(AND(Z$144=1,Z16=1),2)</f>
        <v>4</v>
      </c>
      <c r="AC16" s="7">
        <f>IF(AND(Z$144&gt;4,AA16=1),12)+IF(AND(Z$144&gt;4,AA16=2),8)+IF(AND(Z$144&gt;4,AA16=3),6)+IF(AND(Z$144&gt;4,AA16=4),5)+IF(AND(Z$144&gt;4,AA16=5),4)+IF(AND(Z$144&gt;4,AA16=6),3)+IF(AND(Z$144&gt;4,AA16=7),2)+IF(AND(Z$144&gt;4,AA16&gt;7),1)+IF(AND(Z$144=4,AA16=1),8)+IF(AND(Z$144=4,AA16=2),6)+IF(AND(Z$144=4,AA16=3),4)+IF(AND(Z$144=4,AA16=4),2)+IF(AND(Z$144=3,AA16=1),6)+IF(AND(Z$144=3,AA16=2),4)+IF(AND(Z$144=3,AA16=3),2)+IF(AND(Z$144=2,AA16=1),4)+IF(AND(Z$144=2,AA16=2),2)+IF(AND(Z$144=1,AA16=1),2)</f>
        <v>6</v>
      </c>
      <c r="AD16" s="2" t="s">
        <v>29</v>
      </c>
      <c r="AE16" s="4">
        <f t="shared" si="3"/>
        <v>12</v>
      </c>
      <c r="AF16" s="11">
        <f t="shared" si="4"/>
        <v>22</v>
      </c>
      <c r="AG16" s="2">
        <v>34.423000000000002</v>
      </c>
      <c r="AH16" s="2">
        <v>35.642000000000003</v>
      </c>
      <c r="AI16" s="2" t="s">
        <v>29</v>
      </c>
      <c r="AJ16" s="2"/>
      <c r="AK16" s="6"/>
      <c r="AL16" s="19">
        <f t="shared" si="5"/>
        <v>32.619</v>
      </c>
      <c r="AM16" s="2">
        <v>34.976999999999997</v>
      </c>
      <c r="AN16" s="3">
        <v>2</v>
      </c>
      <c r="AO16" s="4">
        <f>IF(AND(AP$144&gt;4,AN16=1),6)+IF(AND(AP$144&gt;4,AN16=2),4)+IF(AND(AP$144&gt;4,AN16=3),3)+IF(AND(AP$144&gt;4,AN16=4),2)+IF(AND(AP$144&gt;4,AN16=5),1)+IF(AND(AP$144&gt;4,AN16&gt;5),1)+IF(AND(AP$144=4,AN16=1),4)+IF(AND(AP$144=4,AN16=2),3)+IF(AND(AP$144=4,AN16=3),2)+IF(AND(AP$144=4,AN16=4),1)+IF(AND(AP$144=3,AN16=1),3)+IF(AND(AP$144=3,AN16=2),2)+IF(AND(AP$144=3,AN16=3),1)+IF(AND(AP$144=2,AN16=1),2)+IF(AND(AP$144=2,AN16=2),1)+IF(AND(AP$144=1,AN16=1),1)</f>
        <v>2</v>
      </c>
      <c r="AP16" s="5">
        <v>2</v>
      </c>
      <c r="AQ16" s="5">
        <v>2</v>
      </c>
      <c r="AR16" s="7">
        <f>IF(AND(AP$144&gt;4,AP16=1),12)+IF(AND(AP$144&gt;4,AP16=2),8)+IF(AND(AP$144&gt;4,AP16=3),6)+IF(AND(AP$144&gt;4,AP16=4),5)+IF(AND(AP$144&gt;4,AP16=5),4)+IF(AND(AP$144&gt;4,AP16=6),3)+IF(AND(AP$144&gt;4,AP16=7),2)+IF(AND(AP$144&gt;4,AP16&gt;7),1)+IF(AND(AP$144=4,AP16=1),8)+IF(AND(AP$144=4,AP16=2),6)+IF(AND(AP$144=4,AP16=3),4)+IF(AND(AP$144=4,AP16=4),2)+IF(AND(AP$144=3,AP16=1),6)+IF(AND(AP$144=3,AP16=2),4)+IF(AND(AP$144=3,AP16=3),2)+IF(AND(AP$144=2,AP16=1),4)+IF(AND(AP$144=2,AP16=2),2)+IF(AND(AP$144=1,AP16=1),2)</f>
        <v>4</v>
      </c>
      <c r="AS16" s="7">
        <f>IF(AND(AP$144&gt;4,AQ16=1),12)+IF(AND(AP$144&gt;4,AQ16=2),8)+IF(AND(AP$144&gt;4,AQ16=3),6)+IF(AND(AP$144&gt;4,AQ16=4),5)+IF(AND(AP$144&gt;4,AQ16=5),4)+IF(AND(AP$144&gt;4,AQ16=6),3)+IF(AND(AP$144&gt;4,AQ16=7),2)+IF(AND(AP$144&gt;4,AQ16&gt;7),1)+IF(AND(AP$144=4,AQ16=1),8)+IF(AND(AP$144=4,AQ16=2),6)+IF(AND(AP$144=4,AQ16=3),4)+IF(AND(AP$144=4,AQ16=4),2)+IF(AND(AP$144=3,AQ16=1),6)+IF(AND(AP$144=3,AQ16=2),4)+IF(AND(AP$144=3,AQ16=3),2)+IF(AND(AP$144=2,AQ16=1),4)+IF(AND(AP$144=2,AQ16=2),2)+IF(AND(AP$144=1,AQ16=1),2)</f>
        <v>4</v>
      </c>
      <c r="AT16" s="2" t="s">
        <v>29</v>
      </c>
      <c r="AU16" s="4">
        <f t="shared" si="6"/>
        <v>10</v>
      </c>
      <c r="AV16" s="11">
        <f t="shared" si="7"/>
        <v>32</v>
      </c>
      <c r="AW16" s="2">
        <v>35.097000000000001</v>
      </c>
      <c r="AX16" s="2">
        <v>34.713000000000001</v>
      </c>
      <c r="AY16" s="2" t="s">
        <v>29</v>
      </c>
      <c r="AZ16" s="2"/>
      <c r="BA16" s="6"/>
      <c r="BB16" s="19">
        <f t="shared" si="8"/>
        <v>32.619</v>
      </c>
    </row>
    <row r="17" spans="1:54">
      <c r="A17" s="13">
        <v>7</v>
      </c>
      <c r="B17" s="1" t="s">
        <v>60</v>
      </c>
      <c r="C17" s="2">
        <v>6080</v>
      </c>
      <c r="D17" s="1">
        <v>67</v>
      </c>
      <c r="E17" s="1" t="s">
        <v>39</v>
      </c>
      <c r="F17" s="57">
        <v>30.396999999999998</v>
      </c>
      <c r="G17" s="10">
        <v>35.701999999999998</v>
      </c>
      <c r="H17" s="3">
        <v>5</v>
      </c>
      <c r="I17" s="4">
        <f>IF(AND(J$143&gt;4,H17=1),6)+IF(AND(J$143&gt;4,H17=2),4)+IF(AND(J$143&gt;4,H17=3),3)+IF(AND(J$143&gt;4,H17=4),2)+IF(AND(J$143&gt;4,H17=5),1)+IF(AND(J$143&gt;4,H17&gt;5),1)+IF(AND(J$143=4,H17=1),4)+IF(AND(J$143=4,H17=2),3)+IF(AND(J$143=4,H17=3),2)+IF(AND(J$143=4,H17=4),1)+IF(AND(J$143=3,H17=1),3)+IF(AND(J$143=3,H17=2),2)+IF(AND(J$143=3,H17=3),1)+IF(AND(J$143=2,H17=1),2)+IF(AND(J$143=2,H17=2),1)+IF(AND(J$143=1,H17=1),1)</f>
        <v>1</v>
      </c>
      <c r="J17" s="5">
        <v>4</v>
      </c>
      <c r="K17" s="5">
        <v>3</v>
      </c>
      <c r="L17" s="7">
        <f>IF(AND(J$143&gt;4,J17=1),12)+IF(AND(J$143&gt;4,J17=2),8)+IF(AND(J$143&gt;4,J17=3),6)+IF(AND(J$143&gt;4,J17=4),5)+IF(AND(J$143&gt;4,J17=5),4)+IF(AND(J$143&gt;4,J17=6),3)+IF(AND(J$143&gt;4,J17=7),2)+IF(AND(J$143&gt;4,J17&gt;7),1)+IF(AND(J$143=4,J17=1),8)+IF(AND(J$143=4,J17=2),6)+IF(AND(J$143=4,J17=3),4)+IF(AND(J$143=4,J17=4),2)+IF(AND(J$143=3,J17=1),6)+IF(AND(J$143=3,J17=2),4)+IF(AND(J$143=3,J17=3),2)+IF(AND(J$143=2,J17=1),4)+IF(AND(J$143=2,J17=2),2)+IF(AND(J$143=1,J17=1),2)</f>
        <v>5</v>
      </c>
      <c r="M17" s="7">
        <f>IF(AND(J$143&gt;4,K17=1),12)+IF(AND(J$143&gt;4,K17=2),8)+IF(AND(J$143&gt;4,K17=3),6)+IF(AND(J$143&gt;4,K17=4),5)+IF(AND(J$143&gt;4,K17=5),4)+IF(AND(J$143&gt;4,K17=6),3)+IF(AND(J$143&gt;4,K17=7),2)+IF(AND(J$143&gt;4,K17&gt;7),1)+IF(AND(J$143=4,K17=1),8)+IF(AND(J$143=4,K17=2),6)+IF(AND(J$143=4,K17=3),4)+IF(AND(J$143=4,K17=4),2)+IF(AND(J$143=3,K17=1),6)+IF(AND(J$143=3,K17=2),4)+IF(AND(J$143=3,K17=3),2)+IF(AND(J$143=2,K17=1),4)+IF(AND(J$143=2,K17=2),2)+IF(AND(J$143=1,K17=1),2)</f>
        <v>6</v>
      </c>
      <c r="N17" s="2" t="s">
        <v>31</v>
      </c>
      <c r="O17" s="4">
        <f t="shared" si="0"/>
        <v>12</v>
      </c>
      <c r="P17" s="11">
        <f t="shared" si="1"/>
        <v>12</v>
      </c>
      <c r="Q17" s="2">
        <v>35.485999999999997</v>
      </c>
      <c r="R17" s="2">
        <v>35.351999999999997</v>
      </c>
      <c r="S17" s="2" t="s">
        <v>31</v>
      </c>
      <c r="T17" s="2"/>
      <c r="U17" s="6"/>
      <c r="V17" s="19">
        <f t="shared" si="2"/>
        <v>30.396999999999998</v>
      </c>
      <c r="W17" s="10">
        <v>31.562999999999999</v>
      </c>
      <c r="X17" s="3">
        <v>2</v>
      </c>
      <c r="Y17" s="4">
        <f>IF(AND(Z$143&gt;4,X17=1),6)+IF(AND(Z$143&gt;4,X17=2),4)+IF(AND(Z$143&gt;4,X17=3),3)+IF(AND(Z$143&gt;4,X17=4),2)+IF(AND(Z$143&gt;4,X17=5),1)+IF(AND(Z$143&gt;4,X17&gt;5),1)+IF(AND(Z$143=4,X17=1),4)+IF(AND(Z$143=4,X17=2),3)+IF(AND(Z$143=4,X17=3),2)+IF(AND(Z$143=4,X17=4),1)+IF(AND(Z$143=3,X17=1),3)+IF(AND(Z$143=3,X17=2),2)+IF(AND(Z$143=3,X17=3),1)+IF(AND(Z$143=2,X17=1),2)+IF(AND(Z$143=2,X17=2),1)+IF(AND(Z$143=1,X17=1),1)</f>
        <v>2</v>
      </c>
      <c r="Z17" s="5">
        <v>3</v>
      </c>
      <c r="AA17" s="5"/>
      <c r="AB17" s="7">
        <f>IF(AND(Z$143&gt;4,Z17=1),12)+IF(AND(Z$143&gt;4,Z17=2),8)+IF(AND(Z$143&gt;4,Z17=3),6)+IF(AND(Z$143&gt;4,Z17=4),5)+IF(AND(Z$143&gt;4,Z17=5),4)+IF(AND(Z$143&gt;4,Z17=6),3)+IF(AND(Z$143&gt;4,Z17=7),2)+IF(AND(Z$143&gt;4,Z17&gt;7),1)+IF(AND(Z$143=4,Z17=1),8)+IF(AND(Z$143=4,Z17=2),6)+IF(AND(Z$143=4,Z17=3),4)+IF(AND(Z$143=4,Z17=4),2)+IF(AND(Z$143=3,Z17=1),6)+IF(AND(Z$143=3,Z17=2),4)+IF(AND(Z$143=3,Z17=3),2)+IF(AND(Z$143=2,Z17=1),4)+IF(AND(Z$143=2,Z17=2),2)+IF(AND(Z$143=1,Z17=1),2)</f>
        <v>2</v>
      </c>
      <c r="AC17" s="7">
        <f>IF(AND(Z$143&gt;4,AA17=1),12)+IF(AND(Z$143&gt;4,AA17=2),8)+IF(AND(Z$143&gt;4,AA17=3),6)+IF(AND(Z$143&gt;4,AA17=4),5)+IF(AND(Z$143&gt;4,AA17=5),4)+IF(AND(Z$143&gt;4,AA17=6),3)+IF(AND(Z$143&gt;4,AA17=7),2)+IF(AND(Z$143&gt;4,AA17&gt;7),1)+IF(AND(Z$143=4,AA17=1),8)+IF(AND(Z$143=4,AA17=2),6)+IF(AND(Z$143=4,AA17=3),4)+IF(AND(Z$143=4,AA17=4),2)+IF(AND(Z$143=3,AA17=1),6)+IF(AND(Z$143=3,AA17=2),4)+IF(AND(Z$143=3,AA17=3),2)+IF(AND(Z$143=2,AA17=1),4)+IF(AND(Z$143=2,AA17=2),2)+IF(AND(Z$143=1,AA17=1),2)</f>
        <v>0</v>
      </c>
      <c r="AD17" s="2" t="s">
        <v>31</v>
      </c>
      <c r="AE17" s="4">
        <f t="shared" si="3"/>
        <v>4</v>
      </c>
      <c r="AF17" s="11">
        <f t="shared" si="4"/>
        <v>16</v>
      </c>
      <c r="AG17" s="2">
        <v>33.945</v>
      </c>
      <c r="AH17" s="2"/>
      <c r="AI17" s="2" t="s">
        <v>31</v>
      </c>
      <c r="AJ17" s="2"/>
      <c r="AK17" s="6"/>
      <c r="AL17" s="19">
        <f t="shared" si="5"/>
        <v>30.396999999999998</v>
      </c>
      <c r="AM17" s="10">
        <v>32.116999999999997</v>
      </c>
      <c r="AN17" s="3">
        <v>5</v>
      </c>
      <c r="AO17" s="4">
        <f>IF(AND(AP$143&gt;4,AN17=1),6)+IF(AND(AP$143&gt;4,AN17=2),4)+IF(AND(AP$143&gt;4,AN17=3),3)+IF(AND(AP$143&gt;4,AN17=4),2)+IF(AND(AP$143&gt;4,AN17=5),1)+IF(AND(AP$143&gt;4,AN17&gt;5),1)+IF(AND(AP$143=4,AN17=1),4)+IF(AND(AP$143=4,AN17=2),3)+IF(AND(AP$143=4,AN17=3),2)+IF(AND(AP$143=4,AN17=4),1)+IF(AND(AP$143=3,AN17=1),3)+IF(AND(AP$143=3,AN17=2),2)+IF(AND(AP$143=3,AN17=3),1)+IF(AND(AP$143=2,AN17=1),2)+IF(AND(AP$143=2,AN17=2),1)+IF(AND(AP$143=1,AN17=1),1)</f>
        <v>1</v>
      </c>
      <c r="AP17" s="5">
        <v>4</v>
      </c>
      <c r="AQ17" s="5">
        <v>3</v>
      </c>
      <c r="AR17" s="7">
        <f>IF(AND(AP$143&gt;4,AP17=1),12)+IF(AND(AP$143&gt;4,AP17=2),8)+IF(AND(AP$143&gt;4,AP17=3),6)+IF(AND(AP$143&gt;4,AP17=4),5)+IF(AND(AP$143&gt;4,AP17=5),4)+IF(AND(AP$143&gt;4,AP17=6),3)+IF(AND(AP$143&gt;4,AP17=7),2)+IF(AND(AP$143&gt;4,AP17&gt;7),1)+IF(AND(AP$143=4,AP17=1),8)+IF(AND(AP$143=4,AP17=2),6)+IF(AND(AP$143=4,AP17=3),4)+IF(AND(AP$143=4,AP17=4),2)+IF(AND(AP$143=3,AP17=1),6)+IF(AND(AP$143=3,AP17=2),4)+IF(AND(AP$143=3,AP17=3),2)+IF(AND(AP$143=2,AP17=1),4)+IF(AND(AP$143=2,AP17=2),2)+IF(AND(AP$143=1,AP17=1),2)</f>
        <v>5</v>
      </c>
      <c r="AS17" s="7">
        <f>IF(AND(AP$143&gt;4,AQ17=1),12)+IF(AND(AP$143&gt;4,AQ17=2),8)+IF(AND(AP$143&gt;4,AQ17=3),6)+IF(AND(AP$143&gt;4,AQ17=4),5)+IF(AND(AP$143&gt;4,AQ17=5),4)+IF(AND(AP$143&gt;4,AQ17=6),3)+IF(AND(AP$143&gt;4,AQ17=7),2)+IF(AND(AP$143&gt;4,AQ17&gt;7),1)+IF(AND(AP$143=4,AQ17=1),8)+IF(AND(AP$143=4,AQ17=2),6)+IF(AND(AP$143=4,AQ17=3),4)+IF(AND(AP$143=4,AQ17=4),2)+IF(AND(AP$143=3,AQ17=1),6)+IF(AND(AP$143=3,AQ17=2),4)+IF(AND(AP$143=3,AQ17=3),2)+IF(AND(AP$143=2,AQ17=1),4)+IF(AND(AP$143=2,AQ17=2),2)+IF(AND(AP$143=1,AQ17=1),2)</f>
        <v>6</v>
      </c>
      <c r="AT17" s="2" t="s">
        <v>31</v>
      </c>
      <c r="AU17" s="4">
        <f t="shared" si="6"/>
        <v>12</v>
      </c>
      <c r="AV17" s="11">
        <f t="shared" si="7"/>
        <v>28</v>
      </c>
      <c r="AW17" s="2">
        <v>30.706</v>
      </c>
      <c r="AX17" s="2">
        <v>31.431999999999999</v>
      </c>
      <c r="AY17" s="2" t="s">
        <v>31</v>
      </c>
      <c r="AZ17" s="2"/>
      <c r="BA17" s="6"/>
      <c r="BB17" s="19">
        <f t="shared" si="8"/>
        <v>30.396999999999998</v>
      </c>
    </row>
    <row r="18" spans="1:54">
      <c r="A18" s="13">
        <v>8</v>
      </c>
      <c r="B18" s="1" t="s">
        <v>87</v>
      </c>
      <c r="C18" s="2">
        <v>39023</v>
      </c>
      <c r="D18" s="1">
        <v>85</v>
      </c>
      <c r="E18" s="1" t="s">
        <v>39</v>
      </c>
      <c r="F18" s="57">
        <v>28.692</v>
      </c>
      <c r="G18" s="10">
        <v>28.756</v>
      </c>
      <c r="H18" s="3">
        <v>1</v>
      </c>
      <c r="I18" s="4">
        <f>IF(AND(J$143&gt;4,H18=1),6)+IF(AND(J$143&gt;4,H18=2),4)+IF(AND(J$143&gt;4,H18=3),3)+IF(AND(J$143&gt;4,H18=4),2)+IF(AND(J$143&gt;4,H18=5),1)+IF(AND(J$143&gt;4,H18&gt;5),1)+IF(AND(J$143=4,H18=1),4)+IF(AND(J$143=4,H18=2),3)+IF(AND(J$143=4,H18=3),2)+IF(AND(J$143=4,H18=4),1)+IF(AND(J$143=3,H18=1),3)+IF(AND(J$143=3,H18=2),2)+IF(AND(J$143=3,H18=3),1)+IF(AND(J$143=2,H18=1),2)+IF(AND(J$143=2,H18=2),1)+IF(AND(J$143=1,H18=1),1)</f>
        <v>6</v>
      </c>
      <c r="J18" s="5">
        <v>1</v>
      </c>
      <c r="K18" s="5"/>
      <c r="L18" s="7">
        <f>IF(AND(J$143&gt;4,J18=1),12)+IF(AND(J$143&gt;4,J18=2),8)+IF(AND(J$143&gt;4,J18=3),6)+IF(AND(J$143&gt;4,J18=4),5)+IF(AND(J$143&gt;4,J18=5),4)+IF(AND(J$143&gt;4,J18=6),3)+IF(AND(J$143&gt;4,J18=7),2)+IF(AND(J$143&gt;4,J18&gt;7),1)+IF(AND(J$143=4,J18=1),8)+IF(AND(J$143=4,J18=2),6)+IF(AND(J$143=4,J18=3),4)+IF(AND(J$143=4,J18=4),2)+IF(AND(J$143=3,J18=1),6)+IF(AND(J$143=3,J18=2),4)+IF(AND(J$143=3,J18=3),2)+IF(AND(J$143=2,J18=1),4)+IF(AND(J$143=2,J18=2),2)+IF(AND(J$143=1,J18=1),2)</f>
        <v>12</v>
      </c>
      <c r="M18" s="7">
        <f>IF(AND(J$143&gt;4,K18=1),12)+IF(AND(J$143&gt;4,K18=2),8)+IF(AND(J$143&gt;4,K18=3),6)+IF(AND(J$143&gt;4,K18=4),5)+IF(AND(J$143&gt;4,K18=5),4)+IF(AND(J$143&gt;4,K18=6),3)+IF(AND(J$143&gt;4,K18=7),2)+IF(AND(J$143&gt;4,K18&gt;7),1)+IF(AND(J$143=4,K18=1),8)+IF(AND(J$143=4,K18=2),6)+IF(AND(J$143=4,K18=3),4)+IF(AND(J$143=4,K18=4),2)+IF(AND(J$143=3,K18=1),6)+IF(AND(J$143=3,K18=2),4)+IF(AND(J$143=3,K18=3),2)+IF(AND(J$143=2,K18=1),4)+IF(AND(J$143=2,K18=2),2)+IF(AND(J$143=1,K18=1),2)</f>
        <v>0</v>
      </c>
      <c r="N18" s="2" t="s">
        <v>31</v>
      </c>
      <c r="O18" s="4">
        <f t="shared" si="0"/>
        <v>18</v>
      </c>
      <c r="P18" s="11">
        <f t="shared" si="1"/>
        <v>18</v>
      </c>
      <c r="Q18" s="2">
        <v>28.422999999999998</v>
      </c>
      <c r="R18" s="10">
        <v>28.43</v>
      </c>
      <c r="S18" s="2" t="s">
        <v>26</v>
      </c>
      <c r="T18" s="8" t="s">
        <v>91</v>
      </c>
      <c r="U18" s="6"/>
      <c r="V18" s="19">
        <f t="shared" si="2"/>
        <v>28.422999999999998</v>
      </c>
      <c r="W18" s="10">
        <v>27.567</v>
      </c>
      <c r="X18" s="3">
        <v>4</v>
      </c>
      <c r="Y18" s="4">
        <f>IF(AND(Z$142&gt;4,X18=1),6)+IF(AND(Z$142&gt;4,X18=2),4)+IF(AND(Z$142&gt;4,X18=3),3)+IF(AND(Z$142&gt;4,X18=4),2)+IF(AND(Z$142&gt;4,X18=5),1)+IF(AND(Z$142&gt;4,X18&gt;5),1)+IF(AND(Z$142=4,X18=1),4)+IF(AND(Z$142=4,X18=2),3)+IF(AND(Z$142=4,X18=3),2)+IF(AND(Z$142=4,X18=4),1)+IF(AND(Z$142=3,X18=1),3)+IF(AND(Z$142=3,X18=2),2)+IF(AND(Z$142=3,X18=3),1)+IF(AND(Z$142=2,X18=1),2)+IF(AND(Z$142=2,X18=2),1)+IF(AND(Z$142=1,X18=1),1)</f>
        <v>2</v>
      </c>
      <c r="Z18" s="5"/>
      <c r="AA18" s="5"/>
      <c r="AB18" s="7">
        <f>IF(AND(Z$142&gt;4,Z18=1),12)+IF(AND(Z$142&gt;4,Z18=2),8)+IF(AND(Z$142&gt;4,Z18=3),6)+IF(AND(Z$142&gt;4,Z18=4),5)+IF(AND(Z$142&gt;4,Z18=5),4)+IF(AND(Z$142&gt;4,Z18=6),3)+IF(AND(Z$142&gt;4,Z18=7),2)+IF(AND(Z$142&gt;4,Z18&gt;7),1)+IF(AND(Z$142=4,Z18=1),8)+IF(AND(Z$142=4,Z18=2),6)+IF(AND(Z$142=4,Z18=3),4)+IF(AND(Z$142=4,Z18=4),2)+IF(AND(Z$142=3,Z18=1),6)+IF(AND(Z$142=3,Z18=2),4)+IF(AND(Z$142=3,Z18=3),2)+IF(AND(Z$142=2,Z18=1),4)+IF(AND(Z$142=2,Z18=2),2)+IF(AND(Z$142=1,Z18=1),2)</f>
        <v>0</v>
      </c>
      <c r="AC18" s="7">
        <f>IF(AND(Z$142&gt;4,AA18=1),12)+IF(AND(Z$142&gt;4,AA18=2),8)+IF(AND(Z$142&gt;4,AA18=3),6)+IF(AND(Z$142&gt;4,AA18=4),5)+IF(AND(Z$142&gt;4,AA18=5),4)+IF(AND(Z$142&gt;4,AA18=6),3)+IF(AND(Z$142&gt;4,AA18=7),2)+IF(AND(Z$142&gt;4,AA18&gt;7),1)+IF(AND(Z$142=4,AA18=1),8)+IF(AND(Z$142=4,AA18=2),6)+IF(AND(Z$142=4,AA18=3),4)+IF(AND(Z$142=4,AA18=4),2)+IF(AND(Z$142=3,AA18=1),6)+IF(AND(Z$142=3,AA18=2),4)+IF(AND(Z$142=3,AA18=3),2)+IF(AND(Z$142=2,AA18=1),4)+IF(AND(Z$142=2,AA18=2),2)+IF(AND(Z$142=1,AA18=1),2)</f>
        <v>0</v>
      </c>
      <c r="AD18" s="2" t="s">
        <v>26</v>
      </c>
      <c r="AE18" s="4">
        <f t="shared" si="3"/>
        <v>2</v>
      </c>
      <c r="AF18" s="11">
        <f t="shared" si="4"/>
        <v>20</v>
      </c>
      <c r="AG18" s="2"/>
      <c r="AH18" s="10"/>
      <c r="AI18" s="2" t="s">
        <v>26</v>
      </c>
      <c r="AJ18" s="6"/>
      <c r="AK18" s="6"/>
      <c r="AL18" s="19">
        <f t="shared" si="5"/>
        <v>27.567</v>
      </c>
      <c r="AM18" s="10">
        <v>30.573</v>
      </c>
      <c r="AN18" s="3">
        <v>4</v>
      </c>
      <c r="AO18" s="4">
        <f>IF(AND(AP$142&gt;4,AN18=1),6)+IF(AND(AP$142&gt;4,AN18=2),4)+IF(AND(AP$142&gt;4,AN18=3),3)+IF(AND(AP$142&gt;4,AN18=4),2)+IF(AND(AP$142&gt;4,AN18=5),1)+IF(AND(AP$142&gt;4,AN18&gt;5),1)+IF(AND(AP$142=4,AN18=1),4)+IF(AND(AP$142=4,AN18=2),3)+IF(AND(AP$142=4,AN18=3),2)+IF(AND(AP$142=4,AN18=4),1)+IF(AND(AP$142=3,AN18=1),3)+IF(AND(AP$142=3,AN18=2),2)+IF(AND(AP$142=3,AN18=3),1)+IF(AND(AP$142=2,AN18=1),2)+IF(AND(AP$142=2,AN18=2),1)+IF(AND(AP$142=1,AN18=1),1)</f>
        <v>2</v>
      </c>
      <c r="AP18" s="5"/>
      <c r="AQ18" s="5"/>
      <c r="AR18" s="7">
        <f>IF(AND(AP$142&gt;4,AP18=1),12)+IF(AND(AP$142&gt;4,AP18=2),8)+IF(AND(AP$142&gt;4,AP18=3),6)+IF(AND(AP$142&gt;4,AP18=4),5)+IF(AND(AP$142&gt;4,AP18=5),4)+IF(AND(AP$142&gt;4,AP18=6),3)+IF(AND(AP$142&gt;4,AP18=7),2)+IF(AND(AP$142&gt;4,AP18&gt;7),1)+IF(AND(AP$142=4,AP18=1),8)+IF(AND(AP$142=4,AP18=2),6)+IF(AND(AP$142=4,AP18=3),4)+IF(AND(AP$142=4,AP18=4),2)+IF(AND(AP$142=3,AP18=1),6)+IF(AND(AP$142=3,AP18=2),4)+IF(AND(AP$142=3,AP18=3),2)+IF(AND(AP$142=2,AP18=1),4)+IF(AND(AP$142=2,AP18=2),2)+IF(AND(AP$142=1,AP18=1),2)</f>
        <v>0</v>
      </c>
      <c r="AS18" s="7">
        <f>IF(AND(AP$142&gt;4,AQ18=1),12)+IF(AND(AP$142&gt;4,AQ18=2),8)+IF(AND(AP$142&gt;4,AQ18=3),6)+IF(AND(AP$142&gt;4,AQ18=4),5)+IF(AND(AP$142&gt;4,AQ18=5),4)+IF(AND(AP$142&gt;4,AQ18=6),3)+IF(AND(AP$142&gt;4,AQ18=7),2)+IF(AND(AP$142&gt;4,AQ18&gt;7),1)+IF(AND(AP$142=4,AQ18=1),8)+IF(AND(AP$142=4,AQ18=2),6)+IF(AND(AP$142=4,AQ18=3),4)+IF(AND(AP$142=4,AQ18=4),2)+IF(AND(AP$142=3,AQ18=1),6)+IF(AND(AP$142=3,AQ18=2),4)+IF(AND(AP$142=3,AQ18=3),2)+IF(AND(AP$142=2,AQ18=1),4)+IF(AND(AP$142=2,AQ18=2),2)+IF(AND(AP$142=1,AQ18=1),2)</f>
        <v>0</v>
      </c>
      <c r="AT18" s="2" t="s">
        <v>26</v>
      </c>
      <c r="AU18" s="4">
        <f t="shared" si="6"/>
        <v>2</v>
      </c>
      <c r="AV18" s="11">
        <f t="shared" si="7"/>
        <v>22</v>
      </c>
      <c r="AW18" s="2"/>
      <c r="AX18" s="10"/>
      <c r="AY18" s="2" t="s">
        <v>26</v>
      </c>
      <c r="AZ18" s="6"/>
      <c r="BA18" s="6"/>
      <c r="BB18" s="19">
        <f t="shared" si="8"/>
        <v>27.567</v>
      </c>
    </row>
    <row r="19" spans="1:54">
      <c r="A19" s="13">
        <v>9</v>
      </c>
      <c r="B19" s="1" t="s">
        <v>137</v>
      </c>
      <c r="C19" s="2">
        <v>43878</v>
      </c>
      <c r="D19" s="1">
        <v>330</v>
      </c>
      <c r="E19" s="1" t="s">
        <v>41</v>
      </c>
      <c r="F19" s="57">
        <v>30.062999999999999</v>
      </c>
      <c r="G19" s="2">
        <v>30.210999999999999</v>
      </c>
      <c r="H19" s="3">
        <v>2</v>
      </c>
      <c r="I19" s="4">
        <f>IF(AND(J$143&gt;4,H19=1),6)+IF(AND(J$143&gt;4,H19=2),4)+IF(AND(J$143&gt;4,H19=3),3)+IF(AND(J$143&gt;4,H19=4),2)+IF(AND(J$143&gt;4,H19=5),1)+IF(AND(J$143&gt;4,H19&gt;5),1)+IF(AND(J$143=4,H19=1),4)+IF(AND(J$143=4,H19=2),3)+IF(AND(J$143=4,H19=3),2)+IF(AND(J$143=4,H19=4),1)+IF(AND(J$143=3,H19=1),3)+IF(AND(J$143=3,H19=2),2)+IF(AND(J$143=3,H19=3),1)+IF(AND(J$143=2,H19=1),2)+IF(AND(J$143=2,H19=2),1)+IF(AND(J$143=1,H19=1),1)</f>
        <v>4</v>
      </c>
      <c r="J19" s="5"/>
      <c r="K19" s="5"/>
      <c r="L19" s="7">
        <f>IF(AND(J$143&gt;4,J19=1),12)+IF(AND(J$143&gt;4,J19=2),8)+IF(AND(J$143&gt;4,J19=3),6)+IF(AND(J$143&gt;4,J19=4),5)+IF(AND(J$143&gt;4,J19=5),4)+IF(AND(J$143&gt;4,J19=6),3)+IF(AND(J$143&gt;4,J19=7),2)+IF(AND(J$143&gt;4,J19&gt;7),1)+IF(AND(J$143=4,J19=1),8)+IF(AND(J$143=4,J19=2),6)+IF(AND(J$143=4,J19=3),4)+IF(AND(J$143=4,J19=4),2)+IF(AND(J$143=3,J19=1),6)+IF(AND(J$143=3,J19=2),4)+IF(AND(J$143=3,J19=3),2)+IF(AND(J$143=2,J19=1),4)+IF(AND(J$143=2,J19=2),2)+IF(AND(J$143=1,J19=1),2)</f>
        <v>0</v>
      </c>
      <c r="M19" s="7">
        <f>IF(AND(J$143&gt;4,K19=1),12)+IF(AND(J$143&gt;4,K19=2),8)+IF(AND(J$143&gt;4,K19=3),6)+IF(AND(J$143&gt;4,K19=4),5)+IF(AND(J$143&gt;4,K19=5),4)+IF(AND(J$143&gt;4,K19=6),3)+IF(AND(J$143&gt;4,K19=7),2)+IF(AND(J$143&gt;4,K19&gt;7),1)+IF(AND(J$143=4,K19=1),8)+IF(AND(J$143=4,K19=2),6)+IF(AND(J$143=4,K19=3),4)+IF(AND(J$143=4,K19=4),2)+IF(AND(J$143=3,K19=1),6)+IF(AND(J$143=3,K19=2),4)+IF(AND(J$143=3,K19=3),2)+IF(AND(J$143=2,K19=1),4)+IF(AND(J$143=2,K19=2),2)+IF(AND(J$143=1,K19=1),2)</f>
        <v>0</v>
      </c>
      <c r="N19" s="2" t="s">
        <v>31</v>
      </c>
      <c r="O19" s="4">
        <f t="shared" si="0"/>
        <v>4</v>
      </c>
      <c r="P19" s="11">
        <f t="shared" si="1"/>
        <v>4</v>
      </c>
      <c r="Q19" s="2"/>
      <c r="R19" s="2"/>
      <c r="S19" s="2" t="s">
        <v>31</v>
      </c>
      <c r="T19" s="6"/>
      <c r="U19" s="6"/>
      <c r="V19" s="19">
        <f t="shared" si="2"/>
        <v>30.062999999999999</v>
      </c>
      <c r="W19" s="2">
        <v>29.888000000000002</v>
      </c>
      <c r="X19" s="3">
        <v>1</v>
      </c>
      <c r="Y19" s="4">
        <f>IF(AND(Z$143&gt;4,X19=1),6)+IF(AND(Z$143&gt;4,X19=2),4)+IF(AND(Z$143&gt;4,X19=3),3)+IF(AND(Z$143&gt;4,X19=4),2)+IF(AND(Z$143&gt;4,X19=5),1)+IF(AND(Z$143&gt;4,X19&gt;5),1)+IF(AND(Z$143=4,X19=1),4)+IF(AND(Z$143=4,X19=2),3)+IF(AND(Z$143=4,X19=3),2)+IF(AND(Z$143=4,X19=4),1)+IF(AND(Z$143=3,X19=1),3)+IF(AND(Z$143=3,X19=2),2)+IF(AND(Z$143=3,X19=3),1)+IF(AND(Z$143=2,X19=1),2)+IF(AND(Z$143=2,X19=2),1)+IF(AND(Z$143=1,X19=1),1)</f>
        <v>3</v>
      </c>
      <c r="Z19" s="5">
        <v>1</v>
      </c>
      <c r="AA19" s="5">
        <v>1</v>
      </c>
      <c r="AB19" s="7">
        <f>IF(AND(Z$143&gt;4,Z19=1),12)+IF(AND(Z$143&gt;4,Z19=2),8)+IF(AND(Z$143&gt;4,Z19=3),6)+IF(AND(Z$143&gt;4,Z19=4),5)+IF(AND(Z$143&gt;4,Z19=5),4)+IF(AND(Z$143&gt;4,Z19=6),3)+IF(AND(Z$143&gt;4,Z19=7),2)+IF(AND(Z$143&gt;4,Z19&gt;7),1)+IF(AND(Z$143=4,Z19=1),8)+IF(AND(Z$143=4,Z19=2),6)+IF(AND(Z$143=4,Z19=3),4)+IF(AND(Z$143=4,Z19=4),2)+IF(AND(Z$143=3,Z19=1),6)+IF(AND(Z$143=3,Z19=2),4)+IF(AND(Z$143=3,Z19=3),2)+IF(AND(Z$143=2,Z19=1),4)+IF(AND(Z$143=2,Z19=2),2)+IF(AND(Z$143=1,Z19=1),2)</f>
        <v>6</v>
      </c>
      <c r="AC19" s="7">
        <f>IF(AND(Z$143&gt;4,AA19=1),12)+IF(AND(Z$143&gt;4,AA19=2),8)+IF(AND(Z$143&gt;4,AA19=3),6)+IF(AND(Z$143&gt;4,AA19=4),5)+IF(AND(Z$143&gt;4,AA19=5),4)+IF(AND(Z$143&gt;4,AA19=6),3)+IF(AND(Z$143&gt;4,AA19=7),2)+IF(AND(Z$143&gt;4,AA19&gt;7),1)+IF(AND(Z$143=4,AA19=1),8)+IF(AND(Z$143=4,AA19=2),6)+IF(AND(Z$143=4,AA19=3),4)+IF(AND(Z$143=4,AA19=4),2)+IF(AND(Z$143=3,AA19=1),6)+IF(AND(Z$143=3,AA19=2),4)+IF(AND(Z$143=3,AA19=3),2)+IF(AND(Z$143=2,AA19=1),4)+IF(AND(Z$143=2,AA19=2),2)+IF(AND(Z$143=1,AA19=1),2)</f>
        <v>6</v>
      </c>
      <c r="AD19" s="2" t="s">
        <v>31</v>
      </c>
      <c r="AE19" s="4">
        <f t="shared" si="3"/>
        <v>18</v>
      </c>
      <c r="AF19" s="11">
        <f t="shared" si="4"/>
        <v>22</v>
      </c>
      <c r="AG19" s="2">
        <v>29.529</v>
      </c>
      <c r="AH19" s="2">
        <v>29.321999999999999</v>
      </c>
      <c r="AI19" s="2" t="s">
        <v>31</v>
      </c>
      <c r="AJ19" s="8" t="s">
        <v>89</v>
      </c>
      <c r="AK19" s="6">
        <v>3</v>
      </c>
      <c r="AL19" s="19">
        <f t="shared" si="5"/>
        <v>29.321999999999999</v>
      </c>
      <c r="AM19" s="2"/>
      <c r="AN19" s="3"/>
      <c r="AO19" s="4">
        <f>IF(AND(AP$143&gt;4,AN19=1),6)+IF(AND(AP$143&gt;4,AN19=2),4)+IF(AND(AP$143&gt;4,AN19=3),3)+IF(AND(AP$143&gt;4,AN19=4),2)+IF(AND(AP$143&gt;4,AN19=5),1)+IF(AND(AP$143&gt;4,AN19&gt;5),1)+IF(AND(AP$143=4,AN19=1),4)+IF(AND(AP$143=4,AN19=2),3)+IF(AND(AP$143=4,AN19=3),2)+IF(AND(AP$143=4,AN19=4),1)+IF(AND(AP$143=3,AN19=1),3)+IF(AND(AP$143=3,AN19=2),2)+IF(AND(AP$143=3,AN19=3),1)+IF(AND(AP$143=2,AN19=1),2)+IF(AND(AP$143=2,AN19=2),1)+IF(AND(AP$143=1,AN19=1),1)</f>
        <v>0</v>
      </c>
      <c r="AP19" s="5"/>
      <c r="AQ19" s="5"/>
      <c r="AR19" s="7">
        <f>IF(AND(AP$143&gt;4,AP19=1),12)+IF(AND(AP$143&gt;4,AP19=2),8)+IF(AND(AP$143&gt;4,AP19=3),6)+IF(AND(AP$143&gt;4,AP19=4),5)+IF(AND(AP$143&gt;4,AP19=5),4)+IF(AND(AP$143&gt;4,AP19=6),3)+IF(AND(AP$143&gt;4,AP19=7),2)+IF(AND(AP$143&gt;4,AP19&gt;7),1)+IF(AND(AP$143=4,AP19=1),8)+IF(AND(AP$143=4,AP19=2),6)+IF(AND(AP$143=4,AP19=3),4)+IF(AND(AP$143=4,AP19=4),2)+IF(AND(AP$143=3,AP19=1),6)+IF(AND(AP$143=3,AP19=2),4)+IF(AND(AP$143=3,AP19=3),2)+IF(AND(AP$143=2,AP19=1),4)+IF(AND(AP$143=2,AP19=2),2)+IF(AND(AP$143=1,AP19=1),2)</f>
        <v>0</v>
      </c>
      <c r="AS19" s="7">
        <f>IF(AND(AP$143&gt;4,AQ19=1),12)+IF(AND(AP$143&gt;4,AQ19=2),8)+IF(AND(AP$143&gt;4,AQ19=3),6)+IF(AND(AP$143&gt;4,AQ19=4),5)+IF(AND(AP$143&gt;4,AQ19=5),4)+IF(AND(AP$143&gt;4,AQ19=6),3)+IF(AND(AP$143&gt;4,AQ19=7),2)+IF(AND(AP$143&gt;4,AQ19&gt;7),1)+IF(AND(AP$143=4,AQ19=1),8)+IF(AND(AP$143=4,AQ19=2),6)+IF(AND(AP$143=4,AQ19=3),4)+IF(AND(AP$143=4,AQ19=4),2)+IF(AND(AP$143=3,AQ19=1),6)+IF(AND(AP$143=3,AQ19=2),4)+IF(AND(AP$143=3,AQ19=3),2)+IF(AND(AP$143=2,AQ19=1),4)+IF(AND(AP$143=2,AQ19=2),2)+IF(AND(AP$143=1,AQ19=1),2)</f>
        <v>0</v>
      </c>
      <c r="AT19" s="2" t="s">
        <v>31</v>
      </c>
      <c r="AU19" s="4">
        <f t="shared" si="6"/>
        <v>0</v>
      </c>
      <c r="AV19" s="11">
        <f t="shared" si="7"/>
        <v>22</v>
      </c>
      <c r="AW19" s="2"/>
      <c r="AX19" s="2"/>
      <c r="AY19" s="2" t="s">
        <v>31</v>
      </c>
      <c r="AZ19" s="6" t="s">
        <v>89</v>
      </c>
      <c r="BA19" s="6"/>
      <c r="BB19" s="19">
        <f t="shared" si="8"/>
        <v>29.321999999999999</v>
      </c>
    </row>
    <row r="20" spans="1:54">
      <c r="A20" s="13">
        <v>10</v>
      </c>
      <c r="B20" s="1" t="s">
        <v>206</v>
      </c>
      <c r="C20" s="2">
        <v>24079</v>
      </c>
      <c r="D20" s="1">
        <v>95</v>
      </c>
      <c r="E20" s="1" t="s">
        <v>25</v>
      </c>
      <c r="F20" s="57">
        <v>99.998999999999995</v>
      </c>
      <c r="G20" s="2"/>
      <c r="H20" s="3"/>
      <c r="I20" s="2"/>
      <c r="J20" s="5"/>
      <c r="K20" s="5"/>
      <c r="L20" s="2"/>
      <c r="M20" s="2"/>
      <c r="N20" s="2" t="s">
        <v>40</v>
      </c>
      <c r="O20" s="4"/>
      <c r="P20" s="11"/>
      <c r="Q20" s="2">
        <v>30.042999999999999</v>
      </c>
      <c r="R20" s="2">
        <v>30.405999999999999</v>
      </c>
      <c r="S20" s="8" t="s">
        <v>161</v>
      </c>
      <c r="T20" s="2"/>
      <c r="U20" s="6"/>
      <c r="V20" s="19">
        <f t="shared" si="2"/>
        <v>30.042999999999999</v>
      </c>
      <c r="W20" s="2"/>
      <c r="X20" s="3"/>
      <c r="Y20" s="4">
        <f>IF(AND(Z$143&gt;4,X20=1),6)+IF(AND(Z$143&gt;4,X20=2),4)+IF(AND(Z$143&gt;4,X20=3),3)+IF(AND(Z$143&gt;4,X20=4),2)+IF(AND(Z$143&gt;4,X20=5),1)+IF(AND(Z$143&gt;4,X20&gt;5),1)+IF(AND(Z$143=4,X20=1),4)+IF(AND(Z$143=4,X20=2),3)+IF(AND(Z$143=4,X20=3),2)+IF(AND(Z$143=4,X20=4),1)+IF(AND(Z$143=3,X20=1),3)+IF(AND(Z$143=3,X20=2),2)+IF(AND(Z$143=3,X20=3),1)+IF(AND(Z$143=2,X20=1),2)+IF(AND(Z$143=2,X20=2),1)+IF(AND(Z$143=1,X20=1),1)</f>
        <v>0</v>
      </c>
      <c r="Z20" s="5"/>
      <c r="AA20" s="5"/>
      <c r="AB20" s="7">
        <f>IF(AND(Z$143&gt;4,Z20=1),12)+IF(AND(Z$143&gt;4,Z20=2),8)+IF(AND(Z$143&gt;4,Z20=3),6)+IF(AND(Z$143&gt;4,Z20=4),5)+IF(AND(Z$143&gt;4,Z20=5),4)+IF(AND(Z$143&gt;4,Z20=6),3)+IF(AND(Z$143&gt;4,Z20=7),2)+IF(AND(Z$143&gt;4,Z20&gt;7),1)+IF(AND(Z$143=4,Z20=1),8)+IF(AND(Z$143=4,Z20=2),6)+IF(AND(Z$143=4,Z20=3),4)+IF(AND(Z$143=4,Z20=4),2)+IF(AND(Z$143=3,Z20=1),6)+IF(AND(Z$143=3,Z20=2),4)+IF(AND(Z$143=3,Z20=3),2)+IF(AND(Z$143=2,Z20=1),4)+IF(AND(Z$143=2,Z20=2),2)+IF(AND(Z$143=1,Z20=1),2)</f>
        <v>0</v>
      </c>
      <c r="AC20" s="7">
        <f>IF(AND(Z$143&gt;4,AA20=1),12)+IF(AND(Z$143&gt;4,AA20=2),8)+IF(AND(Z$143&gt;4,AA20=3),6)+IF(AND(Z$143&gt;4,AA20=4),5)+IF(AND(Z$143&gt;4,AA20=5),4)+IF(AND(Z$143&gt;4,AA20=6),3)+IF(AND(Z$143&gt;4,AA20=7),2)+IF(AND(Z$143&gt;4,AA20&gt;7),1)+IF(AND(Z$143=4,AA20=1),8)+IF(AND(Z$143=4,AA20=2),6)+IF(AND(Z$143=4,AA20=3),4)+IF(AND(Z$143=4,AA20=4),2)+IF(AND(Z$143=3,AA20=1),6)+IF(AND(Z$143=3,AA20=2),4)+IF(AND(Z$143=3,AA20=3),2)+IF(AND(Z$143=2,AA20=1),4)+IF(AND(Z$143=2,AA20=2),2)+IF(AND(Z$143=1,AA20=1),2)</f>
        <v>0</v>
      </c>
      <c r="AD20" s="2" t="s">
        <v>31</v>
      </c>
      <c r="AE20" s="4">
        <f t="shared" si="3"/>
        <v>0</v>
      </c>
      <c r="AF20" s="11">
        <f t="shared" si="4"/>
        <v>0</v>
      </c>
      <c r="AG20" s="2"/>
      <c r="AH20" s="2"/>
      <c r="AI20" s="6" t="s">
        <v>31</v>
      </c>
      <c r="AJ20" s="2"/>
      <c r="AK20" s="6"/>
      <c r="AL20" s="19">
        <f t="shared" si="5"/>
        <v>30.042999999999999</v>
      </c>
      <c r="AM20" s="2">
        <v>27.096</v>
      </c>
      <c r="AN20" s="3">
        <v>1</v>
      </c>
      <c r="AO20" s="4">
        <f>IF(AND(AP$143&gt;4,AN20=1),6)+IF(AND(AP$143&gt;4,AN20=2),4)+IF(AND(AP$143&gt;4,AN20=3),3)+IF(AND(AP$143&gt;4,AN20=4),2)+IF(AND(AP$143&gt;4,AN20=5),1)+IF(AND(AP$143&gt;4,AN20&gt;5),1)+IF(AND(AP$143=4,AN20=1),4)+IF(AND(AP$143=4,AN20=2),3)+IF(AND(AP$143=4,AN20=3),2)+IF(AND(AP$143=4,AN20=4),1)+IF(AND(AP$143=3,AN20=1),3)+IF(AND(AP$143=3,AN20=2),2)+IF(AND(AP$143=3,AN20=3),1)+IF(AND(AP$143=2,AN20=1),2)+IF(AND(AP$143=2,AN20=2),1)+IF(AND(AP$143=1,AN20=1),1)</f>
        <v>6</v>
      </c>
      <c r="AP20" s="5"/>
      <c r="AQ20" s="5">
        <v>1</v>
      </c>
      <c r="AR20" s="7">
        <f>IF(AND(AP$143&gt;4,AP20=1),12)+IF(AND(AP$143&gt;4,AP20=2),8)+IF(AND(AP$143&gt;4,AP20=3),6)+IF(AND(AP$143&gt;4,AP20=4),5)+IF(AND(AP$143&gt;4,AP20=5),4)+IF(AND(AP$143&gt;4,AP20=6),3)+IF(AND(AP$143&gt;4,AP20=7),2)+IF(AND(AP$143&gt;4,AP20&gt;7),1)+IF(AND(AP$143=4,AP20=1),8)+IF(AND(AP$143=4,AP20=2),6)+IF(AND(AP$143=4,AP20=3),4)+IF(AND(AP$143=4,AP20=4),2)+IF(AND(AP$143=3,AP20=1),6)+IF(AND(AP$143=3,AP20=2),4)+IF(AND(AP$143=3,AP20=3),2)+IF(AND(AP$143=2,AP20=1),4)+IF(AND(AP$143=2,AP20=2),2)+IF(AND(AP$143=1,AP20=1),2)</f>
        <v>0</v>
      </c>
      <c r="AS20" s="7">
        <f>IF(AND(AP$143&gt;4,AQ20=1),12)+IF(AND(AP$143&gt;4,AQ20=2),8)+IF(AND(AP$143&gt;4,AQ20=3),6)+IF(AND(AP$143&gt;4,AQ20=4),5)+IF(AND(AP$143&gt;4,AQ20=5),4)+IF(AND(AP$143&gt;4,AQ20=6),3)+IF(AND(AP$143&gt;4,AQ20=7),2)+IF(AND(AP$143&gt;4,AQ20&gt;7),1)+IF(AND(AP$143=4,AQ20=1),8)+IF(AND(AP$143=4,AQ20=2),6)+IF(AND(AP$143=4,AQ20=3),4)+IF(AND(AP$143=4,AQ20=4),2)+IF(AND(AP$143=3,AQ20=1),6)+IF(AND(AP$143=3,AQ20=2),4)+IF(AND(AP$143=3,AQ20=3),2)+IF(AND(AP$143=2,AQ20=1),4)+IF(AND(AP$143=2,AQ20=2),2)+IF(AND(AP$143=1,AQ20=1),2)</f>
        <v>12</v>
      </c>
      <c r="AT20" s="2" t="s">
        <v>31</v>
      </c>
      <c r="AU20" s="4">
        <f t="shared" si="6"/>
        <v>19</v>
      </c>
      <c r="AV20" s="11">
        <f t="shared" si="7"/>
        <v>19</v>
      </c>
      <c r="AW20" s="2"/>
      <c r="AX20" s="2">
        <v>27.704000000000001</v>
      </c>
      <c r="AY20" s="60" t="s">
        <v>26</v>
      </c>
      <c r="AZ20" s="8" t="s">
        <v>216</v>
      </c>
      <c r="BA20" s="6">
        <v>1</v>
      </c>
      <c r="BB20" s="19">
        <f t="shared" si="8"/>
        <v>27.096</v>
      </c>
    </row>
    <row r="21" spans="1:54">
      <c r="A21" s="13">
        <v>11</v>
      </c>
      <c r="B21" s="1" t="s">
        <v>170</v>
      </c>
      <c r="C21" s="2">
        <v>39206</v>
      </c>
      <c r="D21" s="1">
        <v>94</v>
      </c>
      <c r="E21" s="1" t="s">
        <v>25</v>
      </c>
      <c r="F21" s="57">
        <v>28.038</v>
      </c>
      <c r="G21" s="2">
        <v>29.193000000000001</v>
      </c>
      <c r="H21" s="3">
        <v>1</v>
      </c>
      <c r="I21" s="4">
        <f>IF(AND(J$142&gt;4,H21=1),6)+IF(AND(J$142&gt;4,H21=2),4)+IF(AND(J$142&gt;4,H21=3),3)+IF(AND(J$142&gt;4,H21=4),2)+IF(AND(J$142&gt;4,H21=5),1)+IF(AND(J$142&gt;4,H21&gt;5),1)+IF(AND(J$142=4,H21=1),4)+IF(AND(J$142=4,H21=2),3)+IF(AND(J$142=4,H21=3),2)+IF(AND(J$142=4,H21=4),1)+IF(AND(J$142=3,H21=1),3)+IF(AND(J$142=3,H21=2),2)+IF(AND(J$142=3,H21=3),1)+IF(AND(J$142=2,H21=1),2)+IF(AND(J$142=2,H21=2),1)+IF(AND(J$142=1,H21=1),1)</f>
        <v>6</v>
      </c>
      <c r="J21" s="5">
        <v>3</v>
      </c>
      <c r="K21" s="5">
        <v>3</v>
      </c>
      <c r="L21" s="7">
        <f>IF(AND(J$142&gt;4,J21=1),12)+IF(AND(J$142&gt;4,J21=2),8)+IF(AND(J$142&gt;4,J21=3),6)+IF(AND(J$142&gt;4,J21=4),5)+IF(AND(J$142&gt;4,J21=5),4)+IF(AND(J$142&gt;4,J21=6),3)+IF(AND(J$142&gt;4,J21=7),2)+IF(AND(J$142&gt;4,J21&gt;7),1)+IF(AND(J$142=4,J21=1),8)+IF(AND(J$142=4,J21=2),6)+IF(AND(J$142=4,J21=3),4)+IF(AND(J$142=4,J21=4),2)+IF(AND(J$142=3,J21=1),6)+IF(AND(J$142=3,J21=2),4)+IF(AND(J$142=3,J21=3),2)+IF(AND(J$142=2,J21=1),4)+IF(AND(J$142=2,J21=2),2)+IF(AND(J$142=1,J21=1),2)</f>
        <v>6</v>
      </c>
      <c r="M21" s="7">
        <f>IF(AND(J$142&gt;4,K21=1),12)+IF(AND(J$142&gt;4,K21=2),8)+IF(AND(J$142&gt;4,K21=3),6)+IF(AND(J$142&gt;4,K21=4),5)+IF(AND(J$142&gt;4,K21=5),4)+IF(AND(J$142&gt;4,K21=6),3)+IF(AND(J$142&gt;4,K21=7),2)+IF(AND(J$142&gt;4,K21&gt;7),1)+IF(AND(J$142=4,K21=1),8)+IF(AND(J$142=4,K21=2),6)+IF(AND(J$142=4,K21=3),4)+IF(AND(J$142=4,K21=4),2)+IF(AND(J$142=3,K21=1),6)+IF(AND(J$142=3,K21=2),4)+IF(AND(J$142=3,K21=3),2)+IF(AND(J$142=2,K21=1),4)+IF(AND(J$142=2,K21=2),2)+IF(AND(J$142=1,K21=1),2)</f>
        <v>6</v>
      </c>
      <c r="N21" s="2" t="s">
        <v>26</v>
      </c>
      <c r="O21" s="4">
        <f t="shared" ref="O21:O27" si="9">+I21+L21+M21+U21</f>
        <v>18</v>
      </c>
      <c r="P21" s="11">
        <f t="shared" ref="P21:P27" si="10">O21</f>
        <v>18</v>
      </c>
      <c r="Q21" s="2">
        <v>29.125</v>
      </c>
      <c r="R21" s="2">
        <v>31.062999999999999</v>
      </c>
      <c r="S21" s="2" t="s">
        <v>26</v>
      </c>
      <c r="T21" s="2"/>
      <c r="U21" s="6"/>
      <c r="V21" s="19">
        <f t="shared" si="2"/>
        <v>28.038</v>
      </c>
      <c r="W21" s="2"/>
      <c r="X21" s="3"/>
      <c r="Y21" s="4">
        <f>IF(AND(Z$142&gt;4,X21=1),6)+IF(AND(Z$142&gt;4,X21=2),4)+IF(AND(Z$142&gt;4,X21=3),3)+IF(AND(Z$142&gt;4,X21=4),2)+IF(AND(Z$142&gt;4,X21=5),1)+IF(AND(Z$142&gt;4,X21&gt;5),1)+IF(AND(Z$142=4,X21=1),4)+IF(AND(Z$142=4,X21=2),3)+IF(AND(Z$142=4,X21=3),2)+IF(AND(Z$142=4,X21=4),1)+IF(AND(Z$142=3,X21=1),3)+IF(AND(Z$142=3,X21=2),2)+IF(AND(Z$142=3,X21=3),1)+IF(AND(Z$142=2,X21=1),2)+IF(AND(Z$142=2,X21=2),1)+IF(AND(Z$142=1,X21=1),1)</f>
        <v>0</v>
      </c>
      <c r="Z21" s="5"/>
      <c r="AA21" s="5"/>
      <c r="AB21" s="7">
        <f>IF(AND(Z$142&gt;4,Z21=1),12)+IF(AND(Z$142&gt;4,Z21=2),8)+IF(AND(Z$142&gt;4,Z21=3),6)+IF(AND(Z$142&gt;4,Z21=4),5)+IF(AND(Z$142&gt;4,Z21=5),4)+IF(AND(Z$142&gt;4,Z21=6),3)+IF(AND(Z$142&gt;4,Z21=7),2)+IF(AND(Z$142&gt;4,Z21&gt;7),1)+IF(AND(Z$142=4,Z21=1),8)+IF(AND(Z$142=4,Z21=2),6)+IF(AND(Z$142=4,Z21=3),4)+IF(AND(Z$142=4,Z21=4),2)+IF(AND(Z$142=3,Z21=1),6)+IF(AND(Z$142=3,Z21=2),4)+IF(AND(Z$142=3,Z21=3),2)+IF(AND(Z$142=2,Z21=1),4)+IF(AND(Z$142=2,Z21=2),2)+IF(AND(Z$142=1,Z21=1),2)</f>
        <v>0</v>
      </c>
      <c r="AC21" s="7">
        <f>IF(AND(Z$142&gt;4,AA21=1),12)+IF(AND(Z$142&gt;4,AA21=2),8)+IF(AND(Z$142&gt;4,AA21=3),6)+IF(AND(Z$142&gt;4,AA21=4),5)+IF(AND(Z$142&gt;4,AA21=5),4)+IF(AND(Z$142&gt;4,AA21=6),3)+IF(AND(Z$142&gt;4,AA21=7),2)+IF(AND(Z$142&gt;4,AA21&gt;7),1)+IF(AND(Z$142=4,AA21=1),8)+IF(AND(Z$142=4,AA21=2),6)+IF(AND(Z$142=4,AA21=3),4)+IF(AND(Z$142=4,AA21=4),2)+IF(AND(Z$142=3,AA21=1),6)+IF(AND(Z$142=3,AA21=2),4)+IF(AND(Z$142=3,AA21=3),2)+IF(AND(Z$142=2,AA21=1),4)+IF(AND(Z$142=2,AA21=2),2)+IF(AND(Z$142=1,AA21=1),2)</f>
        <v>0</v>
      </c>
      <c r="AD21" s="2" t="s">
        <v>26</v>
      </c>
      <c r="AE21" s="4">
        <f t="shared" si="3"/>
        <v>0</v>
      </c>
      <c r="AF21" s="11">
        <f t="shared" si="4"/>
        <v>18</v>
      </c>
      <c r="AG21" s="2"/>
      <c r="AH21" s="2"/>
      <c r="AI21" s="2" t="s">
        <v>26</v>
      </c>
      <c r="AJ21" s="2"/>
      <c r="AK21" s="6"/>
      <c r="AL21" s="19">
        <f t="shared" si="5"/>
        <v>28.038</v>
      </c>
      <c r="AM21" s="2"/>
      <c r="AN21" s="3"/>
      <c r="AO21" s="4">
        <f>IF(AND(AP$142&gt;4,AN21=1),6)+IF(AND(AP$142&gt;4,AN21=2),4)+IF(AND(AP$142&gt;4,AN21=3),3)+IF(AND(AP$142&gt;4,AN21=4),2)+IF(AND(AP$142&gt;4,AN21=5),1)+IF(AND(AP$142&gt;4,AN21&gt;5),1)+IF(AND(AP$142=4,AN21=1),4)+IF(AND(AP$142=4,AN21=2),3)+IF(AND(AP$142=4,AN21=3),2)+IF(AND(AP$142=4,AN21=4),1)+IF(AND(AP$142=3,AN21=1),3)+IF(AND(AP$142=3,AN21=2),2)+IF(AND(AP$142=3,AN21=3),1)+IF(AND(AP$142=2,AN21=1),2)+IF(AND(AP$142=2,AN21=2),1)+IF(AND(AP$142=1,AN21=1),1)</f>
        <v>0</v>
      </c>
      <c r="AP21" s="5"/>
      <c r="AQ21" s="5"/>
      <c r="AR21" s="7">
        <f>IF(AND(AP$142&gt;4,AP21=1),12)+IF(AND(AP$142&gt;4,AP21=2),8)+IF(AND(AP$142&gt;4,AP21=3),6)+IF(AND(AP$142&gt;4,AP21=4),5)+IF(AND(AP$142&gt;4,AP21=5),4)+IF(AND(AP$142&gt;4,AP21=6),3)+IF(AND(AP$142&gt;4,AP21=7),2)+IF(AND(AP$142&gt;4,AP21&gt;7),1)+IF(AND(AP$142=4,AP21=1),8)+IF(AND(AP$142=4,AP21=2),6)+IF(AND(AP$142=4,AP21=3),4)+IF(AND(AP$142=4,AP21=4),2)+IF(AND(AP$142=3,AP21=1),6)+IF(AND(AP$142=3,AP21=2),4)+IF(AND(AP$142=3,AP21=3),2)+IF(AND(AP$142=2,AP21=1),4)+IF(AND(AP$142=2,AP21=2),2)+IF(AND(AP$142=1,AP21=1),2)</f>
        <v>0</v>
      </c>
      <c r="AS21" s="7">
        <f>IF(AND(AP$142&gt;4,AQ21=1),12)+IF(AND(AP$142&gt;4,AQ21=2),8)+IF(AND(AP$142&gt;4,AQ21=3),6)+IF(AND(AP$142&gt;4,AQ21=4),5)+IF(AND(AP$142&gt;4,AQ21=5),4)+IF(AND(AP$142&gt;4,AQ21=6),3)+IF(AND(AP$142&gt;4,AQ21=7),2)+IF(AND(AP$142&gt;4,AQ21&gt;7),1)+IF(AND(AP$142=4,AQ21=1),8)+IF(AND(AP$142=4,AQ21=2),6)+IF(AND(AP$142=4,AQ21=3),4)+IF(AND(AP$142=4,AQ21=4),2)+IF(AND(AP$142=3,AQ21=1),6)+IF(AND(AP$142=3,AQ21=2),4)+IF(AND(AP$142=3,AQ21=3),2)+IF(AND(AP$142=2,AQ21=1),4)+IF(AND(AP$142=2,AQ21=2),2)+IF(AND(AP$142=1,AQ21=1),2)</f>
        <v>0</v>
      </c>
      <c r="AT21" s="2" t="s">
        <v>26</v>
      </c>
      <c r="AU21" s="4">
        <f t="shared" si="6"/>
        <v>0</v>
      </c>
      <c r="AV21" s="11">
        <f t="shared" si="7"/>
        <v>18</v>
      </c>
      <c r="AW21" s="2"/>
      <c r="AX21" s="2"/>
      <c r="AY21" s="2" t="s">
        <v>26</v>
      </c>
      <c r="AZ21" s="2"/>
      <c r="BA21" s="6"/>
      <c r="BB21" s="19">
        <f t="shared" si="8"/>
        <v>28.038</v>
      </c>
    </row>
    <row r="22" spans="1:54">
      <c r="A22" s="13">
        <v>12</v>
      </c>
      <c r="B22" s="1" t="s">
        <v>156</v>
      </c>
      <c r="C22" s="2">
        <v>19962</v>
      </c>
      <c r="D22" s="1">
        <v>12</v>
      </c>
      <c r="E22" s="1" t="s">
        <v>28</v>
      </c>
      <c r="F22" s="57">
        <v>28.617000000000001</v>
      </c>
      <c r="G22" s="10">
        <v>29.716999999999999</v>
      </c>
      <c r="H22" s="3">
        <v>3</v>
      </c>
      <c r="I22" s="4">
        <f>IF(AND(J$142&gt;4,H22=1),6)+IF(AND(J$142&gt;4,H22=2),4)+IF(AND(J$142&gt;4,H22=3),3)+IF(AND(J$142&gt;4,H22=4),2)+IF(AND(J$142&gt;4,H22=5),1)+IF(AND(J$142&gt;4,H22&gt;5),1)+IF(AND(J$142=4,H22=1),4)+IF(AND(J$142=4,H22=2),3)+IF(AND(J$142=4,H22=3),2)+IF(AND(J$142=4,H22=4),1)+IF(AND(J$142=3,H22=1),3)+IF(AND(J$142=3,H22=2),2)+IF(AND(J$142=3,H22=3),1)+IF(AND(J$142=2,H22=1),2)+IF(AND(J$142=2,H22=2),1)+IF(AND(J$142=1,H22=1),1)</f>
        <v>3</v>
      </c>
      <c r="J22" s="5"/>
      <c r="K22" s="5"/>
      <c r="L22" s="7">
        <f>IF(AND(J$142&gt;4,J22=1),12)+IF(AND(J$142&gt;4,J22=2),8)+IF(AND(J$142&gt;4,J22=3),6)+IF(AND(J$142&gt;4,J22=4),5)+IF(AND(J$142&gt;4,J22=5),4)+IF(AND(J$142&gt;4,J22=6),3)+IF(AND(J$142&gt;4,J22=7),2)+IF(AND(J$142&gt;4,J22&gt;7),1)+IF(AND(J$142=4,J22=1),8)+IF(AND(J$142=4,J22=2),6)+IF(AND(J$142=4,J22=3),4)+IF(AND(J$142=4,J22=4),2)+IF(AND(J$142=3,J22=1),6)+IF(AND(J$142=3,J22=2),4)+IF(AND(J$142=3,J22=3),2)+IF(AND(J$142=2,J22=1),4)+IF(AND(J$142=2,J22=2),2)+IF(AND(J$142=1,J22=1),2)</f>
        <v>0</v>
      </c>
      <c r="M22" s="7">
        <f>IF(AND(J$142&gt;4,K22=1),12)+IF(AND(J$142&gt;4,K22=2),8)+IF(AND(J$142&gt;4,K22=3),6)+IF(AND(J$142&gt;4,K22=4),5)+IF(AND(J$142&gt;4,K22=5),4)+IF(AND(J$142&gt;4,K22=6),3)+IF(AND(J$142&gt;4,K22=7),2)+IF(AND(J$142&gt;4,K22&gt;7),1)+IF(AND(J$142=4,K22=1),8)+IF(AND(J$142=4,K22=2),6)+IF(AND(J$142=4,K22=3),4)+IF(AND(J$142=4,K22=4),2)+IF(AND(J$142=3,K22=1),6)+IF(AND(J$142=3,K22=2),4)+IF(AND(J$142=3,K22=3),2)+IF(AND(J$142=2,K22=1),4)+IF(AND(J$142=2,K22=2),2)+IF(AND(J$142=1,K22=1),2)</f>
        <v>0</v>
      </c>
      <c r="N22" s="2" t="s">
        <v>26</v>
      </c>
      <c r="O22" s="4">
        <f t="shared" si="9"/>
        <v>3</v>
      </c>
      <c r="P22" s="11">
        <f t="shared" si="10"/>
        <v>3</v>
      </c>
      <c r="Q22" s="2">
        <v>29.143000000000001</v>
      </c>
      <c r="R22" s="2"/>
      <c r="S22" s="2" t="s">
        <v>26</v>
      </c>
      <c r="T22" s="2"/>
      <c r="U22" s="6"/>
      <c r="V22" s="19">
        <f t="shared" si="2"/>
        <v>28.617000000000001</v>
      </c>
      <c r="W22" s="10">
        <v>30.117000000000001</v>
      </c>
      <c r="X22" s="3">
        <v>5</v>
      </c>
      <c r="Y22" s="4">
        <f>IF(AND(Z$142&gt;4,X22=1),6)+IF(AND(Z$142&gt;4,X22=2),4)+IF(AND(Z$142&gt;4,X22=3),3)+IF(AND(Z$142&gt;4,X22=4),2)+IF(AND(Z$142&gt;4,X22=5),1)+IF(AND(Z$142&gt;4,X22&gt;5),1)+IF(AND(Z$142=4,X22=1),4)+IF(AND(Z$142=4,X22=2),3)+IF(AND(Z$142=4,X22=3),2)+IF(AND(Z$142=4,X22=4),1)+IF(AND(Z$142=3,X22=1),3)+IF(AND(Z$142=3,X22=2),2)+IF(AND(Z$142=3,X22=3),1)+IF(AND(Z$142=2,X22=1),2)+IF(AND(Z$142=2,X22=2),1)+IF(AND(Z$142=1,X22=1),1)</f>
        <v>1</v>
      </c>
      <c r="Z22" s="5">
        <v>3</v>
      </c>
      <c r="AA22" s="5">
        <v>5</v>
      </c>
      <c r="AB22" s="7">
        <f>IF(AND(Z$142&gt;4,Z22=1),12)+IF(AND(Z$142&gt;4,Z22=2),8)+IF(AND(Z$142&gt;4,Z22=3),6)+IF(AND(Z$142&gt;4,Z22=4),5)+IF(AND(Z$142&gt;4,Z22=5),4)+IF(AND(Z$142&gt;4,Z22=6),3)+IF(AND(Z$142&gt;4,Z22=7),2)+IF(AND(Z$142&gt;4,Z22&gt;7),1)+IF(AND(Z$142=4,Z22=1),8)+IF(AND(Z$142=4,Z22=2),6)+IF(AND(Z$142=4,Z22=3),4)+IF(AND(Z$142=4,Z22=4),2)+IF(AND(Z$142=3,Z22=1),6)+IF(AND(Z$142=3,Z22=2),4)+IF(AND(Z$142=3,Z22=3),2)+IF(AND(Z$142=2,Z22=1),4)+IF(AND(Z$142=2,Z22=2),2)+IF(AND(Z$142=1,Z22=1),2)</f>
        <v>6</v>
      </c>
      <c r="AC22" s="7">
        <f>IF(AND(Z$142&gt;4,AA22=1),12)+IF(AND(Z$142&gt;4,AA22=2),8)+IF(AND(Z$142&gt;4,AA22=3),6)+IF(AND(Z$142&gt;4,AA22=4),5)+IF(AND(Z$142&gt;4,AA22=5),4)+IF(AND(Z$142&gt;4,AA22=6),3)+IF(AND(Z$142&gt;4,AA22=7),2)+IF(AND(Z$142&gt;4,AA22&gt;7),1)+IF(AND(Z$142=4,AA22=1),8)+IF(AND(Z$142=4,AA22=2),6)+IF(AND(Z$142=4,AA22=3),4)+IF(AND(Z$142=4,AA22=4),2)+IF(AND(Z$142=3,AA22=1),6)+IF(AND(Z$142=3,AA22=2),4)+IF(AND(Z$142=3,AA22=3),2)+IF(AND(Z$142=2,AA22=1),4)+IF(AND(Z$142=2,AA22=2),2)+IF(AND(Z$142=1,AA22=1),2)</f>
        <v>4</v>
      </c>
      <c r="AD22" s="2" t="s">
        <v>26</v>
      </c>
      <c r="AE22" s="4">
        <f t="shared" si="3"/>
        <v>11</v>
      </c>
      <c r="AF22" s="11">
        <f t="shared" si="4"/>
        <v>14</v>
      </c>
      <c r="AG22" s="2">
        <v>28.893999999999998</v>
      </c>
      <c r="AH22" s="2">
        <v>29.006</v>
      </c>
      <c r="AI22" s="2" t="s">
        <v>26</v>
      </c>
      <c r="AJ22" s="2"/>
      <c r="AK22" s="6"/>
      <c r="AL22" s="19">
        <f t="shared" si="5"/>
        <v>28.617000000000001</v>
      </c>
      <c r="AM22" s="10">
        <v>29.358000000000001</v>
      </c>
      <c r="AN22" s="3">
        <v>2</v>
      </c>
      <c r="AO22" s="4">
        <f>IF(AND(AP$142&gt;4,AN22=1),6)+IF(AND(AP$142&gt;4,AN22=2),4)+IF(AND(AP$142&gt;4,AN22=3),3)+IF(AND(AP$142&gt;4,AN22=4),2)+IF(AND(AP$142&gt;4,AN22=5),1)+IF(AND(AP$142&gt;4,AN22&gt;5),1)+IF(AND(AP$142=4,AN22=1),4)+IF(AND(AP$142=4,AN22=2),3)+IF(AND(AP$142=4,AN22=3),2)+IF(AND(AP$142=4,AN22=4),1)+IF(AND(AP$142=3,AN22=1),3)+IF(AND(AP$142=3,AN22=2),2)+IF(AND(AP$142=3,AN22=3),1)+IF(AND(AP$142=2,AN22=1),2)+IF(AND(AP$142=2,AN22=2),1)+IF(AND(AP$142=1,AN22=1),1)</f>
        <v>4</v>
      </c>
      <c r="AP22" s="5"/>
      <c r="AQ22" s="5"/>
      <c r="AR22" s="7">
        <f>IF(AND(AP$142&gt;4,AP22=1),12)+IF(AND(AP$142&gt;4,AP22=2),8)+IF(AND(AP$142&gt;4,AP22=3),6)+IF(AND(AP$142&gt;4,AP22=4),5)+IF(AND(AP$142&gt;4,AP22=5),4)+IF(AND(AP$142&gt;4,AP22=6),3)+IF(AND(AP$142&gt;4,AP22=7),2)+IF(AND(AP$142&gt;4,AP22&gt;7),1)+IF(AND(AP$142=4,AP22=1),8)+IF(AND(AP$142=4,AP22=2),6)+IF(AND(AP$142=4,AP22=3),4)+IF(AND(AP$142=4,AP22=4),2)+IF(AND(AP$142=3,AP22=1),6)+IF(AND(AP$142=3,AP22=2),4)+IF(AND(AP$142=3,AP22=3),2)+IF(AND(AP$142=2,AP22=1),4)+IF(AND(AP$142=2,AP22=2),2)+IF(AND(AP$142=1,AP22=1),2)</f>
        <v>0</v>
      </c>
      <c r="AS22" s="7">
        <f>IF(AND(AP$142&gt;4,AQ22=1),12)+IF(AND(AP$142&gt;4,AQ22=2),8)+IF(AND(AP$142&gt;4,AQ22=3),6)+IF(AND(AP$142&gt;4,AQ22=4),5)+IF(AND(AP$142&gt;4,AQ22=5),4)+IF(AND(AP$142&gt;4,AQ22=6),3)+IF(AND(AP$142&gt;4,AQ22=7),2)+IF(AND(AP$142&gt;4,AQ22&gt;7),1)+IF(AND(AP$142=4,AQ22=1),8)+IF(AND(AP$142=4,AQ22=2),6)+IF(AND(AP$142=4,AQ22=3),4)+IF(AND(AP$142=4,AQ22=4),2)+IF(AND(AP$142=3,AQ22=1),6)+IF(AND(AP$142=3,AQ22=2),4)+IF(AND(AP$142=3,AQ22=3),2)+IF(AND(AP$142=2,AQ22=1),4)+IF(AND(AP$142=2,AQ22=2),2)+IF(AND(AP$142=1,AQ22=1),2)</f>
        <v>0</v>
      </c>
      <c r="AT22" s="2" t="s">
        <v>26</v>
      </c>
      <c r="AU22" s="4">
        <f t="shared" si="6"/>
        <v>4</v>
      </c>
      <c r="AV22" s="11">
        <f t="shared" si="7"/>
        <v>18</v>
      </c>
      <c r="AW22" s="2"/>
      <c r="AX22" s="2"/>
      <c r="AY22" s="2" t="s">
        <v>26</v>
      </c>
      <c r="AZ22" s="2"/>
      <c r="BA22" s="6"/>
      <c r="BB22" s="19">
        <f t="shared" si="8"/>
        <v>28.617000000000001</v>
      </c>
    </row>
    <row r="23" spans="1:54">
      <c r="A23" s="13">
        <v>13</v>
      </c>
      <c r="B23" s="1" t="s">
        <v>105</v>
      </c>
      <c r="C23" s="2">
        <v>6929</v>
      </c>
      <c r="D23" s="1">
        <v>39</v>
      </c>
      <c r="E23" s="1" t="s">
        <v>106</v>
      </c>
      <c r="F23" s="57">
        <v>27.474</v>
      </c>
      <c r="G23" s="10">
        <v>31.477</v>
      </c>
      <c r="H23" s="3">
        <v>5</v>
      </c>
      <c r="I23" s="4">
        <f>IF(AND(J$142&gt;4,H23=1),6)+IF(AND(J$142&gt;4,H23=2),4)+IF(AND(J$142&gt;4,H23=3),3)+IF(AND(J$142&gt;4,H23=4),2)+IF(AND(J$142&gt;4,H23=5),1)+IF(AND(J$142&gt;4,H23&gt;5),1)+IF(AND(J$142=4,H23=1),4)+IF(AND(J$142=4,H23=2),3)+IF(AND(J$142=4,H23=3),2)+IF(AND(J$142=4,H23=4),1)+IF(AND(J$142=3,H23=1),3)+IF(AND(J$142=3,H23=2),2)+IF(AND(J$142=3,H23=3),1)+IF(AND(J$142=2,H23=1),2)+IF(AND(J$142=2,H23=2),1)+IF(AND(J$142=1,H23=1),1)</f>
        <v>1</v>
      </c>
      <c r="J23" s="5"/>
      <c r="K23" s="5"/>
      <c r="L23" s="7">
        <f>IF(AND(J$142&gt;4,J23=1),12)+IF(AND(J$142&gt;4,J23=2),8)+IF(AND(J$142&gt;4,J23=3),6)+IF(AND(J$142&gt;4,J23=4),5)+IF(AND(J$142&gt;4,J23=5),4)+IF(AND(J$142&gt;4,J23=6),3)+IF(AND(J$142&gt;4,J23=7),2)+IF(AND(J$142&gt;4,J23&gt;7),1)+IF(AND(J$142=4,J23=1),8)+IF(AND(J$142=4,J23=2),6)+IF(AND(J$142=4,J23=3),4)+IF(AND(J$142=4,J23=4),2)+IF(AND(J$142=3,J23=1),6)+IF(AND(J$142=3,J23=2),4)+IF(AND(J$142=3,J23=3),2)+IF(AND(J$142=2,J23=1),4)+IF(AND(J$142=2,J23=2),2)+IF(AND(J$142=1,J23=1),2)</f>
        <v>0</v>
      </c>
      <c r="M23" s="7">
        <f>IF(AND(J$142&gt;4,K23=1),12)+IF(AND(J$142&gt;4,K23=2),8)+IF(AND(J$142&gt;4,K23=3),6)+IF(AND(J$142&gt;4,K23=4),5)+IF(AND(J$142&gt;4,K23=5),4)+IF(AND(J$142&gt;4,K23=6),3)+IF(AND(J$142&gt;4,K23=7),2)+IF(AND(J$142&gt;4,K23&gt;7),1)+IF(AND(J$142=4,K23=1),8)+IF(AND(J$142=4,K23=2),6)+IF(AND(J$142=4,K23=3),4)+IF(AND(J$142=4,K23=4),2)+IF(AND(J$142=3,K23=1),6)+IF(AND(J$142=3,K23=2),4)+IF(AND(J$142=3,K23=3),2)+IF(AND(J$142=2,K23=1),4)+IF(AND(J$142=2,K23=2),2)+IF(AND(J$142=1,K23=1),2)</f>
        <v>0</v>
      </c>
      <c r="N23" s="2" t="s">
        <v>26</v>
      </c>
      <c r="O23" s="4">
        <f t="shared" si="9"/>
        <v>1</v>
      </c>
      <c r="P23" s="11">
        <f t="shared" si="10"/>
        <v>1</v>
      </c>
      <c r="Q23" s="2"/>
      <c r="R23" s="2"/>
      <c r="S23" s="2" t="s">
        <v>26</v>
      </c>
      <c r="T23" s="2" t="s">
        <v>107</v>
      </c>
      <c r="U23" s="6"/>
      <c r="V23" s="19">
        <f t="shared" si="2"/>
        <v>27.474</v>
      </c>
      <c r="W23" s="10">
        <v>31.756</v>
      </c>
      <c r="X23" s="3">
        <v>7</v>
      </c>
      <c r="Y23" s="4">
        <f>IF(AND(Z$142&gt;4,X23=1),6)+IF(AND(Z$142&gt;4,X23=2),4)+IF(AND(Z$142&gt;4,X23=3),3)+IF(AND(Z$142&gt;4,X23=4),2)+IF(AND(Z$142&gt;4,X23=5),1)+IF(AND(Z$142&gt;4,X23&gt;5),1)+IF(AND(Z$142=4,X23=1),4)+IF(AND(Z$142=4,X23=2),3)+IF(AND(Z$142=4,X23=3),2)+IF(AND(Z$142=4,X23=4),1)+IF(AND(Z$142=3,X23=1),3)+IF(AND(Z$142=3,X23=2),2)+IF(AND(Z$142=3,X23=3),1)+IF(AND(Z$142=2,X23=1),2)+IF(AND(Z$142=2,X23=2),1)+IF(AND(Z$142=1,X23=1),1)</f>
        <v>1</v>
      </c>
      <c r="Z23" s="5"/>
      <c r="AA23" s="5">
        <v>6</v>
      </c>
      <c r="AB23" s="7">
        <f>IF(AND(Z$142&gt;4,Z23=1),12)+IF(AND(Z$142&gt;4,Z23=2),8)+IF(AND(Z$142&gt;4,Z23=3),6)+IF(AND(Z$142&gt;4,Z23=4),5)+IF(AND(Z$142&gt;4,Z23=5),4)+IF(AND(Z$142&gt;4,Z23=6),3)+IF(AND(Z$142&gt;4,Z23=7),2)+IF(AND(Z$142&gt;4,Z23&gt;7),1)+IF(AND(Z$142=4,Z23=1),8)+IF(AND(Z$142=4,Z23=2),6)+IF(AND(Z$142=4,Z23=3),4)+IF(AND(Z$142=4,Z23=4),2)+IF(AND(Z$142=3,Z23=1),6)+IF(AND(Z$142=3,Z23=2),4)+IF(AND(Z$142=3,Z23=3),2)+IF(AND(Z$142=2,Z23=1),4)+IF(AND(Z$142=2,Z23=2),2)+IF(AND(Z$142=1,Z23=1),2)</f>
        <v>0</v>
      </c>
      <c r="AC23" s="7">
        <f>IF(AND(Z$142&gt;4,AA23=1),12)+IF(AND(Z$142&gt;4,AA23=2),8)+IF(AND(Z$142&gt;4,AA23=3),6)+IF(AND(Z$142&gt;4,AA23=4),5)+IF(AND(Z$142&gt;4,AA23=5),4)+IF(AND(Z$142&gt;4,AA23=6),3)+IF(AND(Z$142&gt;4,AA23=7),2)+IF(AND(Z$142&gt;4,AA23&gt;7),1)+IF(AND(Z$142=4,AA23=1),8)+IF(AND(Z$142=4,AA23=2),6)+IF(AND(Z$142=4,AA23=3),4)+IF(AND(Z$142=4,AA23=4),2)+IF(AND(Z$142=3,AA23=1),6)+IF(AND(Z$142=3,AA23=2),4)+IF(AND(Z$142=3,AA23=3),2)+IF(AND(Z$142=2,AA23=1),4)+IF(AND(Z$142=2,AA23=2),2)+IF(AND(Z$142=1,AA23=1),2)</f>
        <v>3</v>
      </c>
      <c r="AD23" s="2" t="s">
        <v>26</v>
      </c>
      <c r="AE23" s="4">
        <f t="shared" si="3"/>
        <v>4</v>
      </c>
      <c r="AF23" s="11">
        <f t="shared" si="4"/>
        <v>5</v>
      </c>
      <c r="AG23" s="2">
        <v>32.676000000000002</v>
      </c>
      <c r="AH23" s="10">
        <v>33.6</v>
      </c>
      <c r="AI23" s="2" t="s">
        <v>26</v>
      </c>
      <c r="AJ23" s="2" t="s">
        <v>107</v>
      </c>
      <c r="AK23" s="6"/>
      <c r="AL23" s="19">
        <f t="shared" si="5"/>
        <v>27.474</v>
      </c>
      <c r="AM23" s="10">
        <v>32.308999999999997</v>
      </c>
      <c r="AN23" s="3">
        <v>6</v>
      </c>
      <c r="AO23" s="4">
        <f>IF(AND(AP$142&gt;4,AN23=1),6)+IF(AND(AP$142&gt;4,AN23=2),4)+IF(AND(AP$142&gt;4,AN23=3),3)+IF(AND(AP$142&gt;4,AN23=4),2)+IF(AND(AP$142&gt;4,AN23=5),1)+IF(AND(AP$142&gt;4,AN23&gt;5),1)+IF(AND(AP$142=4,AN23=1),4)+IF(AND(AP$142=4,AN23=2),3)+IF(AND(AP$142=4,AN23=3),2)+IF(AND(AP$142=4,AN23=4),1)+IF(AND(AP$142=3,AN23=1),3)+IF(AND(AP$142=3,AN23=2),2)+IF(AND(AP$142=3,AN23=3),1)+IF(AND(AP$142=2,AN23=1),2)+IF(AND(AP$142=2,AN23=2),1)+IF(AND(AP$142=1,AN23=1),1)</f>
        <v>1</v>
      </c>
      <c r="AP23" s="5">
        <v>3</v>
      </c>
      <c r="AQ23" s="5">
        <v>3</v>
      </c>
      <c r="AR23" s="7">
        <f>IF(AND(AP$142&gt;4,AP23=1),12)+IF(AND(AP$142&gt;4,AP23=2),8)+IF(AND(AP$142&gt;4,AP23=3),6)+IF(AND(AP$142&gt;4,AP23=4),5)+IF(AND(AP$142&gt;4,AP23=5),4)+IF(AND(AP$142&gt;4,AP23=6),3)+IF(AND(AP$142&gt;4,AP23=7),2)+IF(AND(AP$142&gt;4,AP23&gt;7),1)+IF(AND(AP$142=4,AP23=1),8)+IF(AND(AP$142=4,AP23=2),6)+IF(AND(AP$142=4,AP23=3),4)+IF(AND(AP$142=4,AP23=4),2)+IF(AND(AP$142=3,AP23=1),6)+IF(AND(AP$142=3,AP23=2),4)+IF(AND(AP$142=3,AP23=3),2)+IF(AND(AP$142=2,AP23=1),4)+IF(AND(AP$142=2,AP23=2),2)+IF(AND(AP$142=1,AP23=1),2)</f>
        <v>6</v>
      </c>
      <c r="AS23" s="7">
        <f>IF(AND(AP$142&gt;4,AQ23=1),12)+IF(AND(AP$142&gt;4,AQ23=2),8)+IF(AND(AP$142&gt;4,AQ23=3),6)+IF(AND(AP$142&gt;4,AQ23=4),5)+IF(AND(AP$142&gt;4,AQ23=5),4)+IF(AND(AP$142&gt;4,AQ23=6),3)+IF(AND(AP$142&gt;4,AQ23=7),2)+IF(AND(AP$142&gt;4,AQ23&gt;7),1)+IF(AND(AP$142=4,AQ23=1),8)+IF(AND(AP$142=4,AQ23=2),6)+IF(AND(AP$142=4,AQ23=3),4)+IF(AND(AP$142=4,AQ23=4),2)+IF(AND(AP$142=3,AQ23=1),6)+IF(AND(AP$142=3,AQ23=2),4)+IF(AND(AP$142=3,AQ23=3),2)+IF(AND(AP$142=2,AQ23=1),4)+IF(AND(AP$142=2,AQ23=2),2)+IF(AND(AP$142=1,AQ23=1),2)</f>
        <v>6</v>
      </c>
      <c r="AT23" s="2" t="s">
        <v>26</v>
      </c>
      <c r="AU23" s="4">
        <f t="shared" si="6"/>
        <v>13</v>
      </c>
      <c r="AV23" s="11">
        <f t="shared" si="7"/>
        <v>18</v>
      </c>
      <c r="AW23" s="2">
        <v>30.896000000000001</v>
      </c>
      <c r="AX23" s="10">
        <v>31.905999999999999</v>
      </c>
      <c r="AY23" s="2" t="s">
        <v>26</v>
      </c>
      <c r="AZ23" s="2" t="s">
        <v>107</v>
      </c>
      <c r="BA23" s="6"/>
      <c r="BB23" s="19">
        <f t="shared" si="8"/>
        <v>27.474</v>
      </c>
    </row>
    <row r="24" spans="1:54">
      <c r="A24" s="13">
        <v>14</v>
      </c>
      <c r="B24" s="1" t="s">
        <v>78</v>
      </c>
      <c r="C24" s="2">
        <v>35787</v>
      </c>
      <c r="D24" s="1">
        <v>123</v>
      </c>
      <c r="E24" s="1" t="s">
        <v>108</v>
      </c>
      <c r="F24" s="57">
        <v>30.585999999999999</v>
      </c>
      <c r="G24" s="10">
        <v>31.707999999999998</v>
      </c>
      <c r="H24" s="3">
        <v>4</v>
      </c>
      <c r="I24" s="4">
        <f>IF(AND(J$143&gt;4,H24=1),6)+IF(AND(J$143&gt;4,H24=2),4)+IF(AND(J$143&gt;4,H24=3),3)+IF(AND(J$143&gt;4,H24=4),2)+IF(AND(J$143&gt;4,H24=5),1)+IF(AND(J$143&gt;4,H24&gt;5),1)+IF(AND(J$143=4,H24=1),4)+IF(AND(J$143=4,H24=2),3)+IF(AND(J$143=4,H24=3),2)+IF(AND(J$143=4,H24=4),1)+IF(AND(J$143=3,H24=1),3)+IF(AND(J$143=3,H24=2),2)+IF(AND(J$143=3,H24=3),1)+IF(AND(J$143=2,H24=1),2)+IF(AND(J$143=2,H24=2),1)+IF(AND(J$143=1,H24=1),1)</f>
        <v>2</v>
      </c>
      <c r="J24" s="5">
        <v>3</v>
      </c>
      <c r="K24" s="5">
        <v>2</v>
      </c>
      <c r="L24" s="7">
        <f>IF(AND(J$143&gt;4,J24=1),12)+IF(AND(J$143&gt;4,J24=2),8)+IF(AND(J$143&gt;4,J24=3),6)+IF(AND(J$143&gt;4,J24=4),5)+IF(AND(J$143&gt;4,J24=5),4)+IF(AND(J$143&gt;4,J24=6),3)+IF(AND(J$143&gt;4,J24=7),2)+IF(AND(J$143&gt;4,J24&gt;7),1)+IF(AND(J$143=4,J24=1),8)+IF(AND(J$143=4,J24=2),6)+IF(AND(J$143=4,J24=3),4)+IF(AND(J$143=4,J24=4),2)+IF(AND(J$143=3,J24=1),6)+IF(AND(J$143=3,J24=2),4)+IF(AND(J$143=3,J24=3),2)+IF(AND(J$143=2,J24=1),4)+IF(AND(J$143=2,J24=2),2)+IF(AND(J$143=1,J24=1),2)</f>
        <v>6</v>
      </c>
      <c r="M24" s="7">
        <f>IF(AND(J$143&gt;4,K24=1),12)+IF(AND(J$143&gt;4,K24=2),8)+IF(AND(J$143&gt;4,K24=3),6)+IF(AND(J$143&gt;4,K24=4),5)+IF(AND(J$143&gt;4,K24=5),4)+IF(AND(J$143&gt;4,K24=6),3)+IF(AND(J$143&gt;4,K24=7),2)+IF(AND(J$143&gt;4,K24&gt;7),1)+IF(AND(J$143=4,K24=1),8)+IF(AND(J$143=4,K24=2),6)+IF(AND(J$143=4,K24=3),4)+IF(AND(J$143=4,K24=4),2)+IF(AND(J$143=3,K24=1),6)+IF(AND(J$143=3,K24=2),4)+IF(AND(J$143=3,K24=3),2)+IF(AND(J$143=2,K24=1),4)+IF(AND(J$143=2,K24=2),2)+IF(AND(J$143=1,K24=1),2)</f>
        <v>8</v>
      </c>
      <c r="N24" s="2" t="s">
        <v>31</v>
      </c>
      <c r="O24" s="4">
        <f t="shared" si="9"/>
        <v>16</v>
      </c>
      <c r="P24" s="11">
        <f t="shared" si="10"/>
        <v>16</v>
      </c>
      <c r="Q24" s="2">
        <v>30.891999999999999</v>
      </c>
      <c r="R24" s="2">
        <v>31.113</v>
      </c>
      <c r="S24" s="2" t="s">
        <v>31</v>
      </c>
      <c r="T24" s="2"/>
      <c r="U24" s="6"/>
      <c r="V24" s="19">
        <f t="shared" si="2"/>
        <v>30.585999999999999</v>
      </c>
      <c r="W24" s="10"/>
      <c r="X24" s="3"/>
      <c r="Y24" s="4">
        <f>IF(AND(Z$143&gt;4,X24=1),6)+IF(AND(Z$143&gt;4,X24=2),4)+IF(AND(Z$143&gt;4,X24=3),3)+IF(AND(Z$143&gt;4,X24=4),2)+IF(AND(Z$143&gt;4,X24=5),1)+IF(AND(Z$143&gt;4,X24&gt;5),1)+IF(AND(Z$143=4,X24=1),4)+IF(AND(Z$143=4,X24=2),3)+IF(AND(Z$143=4,X24=3),2)+IF(AND(Z$143=4,X24=4),1)+IF(AND(Z$143=3,X24=1),3)+IF(AND(Z$143=3,X24=2),2)+IF(AND(Z$143=3,X24=3),1)+IF(AND(Z$143=2,X24=1),2)+IF(AND(Z$143=2,X24=2),1)+IF(AND(Z$143=1,X24=1),1)</f>
        <v>0</v>
      </c>
      <c r="Z24" s="5"/>
      <c r="AA24" s="5"/>
      <c r="AB24" s="7">
        <f>IF(AND(Z$143&gt;4,Z24=1),12)+IF(AND(Z$143&gt;4,Z24=2),8)+IF(AND(Z$143&gt;4,Z24=3),6)+IF(AND(Z$143&gt;4,Z24=4),5)+IF(AND(Z$143&gt;4,Z24=5),4)+IF(AND(Z$143&gt;4,Z24=6),3)+IF(AND(Z$143&gt;4,Z24=7),2)+IF(AND(Z$143&gt;4,Z24&gt;7),1)+IF(AND(Z$143=4,Z24=1),8)+IF(AND(Z$143=4,Z24=2),6)+IF(AND(Z$143=4,Z24=3),4)+IF(AND(Z$143=4,Z24=4),2)+IF(AND(Z$143=3,Z24=1),6)+IF(AND(Z$143=3,Z24=2),4)+IF(AND(Z$143=3,Z24=3),2)+IF(AND(Z$143=2,Z24=1),4)+IF(AND(Z$143=2,Z24=2),2)+IF(AND(Z$143=1,Z24=1),2)</f>
        <v>0</v>
      </c>
      <c r="AC24" s="7">
        <f>IF(AND(Z$143&gt;4,AA24=1),12)+IF(AND(Z$143&gt;4,AA24=2),8)+IF(AND(Z$143&gt;4,AA24=3),6)+IF(AND(Z$143&gt;4,AA24=4),5)+IF(AND(Z$143&gt;4,AA24=5),4)+IF(AND(Z$143&gt;4,AA24=6),3)+IF(AND(Z$143&gt;4,AA24=7),2)+IF(AND(Z$143&gt;4,AA24&gt;7),1)+IF(AND(Z$143=4,AA24=1),8)+IF(AND(Z$143=4,AA24=2),6)+IF(AND(Z$143=4,AA24=3),4)+IF(AND(Z$143=4,AA24=4),2)+IF(AND(Z$143=3,AA24=1),6)+IF(AND(Z$143=3,AA24=2),4)+IF(AND(Z$143=3,AA24=3),2)+IF(AND(Z$143=2,AA24=1),4)+IF(AND(Z$143=2,AA24=2),2)+IF(AND(Z$143=1,AA24=1),2)</f>
        <v>0</v>
      </c>
      <c r="AD24" s="2" t="s">
        <v>31</v>
      </c>
      <c r="AE24" s="4">
        <f t="shared" si="3"/>
        <v>0</v>
      </c>
      <c r="AF24" s="11">
        <f t="shared" si="4"/>
        <v>16</v>
      </c>
      <c r="AG24" s="2"/>
      <c r="AH24" s="2"/>
      <c r="AI24" s="2" t="s">
        <v>31</v>
      </c>
      <c r="AJ24" s="2"/>
      <c r="AK24" s="6"/>
      <c r="AL24" s="19">
        <f t="shared" si="5"/>
        <v>30.585999999999999</v>
      </c>
      <c r="AM24" s="10"/>
      <c r="AN24" s="3"/>
      <c r="AO24" s="4">
        <f>IF(AND(AP$143&gt;4,AN24=1),6)+IF(AND(AP$143&gt;4,AN24=2),4)+IF(AND(AP$143&gt;4,AN24=3),3)+IF(AND(AP$143&gt;4,AN24=4),2)+IF(AND(AP$143&gt;4,AN24=5),1)+IF(AND(AP$143&gt;4,AN24&gt;5),1)+IF(AND(AP$143=4,AN24=1),4)+IF(AND(AP$143=4,AN24=2),3)+IF(AND(AP$143=4,AN24=3),2)+IF(AND(AP$143=4,AN24=4),1)+IF(AND(AP$143=3,AN24=1),3)+IF(AND(AP$143=3,AN24=2),2)+IF(AND(AP$143=3,AN24=3),1)+IF(AND(AP$143=2,AN24=1),2)+IF(AND(AP$143=2,AN24=2),1)+IF(AND(AP$143=1,AN24=1),1)</f>
        <v>0</v>
      </c>
      <c r="AP24" s="5"/>
      <c r="AQ24" s="5"/>
      <c r="AR24" s="7">
        <f>IF(AND(AP$143&gt;4,AP24=1),12)+IF(AND(AP$143&gt;4,AP24=2),8)+IF(AND(AP$143&gt;4,AP24=3),6)+IF(AND(AP$143&gt;4,AP24=4),5)+IF(AND(AP$143&gt;4,AP24=5),4)+IF(AND(AP$143&gt;4,AP24=6),3)+IF(AND(AP$143&gt;4,AP24=7),2)+IF(AND(AP$143&gt;4,AP24&gt;7),1)+IF(AND(AP$143=4,AP24=1),8)+IF(AND(AP$143=4,AP24=2),6)+IF(AND(AP$143=4,AP24=3),4)+IF(AND(AP$143=4,AP24=4),2)+IF(AND(AP$143=3,AP24=1),6)+IF(AND(AP$143=3,AP24=2),4)+IF(AND(AP$143=3,AP24=3),2)+IF(AND(AP$143=2,AP24=1),4)+IF(AND(AP$143=2,AP24=2),2)+IF(AND(AP$143=1,AP24=1),2)</f>
        <v>0</v>
      </c>
      <c r="AS24" s="7">
        <f>IF(AND(AP$143&gt;4,AQ24=1),12)+IF(AND(AP$143&gt;4,AQ24=2),8)+IF(AND(AP$143&gt;4,AQ24=3),6)+IF(AND(AP$143&gt;4,AQ24=4),5)+IF(AND(AP$143&gt;4,AQ24=5),4)+IF(AND(AP$143&gt;4,AQ24=6),3)+IF(AND(AP$143&gt;4,AQ24=7),2)+IF(AND(AP$143&gt;4,AQ24&gt;7),1)+IF(AND(AP$143=4,AQ24=1),8)+IF(AND(AP$143=4,AQ24=2),6)+IF(AND(AP$143=4,AQ24=3),4)+IF(AND(AP$143=4,AQ24=4),2)+IF(AND(AP$143=3,AQ24=1),6)+IF(AND(AP$143=3,AQ24=2),4)+IF(AND(AP$143=3,AQ24=3),2)+IF(AND(AP$143=2,AQ24=1),4)+IF(AND(AP$143=2,AQ24=2),2)+IF(AND(AP$143=1,AQ24=1),2)</f>
        <v>0</v>
      </c>
      <c r="AT24" s="2" t="s">
        <v>31</v>
      </c>
      <c r="AU24" s="4">
        <f t="shared" si="6"/>
        <v>0</v>
      </c>
      <c r="AV24" s="11">
        <f t="shared" si="7"/>
        <v>16</v>
      </c>
      <c r="AW24" s="2"/>
      <c r="AX24" s="2"/>
      <c r="AY24" s="2" t="s">
        <v>31</v>
      </c>
      <c r="AZ24" s="2"/>
      <c r="BA24" s="6"/>
      <c r="BB24" s="19">
        <f t="shared" si="8"/>
        <v>30.585999999999999</v>
      </c>
    </row>
    <row r="25" spans="1:54">
      <c r="A25" s="13">
        <v>15</v>
      </c>
      <c r="B25" s="1" t="s">
        <v>181</v>
      </c>
      <c r="C25" s="2">
        <v>37730</v>
      </c>
      <c r="D25" s="1">
        <v>333</v>
      </c>
      <c r="E25" s="1" t="s">
        <v>182</v>
      </c>
      <c r="F25" s="57">
        <v>40.881</v>
      </c>
      <c r="G25" s="2">
        <v>44.709000000000003</v>
      </c>
      <c r="H25" s="3">
        <v>4</v>
      </c>
      <c r="I25" s="4">
        <f>IF(AND(J$144&gt;4,H25=1),6)+IF(AND(J$144&gt;4,H25=2),4)+IF(AND(J$144&gt;4,H25=3),3)+IF(AND(J$144&gt;4,H25=4),2)+IF(AND(J$144&gt;4,H25=5),1)+IF(AND(J$144&gt;4,H25&gt;5),1)+IF(AND(J$144=4,H25=1),4)+IF(AND(J$144=4,H25=2),3)+IF(AND(J$144=4,H25=3),2)+IF(AND(J$144=4,H25=4),1)+IF(AND(J$144=3,H25=1),3)+IF(AND(J$144=3,H25=2),2)+IF(AND(J$144=3,H25=3),1)+IF(AND(J$144=2,H25=1),2)+IF(AND(J$144=2,H25=2),1)+IF(AND(J$144=1,H25=1),1)</f>
        <v>1</v>
      </c>
      <c r="J25" s="5">
        <v>4</v>
      </c>
      <c r="K25" s="5">
        <v>4</v>
      </c>
      <c r="L25" s="7">
        <f>IF(AND(J$144&gt;4,J25=1),12)+IF(AND(J$144&gt;4,J25=2),8)+IF(AND(J$144&gt;4,J25=3),6)+IF(AND(J$144&gt;4,J25=4),5)+IF(AND(J$144&gt;4,J25=5),4)+IF(AND(J$144&gt;4,J25=6),3)+IF(AND(J$144&gt;4,J25=7),2)+IF(AND(J$144&gt;4,J25&gt;7),1)+IF(AND(J$144=4,J25=1),8)+IF(AND(J$144=4,J25=2),6)+IF(AND(J$144=4,J25=3),4)+IF(AND(J$144=4,J25=4),2)+IF(AND(J$144=3,J25=1),6)+IF(AND(J$144=3,J25=2),4)+IF(AND(J$144=3,J25=3),2)+IF(AND(J$144=2,J25=1),4)+IF(AND(J$144=2,J25=2),2)+IF(AND(J$144=1,J25=1),2)</f>
        <v>2</v>
      </c>
      <c r="M25" s="7">
        <f>IF(AND(J$144&gt;4,K25=1),12)+IF(AND(J$144&gt;4,K25=2),8)+IF(AND(J$144&gt;4,K25=3),6)+IF(AND(J$144&gt;4,K25=4),5)+IF(AND(J$144&gt;4,K25=5),4)+IF(AND(J$144&gt;4,K25=6),3)+IF(AND(J$144&gt;4,K25=7),2)+IF(AND(J$144&gt;4,K25&gt;7),1)+IF(AND(J$144=4,K25=1),8)+IF(AND(J$144=4,K25=2),6)+IF(AND(J$144=4,K25=3),4)+IF(AND(J$144=4,K25=4),2)+IF(AND(J$144=3,K25=1),6)+IF(AND(J$144=3,K25=2),4)+IF(AND(J$144=3,K25=3),2)+IF(AND(J$144=2,K25=1),4)+IF(AND(J$144=2,K25=2),2)+IF(AND(J$144=1,K25=1),2)</f>
        <v>2</v>
      </c>
      <c r="N25" s="2" t="s">
        <v>29</v>
      </c>
      <c r="O25" s="4">
        <f t="shared" si="9"/>
        <v>5</v>
      </c>
      <c r="P25" s="11">
        <f t="shared" si="10"/>
        <v>5</v>
      </c>
      <c r="Q25" s="2">
        <v>44.854999999999997</v>
      </c>
      <c r="R25" s="2">
        <v>44.616999999999997</v>
      </c>
      <c r="S25" s="2" t="s">
        <v>29</v>
      </c>
      <c r="T25" s="6"/>
      <c r="U25" s="6"/>
      <c r="V25" s="19">
        <f t="shared" si="2"/>
        <v>40.881</v>
      </c>
      <c r="W25" s="2">
        <v>45.161000000000001</v>
      </c>
      <c r="X25" s="3">
        <v>4</v>
      </c>
      <c r="Y25" s="4">
        <f>IF(AND(Z$144&gt;4,X25=1),6)+IF(AND(Z$144&gt;4,X25=2),4)+IF(AND(Z$144&gt;4,X25=3),3)+IF(AND(Z$144&gt;4,X25=4),2)+IF(AND(Z$144&gt;4,X25=5),1)+IF(AND(Z$144&gt;4,X25&gt;5),1)+IF(AND(Z$144=4,X25=1),4)+IF(AND(Z$144=4,X25=2),3)+IF(AND(Z$144=4,X25=3),2)+IF(AND(Z$144=4,X25=4),1)+IF(AND(Z$144=3,X25=1),3)+IF(AND(Z$144=3,X25=2),2)+IF(AND(Z$144=3,X25=3),1)+IF(AND(Z$144=2,X25=1),2)+IF(AND(Z$144=2,X25=2),1)+IF(AND(Z$144=1,X25=1),1)</f>
        <v>1</v>
      </c>
      <c r="Z25" s="5">
        <v>4</v>
      </c>
      <c r="AA25" s="5">
        <v>4</v>
      </c>
      <c r="AB25" s="7">
        <f>IF(AND(Z$144&gt;4,Z25=1),12)+IF(AND(Z$144&gt;4,Z25=2),8)+IF(AND(Z$144&gt;4,Z25=3),6)+IF(AND(Z$144&gt;4,Z25=4),5)+IF(AND(Z$144&gt;4,Z25=5),4)+IF(AND(Z$144&gt;4,Z25=6),3)+IF(AND(Z$144&gt;4,Z25=7),2)+IF(AND(Z$144&gt;4,Z25&gt;7),1)+IF(AND(Z$144=4,Z25=1),8)+IF(AND(Z$144=4,Z25=2),6)+IF(AND(Z$144=4,Z25=3),4)+IF(AND(Z$144=4,Z25=4),2)+IF(AND(Z$144=3,Z25=1),6)+IF(AND(Z$144=3,Z25=2),4)+IF(AND(Z$144=3,Z25=3),2)+IF(AND(Z$144=2,Z25=1),4)+IF(AND(Z$144=2,Z25=2),2)+IF(AND(Z$144=1,Z25=1),2)</f>
        <v>2</v>
      </c>
      <c r="AC25" s="7">
        <f>IF(AND(Z$144&gt;4,AA25=1),12)+IF(AND(Z$144&gt;4,AA25=2),8)+IF(AND(Z$144&gt;4,AA25=3),6)+IF(AND(Z$144&gt;4,AA25=4),5)+IF(AND(Z$144&gt;4,AA25=5),4)+IF(AND(Z$144&gt;4,AA25=6),3)+IF(AND(Z$144&gt;4,AA25=7),2)+IF(AND(Z$144&gt;4,AA25&gt;7),1)+IF(AND(Z$144=4,AA25=1),8)+IF(AND(Z$144=4,AA25=2),6)+IF(AND(Z$144=4,AA25=3),4)+IF(AND(Z$144=4,AA25=4),2)+IF(AND(Z$144=3,AA25=1),6)+IF(AND(Z$144=3,AA25=2),4)+IF(AND(Z$144=3,AA25=3),2)+IF(AND(Z$144=2,AA25=1),4)+IF(AND(Z$144=2,AA25=2),2)+IF(AND(Z$144=1,AA25=1),2)</f>
        <v>2</v>
      </c>
      <c r="AD25" s="2" t="s">
        <v>29</v>
      </c>
      <c r="AE25" s="4">
        <f t="shared" si="3"/>
        <v>5</v>
      </c>
      <c r="AF25" s="11">
        <f t="shared" si="4"/>
        <v>10</v>
      </c>
      <c r="AG25" s="2">
        <v>43.476999999999997</v>
      </c>
      <c r="AH25" s="2">
        <v>42.338000000000001</v>
      </c>
      <c r="AI25" s="2" t="s">
        <v>29</v>
      </c>
      <c r="AJ25" s="6"/>
      <c r="AK25" s="6"/>
      <c r="AL25" s="19">
        <f t="shared" si="5"/>
        <v>40.881</v>
      </c>
      <c r="AM25" s="2">
        <v>41.296999999999997</v>
      </c>
      <c r="AN25" s="3">
        <v>3</v>
      </c>
      <c r="AO25" s="4">
        <f>IF(AND(AP$144&gt;4,AN25=1),6)+IF(AND(AP$144&gt;4,AN25=2),4)+IF(AND(AP$144&gt;4,AN25=3),3)+IF(AND(AP$144&gt;4,AN25=4),2)+IF(AND(AP$144&gt;4,AN25=5),1)+IF(AND(AP$144&gt;4,AN25&gt;5),1)+IF(AND(AP$144=4,AN25=1),4)+IF(AND(AP$144=4,AN25=2),3)+IF(AND(AP$144=4,AN25=3),2)+IF(AND(AP$144=4,AN25=4),1)+IF(AND(AP$144=3,AN25=1),3)+IF(AND(AP$144=3,AN25=2),2)+IF(AND(AP$144=3,AN25=3),1)+IF(AND(AP$144=2,AN25=1),2)+IF(AND(AP$144=2,AN25=2),1)+IF(AND(AP$144=1,AN25=1),1)</f>
        <v>1</v>
      </c>
      <c r="AP25" s="5">
        <v>3</v>
      </c>
      <c r="AQ25" s="5">
        <v>3</v>
      </c>
      <c r="AR25" s="7">
        <f>IF(AND(AP$144&gt;4,AP25=1),12)+IF(AND(AP$144&gt;4,AP25=2),8)+IF(AND(AP$144&gt;4,AP25=3),6)+IF(AND(AP$144&gt;4,AP25=4),5)+IF(AND(AP$144&gt;4,AP25=5),4)+IF(AND(AP$144&gt;4,AP25=6),3)+IF(AND(AP$144&gt;4,AP25=7),2)+IF(AND(AP$144&gt;4,AP25&gt;7),1)+IF(AND(AP$144=4,AP25=1),8)+IF(AND(AP$144=4,AP25=2),6)+IF(AND(AP$144=4,AP25=3),4)+IF(AND(AP$144=4,AP25=4),2)+IF(AND(AP$144=3,AP25=1),6)+IF(AND(AP$144=3,AP25=2),4)+IF(AND(AP$144=3,AP25=3),2)+IF(AND(AP$144=2,AP25=1),4)+IF(AND(AP$144=2,AP25=2),2)+IF(AND(AP$144=1,AP25=1),2)</f>
        <v>2</v>
      </c>
      <c r="AS25" s="7">
        <f>IF(AND(AP$144&gt;4,AQ25=1),12)+IF(AND(AP$144&gt;4,AQ25=2),8)+IF(AND(AP$144&gt;4,AQ25=3),6)+IF(AND(AP$144&gt;4,AQ25=4),5)+IF(AND(AP$144&gt;4,AQ25=5),4)+IF(AND(AP$144&gt;4,AQ25=6),3)+IF(AND(AP$144&gt;4,AQ25=7),2)+IF(AND(AP$144&gt;4,AQ25&gt;7),1)+IF(AND(AP$144=4,AQ25=1),8)+IF(AND(AP$144=4,AQ25=2),6)+IF(AND(AP$144=4,AQ25=3),4)+IF(AND(AP$144=4,AQ25=4),2)+IF(AND(AP$144=3,AQ25=1),6)+IF(AND(AP$144=3,AQ25=2),4)+IF(AND(AP$144=3,AQ25=3),2)+IF(AND(AP$144=2,AQ25=1),4)+IF(AND(AP$144=2,AQ25=2),2)+IF(AND(AP$144=1,AQ25=1),2)</f>
        <v>2</v>
      </c>
      <c r="AT25" s="2" t="s">
        <v>29</v>
      </c>
      <c r="AU25" s="4">
        <f t="shared" si="6"/>
        <v>5</v>
      </c>
      <c r="AV25" s="11">
        <f t="shared" si="7"/>
        <v>15</v>
      </c>
      <c r="AW25" s="2">
        <v>41.296999999999997</v>
      </c>
      <c r="AX25" s="2">
        <v>41.531999999999996</v>
      </c>
      <c r="AY25" s="2" t="s">
        <v>29</v>
      </c>
      <c r="AZ25" s="6"/>
      <c r="BA25" s="6"/>
      <c r="BB25" s="19">
        <f t="shared" si="8"/>
        <v>40.881</v>
      </c>
    </row>
    <row r="26" spans="1:54">
      <c r="A26" s="13">
        <v>16</v>
      </c>
      <c r="B26" s="1" t="s">
        <v>158</v>
      </c>
      <c r="C26" s="2">
        <v>44242</v>
      </c>
      <c r="D26" s="1">
        <v>46</v>
      </c>
      <c r="E26" s="1" t="s">
        <v>28</v>
      </c>
      <c r="F26" s="57">
        <v>31.308</v>
      </c>
      <c r="G26" s="2"/>
      <c r="H26" s="3"/>
      <c r="I26" s="4">
        <f>IF(AND(J$144&gt;4,H26=1),6)+IF(AND(J$144&gt;4,H26=2),4)+IF(AND(J$144&gt;4,H26=3),3)+IF(AND(J$144&gt;4,H26=4),2)+IF(AND(J$144&gt;4,H26=5),1)+IF(AND(J$144&gt;4,H26&gt;5),1)+IF(AND(J$144=4,H26=1),4)+IF(AND(J$144=4,H26=2),3)+IF(AND(J$144=4,H26=3),2)+IF(AND(J$144=4,H26=4),1)+IF(AND(J$144=3,H26=1),3)+IF(AND(J$144=3,H26=2),2)+IF(AND(J$144=3,H26=3),1)+IF(AND(J$144=2,H26=1),2)+IF(AND(J$144=2,H26=2),1)+IF(AND(J$144=1,H26=1),1)</f>
        <v>0</v>
      </c>
      <c r="J26" s="5"/>
      <c r="K26" s="5"/>
      <c r="L26" s="7">
        <f>IF(AND(J$144&gt;4,J26=1),12)+IF(AND(J$144&gt;4,J26=2),8)+IF(AND(J$144&gt;4,J26=3),6)+IF(AND(J$144&gt;4,J26=4),5)+IF(AND(J$144&gt;4,J26=5),4)+IF(AND(J$144&gt;4,J26=6),3)+IF(AND(J$144&gt;4,J26=7),2)+IF(AND(J$144&gt;4,J26&gt;7),1)+IF(AND(J$144=4,J26=1),8)+IF(AND(J$144=4,J26=2),6)+IF(AND(J$144=4,J26=3),4)+IF(AND(J$144=4,J26=4),2)+IF(AND(J$144=3,J26=1),6)+IF(AND(J$144=3,J26=2),4)+IF(AND(J$144=3,J26=3),2)+IF(AND(J$144=2,J26=1),4)+IF(AND(J$144=2,J26=2),2)+IF(AND(J$144=1,J26=1),2)</f>
        <v>0</v>
      </c>
      <c r="M26" s="7">
        <f>IF(AND(J$144&gt;4,K26=1),12)+IF(AND(J$144&gt;4,K26=2),8)+IF(AND(J$144&gt;4,K26=3),6)+IF(AND(J$144&gt;4,K26=4),5)+IF(AND(J$144&gt;4,K26=5),4)+IF(AND(J$144&gt;4,K26=6),3)+IF(AND(J$144&gt;4,K26=7),2)+IF(AND(J$144&gt;4,K26&gt;7),1)+IF(AND(J$144=4,K26=1),8)+IF(AND(J$144=4,K26=2),6)+IF(AND(J$144=4,K26=3),4)+IF(AND(J$144=4,K26=4),2)+IF(AND(J$144=3,K26=1),6)+IF(AND(J$144=3,K26=2),4)+IF(AND(J$144=3,K26=3),2)+IF(AND(J$144=2,K26=1),4)+IF(AND(J$144=2,K26=2),2)+IF(AND(J$144=1,K26=1),2)</f>
        <v>0</v>
      </c>
      <c r="N26" s="2" t="s">
        <v>29</v>
      </c>
      <c r="O26" s="4">
        <f t="shared" si="9"/>
        <v>0</v>
      </c>
      <c r="P26" s="11">
        <f t="shared" si="10"/>
        <v>0</v>
      </c>
      <c r="Q26" s="2"/>
      <c r="R26" s="2"/>
      <c r="S26" s="2" t="s">
        <v>29</v>
      </c>
      <c r="T26" s="2" t="s">
        <v>92</v>
      </c>
      <c r="U26" s="6"/>
      <c r="V26" s="19">
        <f t="shared" si="2"/>
        <v>31.308</v>
      </c>
      <c r="W26" s="2"/>
      <c r="X26" s="3"/>
      <c r="Y26" s="4">
        <f>IF(AND(Z$144&gt;4,X26=1),6)+IF(AND(Z$144&gt;4,X26=2),4)+IF(AND(Z$144&gt;4,X26=3),3)+IF(AND(Z$144&gt;4,X26=4),2)+IF(AND(Z$144&gt;4,X26=5),1)+IF(AND(Z$144&gt;4,X26&gt;5),1)+IF(AND(Z$144=4,X26=1),4)+IF(AND(Z$144=4,X26=2),3)+IF(AND(Z$144=4,X26=3),2)+IF(AND(Z$144=4,X26=4),1)+IF(AND(Z$144=3,X26=1),3)+IF(AND(Z$144=3,X26=2),2)+IF(AND(Z$144=3,X26=3),1)+IF(AND(Z$144=2,X26=1),2)+IF(AND(Z$144=2,X26=2),1)+IF(AND(Z$144=1,X26=1),1)</f>
        <v>0</v>
      </c>
      <c r="Z26" s="5"/>
      <c r="AA26" s="5"/>
      <c r="AB26" s="7">
        <f>IF(AND(Z$144&gt;4,Z26=1),12)+IF(AND(Z$144&gt;4,Z26=2),8)+IF(AND(Z$144&gt;4,Z26=3),6)+IF(AND(Z$144&gt;4,Z26=4),5)+IF(AND(Z$144&gt;4,Z26=5),4)+IF(AND(Z$144&gt;4,Z26=6),3)+IF(AND(Z$144&gt;4,Z26=7),2)+IF(AND(Z$144&gt;4,Z26&gt;7),1)+IF(AND(Z$144=4,Z26=1),8)+IF(AND(Z$144=4,Z26=2),6)+IF(AND(Z$144=4,Z26=3),4)+IF(AND(Z$144=4,Z26=4),2)+IF(AND(Z$144=3,Z26=1),6)+IF(AND(Z$144=3,Z26=2),4)+IF(AND(Z$144=3,Z26=3),2)+IF(AND(Z$144=2,Z26=1),4)+IF(AND(Z$144=2,Z26=2),2)+IF(AND(Z$144=1,Z26=1),2)</f>
        <v>0</v>
      </c>
      <c r="AC26" s="7">
        <f>IF(AND(Z$144&gt;4,AA26=1),12)+IF(AND(Z$144&gt;4,AA26=2),8)+IF(AND(Z$144&gt;4,AA26=3),6)+IF(AND(Z$144&gt;4,AA26=4),5)+IF(AND(Z$144&gt;4,AA26=5),4)+IF(AND(Z$144&gt;4,AA26=6),3)+IF(AND(Z$144&gt;4,AA26=7),2)+IF(AND(Z$144&gt;4,AA26&gt;7),1)+IF(AND(Z$144=4,AA26=1),8)+IF(AND(Z$144=4,AA26=2),6)+IF(AND(Z$144=4,AA26=3),4)+IF(AND(Z$144=4,AA26=4),2)+IF(AND(Z$144=3,AA26=1),6)+IF(AND(Z$144=3,AA26=2),4)+IF(AND(Z$144=3,AA26=3),2)+IF(AND(Z$144=2,AA26=1),4)+IF(AND(Z$144=2,AA26=2),2)+IF(AND(Z$144=1,AA26=1),2)</f>
        <v>0</v>
      </c>
      <c r="AD26" s="2" t="s">
        <v>29</v>
      </c>
      <c r="AE26" s="4">
        <f t="shared" si="3"/>
        <v>0</v>
      </c>
      <c r="AF26" s="11">
        <f t="shared" si="4"/>
        <v>0</v>
      </c>
      <c r="AG26" s="2"/>
      <c r="AH26" s="2"/>
      <c r="AI26" s="2" t="s">
        <v>29</v>
      </c>
      <c r="AJ26" s="2" t="s">
        <v>92</v>
      </c>
      <c r="AK26" s="6"/>
      <c r="AL26" s="19">
        <f t="shared" si="5"/>
        <v>31.308</v>
      </c>
      <c r="AM26" s="2">
        <v>33.584000000000003</v>
      </c>
      <c r="AN26" s="3">
        <v>1</v>
      </c>
      <c r="AO26" s="4">
        <f>IF(AND(AP$144&gt;4,AN26=1),6)+IF(AND(AP$144&gt;4,AN26=2),4)+IF(AND(AP$144&gt;4,AN26=3),3)+IF(AND(AP$144&gt;4,AN26=4),2)+IF(AND(AP$144&gt;4,AN26=5),1)+IF(AND(AP$144&gt;4,AN26&gt;5),1)+IF(AND(AP$144=4,AN26=1),4)+IF(AND(AP$144=4,AN26=2),3)+IF(AND(AP$144=4,AN26=3),2)+IF(AND(AP$144=4,AN26=4),1)+IF(AND(AP$144=3,AN26=1),3)+IF(AND(AP$144=3,AN26=2),2)+IF(AND(AP$144=3,AN26=3),1)+IF(AND(AP$144=2,AN26=1),2)+IF(AND(AP$144=2,AN26=2),1)+IF(AND(AP$144=1,AN26=1),1)</f>
        <v>3</v>
      </c>
      <c r="AP26" s="5">
        <v>1</v>
      </c>
      <c r="AQ26" s="5">
        <v>1</v>
      </c>
      <c r="AR26" s="7">
        <f>IF(AND(AP$144&gt;4,AP26=1),12)+IF(AND(AP$144&gt;4,AP26=2),8)+IF(AND(AP$144&gt;4,AP26=3),6)+IF(AND(AP$144&gt;4,AP26=4),5)+IF(AND(AP$144&gt;4,AP26=5),4)+IF(AND(AP$144&gt;4,AP26=6),3)+IF(AND(AP$144&gt;4,AP26=7),2)+IF(AND(AP$144&gt;4,AP26&gt;7),1)+IF(AND(AP$144=4,AP26=1),8)+IF(AND(AP$144=4,AP26=2),6)+IF(AND(AP$144=4,AP26=3),4)+IF(AND(AP$144=4,AP26=4),2)+IF(AND(AP$144=3,AP26=1),6)+IF(AND(AP$144=3,AP26=2),4)+IF(AND(AP$144=3,AP26=3),2)+IF(AND(AP$144=2,AP26=1),4)+IF(AND(AP$144=2,AP26=2),2)+IF(AND(AP$144=1,AP26=1),2)</f>
        <v>6</v>
      </c>
      <c r="AS26" s="7">
        <f>IF(AND(AP$144&gt;4,AQ26=1),12)+IF(AND(AP$144&gt;4,AQ26=2),8)+IF(AND(AP$144&gt;4,AQ26=3),6)+IF(AND(AP$144&gt;4,AQ26=4),5)+IF(AND(AP$144&gt;4,AQ26=5),4)+IF(AND(AP$144&gt;4,AQ26=6),3)+IF(AND(AP$144&gt;4,AQ26=7),2)+IF(AND(AP$144&gt;4,AQ26&gt;7),1)+IF(AND(AP$144=4,AQ26=1),8)+IF(AND(AP$144=4,AQ26=2),6)+IF(AND(AP$144=4,AQ26=3),4)+IF(AND(AP$144=4,AQ26=4),2)+IF(AND(AP$144=3,AQ26=1),6)+IF(AND(AP$144=3,AQ26=2),4)+IF(AND(AP$144=3,AQ26=3),2)+IF(AND(AP$144=2,AQ26=1),4)+IF(AND(AP$144=2,AQ26=2),2)+IF(AND(AP$144=1,AQ26=1),2)</f>
        <v>6</v>
      </c>
      <c r="AT26" s="2" t="s">
        <v>29</v>
      </c>
      <c r="AU26" s="4">
        <f t="shared" si="6"/>
        <v>15</v>
      </c>
      <c r="AV26" s="11">
        <f t="shared" si="7"/>
        <v>15</v>
      </c>
      <c r="AW26" s="2">
        <v>32.174999999999997</v>
      </c>
      <c r="AX26" s="2">
        <v>32.340000000000003</v>
      </c>
      <c r="AY26" s="2" t="s">
        <v>29</v>
      </c>
      <c r="AZ26" s="2" t="s">
        <v>92</v>
      </c>
      <c r="BA26" s="6"/>
      <c r="BB26" s="19">
        <f t="shared" si="8"/>
        <v>31.308</v>
      </c>
    </row>
    <row r="27" spans="1:54">
      <c r="A27" s="13">
        <v>17</v>
      </c>
      <c r="B27" s="1" t="s">
        <v>115</v>
      </c>
      <c r="C27" s="2">
        <v>2413</v>
      </c>
      <c r="D27" s="1">
        <v>37</v>
      </c>
      <c r="E27" s="1" t="s">
        <v>116</v>
      </c>
      <c r="F27" s="57">
        <v>27.981999999999999</v>
      </c>
      <c r="G27" s="2"/>
      <c r="H27" s="3"/>
      <c r="I27" s="4">
        <f>IF(AND(J$142&gt;4,H27=1),6)+IF(AND(J$142&gt;4,H27=2),4)+IF(AND(J$142&gt;4,H27=3),3)+IF(AND(J$142&gt;4,H27=4),2)+IF(AND(J$142&gt;4,H27=5),1)+IF(AND(J$142&gt;4,H27&gt;5),1)+IF(AND(J$142=4,H27=1),4)+IF(AND(J$142=4,H27=2),3)+IF(AND(J$142=4,H27=3),2)+IF(AND(J$142=4,H27=4),1)+IF(AND(J$142=3,H27=1),3)+IF(AND(J$142=3,H27=2),2)+IF(AND(J$142=3,H27=3),1)+IF(AND(J$142=2,H27=1),2)+IF(AND(J$142=2,H27=2),1)+IF(AND(J$142=1,H27=1),1)</f>
        <v>0</v>
      </c>
      <c r="J27" s="5"/>
      <c r="K27" s="5"/>
      <c r="L27" s="7">
        <f>IF(AND(J$142&gt;4,J27=1),12)+IF(AND(J$142&gt;4,J27=2),8)+IF(AND(J$142&gt;4,J27=3),6)+IF(AND(J$142&gt;4,J27=4),5)+IF(AND(J$142&gt;4,J27=5),4)+IF(AND(J$142&gt;4,J27=6),3)+IF(AND(J$142&gt;4,J27=7),2)+IF(AND(J$142&gt;4,J27&gt;7),1)+IF(AND(J$142=4,J27=1),8)+IF(AND(J$142=4,J27=2),6)+IF(AND(J$142=4,J27=3),4)+IF(AND(J$142=4,J27=4),2)+IF(AND(J$142=3,J27=1),6)+IF(AND(J$142=3,J27=2),4)+IF(AND(J$142=3,J27=3),2)+IF(AND(J$142=2,J27=1),4)+IF(AND(J$142=2,J27=2),2)+IF(AND(J$142=1,J27=1),2)</f>
        <v>0</v>
      </c>
      <c r="M27" s="7">
        <f>IF(AND(J$142&gt;4,K27=1),12)+IF(AND(J$142&gt;4,K27=2),8)+IF(AND(J$142&gt;4,K27=3),6)+IF(AND(J$142&gt;4,K27=4),5)+IF(AND(J$142&gt;4,K27=5),4)+IF(AND(J$142&gt;4,K27=6),3)+IF(AND(J$142&gt;4,K27=7),2)+IF(AND(J$142&gt;4,K27&gt;7),1)+IF(AND(J$142=4,K27=1),8)+IF(AND(J$142=4,K27=2),6)+IF(AND(J$142=4,K27=3),4)+IF(AND(J$142=4,K27=4),2)+IF(AND(J$142=3,K27=1),6)+IF(AND(J$142=3,K27=2),4)+IF(AND(J$142=3,K27=3),2)+IF(AND(J$142=2,K27=1),4)+IF(AND(J$142=2,K27=2),2)+IF(AND(J$142=1,K27=1),2)</f>
        <v>0</v>
      </c>
      <c r="N27" s="2"/>
      <c r="O27" s="4">
        <f t="shared" si="9"/>
        <v>0</v>
      </c>
      <c r="P27" s="11">
        <f t="shared" si="10"/>
        <v>0</v>
      </c>
      <c r="Q27" s="2"/>
      <c r="R27" s="2"/>
      <c r="S27" s="2"/>
      <c r="T27" s="6"/>
      <c r="U27" s="6"/>
      <c r="V27" s="19">
        <f t="shared" si="2"/>
        <v>27.981999999999999</v>
      </c>
      <c r="W27" s="2"/>
      <c r="X27" s="3"/>
      <c r="Y27" s="4">
        <f>IF(AND(Z$142&gt;4,X27=1),6)+IF(AND(Z$142&gt;4,X27=2),4)+IF(AND(Z$142&gt;4,X27=3),3)+IF(AND(Z$142&gt;4,X27=4),2)+IF(AND(Z$142&gt;4,X27=5),1)+IF(AND(Z$142&gt;4,X27&gt;5),1)+IF(AND(Z$142=4,X27=1),4)+IF(AND(Z$142=4,X27=2),3)+IF(AND(Z$142=4,X27=3),2)+IF(AND(Z$142=4,X27=4),1)+IF(AND(Z$142=3,X27=1),3)+IF(AND(Z$142=3,X27=2),2)+IF(AND(Z$142=3,X27=3),1)+IF(AND(Z$142=2,X27=1),2)+IF(AND(Z$142=2,X27=2),1)+IF(AND(Z$142=1,X27=1),1)</f>
        <v>0</v>
      </c>
      <c r="Z27" s="5"/>
      <c r="AA27" s="5"/>
      <c r="AB27" s="7">
        <f>IF(AND(Z$142&gt;4,Z27=1),12)+IF(AND(Z$142&gt;4,Z27=2),8)+IF(AND(Z$142&gt;4,Z27=3),6)+IF(AND(Z$142&gt;4,Z27=4),5)+IF(AND(Z$142&gt;4,Z27=5),4)+IF(AND(Z$142&gt;4,Z27=6),3)+IF(AND(Z$142&gt;4,Z27=7),2)+IF(AND(Z$142&gt;4,Z27&gt;7),1)+IF(AND(Z$142=4,Z27=1),8)+IF(AND(Z$142=4,Z27=2),6)+IF(AND(Z$142=4,Z27=3),4)+IF(AND(Z$142=4,Z27=4),2)+IF(AND(Z$142=3,Z27=1),6)+IF(AND(Z$142=3,Z27=2),4)+IF(AND(Z$142=3,Z27=3),2)+IF(AND(Z$142=2,Z27=1),4)+IF(AND(Z$142=2,Z27=2),2)+IF(AND(Z$142=1,Z27=1),2)</f>
        <v>0</v>
      </c>
      <c r="AC27" s="7">
        <f>IF(AND(Z$142&gt;4,AA27=1),12)+IF(AND(Z$142&gt;4,AA27=2),8)+IF(AND(Z$142&gt;4,AA27=3),6)+IF(AND(Z$142&gt;4,AA27=4),5)+IF(AND(Z$142&gt;4,AA27=5),4)+IF(AND(Z$142&gt;4,AA27=6),3)+IF(AND(Z$142&gt;4,AA27=7),2)+IF(AND(Z$142&gt;4,AA27&gt;7),1)+IF(AND(Z$142=4,AA27=1),8)+IF(AND(Z$142=4,AA27=2),6)+IF(AND(Z$142=4,AA27=3),4)+IF(AND(Z$142=4,AA27=4),2)+IF(AND(Z$142=3,AA27=1),6)+IF(AND(Z$142=3,AA27=2),4)+IF(AND(Z$142=3,AA27=3),2)+IF(AND(Z$142=2,AA27=1),4)+IF(AND(Z$142=2,AA27=2),2)+IF(AND(Z$142=1,AA27=1),2)</f>
        <v>0</v>
      </c>
      <c r="AD27" s="2" t="s">
        <v>26</v>
      </c>
      <c r="AE27" s="4">
        <f t="shared" si="3"/>
        <v>0</v>
      </c>
      <c r="AF27" s="11">
        <f t="shared" si="4"/>
        <v>0</v>
      </c>
      <c r="AG27" s="2"/>
      <c r="AH27" s="2"/>
      <c r="AI27" s="2"/>
      <c r="AJ27" s="6"/>
      <c r="AK27" s="6"/>
      <c r="AL27" s="19">
        <f t="shared" si="5"/>
        <v>27.981999999999999</v>
      </c>
      <c r="AM27" s="2"/>
      <c r="AN27" s="3"/>
      <c r="AO27" s="4">
        <f>IF(AND(AP$142&gt;4,AN27=1),6)+IF(AND(AP$142&gt;4,AN27=2),4)+IF(AND(AP$142&gt;4,AN27=3),3)+IF(AND(AP$142&gt;4,AN27=4),2)+IF(AND(AP$142&gt;4,AN27=5),1)+IF(AND(AP$142&gt;4,AN27&gt;5),1)+IF(AND(AP$142=4,AN27=1),4)+IF(AND(AP$142=4,AN27=2),3)+IF(AND(AP$142=4,AN27=3),2)+IF(AND(AP$142=4,AN27=4),1)+IF(AND(AP$142=3,AN27=1),3)+IF(AND(AP$142=3,AN27=2),2)+IF(AND(AP$142=3,AN27=3),1)+IF(AND(AP$142=2,AN27=1),2)+IF(AND(AP$142=2,AN27=2),1)+IF(AND(AP$142=1,AN27=1),1)</f>
        <v>0</v>
      </c>
      <c r="AP27" s="5">
        <v>4</v>
      </c>
      <c r="AQ27" s="5"/>
      <c r="AR27" s="7">
        <f>IF(AND(AP$142&gt;4,AP27=1),12)+IF(AND(AP$142&gt;4,AP27=2),8)+IF(AND(AP$142&gt;4,AP27=3),6)+IF(AND(AP$142&gt;4,AP27=4),5)+IF(AND(AP$142&gt;4,AP27=5),4)+IF(AND(AP$142&gt;4,AP27=6),3)+IF(AND(AP$142&gt;4,AP27=7),2)+IF(AND(AP$142&gt;4,AP27&gt;7),1)+IF(AND(AP$142=4,AP27=1),8)+IF(AND(AP$142=4,AP27=2),6)+IF(AND(AP$142=4,AP27=3),4)+IF(AND(AP$142=4,AP27=4),2)+IF(AND(AP$142=3,AP27=1),6)+IF(AND(AP$142=3,AP27=2),4)+IF(AND(AP$142=3,AP27=3),2)+IF(AND(AP$142=2,AP27=1),4)+IF(AND(AP$142=2,AP27=2),2)+IF(AND(AP$142=1,AP27=1),2)</f>
        <v>5</v>
      </c>
      <c r="AS27" s="7">
        <f>IF(AND(AP$142&gt;4,AQ27=1),12)+IF(AND(AP$142&gt;4,AQ27=2),8)+IF(AND(AP$142&gt;4,AQ27=3),6)+IF(AND(AP$142&gt;4,AQ27=4),5)+IF(AND(AP$142&gt;4,AQ27=5),4)+IF(AND(AP$142&gt;4,AQ27=6),3)+IF(AND(AP$142&gt;4,AQ27=7),2)+IF(AND(AP$142&gt;4,AQ27&gt;7),1)+IF(AND(AP$142=4,AQ27=1),8)+IF(AND(AP$142=4,AQ27=2),6)+IF(AND(AP$142=4,AQ27=3),4)+IF(AND(AP$142=4,AQ27=4),2)+IF(AND(AP$142=3,AQ27=1),6)+IF(AND(AP$142=3,AQ27=2),4)+IF(AND(AP$142=3,AQ27=3),2)+IF(AND(AP$142=2,AQ27=1),4)+IF(AND(AP$142=2,AQ27=2),2)+IF(AND(AP$142=1,AQ27=1),2)</f>
        <v>0</v>
      </c>
      <c r="AT27" s="2" t="s">
        <v>26</v>
      </c>
      <c r="AU27" s="4">
        <f t="shared" si="6"/>
        <v>5</v>
      </c>
      <c r="AV27" s="11">
        <f t="shared" si="7"/>
        <v>5</v>
      </c>
      <c r="AW27" s="2">
        <v>33.348999999999997</v>
      </c>
      <c r="AX27" s="2"/>
      <c r="AY27" s="2" t="s">
        <v>26</v>
      </c>
      <c r="AZ27" s="6"/>
      <c r="BA27" s="6"/>
      <c r="BB27" s="19">
        <f t="shared" si="8"/>
        <v>27.981999999999999</v>
      </c>
    </row>
    <row r="28" spans="1:54">
      <c r="A28" s="13">
        <v>18</v>
      </c>
      <c r="B28" s="1" t="s">
        <v>197</v>
      </c>
      <c r="C28" s="2">
        <v>45363</v>
      </c>
      <c r="D28" s="1">
        <v>145</v>
      </c>
      <c r="E28" s="1" t="s">
        <v>83</v>
      </c>
      <c r="F28" s="57"/>
      <c r="G28" s="2"/>
      <c r="H28" s="3"/>
      <c r="I28" s="2"/>
      <c r="J28" s="5"/>
      <c r="K28" s="5"/>
      <c r="L28" s="2"/>
      <c r="M28" s="2"/>
      <c r="N28" s="2"/>
      <c r="O28" s="4"/>
      <c r="P28" s="11"/>
      <c r="Q28" s="2"/>
      <c r="R28" s="2"/>
      <c r="S28" s="2"/>
      <c r="T28" s="2"/>
      <c r="U28" s="6"/>
      <c r="V28" s="19">
        <v>99.998999999999995</v>
      </c>
      <c r="W28" s="2">
        <v>30.055</v>
      </c>
      <c r="X28" s="3"/>
      <c r="Y28" s="2"/>
      <c r="Z28" s="5"/>
      <c r="AA28" s="5"/>
      <c r="AB28" s="2"/>
      <c r="AC28" s="2"/>
      <c r="AD28" s="2" t="s">
        <v>40</v>
      </c>
      <c r="AE28" s="4"/>
      <c r="AF28" s="11"/>
      <c r="AG28" s="2">
        <v>29.498000000000001</v>
      </c>
      <c r="AH28" s="2">
        <v>30.372</v>
      </c>
      <c r="AI28" s="8" t="s">
        <v>205</v>
      </c>
      <c r="AJ28" s="8" t="s">
        <v>205</v>
      </c>
      <c r="AK28" s="6"/>
      <c r="AL28" s="19">
        <f t="shared" si="5"/>
        <v>29.498000000000001</v>
      </c>
      <c r="AM28" s="2">
        <v>30.742000000000001</v>
      </c>
      <c r="AN28" s="3">
        <v>5</v>
      </c>
      <c r="AO28" s="4">
        <f>IF(AND(AP$142&gt;4,AN28=1),6)+IF(AND(AP$142&gt;4,AN28=2),4)+IF(AND(AP$142&gt;4,AN28=3),3)+IF(AND(AP$142&gt;4,AN28=4),2)+IF(AND(AP$142&gt;4,AN28=5),1)+IF(AND(AP$142&gt;4,AN28&gt;5),1)+IF(AND(AP$142=4,AN28=1),4)+IF(AND(AP$142=4,AN28=2),3)+IF(AND(AP$142=4,AN28=3),2)+IF(AND(AP$142=4,AN28=4),1)+IF(AND(AP$142=3,AN28=1),3)+IF(AND(AP$142=3,AN28=2),2)+IF(AND(AP$142=3,AN28=3),1)+IF(AND(AP$142=2,AN28=1),2)+IF(AND(AP$142=2,AN28=2),1)+IF(AND(AP$142=1,AN28=1),1)</f>
        <v>1</v>
      </c>
      <c r="AP28" s="5"/>
      <c r="AQ28" s="5"/>
      <c r="AR28" s="7">
        <f>IF(AND(AP$142&gt;4,AP28=1),12)+IF(AND(AP$142&gt;4,AP28=2),8)+IF(AND(AP$142&gt;4,AP28=3),6)+IF(AND(AP$142&gt;4,AP28=4),5)+IF(AND(AP$142&gt;4,AP28=5),4)+IF(AND(AP$142&gt;4,AP28=6),3)+IF(AND(AP$142&gt;4,AP28=7),2)+IF(AND(AP$142&gt;4,AP28&gt;7),1)+IF(AND(AP$142=4,AP28=1),8)+IF(AND(AP$142=4,AP28=2),6)+IF(AND(AP$142=4,AP28=3),4)+IF(AND(AP$142=4,AP28=4),2)+IF(AND(AP$142=3,AP28=1),6)+IF(AND(AP$142=3,AP28=2),4)+IF(AND(AP$142=3,AP28=3),2)+IF(AND(AP$142=2,AP28=1),4)+IF(AND(AP$142=2,AP28=2),2)+IF(AND(AP$142=1,AP28=1),2)</f>
        <v>0</v>
      </c>
      <c r="AS28" s="7">
        <f>IF(AND(AP$142&gt;4,AQ28=1),12)+IF(AND(AP$142&gt;4,AQ28=2),8)+IF(AND(AP$142&gt;4,AQ28=3),6)+IF(AND(AP$142&gt;4,AQ28=4),5)+IF(AND(AP$142&gt;4,AQ28=5),4)+IF(AND(AP$142&gt;4,AQ28=6),3)+IF(AND(AP$142&gt;4,AQ28=7),2)+IF(AND(AP$142&gt;4,AQ28&gt;7),1)+IF(AND(AP$142=4,AQ28=1),8)+IF(AND(AP$142=4,AQ28=2),6)+IF(AND(AP$142=4,AQ28=3),4)+IF(AND(AP$142=4,AQ28=4),2)+IF(AND(AP$142=3,AQ28=1),6)+IF(AND(AP$142=3,AQ28=2),4)+IF(AND(AP$142=3,AQ28=3),2)+IF(AND(AP$142=2,AQ28=1),4)+IF(AND(AP$142=2,AQ28=2),2)+IF(AND(AP$142=1,AQ28=1),2)</f>
        <v>0</v>
      </c>
      <c r="AT28" s="2" t="s">
        <v>26</v>
      </c>
      <c r="AU28" s="4">
        <f t="shared" si="6"/>
        <v>1</v>
      </c>
      <c r="AV28" s="11">
        <f t="shared" si="7"/>
        <v>1</v>
      </c>
      <c r="AW28" s="2"/>
      <c r="AX28" s="2">
        <v>33.822000000000003</v>
      </c>
      <c r="AY28" s="2" t="s">
        <v>26</v>
      </c>
      <c r="AZ28" s="6"/>
      <c r="BA28" s="6"/>
      <c r="BB28" s="19">
        <f t="shared" si="8"/>
        <v>29.498000000000001</v>
      </c>
    </row>
    <row r="29" spans="1:54">
      <c r="A29" s="13">
        <v>19</v>
      </c>
      <c r="B29" s="1" t="s">
        <v>189</v>
      </c>
      <c r="C29" s="2">
        <v>202500</v>
      </c>
      <c r="D29" s="1">
        <v>217</v>
      </c>
      <c r="E29" s="1" t="s">
        <v>28</v>
      </c>
      <c r="F29" s="57">
        <v>34.524999999999999</v>
      </c>
      <c r="G29" s="2"/>
      <c r="H29" s="3"/>
      <c r="I29" s="4">
        <f>IF(AND(J$144&gt;4,H29=1),6)+IF(AND(J$144&gt;4,H29=2),4)+IF(AND(J$144&gt;4,H29=3),3)+IF(AND(J$144&gt;4,H29=4),2)+IF(AND(J$144&gt;4,H29=5),1)+IF(AND(J$144&gt;4,H29&gt;5),1)+IF(AND(J$144=4,H29=1),4)+IF(AND(J$144=4,H29=2),3)+IF(AND(J$144=4,H29=3),2)+IF(AND(J$144=4,H29=4),1)+IF(AND(J$144=3,H29=1),3)+IF(AND(J$144=3,H29=2),2)+IF(AND(J$144=3,H29=3),1)+IF(AND(J$144=2,H29=1),2)+IF(AND(J$144=2,H29=2),1)+IF(AND(J$144=1,H29=1),1)</f>
        <v>0</v>
      </c>
      <c r="J29" s="5"/>
      <c r="K29" s="5"/>
      <c r="L29" s="7">
        <f>IF(AND(J$144&gt;4,J29=1),12)+IF(AND(J$144&gt;4,J29=2),8)+IF(AND(J$144&gt;4,J29=3),6)+IF(AND(J$144&gt;4,J29=4),5)+IF(AND(J$144&gt;4,J29=5),4)+IF(AND(J$144&gt;4,J29=6),3)+IF(AND(J$144&gt;4,J29=7),2)+IF(AND(J$144&gt;4,J29&gt;7),1)+IF(AND(J$144=4,J29=1),8)+IF(AND(J$144=4,J29=2),6)+IF(AND(J$144=4,J29=3),4)+IF(AND(J$144=4,J29=4),2)+IF(AND(J$144=3,J29=1),6)+IF(AND(J$144=3,J29=2),4)+IF(AND(J$144=3,J29=3),2)+IF(AND(J$144=2,J29=1),4)+IF(AND(J$144=2,J29=2),2)+IF(AND(J$144=1,J29=1),2)</f>
        <v>0</v>
      </c>
      <c r="M29" s="7">
        <f>IF(AND(J$144&gt;4,K29=1),12)+IF(AND(J$144&gt;4,K29=2),8)+IF(AND(J$144&gt;4,K29=3),6)+IF(AND(J$144&gt;4,K29=4),5)+IF(AND(J$144&gt;4,K29=5),4)+IF(AND(J$144&gt;4,K29=6),3)+IF(AND(J$144&gt;4,K29=7),2)+IF(AND(J$144&gt;4,K29&gt;7),1)+IF(AND(J$144=4,K29=1),8)+IF(AND(J$144=4,K29=2),6)+IF(AND(J$144=4,K29=3),4)+IF(AND(J$144=4,K29=4),2)+IF(AND(J$144=3,K29=1),6)+IF(AND(J$144=3,K29=2),4)+IF(AND(J$144=3,K29=3),2)+IF(AND(J$144=2,K29=1),4)+IF(AND(J$144=2,K29=2),2)+IF(AND(J$144=1,K29=1),2)</f>
        <v>0</v>
      </c>
      <c r="N29" s="2" t="s">
        <v>29</v>
      </c>
      <c r="O29" s="4">
        <f>+I29+L29+M29+U29</f>
        <v>0</v>
      </c>
      <c r="P29" s="11">
        <f>O29</f>
        <v>0</v>
      </c>
      <c r="Q29" s="2"/>
      <c r="R29" s="2"/>
      <c r="S29" s="2" t="s">
        <v>29</v>
      </c>
      <c r="T29" s="6"/>
      <c r="U29" s="6"/>
      <c r="V29" s="19">
        <f>MIN(F29,G29,Q29,R29)</f>
        <v>34.524999999999999</v>
      </c>
      <c r="W29" s="2"/>
      <c r="X29" s="3"/>
      <c r="Y29" s="4">
        <f>IF(AND(Z$144&gt;4,X29=1),6)+IF(AND(Z$144&gt;4,X29=2),4)+IF(AND(Z$144&gt;4,X29=3),3)+IF(AND(Z$144&gt;4,X29=4),2)+IF(AND(Z$144&gt;4,X29=5),1)+IF(AND(Z$144&gt;4,X29&gt;5),1)+IF(AND(Z$144=4,X29=1),4)+IF(AND(Z$144=4,X29=2),3)+IF(AND(Z$144=4,X29=3),2)+IF(AND(Z$144=4,X29=4),1)+IF(AND(Z$144=3,X29=1),3)+IF(AND(Z$144=3,X29=2),2)+IF(AND(Z$144=3,X29=3),1)+IF(AND(Z$144=2,X29=1),2)+IF(AND(Z$144=2,X29=2),1)+IF(AND(Z$144=1,X29=1),1)</f>
        <v>0</v>
      </c>
      <c r="Z29" s="5"/>
      <c r="AA29" s="5"/>
      <c r="AB29" s="7">
        <f>IF(AND(Z$144&gt;4,Z29=1),12)+IF(AND(Z$144&gt;4,Z29=2),8)+IF(AND(Z$144&gt;4,Z29=3),6)+IF(AND(Z$144&gt;4,Z29=4),5)+IF(AND(Z$144&gt;4,Z29=5),4)+IF(AND(Z$144&gt;4,Z29=6),3)+IF(AND(Z$144&gt;4,Z29=7),2)+IF(AND(Z$144&gt;4,Z29&gt;7),1)+IF(AND(Z$144=4,Z29=1),8)+IF(AND(Z$144=4,Z29=2),6)+IF(AND(Z$144=4,Z29=3),4)+IF(AND(Z$144=4,Z29=4),2)+IF(AND(Z$144=3,Z29=1),6)+IF(AND(Z$144=3,Z29=2),4)+IF(AND(Z$144=3,Z29=3),2)+IF(AND(Z$144=2,Z29=1),4)+IF(AND(Z$144=2,Z29=2),2)+IF(AND(Z$144=1,Z29=1),2)</f>
        <v>0</v>
      </c>
      <c r="AC29" s="7">
        <f>IF(AND(Z$144&gt;4,AA29=1),12)+IF(AND(Z$144&gt;4,AA29=2),8)+IF(AND(Z$144&gt;4,AA29=3),6)+IF(AND(Z$144&gt;4,AA29=4),5)+IF(AND(Z$144&gt;4,AA29=5),4)+IF(AND(Z$144&gt;4,AA29=6),3)+IF(AND(Z$144&gt;4,AA29=7),2)+IF(AND(Z$144&gt;4,AA29&gt;7),1)+IF(AND(Z$144=4,AA29=1),8)+IF(AND(Z$144=4,AA29=2),6)+IF(AND(Z$144=4,AA29=3),4)+IF(AND(Z$144=4,AA29=4),2)+IF(AND(Z$144=3,AA29=1),6)+IF(AND(Z$144=3,AA29=2),4)+IF(AND(Z$144=3,AA29=3),2)+IF(AND(Z$144=2,AA29=1),4)+IF(AND(Z$144=2,AA29=2),2)+IF(AND(Z$144=1,AA29=1),2)</f>
        <v>0</v>
      </c>
      <c r="AD29" s="2" t="s">
        <v>29</v>
      </c>
      <c r="AE29" s="4">
        <f>+Y29+AB29+AC29+AK29</f>
        <v>0</v>
      </c>
      <c r="AF29" s="11">
        <f>AE29+P29</f>
        <v>0</v>
      </c>
      <c r="AG29" s="2"/>
      <c r="AH29" s="2"/>
      <c r="AI29" s="2" t="s">
        <v>29</v>
      </c>
      <c r="AJ29" s="6"/>
      <c r="AK29" s="6"/>
      <c r="AL29" s="19">
        <f t="shared" si="5"/>
        <v>34.524999999999999</v>
      </c>
      <c r="AM29" s="2"/>
      <c r="AN29" s="3"/>
      <c r="AO29" s="4">
        <f>IF(AND(AP$144&gt;4,AN29=1),6)+IF(AND(AP$144&gt;4,AN29=2),4)+IF(AND(AP$144&gt;4,AN29=3),3)+IF(AND(AP$144&gt;4,AN29=4),2)+IF(AND(AP$144&gt;4,AN29=5),1)+IF(AND(AP$144&gt;4,AN29&gt;5),1)+IF(AND(AP$144=4,AN29=1),4)+IF(AND(AP$144=4,AN29=2),3)+IF(AND(AP$144=4,AN29=3),2)+IF(AND(AP$144=4,AN29=4),1)+IF(AND(AP$144=3,AN29=1),3)+IF(AND(AP$144=3,AN29=2),2)+IF(AND(AP$144=3,AN29=3),1)+IF(AND(AP$144=2,AN29=1),2)+IF(AND(AP$144=2,AN29=2),1)+IF(AND(AP$144=1,AN29=1),1)</f>
        <v>0</v>
      </c>
      <c r="AP29" s="5"/>
      <c r="AQ29" s="5"/>
      <c r="AR29" s="7">
        <f>IF(AND(AP$144&gt;4,AP29=1),12)+IF(AND(AP$144&gt;4,AP29=2),8)+IF(AND(AP$144&gt;4,AP29=3),6)+IF(AND(AP$144&gt;4,AP29=4),5)+IF(AND(AP$144&gt;4,AP29=5),4)+IF(AND(AP$144&gt;4,AP29=6),3)+IF(AND(AP$144&gt;4,AP29=7),2)+IF(AND(AP$144&gt;4,AP29&gt;7),1)+IF(AND(AP$144=4,AP29=1),8)+IF(AND(AP$144=4,AP29=2),6)+IF(AND(AP$144=4,AP29=3),4)+IF(AND(AP$144=4,AP29=4),2)+IF(AND(AP$144=3,AP29=1),6)+IF(AND(AP$144=3,AP29=2),4)+IF(AND(AP$144=3,AP29=3),2)+IF(AND(AP$144=2,AP29=1),4)+IF(AND(AP$144=2,AP29=2),2)+IF(AND(AP$144=1,AP29=1),2)</f>
        <v>0</v>
      </c>
      <c r="AS29" s="7">
        <f>IF(AND(AP$144&gt;4,AQ29=1),12)+IF(AND(AP$144&gt;4,AQ29=2),8)+IF(AND(AP$144&gt;4,AQ29=3),6)+IF(AND(AP$144&gt;4,AQ29=4),5)+IF(AND(AP$144&gt;4,AQ29=5),4)+IF(AND(AP$144&gt;4,AQ29=6),3)+IF(AND(AP$144&gt;4,AQ29=7),2)+IF(AND(AP$144&gt;4,AQ29&gt;7),1)+IF(AND(AP$144=4,AQ29=1),8)+IF(AND(AP$144=4,AQ29=2),6)+IF(AND(AP$144=4,AQ29=3),4)+IF(AND(AP$144=4,AQ29=4),2)+IF(AND(AP$144=3,AQ29=1),6)+IF(AND(AP$144=3,AQ29=2),4)+IF(AND(AP$144=3,AQ29=3),2)+IF(AND(AP$144=2,AQ29=1),4)+IF(AND(AP$144=2,AQ29=2),2)+IF(AND(AP$144=1,AQ29=1),2)</f>
        <v>0</v>
      </c>
      <c r="AT29" s="2" t="s">
        <v>29</v>
      </c>
      <c r="AU29" s="4">
        <f t="shared" si="6"/>
        <v>0</v>
      </c>
      <c r="AV29" s="11">
        <f t="shared" si="7"/>
        <v>0</v>
      </c>
      <c r="AW29" s="2"/>
      <c r="AX29" s="2"/>
      <c r="AY29" s="2" t="s">
        <v>29</v>
      </c>
      <c r="AZ29" s="6"/>
      <c r="BA29" s="6"/>
      <c r="BB29" s="19">
        <f t="shared" si="8"/>
        <v>34.524999999999999</v>
      </c>
    </row>
    <row r="30" spans="1:54">
      <c r="A30" s="13">
        <v>20</v>
      </c>
      <c r="B30" s="1" t="s">
        <v>146</v>
      </c>
      <c r="C30" s="2">
        <v>43590</v>
      </c>
      <c r="D30" s="1">
        <v>122</v>
      </c>
      <c r="E30" s="1" t="s">
        <v>147</v>
      </c>
      <c r="F30" s="57">
        <v>32.860999999999997</v>
      </c>
      <c r="G30" s="2"/>
      <c r="H30" s="3"/>
      <c r="I30" s="4">
        <f>IF(AND(J$144&gt;4,H30=1),6)+IF(AND(J$144&gt;4,H30=2),4)+IF(AND(J$144&gt;4,H30=3),3)+IF(AND(J$144&gt;4,H30=4),2)+IF(AND(J$144&gt;4,H30=5),1)+IF(AND(J$144&gt;4,H30&gt;5),1)+IF(AND(J$144=4,H30=1),4)+IF(AND(J$144=4,H30=2),3)+IF(AND(J$144=4,H30=3),2)+IF(AND(J$144=4,H30=4),1)+IF(AND(J$144=3,H30=1),3)+IF(AND(J$144=3,H30=2),2)+IF(AND(J$144=3,H30=3),1)+IF(AND(J$144=2,H30=1),2)+IF(AND(J$144=2,H30=2),1)+IF(AND(J$144=1,H30=1),1)</f>
        <v>0</v>
      </c>
      <c r="J30" s="5"/>
      <c r="K30" s="5"/>
      <c r="L30" s="7">
        <f>IF(AND(J$144&gt;4,J30=1),12)+IF(AND(J$144&gt;4,J30=2),8)+IF(AND(J$144&gt;4,J30=3),6)+IF(AND(J$144&gt;4,J30=4),5)+IF(AND(J$144&gt;4,J30=5),4)+IF(AND(J$144&gt;4,J30=6),3)+IF(AND(J$144&gt;4,J30=7),2)+IF(AND(J$144&gt;4,J30&gt;7),1)+IF(AND(J$144=4,J30=1),8)+IF(AND(J$144=4,J30=2),6)+IF(AND(J$144=4,J30=3),4)+IF(AND(J$144=4,J30=4),2)+IF(AND(J$144=3,J30=1),6)+IF(AND(J$144=3,J30=2),4)+IF(AND(J$144=3,J30=3),2)+IF(AND(J$144=2,J30=1),4)+IF(AND(J$144=2,J30=2),2)+IF(AND(J$144=1,J30=1),2)</f>
        <v>0</v>
      </c>
      <c r="M30" s="7">
        <f>IF(AND(J$144&gt;4,K30=1),12)+IF(AND(J$144&gt;4,K30=2),8)+IF(AND(J$144&gt;4,K30=3),6)+IF(AND(J$144&gt;4,K30=4),5)+IF(AND(J$144&gt;4,K30=5),4)+IF(AND(J$144&gt;4,K30=6),3)+IF(AND(J$144&gt;4,K30=7),2)+IF(AND(J$144&gt;4,K30&gt;7),1)+IF(AND(J$144=4,K30=1),8)+IF(AND(J$144=4,K30=2),6)+IF(AND(J$144=4,K30=3),4)+IF(AND(J$144=4,K30=4),2)+IF(AND(J$144=3,K30=1),6)+IF(AND(J$144=3,K30=2),4)+IF(AND(J$144=3,K30=3),2)+IF(AND(J$144=2,K30=1),4)+IF(AND(J$144=2,K30=2),2)+IF(AND(J$144=1,K30=1),2)</f>
        <v>0</v>
      </c>
      <c r="N30" s="2" t="s">
        <v>29</v>
      </c>
      <c r="O30" s="4">
        <f>+I30+L30+M30+U30</f>
        <v>0</v>
      </c>
      <c r="P30" s="11">
        <f>O30</f>
        <v>0</v>
      </c>
      <c r="Q30" s="2"/>
      <c r="R30" s="2"/>
      <c r="S30" s="2" t="s">
        <v>29</v>
      </c>
      <c r="T30" s="2"/>
      <c r="U30" s="6"/>
      <c r="V30" s="19">
        <f>MIN(F30,G30,Q30,R30)</f>
        <v>32.860999999999997</v>
      </c>
      <c r="W30" s="2"/>
      <c r="X30" s="3"/>
      <c r="Y30" s="4">
        <f>IF(AND(Z$144&gt;4,X30=1),6)+IF(AND(Z$144&gt;4,X30=2),4)+IF(AND(Z$144&gt;4,X30=3),3)+IF(AND(Z$144&gt;4,X30=4),2)+IF(AND(Z$144&gt;4,X30=5),1)+IF(AND(Z$144&gt;4,X30&gt;5),1)+IF(AND(Z$144=4,X30=1),4)+IF(AND(Z$144=4,X30=2),3)+IF(AND(Z$144=4,X30=3),2)+IF(AND(Z$144=4,X30=4),1)+IF(AND(Z$144=3,X30=1),3)+IF(AND(Z$144=3,X30=2),2)+IF(AND(Z$144=3,X30=3),1)+IF(AND(Z$144=2,X30=1),2)+IF(AND(Z$144=2,X30=2),1)+IF(AND(Z$144=1,X30=1),1)</f>
        <v>0</v>
      </c>
      <c r="Z30" s="5"/>
      <c r="AA30" s="5"/>
      <c r="AB30" s="7">
        <f>IF(AND(Z$144&gt;4,Z30=1),12)+IF(AND(Z$144&gt;4,Z30=2),8)+IF(AND(Z$144&gt;4,Z30=3),6)+IF(AND(Z$144&gt;4,Z30=4),5)+IF(AND(Z$144&gt;4,Z30=5),4)+IF(AND(Z$144&gt;4,Z30=6),3)+IF(AND(Z$144&gt;4,Z30=7),2)+IF(AND(Z$144&gt;4,Z30&gt;7),1)+IF(AND(Z$144=4,Z30=1),8)+IF(AND(Z$144=4,Z30=2),6)+IF(AND(Z$144=4,Z30=3),4)+IF(AND(Z$144=4,Z30=4),2)+IF(AND(Z$144=3,Z30=1),6)+IF(AND(Z$144=3,Z30=2),4)+IF(AND(Z$144=3,Z30=3),2)+IF(AND(Z$144=2,Z30=1),4)+IF(AND(Z$144=2,Z30=2),2)+IF(AND(Z$144=1,Z30=1),2)</f>
        <v>0</v>
      </c>
      <c r="AC30" s="7">
        <f>IF(AND(Z$144&gt;4,AA30=1),12)+IF(AND(Z$144&gt;4,AA30=2),8)+IF(AND(Z$144&gt;4,AA30=3),6)+IF(AND(Z$144&gt;4,AA30=4),5)+IF(AND(Z$144&gt;4,AA30=5),4)+IF(AND(Z$144&gt;4,AA30=6),3)+IF(AND(Z$144&gt;4,AA30=7),2)+IF(AND(Z$144&gt;4,AA30&gt;7),1)+IF(AND(Z$144=4,AA30=1),8)+IF(AND(Z$144=4,AA30=2),6)+IF(AND(Z$144=4,AA30=3),4)+IF(AND(Z$144=4,AA30=4),2)+IF(AND(Z$144=3,AA30=1),6)+IF(AND(Z$144=3,AA30=2),4)+IF(AND(Z$144=3,AA30=3),2)+IF(AND(Z$144=2,AA30=1),4)+IF(AND(Z$144=2,AA30=2),2)+IF(AND(Z$144=1,AA30=1),2)</f>
        <v>0</v>
      </c>
      <c r="AD30" s="2" t="s">
        <v>29</v>
      </c>
      <c r="AE30" s="4">
        <f>+Y30+AB30+AC30+AK30</f>
        <v>0</v>
      </c>
      <c r="AF30" s="11">
        <f>AE30+P30</f>
        <v>0</v>
      </c>
      <c r="AG30" s="2"/>
      <c r="AH30" s="2"/>
      <c r="AI30" s="2" t="s">
        <v>29</v>
      </c>
      <c r="AJ30" s="2"/>
      <c r="AK30" s="6"/>
      <c r="AL30" s="19">
        <f t="shared" si="5"/>
        <v>32.860999999999997</v>
      </c>
      <c r="AM30" s="2"/>
      <c r="AN30" s="3"/>
      <c r="AO30" s="4">
        <f>IF(AND(AP$144&gt;4,AN30=1),6)+IF(AND(AP$144&gt;4,AN30=2),4)+IF(AND(AP$144&gt;4,AN30=3),3)+IF(AND(AP$144&gt;4,AN30=4),2)+IF(AND(AP$144&gt;4,AN30=5),1)+IF(AND(AP$144&gt;4,AN30&gt;5),1)+IF(AND(AP$144=4,AN30=1),4)+IF(AND(AP$144=4,AN30=2),3)+IF(AND(AP$144=4,AN30=3),2)+IF(AND(AP$144=4,AN30=4),1)+IF(AND(AP$144=3,AN30=1),3)+IF(AND(AP$144=3,AN30=2),2)+IF(AND(AP$144=3,AN30=3),1)+IF(AND(AP$144=2,AN30=1),2)+IF(AND(AP$144=2,AN30=2),1)+IF(AND(AP$144=1,AN30=1),1)</f>
        <v>0</v>
      </c>
      <c r="AP30" s="5"/>
      <c r="AQ30" s="5"/>
      <c r="AR30" s="7">
        <f>IF(AND(AP$144&gt;4,AP30=1),12)+IF(AND(AP$144&gt;4,AP30=2),8)+IF(AND(AP$144&gt;4,AP30=3),6)+IF(AND(AP$144&gt;4,AP30=4),5)+IF(AND(AP$144&gt;4,AP30=5),4)+IF(AND(AP$144&gt;4,AP30=6),3)+IF(AND(AP$144&gt;4,AP30=7),2)+IF(AND(AP$144&gt;4,AP30&gt;7),1)+IF(AND(AP$144=4,AP30=1),8)+IF(AND(AP$144=4,AP30=2),6)+IF(AND(AP$144=4,AP30=3),4)+IF(AND(AP$144=4,AP30=4),2)+IF(AND(AP$144=3,AP30=1),6)+IF(AND(AP$144=3,AP30=2),4)+IF(AND(AP$144=3,AP30=3),2)+IF(AND(AP$144=2,AP30=1),4)+IF(AND(AP$144=2,AP30=2),2)+IF(AND(AP$144=1,AP30=1),2)</f>
        <v>0</v>
      </c>
      <c r="AS30" s="7">
        <f>IF(AND(AP$144&gt;4,AQ30=1),12)+IF(AND(AP$144&gt;4,AQ30=2),8)+IF(AND(AP$144&gt;4,AQ30=3),6)+IF(AND(AP$144&gt;4,AQ30=4),5)+IF(AND(AP$144&gt;4,AQ30=5),4)+IF(AND(AP$144&gt;4,AQ30=6),3)+IF(AND(AP$144&gt;4,AQ30=7),2)+IF(AND(AP$144&gt;4,AQ30&gt;7),1)+IF(AND(AP$144=4,AQ30=1),8)+IF(AND(AP$144=4,AQ30=2),6)+IF(AND(AP$144=4,AQ30=3),4)+IF(AND(AP$144=4,AQ30=4),2)+IF(AND(AP$144=3,AQ30=1),6)+IF(AND(AP$144=3,AQ30=2),4)+IF(AND(AP$144=3,AQ30=3),2)+IF(AND(AP$144=2,AQ30=1),4)+IF(AND(AP$144=2,AQ30=2),2)+IF(AND(AP$144=1,AQ30=1),2)</f>
        <v>0</v>
      </c>
      <c r="AT30" s="2" t="s">
        <v>29</v>
      </c>
      <c r="AU30" s="4">
        <f t="shared" si="6"/>
        <v>0</v>
      </c>
      <c r="AV30" s="11">
        <f t="shared" si="7"/>
        <v>0</v>
      </c>
      <c r="AW30" s="2"/>
      <c r="AX30" s="2"/>
      <c r="AY30" s="2" t="s">
        <v>29</v>
      </c>
      <c r="AZ30" s="2"/>
      <c r="BA30" s="6"/>
      <c r="BB30" s="19">
        <f t="shared" si="8"/>
        <v>32.860999999999997</v>
      </c>
    </row>
    <row r="31" spans="1:54">
      <c r="A31" s="13">
        <v>21</v>
      </c>
      <c r="B31" s="1" t="s">
        <v>57</v>
      </c>
      <c r="C31" s="2">
        <v>5749</v>
      </c>
      <c r="D31" s="1">
        <v>333</v>
      </c>
      <c r="E31" s="1" t="s">
        <v>162</v>
      </c>
      <c r="F31" s="57">
        <v>32.44</v>
      </c>
      <c r="G31" s="2"/>
      <c r="H31" s="3"/>
      <c r="I31" s="2"/>
      <c r="J31" s="5"/>
      <c r="K31" s="5"/>
      <c r="L31" s="2"/>
      <c r="M31" s="2"/>
      <c r="N31" s="2" t="s">
        <v>40</v>
      </c>
      <c r="O31" s="4"/>
      <c r="P31" s="11"/>
      <c r="Q31" s="2"/>
      <c r="R31" s="2"/>
      <c r="S31" s="2" t="s">
        <v>47</v>
      </c>
      <c r="T31" s="2"/>
      <c r="U31" s="6"/>
      <c r="V31" s="19">
        <f>MIN(F31,G31,Q31,R31)</f>
        <v>32.44</v>
      </c>
      <c r="W31" s="2"/>
      <c r="X31" s="3"/>
      <c r="Y31" s="2"/>
      <c r="Z31" s="5"/>
      <c r="AA31" s="5"/>
      <c r="AB31" s="2"/>
      <c r="AC31" s="2"/>
      <c r="AD31" s="2" t="s">
        <v>40</v>
      </c>
      <c r="AE31" s="4"/>
      <c r="AF31" s="11"/>
      <c r="AG31" s="2"/>
      <c r="AH31" s="2"/>
      <c r="AI31" s="2" t="s">
        <v>47</v>
      </c>
      <c r="AJ31" s="2"/>
      <c r="AK31" s="6"/>
      <c r="AL31" s="19">
        <f t="shared" si="5"/>
        <v>32.44</v>
      </c>
      <c r="AM31" s="2"/>
      <c r="AN31" s="3"/>
      <c r="AO31" s="2"/>
      <c r="AP31" s="5"/>
      <c r="AQ31" s="5"/>
      <c r="AR31" s="2"/>
      <c r="AS31" s="2"/>
      <c r="AT31" s="2" t="s">
        <v>40</v>
      </c>
      <c r="AU31" s="4"/>
      <c r="AV31" s="11"/>
      <c r="AW31" s="2"/>
      <c r="AX31" s="2"/>
      <c r="AY31" s="2" t="s">
        <v>47</v>
      </c>
      <c r="AZ31" s="2"/>
      <c r="BA31" s="6"/>
      <c r="BB31" s="19">
        <f t="shared" si="8"/>
        <v>32.44</v>
      </c>
    </row>
    <row r="32" spans="1:54">
      <c r="A32" s="15"/>
      <c r="B32" s="22">
        <v>21</v>
      </c>
      <c r="C32" s="16"/>
      <c r="D32" s="1"/>
      <c r="E32" s="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9">
        <f t="shared" ref="BB32" si="11">MIN(AL32,AM32,AW32,AX32)</f>
        <v>0</v>
      </c>
    </row>
    <row r="33" spans="1:54">
      <c r="A33" s="15"/>
      <c r="B33" s="16"/>
      <c r="C33" s="16"/>
      <c r="D33" s="1"/>
      <c r="E33" s="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>
      <c r="B34" s="22"/>
    </row>
    <row r="35" spans="1:54">
      <c r="D35" s="37"/>
    </row>
    <row r="36" spans="1:54">
      <c r="D36" s="37"/>
    </row>
    <row r="37" spans="1:54">
      <c r="D37" s="37"/>
    </row>
    <row r="38" spans="1:54">
      <c r="D38" s="37"/>
    </row>
    <row r="45" spans="1:54">
      <c r="B45" s="38"/>
      <c r="C45" s="38"/>
    </row>
    <row r="46" spans="1:54">
      <c r="E46" s="38"/>
    </row>
    <row r="50" spans="4:5">
      <c r="D50" s="37"/>
    </row>
    <row r="51" spans="4:5">
      <c r="D51" s="37"/>
    </row>
    <row r="55" spans="4:5">
      <c r="D55" s="37"/>
    </row>
    <row r="58" spans="4:5">
      <c r="D58" s="37"/>
    </row>
    <row r="59" spans="4:5">
      <c r="D59" s="37"/>
    </row>
    <row r="60" spans="4:5">
      <c r="D60" s="37"/>
      <c r="E60" s="39"/>
    </row>
    <row r="63" spans="4:5">
      <c r="D63" s="37"/>
    </row>
    <row r="65" spans="2:5">
      <c r="D65" s="37"/>
      <c r="E65" s="39"/>
    </row>
    <row r="67" spans="2:5">
      <c r="D67" s="37"/>
    </row>
    <row r="68" spans="2:5">
      <c r="D68" s="37"/>
    </row>
    <row r="70" spans="2:5">
      <c r="B70" s="40"/>
      <c r="C70" s="40"/>
    </row>
    <row r="73" spans="2:5">
      <c r="D73" s="37"/>
    </row>
    <row r="75" spans="2:5">
      <c r="D75" s="37"/>
    </row>
    <row r="79" spans="2:5">
      <c r="B79" s="40"/>
      <c r="C79" s="40"/>
    </row>
    <row r="81" spans="2:5">
      <c r="D81" s="37"/>
      <c r="E81" s="39"/>
    </row>
    <row r="86" spans="2:5">
      <c r="B86" s="40"/>
      <c r="C86" s="40"/>
    </row>
    <row r="88" spans="2:5">
      <c r="D88" s="37"/>
    </row>
    <row r="91" spans="2:5">
      <c r="D91" s="37"/>
    </row>
    <row r="95" spans="2:5">
      <c r="D95" s="37"/>
    </row>
    <row r="100" spans="4:5">
      <c r="D100" s="37"/>
    </row>
    <row r="102" spans="4:5">
      <c r="D102" s="37"/>
    </row>
    <row r="103" spans="4:5">
      <c r="D103" s="37"/>
    </row>
    <row r="106" spans="4:5">
      <c r="D106" s="37"/>
      <c r="E106" s="39"/>
    </row>
    <row r="107" spans="4:5">
      <c r="D107" s="37"/>
      <c r="E107" s="39"/>
    </row>
    <row r="108" spans="4:5">
      <c r="D108" s="37"/>
    </row>
    <row r="111" spans="4:5">
      <c r="D111" s="37"/>
    </row>
    <row r="114" spans="4:4">
      <c r="D114" s="37"/>
    </row>
    <row r="137" spans="7:43">
      <c r="G137" s="42"/>
      <c r="H137" s="43"/>
      <c r="I137" s="42"/>
      <c r="J137" s="42"/>
      <c r="K137" s="42"/>
      <c r="W137" s="42"/>
      <c r="X137" s="43"/>
      <c r="Y137" s="42"/>
      <c r="Z137" s="42"/>
      <c r="AA137" s="42"/>
      <c r="AM137" s="42"/>
      <c r="AN137" s="43"/>
      <c r="AO137" s="42"/>
      <c r="AP137" s="42"/>
      <c r="AQ137" s="42"/>
    </row>
    <row r="138" spans="7:43">
      <c r="G138" s="42"/>
      <c r="H138" s="43"/>
      <c r="I138" s="41" t="s">
        <v>36</v>
      </c>
      <c r="J138" s="41" t="s">
        <v>37</v>
      </c>
      <c r="K138" s="42"/>
      <c r="W138" s="42"/>
      <c r="X138" s="43"/>
      <c r="Y138" s="41" t="s">
        <v>36</v>
      </c>
      <c r="Z138" s="41" t="s">
        <v>37</v>
      </c>
      <c r="AA138" s="42"/>
      <c r="AM138" s="42"/>
      <c r="AN138" s="43"/>
      <c r="AO138" s="41" t="s">
        <v>36</v>
      </c>
      <c r="AP138" s="41" t="s">
        <v>37</v>
      </c>
      <c r="AQ138" s="42"/>
    </row>
    <row r="139" spans="7:43">
      <c r="G139" s="42"/>
      <c r="H139" s="43" t="s">
        <v>19</v>
      </c>
      <c r="I139" s="42">
        <v>4</v>
      </c>
      <c r="J139" s="42">
        <v>4</v>
      </c>
      <c r="K139" s="42">
        <v>4</v>
      </c>
      <c r="W139" s="42"/>
      <c r="X139" s="43" t="s">
        <v>19</v>
      </c>
      <c r="Y139" s="42">
        <v>4</v>
      </c>
      <c r="Z139" s="42">
        <v>4</v>
      </c>
      <c r="AA139" s="42">
        <v>4</v>
      </c>
      <c r="AM139" s="42"/>
      <c r="AN139" s="43" t="s">
        <v>19</v>
      </c>
      <c r="AO139" s="42">
        <v>3</v>
      </c>
      <c r="AP139" s="42">
        <v>3</v>
      </c>
      <c r="AQ139" s="42">
        <v>3</v>
      </c>
    </row>
    <row r="140" spans="7:43">
      <c r="G140" s="42"/>
      <c r="H140" s="43" t="s">
        <v>20</v>
      </c>
      <c r="I140" s="42">
        <v>3</v>
      </c>
      <c r="J140" s="42">
        <v>3</v>
      </c>
      <c r="K140" s="42">
        <v>3</v>
      </c>
      <c r="W140" s="42"/>
      <c r="X140" s="43" t="s">
        <v>20</v>
      </c>
      <c r="Y140" s="42">
        <v>3</v>
      </c>
      <c r="Z140" s="42">
        <v>3</v>
      </c>
      <c r="AA140" s="42">
        <v>3</v>
      </c>
      <c r="AM140" s="42"/>
      <c r="AN140" s="43" t="s">
        <v>20</v>
      </c>
      <c r="AO140" s="42">
        <v>3</v>
      </c>
      <c r="AP140" s="42">
        <v>3</v>
      </c>
      <c r="AQ140" s="42">
        <v>3</v>
      </c>
    </row>
    <row r="141" spans="7:43">
      <c r="G141" s="42"/>
      <c r="H141" s="43" t="s">
        <v>21</v>
      </c>
      <c r="I141" s="42">
        <v>4</v>
      </c>
      <c r="J141" s="42">
        <v>4</v>
      </c>
      <c r="K141" s="42">
        <v>4</v>
      </c>
      <c r="W141" s="42"/>
      <c r="X141" s="43" t="s">
        <v>21</v>
      </c>
      <c r="Y141" s="42">
        <v>6</v>
      </c>
      <c r="Z141" s="42">
        <v>6</v>
      </c>
      <c r="AA141" s="42">
        <v>6</v>
      </c>
      <c r="AM141" s="42"/>
      <c r="AN141" s="43" t="s">
        <v>21</v>
      </c>
      <c r="AO141" s="42">
        <v>8</v>
      </c>
      <c r="AP141" s="42">
        <v>8</v>
      </c>
      <c r="AQ141" s="42">
        <v>8</v>
      </c>
    </row>
    <row r="142" spans="7:43">
      <c r="G142" s="44"/>
      <c r="H142" s="43" t="s">
        <v>26</v>
      </c>
      <c r="I142" s="42">
        <v>5</v>
      </c>
      <c r="J142" s="42">
        <v>5</v>
      </c>
      <c r="K142" s="42">
        <v>5</v>
      </c>
      <c r="W142" s="44"/>
      <c r="X142" s="43" t="s">
        <v>26</v>
      </c>
      <c r="Y142" s="42">
        <v>6</v>
      </c>
      <c r="Z142" s="42">
        <v>6</v>
      </c>
      <c r="AA142" s="42">
        <v>6</v>
      </c>
      <c r="AM142" s="44"/>
      <c r="AN142" s="43" t="s">
        <v>26</v>
      </c>
      <c r="AO142" s="42">
        <v>7</v>
      </c>
      <c r="AP142" s="42">
        <v>7</v>
      </c>
      <c r="AQ142" s="42">
        <v>7</v>
      </c>
    </row>
    <row r="143" spans="7:43">
      <c r="G143" s="44"/>
      <c r="H143" s="43" t="s">
        <v>31</v>
      </c>
      <c r="I143" s="42">
        <v>5</v>
      </c>
      <c r="J143" s="42">
        <v>5</v>
      </c>
      <c r="K143" s="42">
        <v>5</v>
      </c>
      <c r="W143" s="44"/>
      <c r="X143" s="43" t="s">
        <v>31</v>
      </c>
      <c r="Y143" s="42">
        <v>3</v>
      </c>
      <c r="Z143" s="42">
        <v>3</v>
      </c>
      <c r="AA143" s="42">
        <v>3</v>
      </c>
      <c r="AM143" s="44"/>
      <c r="AN143" s="43" t="s">
        <v>31</v>
      </c>
      <c r="AO143" s="42">
        <v>5</v>
      </c>
      <c r="AP143" s="42">
        <v>5</v>
      </c>
      <c r="AQ143" s="42">
        <v>5</v>
      </c>
    </row>
    <row r="144" spans="7:43">
      <c r="G144" s="42"/>
      <c r="H144" s="43" t="s">
        <v>29</v>
      </c>
      <c r="I144" s="42">
        <v>4</v>
      </c>
      <c r="J144" s="42">
        <v>4</v>
      </c>
      <c r="K144" s="42">
        <v>4</v>
      </c>
      <c r="W144" s="42"/>
      <c r="X144" s="43" t="s">
        <v>29</v>
      </c>
      <c r="Y144" s="42">
        <v>4</v>
      </c>
      <c r="Z144" s="42">
        <v>4</v>
      </c>
      <c r="AA144" s="42">
        <v>4</v>
      </c>
      <c r="AM144" s="42"/>
      <c r="AN144" s="43" t="s">
        <v>29</v>
      </c>
      <c r="AO144" s="42">
        <v>4</v>
      </c>
      <c r="AP144" s="42">
        <v>3</v>
      </c>
      <c r="AQ144" s="42">
        <v>3</v>
      </c>
    </row>
    <row r="145" spans="7:43">
      <c r="G145" s="42"/>
      <c r="H145" s="43" t="s">
        <v>40</v>
      </c>
      <c r="I145" s="42">
        <v>8</v>
      </c>
      <c r="J145" s="42">
        <v>8</v>
      </c>
      <c r="K145" s="42">
        <v>8</v>
      </c>
      <c r="W145" s="42"/>
      <c r="X145" s="43" t="s">
        <v>40</v>
      </c>
      <c r="Y145" s="42">
        <v>2</v>
      </c>
      <c r="Z145" s="42">
        <v>2</v>
      </c>
      <c r="AA145" s="42">
        <v>2</v>
      </c>
      <c r="AM145" s="42"/>
      <c r="AN145" s="43" t="s">
        <v>40</v>
      </c>
      <c r="AO145" s="42">
        <v>2</v>
      </c>
      <c r="AP145" s="42">
        <v>2</v>
      </c>
      <c r="AQ145" s="42">
        <v>2</v>
      </c>
    </row>
    <row r="146" spans="7:43">
      <c r="G146" s="42"/>
      <c r="H146" s="43" t="s">
        <v>17</v>
      </c>
      <c r="I146" s="42">
        <f>SUM(I139:I145)</f>
        <v>33</v>
      </c>
      <c r="J146" s="42">
        <f>SUM(J139:J145)</f>
        <v>33</v>
      </c>
      <c r="K146" s="42">
        <f>SUM(K139:K145)</f>
        <v>33</v>
      </c>
      <c r="W146" s="42"/>
      <c r="X146" s="43" t="s">
        <v>17</v>
      </c>
      <c r="Y146" s="42">
        <f>SUM(Y139:Y145)</f>
        <v>28</v>
      </c>
      <c r="Z146" s="42">
        <f>SUM(Z139:Z145)</f>
        <v>28</v>
      </c>
      <c r="AA146" s="42">
        <f>SUM(AA139:AA145)</f>
        <v>28</v>
      </c>
      <c r="AM146" s="42"/>
      <c r="AN146" s="43" t="s">
        <v>17</v>
      </c>
      <c r="AO146" s="42">
        <f>SUM(AO139:AO145)</f>
        <v>32</v>
      </c>
      <c r="AP146" s="42">
        <f>SUM(AP139:AP145)</f>
        <v>31</v>
      </c>
      <c r="AQ146" s="42">
        <f>SUM(AQ139:AQ145)</f>
        <v>31</v>
      </c>
    </row>
    <row r="147" spans="7:43">
      <c r="H147" s="27" t="s">
        <v>50</v>
      </c>
      <c r="X147" s="27" t="s">
        <v>50</v>
      </c>
      <c r="AN147" s="27" t="s">
        <v>50</v>
      </c>
    </row>
  </sheetData>
  <sortState xmlns:xlrd2="http://schemas.microsoft.com/office/spreadsheetml/2017/richdata2" ref="A11:BB31">
    <sortCondition descending="1" ref="AV11:AV31"/>
  </sortState>
  <mergeCells count="19"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E1:E6"/>
    <mergeCell ref="H1:V6"/>
    <mergeCell ref="T7:T8"/>
    <mergeCell ref="U7:U8"/>
    <mergeCell ref="A7:A8"/>
    <mergeCell ref="B7:B8"/>
    <mergeCell ref="C7:C8"/>
    <mergeCell ref="G7:G8"/>
    <mergeCell ref="L7:M7"/>
  </mergeCell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CLASSES</vt:lpstr>
      <vt:lpstr>ABC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2026-05-05T12:00:44Z</dcterms:modified>
</cp:coreProperties>
</file>