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1"/>
  <workbookPr filterPrivacy="1" defaultThemeVersion="124226"/>
  <xr:revisionPtr revIDLastSave="0" documentId="8_{15C4AF0C-E4B9-3D4E-94B9-3DA6CA7B45D8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CLASSES" sheetId="1" r:id="rId1"/>
    <sheet name="ABC" sheetId="7" r:id="rId2"/>
    <sheet name="DEF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47" i="8" l="1"/>
  <c r="BE147" i="8"/>
  <c r="AP147" i="8"/>
  <c r="AO147" i="8"/>
  <c r="Z147" i="8"/>
  <c r="Y147" i="8"/>
  <c r="J147" i="8"/>
  <c r="I147" i="8"/>
  <c r="BR33" i="8"/>
  <c r="BR32" i="8"/>
  <c r="AL31" i="8"/>
  <c r="BB31" i="8" s="1"/>
  <c r="BR31" i="8" s="1"/>
  <c r="V30" i="8"/>
  <c r="AL30" i="8" s="1"/>
  <c r="BB30" i="8" s="1"/>
  <c r="BR30" i="8" s="1"/>
  <c r="AL29" i="8"/>
  <c r="BB29" i="8" s="1"/>
  <c r="BR29" i="8" s="1"/>
  <c r="V29" i="8"/>
  <c r="BR28" i="8"/>
  <c r="BI26" i="8"/>
  <c r="BH26" i="8"/>
  <c r="BE26" i="8"/>
  <c r="BB26" i="8"/>
  <c r="BR26" i="8" s="1"/>
  <c r="BI25" i="8"/>
  <c r="BH25" i="8"/>
  <c r="BE25" i="8"/>
  <c r="AS25" i="8"/>
  <c r="AR25" i="8"/>
  <c r="AO25" i="8"/>
  <c r="AC25" i="8"/>
  <c r="AB25" i="8"/>
  <c r="Y25" i="8"/>
  <c r="V25" i="8"/>
  <c r="AL25" i="8" s="1"/>
  <c r="BB25" i="8" s="1"/>
  <c r="BR25" i="8" s="1"/>
  <c r="M25" i="8"/>
  <c r="L25" i="8"/>
  <c r="I25" i="8"/>
  <c r="BI24" i="8"/>
  <c r="BH24" i="8"/>
  <c r="BE24" i="8"/>
  <c r="AS24" i="8"/>
  <c r="AR24" i="8"/>
  <c r="AO24" i="8"/>
  <c r="AC24" i="8"/>
  <c r="AB24" i="8"/>
  <c r="Y24" i="8"/>
  <c r="V24" i="8"/>
  <c r="AL24" i="8" s="1"/>
  <c r="BB24" i="8" s="1"/>
  <c r="BR24" i="8" s="1"/>
  <c r="BI23" i="8"/>
  <c r="BH23" i="8"/>
  <c r="BE23" i="8"/>
  <c r="AS23" i="8"/>
  <c r="AR23" i="8"/>
  <c r="AO23" i="8"/>
  <c r="AC23" i="8"/>
  <c r="AB23" i="8"/>
  <c r="Y23" i="8"/>
  <c r="V23" i="8"/>
  <c r="AL23" i="8" s="1"/>
  <c r="BB23" i="8" s="1"/>
  <c r="BR23" i="8" s="1"/>
  <c r="M23" i="8"/>
  <c r="L23" i="8"/>
  <c r="I23" i="8"/>
  <c r="AL27" i="8"/>
  <c r="BB27" i="8" s="1"/>
  <c r="BR27" i="8" s="1"/>
  <c r="BI22" i="8"/>
  <c r="BH22" i="8"/>
  <c r="BE22" i="8"/>
  <c r="AS22" i="8"/>
  <c r="AR22" i="8"/>
  <c r="AO22" i="8"/>
  <c r="AC22" i="8"/>
  <c r="AB22" i="8"/>
  <c r="Y22" i="8"/>
  <c r="V22" i="8"/>
  <c r="AL22" i="8" s="1"/>
  <c r="BB22" i="8" s="1"/>
  <c r="BR22" i="8" s="1"/>
  <c r="M22" i="8"/>
  <c r="L22" i="8"/>
  <c r="I22" i="8"/>
  <c r="BI19" i="8"/>
  <c r="BH19" i="8"/>
  <c r="BE19" i="8"/>
  <c r="AS19" i="8"/>
  <c r="AR19" i="8"/>
  <c r="AO19" i="8"/>
  <c r="AC19" i="8"/>
  <c r="AB19" i="8"/>
  <c r="Y19" i="8"/>
  <c r="V19" i="8"/>
  <c r="AL19" i="8" s="1"/>
  <c r="BB19" i="8" s="1"/>
  <c r="BR19" i="8" s="1"/>
  <c r="M19" i="8"/>
  <c r="L19" i="8"/>
  <c r="I19" i="8"/>
  <c r="BI14" i="8"/>
  <c r="BH14" i="8"/>
  <c r="BE14" i="8"/>
  <c r="AS14" i="8"/>
  <c r="AR14" i="8"/>
  <c r="AO14" i="8"/>
  <c r="AC14" i="8"/>
  <c r="AB14" i="8"/>
  <c r="Y14" i="8"/>
  <c r="V14" i="8"/>
  <c r="AL14" i="8" s="1"/>
  <c r="BB14" i="8" s="1"/>
  <c r="BR14" i="8" s="1"/>
  <c r="M14" i="8"/>
  <c r="L14" i="8"/>
  <c r="I14" i="8"/>
  <c r="BI13" i="8"/>
  <c r="BH13" i="8"/>
  <c r="BE13" i="8"/>
  <c r="AS13" i="8"/>
  <c r="AR13" i="8"/>
  <c r="AO13" i="8"/>
  <c r="AC13" i="8"/>
  <c r="AB13" i="8"/>
  <c r="Y13" i="8"/>
  <c r="V13" i="8"/>
  <c r="AL13" i="8" s="1"/>
  <c r="BB13" i="8" s="1"/>
  <c r="BR13" i="8" s="1"/>
  <c r="M13" i="8"/>
  <c r="L13" i="8"/>
  <c r="I13" i="8"/>
  <c r="BI21" i="8"/>
  <c r="BH21" i="8"/>
  <c r="BE21" i="8"/>
  <c r="AS21" i="8"/>
  <c r="AR21" i="8"/>
  <c r="AO21" i="8"/>
  <c r="AC21" i="8"/>
  <c r="AB21" i="8"/>
  <c r="Y21" i="8"/>
  <c r="V21" i="8"/>
  <c r="AL21" i="8" s="1"/>
  <c r="BB21" i="8" s="1"/>
  <c r="BR21" i="8" s="1"/>
  <c r="M21" i="8"/>
  <c r="L21" i="8"/>
  <c r="I21" i="8"/>
  <c r="BI20" i="8"/>
  <c r="BH20" i="8"/>
  <c r="BE20" i="8"/>
  <c r="AS20" i="8"/>
  <c r="AR20" i="8"/>
  <c r="AO20" i="8"/>
  <c r="AC20" i="8"/>
  <c r="AB20" i="8"/>
  <c r="Y20" i="8"/>
  <c r="V20" i="8"/>
  <c r="AL20" i="8" s="1"/>
  <c r="BB20" i="8" s="1"/>
  <c r="BR20" i="8" s="1"/>
  <c r="M20" i="8"/>
  <c r="L20" i="8"/>
  <c r="I20" i="8"/>
  <c r="BI18" i="8"/>
  <c r="BH18" i="8"/>
  <c r="BE18" i="8"/>
  <c r="AS18" i="8"/>
  <c r="AR18" i="8"/>
  <c r="AO18" i="8"/>
  <c r="AC18" i="8"/>
  <c r="AB18" i="8"/>
  <c r="Y18" i="8"/>
  <c r="V18" i="8"/>
  <c r="AL18" i="8" s="1"/>
  <c r="BB18" i="8" s="1"/>
  <c r="BR18" i="8" s="1"/>
  <c r="M18" i="8"/>
  <c r="L18" i="8"/>
  <c r="I18" i="8"/>
  <c r="BI17" i="8"/>
  <c r="BH17" i="8"/>
  <c r="BE17" i="8"/>
  <c r="AS17" i="8"/>
  <c r="AR17" i="8"/>
  <c r="AO17" i="8"/>
  <c r="AC17" i="8"/>
  <c r="AB17" i="8"/>
  <c r="Y17" i="8"/>
  <c r="V17" i="8"/>
  <c r="AL17" i="8" s="1"/>
  <c r="BB17" i="8" s="1"/>
  <c r="BR17" i="8" s="1"/>
  <c r="M17" i="8"/>
  <c r="L17" i="8"/>
  <c r="I17" i="8"/>
  <c r="BI16" i="8"/>
  <c r="BH16" i="8"/>
  <c r="BE16" i="8"/>
  <c r="AS16" i="8"/>
  <c r="AR16" i="8"/>
  <c r="AO16" i="8"/>
  <c r="AC16" i="8"/>
  <c r="AB16" i="8"/>
  <c r="Y16" i="8"/>
  <c r="V16" i="8"/>
  <c r="AL16" i="8" s="1"/>
  <c r="BB16" i="8" s="1"/>
  <c r="BR16" i="8" s="1"/>
  <c r="M16" i="8"/>
  <c r="L16" i="8"/>
  <c r="I16" i="8"/>
  <c r="BI15" i="8"/>
  <c r="BH15" i="8"/>
  <c r="BE15" i="8"/>
  <c r="AS15" i="8"/>
  <c r="AR15" i="8"/>
  <c r="AO15" i="8"/>
  <c r="AC15" i="8"/>
  <c r="AB15" i="8"/>
  <c r="Y15" i="8"/>
  <c r="V15" i="8"/>
  <c r="AL15" i="8" s="1"/>
  <c r="BB15" i="8" s="1"/>
  <c r="BR15" i="8" s="1"/>
  <c r="M15" i="8"/>
  <c r="L15" i="8"/>
  <c r="I15" i="8"/>
  <c r="BI12" i="8"/>
  <c r="BH12" i="8"/>
  <c r="BE12" i="8"/>
  <c r="BB12" i="8"/>
  <c r="BR12" i="8" s="1"/>
  <c r="AS12" i="8"/>
  <c r="AR12" i="8"/>
  <c r="AO12" i="8"/>
  <c r="BI11" i="8"/>
  <c r="BH11" i="8"/>
  <c r="BE11" i="8"/>
  <c r="AS11" i="8"/>
  <c r="AR11" i="8"/>
  <c r="AO11" i="8"/>
  <c r="AC11" i="8"/>
  <c r="AB11" i="8"/>
  <c r="Y11" i="8"/>
  <c r="V11" i="8"/>
  <c r="AL11" i="8" s="1"/>
  <c r="BB11" i="8" s="1"/>
  <c r="BR11" i="8" s="1"/>
  <c r="M11" i="8"/>
  <c r="L11" i="8"/>
  <c r="I11" i="8"/>
  <c r="AF10" i="8"/>
  <c r="AV10" i="8" s="1"/>
  <c r="BL10" i="8" s="1"/>
  <c r="V10" i="8"/>
  <c r="AL10" i="8" s="1"/>
  <c r="BB10" i="8" s="1"/>
  <c r="BR10" i="8" s="1"/>
  <c r="BF135" i="7"/>
  <c r="BE135" i="7"/>
  <c r="AP135" i="7"/>
  <c r="AO135" i="7"/>
  <c r="Z135" i="7"/>
  <c r="Y135" i="7"/>
  <c r="J135" i="7"/>
  <c r="I135" i="7"/>
  <c r="AF27" i="7"/>
  <c r="AV27" i="7" s="1"/>
  <c r="BL27" i="7" s="1"/>
  <c r="V27" i="7"/>
  <c r="AL27" i="7" s="1"/>
  <c r="BB27" i="7" s="1"/>
  <c r="BR27" i="7" s="1"/>
  <c r="AL26" i="7"/>
  <c r="BB26" i="7" s="1"/>
  <c r="BR26" i="7" s="1"/>
  <c r="BI25" i="7"/>
  <c r="BH25" i="7"/>
  <c r="BE25" i="7"/>
  <c r="BB25" i="7"/>
  <c r="BR25" i="7" s="1"/>
  <c r="AS25" i="7"/>
  <c r="AR25" i="7"/>
  <c r="AO25" i="7"/>
  <c r="BI21" i="7"/>
  <c r="BH21" i="7"/>
  <c r="BE21" i="7"/>
  <c r="AS21" i="7"/>
  <c r="AR21" i="7"/>
  <c r="AO21" i="7"/>
  <c r="AC21" i="7"/>
  <c r="AB21" i="7"/>
  <c r="Y21" i="7"/>
  <c r="V21" i="7"/>
  <c r="AL21" i="7" s="1"/>
  <c r="BB21" i="7" s="1"/>
  <c r="BR21" i="7" s="1"/>
  <c r="M21" i="7"/>
  <c r="L21" i="7"/>
  <c r="I21" i="7"/>
  <c r="BI18" i="7"/>
  <c r="BH18" i="7"/>
  <c r="BE18" i="7"/>
  <c r="AS18" i="7"/>
  <c r="AR18" i="7"/>
  <c r="AO18" i="7"/>
  <c r="AC18" i="7"/>
  <c r="AB18" i="7"/>
  <c r="Y18" i="7"/>
  <c r="V18" i="7"/>
  <c r="AL18" i="7" s="1"/>
  <c r="BB18" i="7" s="1"/>
  <c r="BR18" i="7" s="1"/>
  <c r="M18" i="7"/>
  <c r="L18" i="7"/>
  <c r="I18" i="7"/>
  <c r="BI12" i="7"/>
  <c r="BH12" i="7"/>
  <c r="BE12" i="7"/>
  <c r="AS12" i="7"/>
  <c r="AR12" i="7"/>
  <c r="AO12" i="7"/>
  <c r="AC12" i="7"/>
  <c r="AB12" i="7"/>
  <c r="Y12" i="7"/>
  <c r="V12" i="7"/>
  <c r="AL12" i="7" s="1"/>
  <c r="BB12" i="7" s="1"/>
  <c r="BR12" i="7" s="1"/>
  <c r="M12" i="7"/>
  <c r="L12" i="7"/>
  <c r="I12" i="7"/>
  <c r="BI11" i="7"/>
  <c r="BH11" i="7"/>
  <c r="BE11" i="7"/>
  <c r="AL11" i="7"/>
  <c r="BB11" i="7" s="1"/>
  <c r="BR11" i="7" s="1"/>
  <c r="BI20" i="7"/>
  <c r="BH20" i="7"/>
  <c r="BE20" i="7"/>
  <c r="AS20" i="7"/>
  <c r="AR20" i="7"/>
  <c r="AO20" i="7"/>
  <c r="AC20" i="7"/>
  <c r="AB20" i="7"/>
  <c r="Y20" i="7"/>
  <c r="V20" i="7"/>
  <c r="AL20" i="7" s="1"/>
  <c r="BB20" i="7" s="1"/>
  <c r="BR20" i="7" s="1"/>
  <c r="M20" i="7"/>
  <c r="L20" i="7"/>
  <c r="I20" i="7"/>
  <c r="BI17" i="7"/>
  <c r="BH17" i="7"/>
  <c r="BE17" i="7"/>
  <c r="AS17" i="7"/>
  <c r="AR17" i="7"/>
  <c r="AO17" i="7"/>
  <c r="AC17" i="7"/>
  <c r="AB17" i="7"/>
  <c r="Y17" i="7"/>
  <c r="V17" i="7"/>
  <c r="AL17" i="7" s="1"/>
  <c r="BB17" i="7" s="1"/>
  <c r="BR17" i="7" s="1"/>
  <c r="M17" i="7"/>
  <c r="L17" i="7"/>
  <c r="I17" i="7"/>
  <c r="BI14" i="7"/>
  <c r="BH14" i="7"/>
  <c r="BE14" i="7"/>
  <c r="AS14" i="7"/>
  <c r="AR14" i="7"/>
  <c r="AO14" i="7"/>
  <c r="AC14" i="7"/>
  <c r="AB14" i="7"/>
  <c r="Y14" i="7"/>
  <c r="V14" i="7"/>
  <c r="AL14" i="7" s="1"/>
  <c r="BB14" i="7" s="1"/>
  <c r="BR14" i="7" s="1"/>
  <c r="M14" i="7"/>
  <c r="L14" i="7"/>
  <c r="I14" i="7"/>
  <c r="BI24" i="7"/>
  <c r="BH24" i="7"/>
  <c r="BE24" i="7"/>
  <c r="AS24" i="7"/>
  <c r="AR24" i="7"/>
  <c r="AO24" i="7"/>
  <c r="AC24" i="7"/>
  <c r="AB24" i="7"/>
  <c r="Y24" i="7"/>
  <c r="V24" i="7"/>
  <c r="AL24" i="7" s="1"/>
  <c r="BB24" i="7" s="1"/>
  <c r="BR24" i="7" s="1"/>
  <c r="BI23" i="7"/>
  <c r="BH23" i="7"/>
  <c r="BE23" i="7"/>
  <c r="AS23" i="7"/>
  <c r="AR23" i="7"/>
  <c r="AO23" i="7"/>
  <c r="AC23" i="7"/>
  <c r="AB23" i="7"/>
  <c r="Y23" i="7"/>
  <c r="V23" i="7"/>
  <c r="AL23" i="7" s="1"/>
  <c r="BB23" i="7" s="1"/>
  <c r="BR23" i="7" s="1"/>
  <c r="M23" i="7"/>
  <c r="L23" i="7"/>
  <c r="I23" i="7"/>
  <c r="BI22" i="7"/>
  <c r="BH22" i="7"/>
  <c r="BE22" i="7"/>
  <c r="BB22" i="7"/>
  <c r="BR22" i="7" s="1"/>
  <c r="BI19" i="7"/>
  <c r="BH19" i="7"/>
  <c r="BE19" i="7"/>
  <c r="AS19" i="7"/>
  <c r="AR19" i="7"/>
  <c r="AO19" i="7"/>
  <c r="AC19" i="7"/>
  <c r="AB19" i="7"/>
  <c r="Y19" i="7"/>
  <c r="V19" i="7"/>
  <c r="AL19" i="7" s="1"/>
  <c r="BB19" i="7" s="1"/>
  <c r="BR19" i="7" s="1"/>
  <c r="M19" i="7"/>
  <c r="L19" i="7"/>
  <c r="I19" i="7"/>
  <c r="BI16" i="7"/>
  <c r="BH16" i="7"/>
  <c r="BE16" i="7"/>
  <c r="AS16" i="7"/>
  <c r="AR16" i="7"/>
  <c r="AO16" i="7"/>
  <c r="AC16" i="7"/>
  <c r="AB16" i="7"/>
  <c r="Y16" i="7"/>
  <c r="V16" i="7"/>
  <c r="AL16" i="7" s="1"/>
  <c r="BB16" i="7" s="1"/>
  <c r="BR16" i="7" s="1"/>
  <c r="M16" i="7"/>
  <c r="L16" i="7"/>
  <c r="I16" i="7"/>
  <c r="BI15" i="7"/>
  <c r="BH15" i="7"/>
  <c r="BE15" i="7"/>
  <c r="AS15" i="7"/>
  <c r="AR15" i="7"/>
  <c r="AO15" i="7"/>
  <c r="AC15" i="7"/>
  <c r="AB15" i="7"/>
  <c r="Y15" i="7"/>
  <c r="V15" i="7"/>
  <c r="AL15" i="7" s="1"/>
  <c r="BB15" i="7" s="1"/>
  <c r="BR15" i="7" s="1"/>
  <c r="M15" i="7"/>
  <c r="L15" i="7"/>
  <c r="I15" i="7"/>
  <c r="BI13" i="7"/>
  <c r="BH13" i="7"/>
  <c r="BE13" i="7"/>
  <c r="AS13" i="7"/>
  <c r="AR13" i="7"/>
  <c r="AO13" i="7"/>
  <c r="AC13" i="7"/>
  <c r="AB13" i="7"/>
  <c r="Y13" i="7"/>
  <c r="V13" i="7"/>
  <c r="AL13" i="7" s="1"/>
  <c r="BB13" i="7" s="1"/>
  <c r="BR13" i="7" s="1"/>
  <c r="M13" i="7"/>
  <c r="L13" i="7"/>
  <c r="I13" i="7"/>
  <c r="BR110" i="1"/>
  <c r="BR109" i="1"/>
  <c r="BR96" i="1"/>
  <c r="BH86" i="1"/>
  <c r="BI86" i="1"/>
  <c r="BH87" i="1"/>
  <c r="BI87" i="1"/>
  <c r="BH88" i="1"/>
  <c r="BI88" i="1"/>
  <c r="BH89" i="1"/>
  <c r="BI89" i="1"/>
  <c r="BH90" i="1"/>
  <c r="BI90" i="1"/>
  <c r="BH91" i="1"/>
  <c r="BI91" i="1"/>
  <c r="BH92" i="1"/>
  <c r="BI92" i="1"/>
  <c r="BH93" i="1"/>
  <c r="BI93" i="1"/>
  <c r="BH94" i="1"/>
  <c r="BI94" i="1"/>
  <c r="BH95" i="1"/>
  <c r="BI95" i="1"/>
  <c r="BH97" i="1"/>
  <c r="BI97" i="1"/>
  <c r="BE86" i="1"/>
  <c r="BE87" i="1"/>
  <c r="BE88" i="1"/>
  <c r="BE89" i="1"/>
  <c r="BE90" i="1"/>
  <c r="BE91" i="1"/>
  <c r="BE92" i="1"/>
  <c r="BE93" i="1"/>
  <c r="BE94" i="1"/>
  <c r="BE95" i="1"/>
  <c r="BE97" i="1"/>
  <c r="BH68" i="1"/>
  <c r="BI68" i="1"/>
  <c r="BH56" i="1"/>
  <c r="BI56" i="1"/>
  <c r="BH70" i="1"/>
  <c r="BI70" i="1"/>
  <c r="BH69" i="1"/>
  <c r="BI69" i="1"/>
  <c r="BH71" i="1"/>
  <c r="BI71" i="1"/>
  <c r="BH72" i="1"/>
  <c r="BI72" i="1"/>
  <c r="BH73" i="1"/>
  <c r="BI73" i="1"/>
  <c r="BH74" i="1"/>
  <c r="BI74" i="1"/>
  <c r="BH75" i="1"/>
  <c r="BI75" i="1"/>
  <c r="BH76" i="1"/>
  <c r="BI76" i="1"/>
  <c r="BE68" i="1"/>
  <c r="BE56" i="1"/>
  <c r="BE70" i="1"/>
  <c r="BE69" i="1"/>
  <c r="BE71" i="1"/>
  <c r="BE72" i="1"/>
  <c r="BE73" i="1"/>
  <c r="BE74" i="1"/>
  <c r="BE75" i="1"/>
  <c r="BE76" i="1"/>
  <c r="BE77" i="1"/>
  <c r="BE78" i="1"/>
  <c r="BE79" i="1"/>
  <c r="BE80" i="1"/>
  <c r="BH60" i="1"/>
  <c r="BI60" i="1"/>
  <c r="BH61" i="1"/>
  <c r="BI61" i="1"/>
  <c r="BH57" i="1"/>
  <c r="BI57" i="1"/>
  <c r="BH59" i="1"/>
  <c r="BI59" i="1"/>
  <c r="BH43" i="1"/>
  <c r="BI43" i="1"/>
  <c r="BH64" i="1"/>
  <c r="BI64" i="1"/>
  <c r="BH58" i="1"/>
  <c r="BI58" i="1"/>
  <c r="BH62" i="1"/>
  <c r="BI62" i="1"/>
  <c r="BH42" i="1"/>
  <c r="BI42" i="1"/>
  <c r="BE60" i="1"/>
  <c r="BE61" i="1"/>
  <c r="BE57" i="1"/>
  <c r="BE59" i="1"/>
  <c r="BE43" i="1"/>
  <c r="BE64" i="1"/>
  <c r="BE58" i="1"/>
  <c r="BE62" i="1"/>
  <c r="BE42" i="1"/>
  <c r="BE65" i="1"/>
  <c r="BH50" i="1"/>
  <c r="BI50" i="1"/>
  <c r="BH44" i="1"/>
  <c r="BI44" i="1"/>
  <c r="BH45" i="1"/>
  <c r="BI45" i="1"/>
  <c r="BH46" i="1"/>
  <c r="BI46" i="1"/>
  <c r="BH47" i="1"/>
  <c r="BI47" i="1"/>
  <c r="BH48" i="1"/>
  <c r="BI48" i="1"/>
  <c r="BH51" i="1"/>
  <c r="BI51" i="1"/>
  <c r="BE50" i="1"/>
  <c r="BE44" i="1"/>
  <c r="BE45" i="1"/>
  <c r="BE46" i="1"/>
  <c r="BE47" i="1"/>
  <c r="BE48" i="1"/>
  <c r="BE51" i="1"/>
  <c r="BH31" i="1"/>
  <c r="BI31" i="1"/>
  <c r="BH32" i="1"/>
  <c r="BI32" i="1"/>
  <c r="BH33" i="1"/>
  <c r="BI33" i="1"/>
  <c r="BH34" i="1"/>
  <c r="BI34" i="1"/>
  <c r="BH35" i="1"/>
  <c r="BI35" i="1"/>
  <c r="BH36" i="1"/>
  <c r="BI36" i="1"/>
  <c r="BH37" i="1"/>
  <c r="BI37" i="1"/>
  <c r="BH38" i="1"/>
  <c r="BI38" i="1"/>
  <c r="BH26" i="1"/>
  <c r="BI26" i="1"/>
  <c r="BE31" i="1"/>
  <c r="BE32" i="1"/>
  <c r="BE33" i="1"/>
  <c r="BE34" i="1"/>
  <c r="BE35" i="1"/>
  <c r="BE36" i="1"/>
  <c r="BE37" i="1"/>
  <c r="BE38" i="1"/>
  <c r="BE26" i="1"/>
  <c r="BF224" i="1"/>
  <c r="BE224" i="1"/>
  <c r="BI85" i="1"/>
  <c r="BH85" i="1"/>
  <c r="BE85" i="1"/>
  <c r="BI82" i="1"/>
  <c r="BH82" i="1"/>
  <c r="BE82" i="1"/>
  <c r="BI80" i="1"/>
  <c r="BH80" i="1"/>
  <c r="BI79" i="1"/>
  <c r="BH79" i="1"/>
  <c r="BI78" i="1"/>
  <c r="BH78" i="1"/>
  <c r="BI77" i="1"/>
  <c r="BH77" i="1"/>
  <c r="BI55" i="1"/>
  <c r="BH55" i="1"/>
  <c r="BE55" i="1"/>
  <c r="BI66" i="1"/>
  <c r="BH66" i="1"/>
  <c r="BE66" i="1"/>
  <c r="BI65" i="1"/>
  <c r="BH65" i="1"/>
  <c r="BI63" i="1"/>
  <c r="BH63" i="1"/>
  <c r="BE63" i="1"/>
  <c r="BI49" i="1"/>
  <c r="BH49" i="1"/>
  <c r="BE49" i="1"/>
  <c r="BI41" i="1"/>
  <c r="BH41" i="1"/>
  <c r="BE41" i="1"/>
  <c r="BI11" i="1"/>
  <c r="BH11" i="1"/>
  <c r="BE11" i="1"/>
  <c r="BI28" i="1"/>
  <c r="BH28" i="1"/>
  <c r="BE28" i="1"/>
  <c r="BI27" i="1"/>
  <c r="BH27" i="1"/>
  <c r="BE27" i="1"/>
  <c r="BI24" i="1"/>
  <c r="BH24" i="1"/>
  <c r="BE24" i="1"/>
  <c r="BI23" i="1"/>
  <c r="BH23" i="1"/>
  <c r="BE23" i="1"/>
  <c r="BI22" i="1"/>
  <c r="BH22" i="1"/>
  <c r="BE22" i="1"/>
  <c r="BI21" i="1"/>
  <c r="BH21" i="1"/>
  <c r="BE21" i="1"/>
  <c r="BI20" i="1"/>
  <c r="BH20" i="1"/>
  <c r="BE20" i="1"/>
  <c r="BI19" i="1"/>
  <c r="BH19" i="1"/>
  <c r="BE19" i="1"/>
  <c r="BI18" i="1"/>
  <c r="BH18" i="1"/>
  <c r="BE18" i="1"/>
  <c r="BI17" i="1"/>
  <c r="BH17" i="1"/>
  <c r="BE17" i="1"/>
  <c r="BI25" i="1"/>
  <c r="BH25" i="1"/>
  <c r="BE25" i="1"/>
  <c r="BI15" i="1"/>
  <c r="BH15" i="1"/>
  <c r="BE15" i="1"/>
  <c r="BI14" i="1"/>
  <c r="BH14" i="1"/>
  <c r="BE14" i="1"/>
  <c r="BI16" i="1"/>
  <c r="BH16" i="1"/>
  <c r="BE16" i="1"/>
  <c r="BI12" i="1"/>
  <c r="BH12" i="1"/>
  <c r="BE12" i="1"/>
  <c r="BI13" i="1"/>
  <c r="BH13" i="1"/>
  <c r="BE13" i="1"/>
  <c r="BB51" i="1"/>
  <c r="BR51" i="1" s="1"/>
  <c r="BB95" i="1"/>
  <c r="BR95" i="1" s="1"/>
  <c r="BB26" i="1"/>
  <c r="BR26" i="1" s="1"/>
  <c r="BB56" i="1"/>
  <c r="BR56" i="1" s="1"/>
  <c r="AR56" i="1"/>
  <c r="AS56" i="1"/>
  <c r="AO56" i="1"/>
  <c r="AR50" i="1"/>
  <c r="AS50" i="1"/>
  <c r="AR44" i="1"/>
  <c r="AS44" i="1"/>
  <c r="AR45" i="1"/>
  <c r="AS45" i="1"/>
  <c r="AR46" i="1"/>
  <c r="AS46" i="1"/>
  <c r="AR47" i="1"/>
  <c r="AS47" i="1"/>
  <c r="AR48" i="1"/>
  <c r="AS48" i="1"/>
  <c r="AR51" i="1"/>
  <c r="AS51" i="1"/>
  <c r="AO50" i="1"/>
  <c r="AO44" i="1"/>
  <c r="AO45" i="1"/>
  <c r="AO46" i="1"/>
  <c r="AO47" i="1"/>
  <c r="AO48" i="1"/>
  <c r="AO51" i="1"/>
  <c r="AO87" i="1"/>
  <c r="AO86" i="1"/>
  <c r="AO88" i="1"/>
  <c r="AO89" i="1"/>
  <c r="AO90" i="1"/>
  <c r="AO91" i="1"/>
  <c r="AO92" i="1"/>
  <c r="AO93" i="1"/>
  <c r="AO94" i="1"/>
  <c r="AO97" i="1"/>
  <c r="AR87" i="1"/>
  <c r="AS87" i="1"/>
  <c r="AR86" i="1"/>
  <c r="AS86" i="1"/>
  <c r="AR88" i="1"/>
  <c r="AS88" i="1"/>
  <c r="AR89" i="1"/>
  <c r="AS89" i="1"/>
  <c r="AR90" i="1"/>
  <c r="AS90" i="1"/>
  <c r="AR91" i="1"/>
  <c r="AS91" i="1"/>
  <c r="AR92" i="1"/>
  <c r="AS92" i="1"/>
  <c r="AR93" i="1"/>
  <c r="AS93" i="1"/>
  <c r="AR94" i="1"/>
  <c r="AS94" i="1"/>
  <c r="AR97" i="1"/>
  <c r="AS97" i="1"/>
  <c r="AR69" i="1"/>
  <c r="AS69" i="1"/>
  <c r="AR70" i="1"/>
  <c r="AS70" i="1"/>
  <c r="AR68" i="1"/>
  <c r="AS68" i="1"/>
  <c r="AR71" i="1"/>
  <c r="AS71" i="1"/>
  <c r="AR72" i="1"/>
  <c r="AS72" i="1"/>
  <c r="AR73" i="1"/>
  <c r="AS73" i="1"/>
  <c r="AR74" i="1"/>
  <c r="AS74" i="1"/>
  <c r="AR75" i="1"/>
  <c r="AS75" i="1"/>
  <c r="AR76" i="1"/>
  <c r="AS76" i="1"/>
  <c r="AR77" i="1"/>
  <c r="AS77" i="1"/>
  <c r="AR78" i="1"/>
  <c r="AS78" i="1"/>
  <c r="AR79" i="1"/>
  <c r="AS79" i="1"/>
  <c r="AR80" i="1"/>
  <c r="AS80" i="1"/>
  <c r="AR82" i="1"/>
  <c r="AS82" i="1"/>
  <c r="AO69" i="1"/>
  <c r="AO70" i="1"/>
  <c r="AO68" i="1"/>
  <c r="AO71" i="1"/>
  <c r="AO72" i="1"/>
  <c r="AO73" i="1"/>
  <c r="AO74" i="1"/>
  <c r="AO75" i="1"/>
  <c r="AO76" i="1"/>
  <c r="AO77" i="1"/>
  <c r="AO78" i="1"/>
  <c r="AO79" i="1"/>
  <c r="AO80" i="1"/>
  <c r="AO82" i="1"/>
  <c r="AR43" i="1"/>
  <c r="AS43" i="1"/>
  <c r="AR58" i="1"/>
  <c r="AS58" i="1"/>
  <c r="AR60" i="1"/>
  <c r="AS60" i="1"/>
  <c r="AR59" i="1"/>
  <c r="AS59" i="1"/>
  <c r="AR61" i="1"/>
  <c r="AS61" i="1"/>
  <c r="AR64" i="1"/>
  <c r="AS64" i="1"/>
  <c r="AR57" i="1"/>
  <c r="AS57" i="1"/>
  <c r="AR62" i="1"/>
  <c r="AS62" i="1"/>
  <c r="AR65" i="1"/>
  <c r="AS65" i="1"/>
  <c r="AO43" i="1"/>
  <c r="AO58" i="1"/>
  <c r="AO60" i="1"/>
  <c r="AO59" i="1"/>
  <c r="AO61" i="1"/>
  <c r="AO64" i="1"/>
  <c r="AO57" i="1"/>
  <c r="AO62" i="1"/>
  <c r="AO65" i="1"/>
  <c r="AR31" i="1"/>
  <c r="AS31" i="1"/>
  <c r="AR32" i="1"/>
  <c r="AS32" i="1"/>
  <c r="AR33" i="1"/>
  <c r="AS33" i="1"/>
  <c r="AR34" i="1"/>
  <c r="AS34" i="1"/>
  <c r="AR35" i="1"/>
  <c r="AS35" i="1"/>
  <c r="AR36" i="1"/>
  <c r="AS36" i="1"/>
  <c r="AR37" i="1"/>
  <c r="AS37" i="1"/>
  <c r="AR38" i="1"/>
  <c r="AS38" i="1"/>
  <c r="AO31" i="1"/>
  <c r="AO32" i="1"/>
  <c r="AO33" i="1"/>
  <c r="AO34" i="1"/>
  <c r="AO35" i="1"/>
  <c r="AO36" i="1"/>
  <c r="AO37" i="1"/>
  <c r="AO38" i="1"/>
  <c r="AR12" i="1"/>
  <c r="AS12" i="1"/>
  <c r="AR13" i="1"/>
  <c r="AS13" i="1"/>
  <c r="AR14" i="1"/>
  <c r="AS14" i="1"/>
  <c r="AR15" i="1"/>
  <c r="AS15" i="1"/>
  <c r="AR16" i="1"/>
  <c r="AS16" i="1"/>
  <c r="AR17" i="1"/>
  <c r="AS17" i="1"/>
  <c r="AR18" i="1"/>
  <c r="AS18" i="1"/>
  <c r="AR19" i="1"/>
  <c r="AS19" i="1"/>
  <c r="AR20" i="1"/>
  <c r="AS20" i="1"/>
  <c r="AR21" i="1"/>
  <c r="AS21" i="1"/>
  <c r="AR22" i="1"/>
  <c r="AS22" i="1"/>
  <c r="AR23" i="1"/>
  <c r="AS23" i="1"/>
  <c r="AR24" i="1"/>
  <c r="AS24" i="1"/>
  <c r="AR25" i="1"/>
  <c r="AS25" i="1"/>
  <c r="AR28" i="1"/>
  <c r="AS28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8" i="1"/>
  <c r="O25" i="8" l="1"/>
  <c r="P25" i="8" s="1"/>
  <c r="AE18" i="8"/>
  <c r="BK18" i="8"/>
  <c r="AU20" i="8"/>
  <c r="BK23" i="7"/>
  <c r="AU14" i="7"/>
  <c r="O16" i="7"/>
  <c r="P16" i="7" s="1"/>
  <c r="AE15" i="7"/>
  <c r="BK15" i="7"/>
  <c r="AE19" i="7"/>
  <c r="O14" i="7"/>
  <c r="P14" i="7" s="1"/>
  <c r="AE14" i="7"/>
  <c r="BK15" i="8"/>
  <c r="AE17" i="8"/>
  <c r="BK26" i="8"/>
  <c r="BL26" i="8" s="1"/>
  <c r="O15" i="8"/>
  <c r="P15" i="8" s="1"/>
  <c r="AE15" i="8"/>
  <c r="AU21" i="8"/>
  <c r="AU14" i="8"/>
  <c r="AE23" i="8"/>
  <c r="BK11" i="8"/>
  <c r="O21" i="8"/>
  <c r="P21" i="8" s="1"/>
  <c r="AE14" i="8"/>
  <c r="BK19" i="8"/>
  <c r="O13" i="8"/>
  <c r="P13" i="8" s="1"/>
  <c r="AU19" i="8"/>
  <c r="BK12" i="8"/>
  <c r="AE16" i="8"/>
  <c r="O20" i="8"/>
  <c r="P20" i="8" s="1"/>
  <c r="AE19" i="8"/>
  <c r="BK23" i="8"/>
  <c r="AU25" i="8"/>
  <c r="AU11" i="8"/>
  <c r="BK16" i="8"/>
  <c r="O18" i="8"/>
  <c r="P18" i="8" s="1"/>
  <c r="O19" i="8"/>
  <c r="P19" i="8" s="1"/>
  <c r="AU22" i="8"/>
  <c r="AU24" i="8"/>
  <c r="BK25" i="8"/>
  <c r="AE11" i="8"/>
  <c r="BK17" i="8"/>
  <c r="AE20" i="8"/>
  <c r="BK20" i="8"/>
  <c r="O14" i="8"/>
  <c r="P14" i="8" s="1"/>
  <c r="AE22" i="8"/>
  <c r="BK22" i="8"/>
  <c r="AE24" i="8"/>
  <c r="AF24" i="8" s="1"/>
  <c r="BK24" i="8"/>
  <c r="AU13" i="8"/>
  <c r="O22" i="8"/>
  <c r="P22" i="8" s="1"/>
  <c r="BK19" i="7"/>
  <c r="AU12" i="7"/>
  <c r="BK21" i="7"/>
  <c r="BK22" i="7"/>
  <c r="BL22" i="7" s="1"/>
  <c r="AE13" i="7"/>
  <c r="AE18" i="7"/>
  <c r="BK13" i="7"/>
  <c r="BK24" i="7"/>
  <c r="AE20" i="7"/>
  <c r="AE16" i="7"/>
  <c r="AF16" i="7" s="1"/>
  <c r="BK17" i="7"/>
  <c r="AU20" i="7"/>
  <c r="O20" i="7"/>
  <c r="P20" i="7" s="1"/>
  <c r="AF20" i="7" s="1"/>
  <c r="AV20" i="7" s="1"/>
  <c r="AE21" i="7"/>
  <c r="AU24" i="7"/>
  <c r="O12" i="7"/>
  <c r="P12" i="7" s="1"/>
  <c r="O13" i="7"/>
  <c r="P13" i="7" s="1"/>
  <c r="AF13" i="7" s="1"/>
  <c r="AU13" i="7"/>
  <c r="O15" i="7"/>
  <c r="P15" i="7" s="1"/>
  <c r="AF15" i="7" s="1"/>
  <c r="AU15" i="7"/>
  <c r="O19" i="7"/>
  <c r="P19" i="7" s="1"/>
  <c r="AF19" i="7" s="1"/>
  <c r="AU19" i="7"/>
  <c r="O23" i="7"/>
  <c r="P23" i="7" s="1"/>
  <c r="O17" i="7"/>
  <c r="P17" i="7" s="1"/>
  <c r="AU17" i="7"/>
  <c r="AE12" i="7"/>
  <c r="O21" i="7"/>
  <c r="P21" i="7" s="1"/>
  <c r="AU18" i="7"/>
  <c r="BK18" i="7"/>
  <c r="BK16" i="7"/>
  <c r="AE23" i="7"/>
  <c r="AF23" i="7" s="1"/>
  <c r="AU23" i="7"/>
  <c r="AV23" i="7" s="1"/>
  <c r="BK14" i="7"/>
  <c r="AE17" i="7"/>
  <c r="BK20" i="7"/>
  <c r="BK11" i="7"/>
  <c r="BL11" i="7" s="1"/>
  <c r="BK12" i="7"/>
  <c r="BK25" i="7"/>
  <c r="AU16" i="8"/>
  <c r="AU17" i="8"/>
  <c r="AE25" i="8"/>
  <c r="AF25" i="8" s="1"/>
  <c r="AU15" i="8"/>
  <c r="AU18" i="8"/>
  <c r="O11" i="8"/>
  <c r="P11" i="8" s="1"/>
  <c r="AU12" i="8"/>
  <c r="AV12" i="8" s="1"/>
  <c r="O16" i="8"/>
  <c r="P16" i="8" s="1"/>
  <c r="O17" i="8"/>
  <c r="P17" i="8" s="1"/>
  <c r="BK21" i="8"/>
  <c r="AE13" i="8"/>
  <c r="BK14" i="8"/>
  <c r="O23" i="8"/>
  <c r="P23" i="8" s="1"/>
  <c r="AF23" i="8" s="1"/>
  <c r="AE21" i="8"/>
  <c r="BK13" i="8"/>
  <c r="AU23" i="8"/>
  <c r="AF14" i="7"/>
  <c r="AV14" i="7" s="1"/>
  <c r="AU16" i="7"/>
  <c r="AE24" i="7"/>
  <c r="AF24" i="7" s="1"/>
  <c r="AV24" i="7" s="1"/>
  <c r="BL24" i="7" s="1"/>
  <c r="AU21" i="7"/>
  <c r="O18" i="7"/>
  <c r="P18" i="7" s="1"/>
  <c r="AF18" i="7" s="1"/>
  <c r="AU25" i="7"/>
  <c r="AV25" i="7" s="1"/>
  <c r="BK76" i="1"/>
  <c r="BK74" i="1"/>
  <c r="BK89" i="1"/>
  <c r="BK69" i="1"/>
  <c r="BK82" i="1"/>
  <c r="BK37" i="1"/>
  <c r="BK33" i="1"/>
  <c r="BK88" i="1"/>
  <c r="BK91" i="1"/>
  <c r="BK86" i="1"/>
  <c r="BK36" i="1"/>
  <c r="BK32" i="1"/>
  <c r="BK34" i="1"/>
  <c r="BK26" i="1"/>
  <c r="BL26" i="1" s="1"/>
  <c r="BK35" i="1"/>
  <c r="BK31" i="1"/>
  <c r="BK42" i="1"/>
  <c r="BL42" i="1" s="1"/>
  <c r="BK43" i="1"/>
  <c r="BK70" i="1"/>
  <c r="BK87" i="1"/>
  <c r="BK38" i="1"/>
  <c r="BK90" i="1"/>
  <c r="BK11" i="1"/>
  <c r="BK72" i="1"/>
  <c r="BK95" i="1"/>
  <c r="BL95" i="1" s="1"/>
  <c r="BK93" i="1"/>
  <c r="BK15" i="1"/>
  <c r="BK17" i="1"/>
  <c r="BK19" i="1"/>
  <c r="BK48" i="1"/>
  <c r="BK62" i="1"/>
  <c r="BK59" i="1"/>
  <c r="BK61" i="1"/>
  <c r="BK41" i="1"/>
  <c r="BK97" i="1"/>
  <c r="BK94" i="1"/>
  <c r="BK92" i="1"/>
  <c r="BK85" i="1"/>
  <c r="BK60" i="1"/>
  <c r="BK57" i="1"/>
  <c r="BK64" i="1"/>
  <c r="BK58" i="1"/>
  <c r="BK50" i="1"/>
  <c r="BK47" i="1"/>
  <c r="BK65" i="1"/>
  <c r="BK12" i="1"/>
  <c r="BL12" i="1" s="1"/>
  <c r="BK22" i="1"/>
  <c r="BK24" i="1"/>
  <c r="BK16" i="1"/>
  <c r="BK21" i="1"/>
  <c r="BK14" i="1"/>
  <c r="BK25" i="1"/>
  <c r="BK20" i="1"/>
  <c r="BK23" i="1"/>
  <c r="BK27" i="1"/>
  <c r="BK49" i="1"/>
  <c r="BK44" i="1"/>
  <c r="BK46" i="1"/>
  <c r="BK71" i="1"/>
  <c r="BK73" i="1"/>
  <c r="BK77" i="1"/>
  <c r="BK78" i="1"/>
  <c r="BK79" i="1"/>
  <c r="BK80" i="1"/>
  <c r="BK63" i="1"/>
  <c r="BK13" i="1"/>
  <c r="BK51" i="1"/>
  <c r="BK55" i="1"/>
  <c r="BK56" i="1"/>
  <c r="BK18" i="1"/>
  <c r="BK28" i="1"/>
  <c r="BK45" i="1"/>
  <c r="BK68" i="1"/>
  <c r="BK75" i="1"/>
  <c r="AU51" i="1"/>
  <c r="AV51" i="1" s="1"/>
  <c r="AU56" i="1"/>
  <c r="AV56" i="1" s="1"/>
  <c r="AF18" i="8" l="1"/>
  <c r="AF20" i="8"/>
  <c r="AV20" i="8" s="1"/>
  <c r="BL20" i="8" s="1"/>
  <c r="BL12" i="8"/>
  <c r="BL23" i="7"/>
  <c r="AV16" i="7"/>
  <c r="AF12" i="7"/>
  <c r="AV12" i="7" s="1"/>
  <c r="BL12" i="7" s="1"/>
  <c r="AV19" i="7"/>
  <c r="BL19" i="7" s="1"/>
  <c r="AV24" i="8"/>
  <c r="BL24" i="8" s="1"/>
  <c r="AF15" i="8"/>
  <c r="AV15" i="8" s="1"/>
  <c r="BL15" i="8" s="1"/>
  <c r="AF19" i="8"/>
  <c r="AV19" i="8" s="1"/>
  <c r="BL19" i="8" s="1"/>
  <c r="AF17" i="8"/>
  <c r="AV17" i="8" s="1"/>
  <c r="BL17" i="8" s="1"/>
  <c r="AF22" i="8"/>
  <c r="AV22" i="8" s="1"/>
  <c r="BL22" i="8" s="1"/>
  <c r="AV18" i="8"/>
  <c r="BL18" i="8" s="1"/>
  <c r="AF16" i="8"/>
  <c r="AV16" i="8" s="1"/>
  <c r="BL16" i="8" s="1"/>
  <c r="AV25" i="8"/>
  <c r="BL25" i="8" s="1"/>
  <c r="AF21" i="8"/>
  <c r="AV21" i="8" s="1"/>
  <c r="BL21" i="8" s="1"/>
  <c r="AF13" i="8"/>
  <c r="AV13" i="8" s="1"/>
  <c r="BL13" i="8" s="1"/>
  <c r="AF14" i="8"/>
  <c r="AV14" i="8" s="1"/>
  <c r="BL14" i="8" s="1"/>
  <c r="AF11" i="8"/>
  <c r="AV11" i="8" s="1"/>
  <c r="BL11" i="8" s="1"/>
  <c r="BL20" i="7"/>
  <c r="AV13" i="7"/>
  <c r="BL13" i="7" s="1"/>
  <c r="BL16" i="7"/>
  <c r="BL14" i="7"/>
  <c r="AF17" i="7"/>
  <c r="AV17" i="7" s="1"/>
  <c r="BL17" i="7" s="1"/>
  <c r="AF21" i="7"/>
  <c r="AV21" i="7" s="1"/>
  <c r="BL21" i="7" s="1"/>
  <c r="AV15" i="7"/>
  <c r="BL15" i="7" s="1"/>
  <c r="BL25" i="7"/>
  <c r="AV18" i="7"/>
  <c r="BL18" i="7" s="1"/>
  <c r="AV23" i="8"/>
  <c r="BL23" i="8" s="1"/>
  <c r="BL51" i="1"/>
  <c r="BL56" i="1"/>
  <c r="AP224" i="1" l="1"/>
  <c r="AO224" i="1"/>
  <c r="AS85" i="1"/>
  <c r="AR85" i="1"/>
  <c r="AO85" i="1"/>
  <c r="AS55" i="1"/>
  <c r="AR55" i="1"/>
  <c r="AO55" i="1"/>
  <c r="AS66" i="1"/>
  <c r="AR66" i="1"/>
  <c r="AO66" i="1"/>
  <c r="AU64" i="1"/>
  <c r="AS63" i="1"/>
  <c r="AR63" i="1"/>
  <c r="AO63" i="1"/>
  <c r="AU47" i="1"/>
  <c r="AS49" i="1"/>
  <c r="AR49" i="1"/>
  <c r="AO49" i="1"/>
  <c r="AS41" i="1"/>
  <c r="AR41" i="1"/>
  <c r="AO41" i="1"/>
  <c r="AS11" i="1"/>
  <c r="AR11" i="1"/>
  <c r="AO11" i="1"/>
  <c r="AS27" i="1"/>
  <c r="AR27" i="1"/>
  <c r="AO27" i="1"/>
  <c r="AB87" i="1"/>
  <c r="AC87" i="1"/>
  <c r="AB86" i="1"/>
  <c r="AC86" i="1"/>
  <c r="AB88" i="1"/>
  <c r="AC88" i="1"/>
  <c r="AB89" i="1"/>
  <c r="AC89" i="1"/>
  <c r="AB90" i="1"/>
  <c r="AC90" i="1"/>
  <c r="AB91" i="1"/>
  <c r="AC91" i="1"/>
  <c r="AB92" i="1"/>
  <c r="AC92" i="1"/>
  <c r="AB93" i="1"/>
  <c r="AC93" i="1"/>
  <c r="AB94" i="1"/>
  <c r="AC94" i="1"/>
  <c r="AB97" i="1"/>
  <c r="AC97" i="1"/>
  <c r="Y87" i="1"/>
  <c r="Y86" i="1"/>
  <c r="Y88" i="1"/>
  <c r="Y89" i="1"/>
  <c r="Y90" i="1"/>
  <c r="Y91" i="1"/>
  <c r="Y92" i="1"/>
  <c r="Y93" i="1"/>
  <c r="Y94" i="1"/>
  <c r="Y97" i="1"/>
  <c r="AB69" i="1"/>
  <c r="AC69" i="1"/>
  <c r="AB70" i="1"/>
  <c r="AC70" i="1"/>
  <c r="AB68" i="1"/>
  <c r="AC68" i="1"/>
  <c r="AB71" i="1"/>
  <c r="AC71" i="1"/>
  <c r="AB72" i="1"/>
  <c r="AC72" i="1"/>
  <c r="AB73" i="1"/>
  <c r="AC73" i="1"/>
  <c r="AB74" i="1"/>
  <c r="AC74" i="1"/>
  <c r="AB75" i="1"/>
  <c r="AC75" i="1"/>
  <c r="AB76" i="1"/>
  <c r="AC76" i="1"/>
  <c r="AB77" i="1"/>
  <c r="AC77" i="1"/>
  <c r="AB78" i="1"/>
  <c r="AC78" i="1"/>
  <c r="AB79" i="1"/>
  <c r="AC79" i="1"/>
  <c r="AB80" i="1"/>
  <c r="AC80" i="1"/>
  <c r="AB82" i="1"/>
  <c r="AC82" i="1"/>
  <c r="Y69" i="1"/>
  <c r="Y70" i="1"/>
  <c r="Y68" i="1"/>
  <c r="Y71" i="1"/>
  <c r="Y72" i="1"/>
  <c r="Y73" i="1"/>
  <c r="Y74" i="1"/>
  <c r="Y75" i="1"/>
  <c r="Y76" i="1"/>
  <c r="Y77" i="1"/>
  <c r="Y78" i="1"/>
  <c r="Y79" i="1"/>
  <c r="Y80" i="1"/>
  <c r="Y82" i="1"/>
  <c r="AB55" i="1"/>
  <c r="AC55" i="1"/>
  <c r="Y55" i="1"/>
  <c r="AB43" i="1"/>
  <c r="AC43" i="1"/>
  <c r="AB58" i="1"/>
  <c r="AC58" i="1"/>
  <c r="AB60" i="1"/>
  <c r="AC60" i="1"/>
  <c r="AB59" i="1"/>
  <c r="AC59" i="1"/>
  <c r="AB61" i="1"/>
  <c r="AC61" i="1"/>
  <c r="AB64" i="1"/>
  <c r="AC64" i="1"/>
  <c r="AB57" i="1"/>
  <c r="AC57" i="1"/>
  <c r="AB62" i="1"/>
  <c r="AC62" i="1"/>
  <c r="AB65" i="1"/>
  <c r="AC65" i="1"/>
  <c r="AB66" i="1"/>
  <c r="AC66" i="1"/>
  <c r="Y43" i="1"/>
  <c r="Y58" i="1"/>
  <c r="Y60" i="1"/>
  <c r="Y59" i="1"/>
  <c r="Y61" i="1"/>
  <c r="Y64" i="1"/>
  <c r="Y57" i="1"/>
  <c r="Y62" i="1"/>
  <c r="Y65" i="1"/>
  <c r="Y66" i="1"/>
  <c r="AB63" i="1"/>
  <c r="AC63" i="1"/>
  <c r="Y63" i="1"/>
  <c r="Y31" i="1"/>
  <c r="Y32" i="1"/>
  <c r="Y33" i="1"/>
  <c r="Y34" i="1"/>
  <c r="Y35" i="1"/>
  <c r="Y36" i="1"/>
  <c r="Y37" i="1"/>
  <c r="Y38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8" i="1"/>
  <c r="AC28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8" i="1"/>
  <c r="AL42" i="1"/>
  <c r="BB42" i="1" s="1"/>
  <c r="BR42" i="1" s="1"/>
  <c r="AL81" i="1"/>
  <c r="BB81" i="1" s="1"/>
  <c r="BR81" i="1" s="1"/>
  <c r="AL108" i="1"/>
  <c r="BB108" i="1" s="1"/>
  <c r="BR108" i="1" s="1"/>
  <c r="AL52" i="1"/>
  <c r="BB52" i="1" s="1"/>
  <c r="BR52" i="1" s="1"/>
  <c r="AF29" i="1"/>
  <c r="AV29" i="1" s="1"/>
  <c r="BL29" i="1" s="1"/>
  <c r="AF30" i="1"/>
  <c r="AV30" i="1" s="1"/>
  <c r="BL30" i="1" s="1"/>
  <c r="AF39" i="1"/>
  <c r="AV39" i="1" s="1"/>
  <c r="BL39" i="1" s="1"/>
  <c r="AF40" i="1"/>
  <c r="AV40" i="1" s="1"/>
  <c r="BL40" i="1" s="1"/>
  <c r="AF53" i="1"/>
  <c r="AV53" i="1" s="1"/>
  <c r="BL53" i="1" s="1"/>
  <c r="AF54" i="1"/>
  <c r="AV54" i="1" s="1"/>
  <c r="BL54" i="1" s="1"/>
  <c r="AF66" i="1"/>
  <c r="AV66" i="1" s="1"/>
  <c r="BL66" i="1" s="1"/>
  <c r="AF67" i="1"/>
  <c r="AV67" i="1" s="1"/>
  <c r="BL67" i="1" s="1"/>
  <c r="AF83" i="1"/>
  <c r="AV83" i="1" s="1"/>
  <c r="BL83" i="1" s="1"/>
  <c r="AF84" i="1"/>
  <c r="AV84" i="1" s="1"/>
  <c r="BL84" i="1" s="1"/>
  <c r="AF97" i="1"/>
  <c r="AV97" i="1" s="1"/>
  <c r="BL97" i="1" s="1"/>
  <c r="AF98" i="1"/>
  <c r="AV98" i="1" s="1"/>
  <c r="BL98" i="1" s="1"/>
  <c r="Z224" i="1"/>
  <c r="Y224" i="1"/>
  <c r="AC85" i="1"/>
  <c r="AB85" i="1"/>
  <c r="Y85" i="1"/>
  <c r="AC48" i="1"/>
  <c r="AB48" i="1"/>
  <c r="Y48" i="1"/>
  <c r="AC47" i="1"/>
  <c r="AB47" i="1"/>
  <c r="Y47" i="1"/>
  <c r="AC46" i="1"/>
  <c r="AB46" i="1"/>
  <c r="Y46" i="1"/>
  <c r="AC45" i="1"/>
  <c r="AB45" i="1"/>
  <c r="Y45" i="1"/>
  <c r="AC44" i="1"/>
  <c r="AB44" i="1"/>
  <c r="Y44" i="1"/>
  <c r="AC50" i="1"/>
  <c r="AB50" i="1"/>
  <c r="Y50" i="1"/>
  <c r="AC49" i="1"/>
  <c r="AB49" i="1"/>
  <c r="Y49" i="1"/>
  <c r="AC41" i="1"/>
  <c r="AB41" i="1"/>
  <c r="Y41" i="1"/>
  <c r="AC38" i="1"/>
  <c r="AB38" i="1"/>
  <c r="AC37" i="1"/>
  <c r="AB37" i="1"/>
  <c r="AC36" i="1"/>
  <c r="AB36" i="1"/>
  <c r="AC35" i="1"/>
  <c r="AB35" i="1"/>
  <c r="AC34" i="1"/>
  <c r="AB34" i="1"/>
  <c r="AC33" i="1"/>
  <c r="AB33" i="1"/>
  <c r="AC32" i="1"/>
  <c r="AB32" i="1"/>
  <c r="AC31" i="1"/>
  <c r="AB31" i="1"/>
  <c r="AC11" i="1"/>
  <c r="AB11" i="1"/>
  <c r="Y11" i="1"/>
  <c r="AC27" i="1"/>
  <c r="AB27" i="1"/>
  <c r="Y27" i="1"/>
  <c r="M58" i="1"/>
  <c r="M60" i="1"/>
  <c r="M59" i="1"/>
  <c r="M61" i="1"/>
  <c r="M64" i="1"/>
  <c r="M57" i="1"/>
  <c r="M62" i="1"/>
  <c r="M65" i="1"/>
  <c r="M43" i="1"/>
  <c r="AE86" i="1" l="1"/>
  <c r="AF86" i="1" s="1"/>
  <c r="AE28" i="1"/>
  <c r="AF28" i="1" s="1"/>
  <c r="AU63" i="1"/>
  <c r="AE85" i="1"/>
  <c r="AU41" i="1"/>
  <c r="AU49" i="1"/>
  <c r="AU50" i="1"/>
  <c r="AU44" i="1"/>
  <c r="AU45" i="1"/>
  <c r="AU46" i="1"/>
  <c r="AU36" i="1"/>
  <c r="AU62" i="1"/>
  <c r="AU12" i="1"/>
  <c r="AV12" i="1" s="1"/>
  <c r="AU18" i="1"/>
  <c r="AU20" i="1"/>
  <c r="AU22" i="1"/>
  <c r="AU24" i="1"/>
  <c r="AU28" i="1"/>
  <c r="AV28" i="1" s="1"/>
  <c r="BL28" i="1" s="1"/>
  <c r="AU35" i="1"/>
  <c r="AU65" i="1"/>
  <c r="AU85" i="1"/>
  <c r="AU86" i="1"/>
  <c r="AU89" i="1"/>
  <c r="AU91" i="1"/>
  <c r="AU93" i="1"/>
  <c r="AU69" i="1"/>
  <c r="AU68" i="1"/>
  <c r="AU72" i="1"/>
  <c r="AU74" i="1"/>
  <c r="AU76" i="1"/>
  <c r="AU78" i="1"/>
  <c r="AU80" i="1"/>
  <c r="AU43" i="1"/>
  <c r="AU58" i="1"/>
  <c r="AU60" i="1"/>
  <c r="AU59" i="1"/>
  <c r="AU61" i="1"/>
  <c r="AU57" i="1"/>
  <c r="AU48" i="1"/>
  <c r="AU37" i="1"/>
  <c r="AU38" i="1"/>
  <c r="AU27" i="1"/>
  <c r="AU13" i="1"/>
  <c r="AU15" i="1"/>
  <c r="AU17" i="1"/>
  <c r="AU19" i="1"/>
  <c r="AU21" i="1"/>
  <c r="AU23" i="1"/>
  <c r="AU25" i="1"/>
  <c r="AU55" i="1"/>
  <c r="AU70" i="1"/>
  <c r="AU71" i="1"/>
  <c r="AU73" i="1"/>
  <c r="AU75" i="1"/>
  <c r="AU77" i="1"/>
  <c r="AU79" i="1"/>
  <c r="AU82" i="1"/>
  <c r="AU87" i="1"/>
  <c r="AU88" i="1"/>
  <c r="AU90" i="1"/>
  <c r="AU92" i="1"/>
  <c r="AU94" i="1"/>
  <c r="AU11" i="1"/>
  <c r="AU32" i="1"/>
  <c r="AU34" i="1"/>
  <c r="AU14" i="1"/>
  <c r="AU16" i="1"/>
  <c r="AU31" i="1"/>
  <c r="AU33" i="1"/>
  <c r="AE34" i="1"/>
  <c r="AE72" i="1"/>
  <c r="AE76" i="1"/>
  <c r="AE70" i="1"/>
  <c r="AE68" i="1"/>
  <c r="AE74" i="1"/>
  <c r="AE31" i="1"/>
  <c r="AE32" i="1"/>
  <c r="AE36" i="1"/>
  <c r="AE38" i="1"/>
  <c r="AE11" i="1"/>
  <c r="AE78" i="1"/>
  <c r="AE87" i="1"/>
  <c r="AE12" i="1"/>
  <c r="AF12" i="1" s="1"/>
  <c r="AE27" i="1"/>
  <c r="AF27" i="1" s="1"/>
  <c r="AE69" i="1"/>
  <c r="AE49" i="1"/>
  <c r="AE48" i="1"/>
  <c r="AE44" i="1"/>
  <c r="AE46" i="1"/>
  <c r="AE15" i="1"/>
  <c r="AE17" i="1"/>
  <c r="AE23" i="1"/>
  <c r="AE19" i="1"/>
  <c r="AE43" i="1"/>
  <c r="AE61" i="1"/>
  <c r="AE57" i="1"/>
  <c r="AE65" i="1"/>
  <c r="AE13" i="1"/>
  <c r="AE21" i="1"/>
  <c r="AE25" i="1"/>
  <c r="AE60" i="1"/>
  <c r="AE14" i="1"/>
  <c r="AE16" i="1"/>
  <c r="AE18" i="1"/>
  <c r="AE20" i="1"/>
  <c r="AE22" i="1"/>
  <c r="AE24" i="1"/>
  <c r="AE63" i="1"/>
  <c r="AE58" i="1"/>
  <c r="AE59" i="1"/>
  <c r="AE64" i="1"/>
  <c r="AE62" i="1"/>
  <c r="AE77" i="1"/>
  <c r="AE80" i="1"/>
  <c r="AE88" i="1"/>
  <c r="AE90" i="1"/>
  <c r="AE92" i="1"/>
  <c r="AE93" i="1"/>
  <c r="AE94" i="1"/>
  <c r="AE71" i="1"/>
  <c r="AE79" i="1"/>
  <c r="AE33" i="1"/>
  <c r="AE73" i="1"/>
  <c r="AE82" i="1"/>
  <c r="AE35" i="1"/>
  <c r="AE37" i="1"/>
  <c r="AE41" i="1"/>
  <c r="AE50" i="1"/>
  <c r="AE45" i="1"/>
  <c r="AE47" i="1"/>
  <c r="AE55" i="1"/>
  <c r="AE75" i="1"/>
  <c r="AE89" i="1"/>
  <c r="AE91" i="1"/>
  <c r="AV27" i="1" l="1"/>
  <c r="BL27" i="1" s="1"/>
  <c r="AV86" i="1"/>
  <c r="BL86" i="1" s="1"/>
  <c r="V86" i="1"/>
  <c r="AL86" i="1" s="1"/>
  <c r="BB86" i="1" s="1"/>
  <c r="BR86" i="1" s="1"/>
  <c r="V49" i="1"/>
  <c r="AL49" i="1" s="1"/>
  <c r="BB49" i="1" s="1"/>
  <c r="BR49" i="1" s="1"/>
  <c r="V45" i="1"/>
  <c r="AL45" i="1" s="1"/>
  <c r="BB45" i="1" s="1"/>
  <c r="BR45" i="1" s="1"/>
  <c r="V46" i="1"/>
  <c r="AL46" i="1" s="1"/>
  <c r="BB46" i="1" s="1"/>
  <c r="BR46" i="1" s="1"/>
  <c r="V47" i="1"/>
  <c r="AL47" i="1" s="1"/>
  <c r="BB47" i="1" s="1"/>
  <c r="BR47" i="1" s="1"/>
  <c r="V48" i="1"/>
  <c r="AL48" i="1" s="1"/>
  <c r="BB48" i="1" s="1"/>
  <c r="BR48" i="1" s="1"/>
  <c r="V53" i="1"/>
  <c r="AL53" i="1" s="1"/>
  <c r="BB53" i="1" s="1"/>
  <c r="BR53" i="1" s="1"/>
  <c r="V54" i="1"/>
  <c r="AL54" i="1" s="1"/>
  <c r="BB54" i="1" s="1"/>
  <c r="BR54" i="1" s="1"/>
  <c r="V43" i="1"/>
  <c r="AL43" i="1" s="1"/>
  <c r="BB43" i="1" s="1"/>
  <c r="BR43" i="1" s="1"/>
  <c r="V59" i="1"/>
  <c r="AL59" i="1" s="1"/>
  <c r="BB59" i="1" s="1"/>
  <c r="BR59" i="1" s="1"/>
  <c r="V61" i="1"/>
  <c r="AL61" i="1" s="1"/>
  <c r="BB61" i="1" s="1"/>
  <c r="BR61" i="1" s="1"/>
  <c r="V60" i="1"/>
  <c r="AL60" i="1" s="1"/>
  <c r="BB60" i="1" s="1"/>
  <c r="BR60" i="1" s="1"/>
  <c r="V64" i="1"/>
  <c r="AL64" i="1" s="1"/>
  <c r="BB64" i="1" s="1"/>
  <c r="BR64" i="1" s="1"/>
  <c r="V58" i="1"/>
  <c r="AL58" i="1" s="1"/>
  <c r="BB58" i="1" s="1"/>
  <c r="BR58" i="1" s="1"/>
  <c r="V57" i="1"/>
  <c r="AL57" i="1" s="1"/>
  <c r="BB57" i="1" s="1"/>
  <c r="BR57" i="1" s="1"/>
  <c r="V62" i="1"/>
  <c r="AL62" i="1" s="1"/>
  <c r="BB62" i="1" s="1"/>
  <c r="BR62" i="1" s="1"/>
  <c r="V65" i="1"/>
  <c r="AL65" i="1" s="1"/>
  <c r="BB65" i="1" s="1"/>
  <c r="BR65" i="1" s="1"/>
  <c r="V66" i="1"/>
  <c r="AL66" i="1" s="1"/>
  <c r="BB66" i="1" s="1"/>
  <c r="BR66" i="1" s="1"/>
  <c r="V67" i="1"/>
  <c r="AL67" i="1" s="1"/>
  <c r="BB67" i="1" s="1"/>
  <c r="BR67" i="1" s="1"/>
  <c r="V71" i="1"/>
  <c r="AL71" i="1" s="1"/>
  <c r="BB71" i="1" s="1"/>
  <c r="BR71" i="1" s="1"/>
  <c r="V68" i="1"/>
  <c r="AL68" i="1" s="1"/>
  <c r="BB68" i="1" s="1"/>
  <c r="BR68" i="1" s="1"/>
  <c r="V70" i="1"/>
  <c r="AL70" i="1" s="1"/>
  <c r="BB70" i="1" s="1"/>
  <c r="BR70" i="1" s="1"/>
  <c r="V72" i="1"/>
  <c r="AL72" i="1" s="1"/>
  <c r="BB72" i="1" s="1"/>
  <c r="BR72" i="1" s="1"/>
  <c r="V73" i="1"/>
  <c r="AL73" i="1" s="1"/>
  <c r="BB73" i="1" s="1"/>
  <c r="BR73" i="1" s="1"/>
  <c r="V74" i="1"/>
  <c r="AL74" i="1" s="1"/>
  <c r="BB74" i="1" s="1"/>
  <c r="BR74" i="1" s="1"/>
  <c r="V75" i="1"/>
  <c r="AL75" i="1" s="1"/>
  <c r="BB75" i="1" s="1"/>
  <c r="BR75" i="1" s="1"/>
  <c r="V76" i="1"/>
  <c r="AL76" i="1" s="1"/>
  <c r="BB76" i="1" s="1"/>
  <c r="BR76" i="1" s="1"/>
  <c r="V77" i="1"/>
  <c r="AL77" i="1" s="1"/>
  <c r="BB77" i="1" s="1"/>
  <c r="BR77" i="1" s="1"/>
  <c r="V78" i="1"/>
  <c r="AL78" i="1" s="1"/>
  <c r="BB78" i="1" s="1"/>
  <c r="BR78" i="1" s="1"/>
  <c r="V79" i="1"/>
  <c r="AL79" i="1" s="1"/>
  <c r="BB79" i="1" s="1"/>
  <c r="BR79" i="1" s="1"/>
  <c r="V80" i="1"/>
  <c r="AL80" i="1" s="1"/>
  <c r="BB80" i="1" s="1"/>
  <c r="BR80" i="1" s="1"/>
  <c r="V63" i="1"/>
  <c r="AL63" i="1" s="1"/>
  <c r="BB63" i="1" s="1"/>
  <c r="BR63" i="1" s="1"/>
  <c r="V82" i="1"/>
  <c r="AL82" i="1" s="1"/>
  <c r="BB82" i="1" s="1"/>
  <c r="BR82" i="1" s="1"/>
  <c r="V83" i="1"/>
  <c r="AL83" i="1" s="1"/>
  <c r="BB83" i="1" s="1"/>
  <c r="BR83" i="1" s="1"/>
  <c r="V84" i="1"/>
  <c r="AL84" i="1" s="1"/>
  <c r="BB84" i="1" s="1"/>
  <c r="BR84" i="1" s="1"/>
  <c r="V85" i="1"/>
  <c r="AL85" i="1" s="1"/>
  <c r="BB85" i="1" s="1"/>
  <c r="BR85" i="1" s="1"/>
  <c r="V88" i="1"/>
  <c r="AL88" i="1" s="1"/>
  <c r="BB88" i="1" s="1"/>
  <c r="BR88" i="1" s="1"/>
  <c r="V89" i="1"/>
  <c r="AL89" i="1" s="1"/>
  <c r="BB89" i="1" s="1"/>
  <c r="BR89" i="1" s="1"/>
  <c r="V87" i="1"/>
  <c r="AL87" i="1" s="1"/>
  <c r="BB87" i="1" s="1"/>
  <c r="BR87" i="1" s="1"/>
  <c r="V90" i="1"/>
  <c r="AL90" i="1" s="1"/>
  <c r="BB90" i="1" s="1"/>
  <c r="BR90" i="1" s="1"/>
  <c r="V69" i="1"/>
  <c r="AL69" i="1" s="1"/>
  <c r="BB69" i="1" s="1"/>
  <c r="BR69" i="1" s="1"/>
  <c r="V91" i="1"/>
  <c r="AL91" i="1" s="1"/>
  <c r="BB91" i="1" s="1"/>
  <c r="BR91" i="1" s="1"/>
  <c r="V92" i="1"/>
  <c r="AL92" i="1" s="1"/>
  <c r="BB92" i="1" s="1"/>
  <c r="BR92" i="1" s="1"/>
  <c r="V93" i="1"/>
  <c r="AL93" i="1" s="1"/>
  <c r="BB93" i="1" s="1"/>
  <c r="BR93" i="1" s="1"/>
  <c r="V94" i="1"/>
  <c r="AL94" i="1" s="1"/>
  <c r="BB94" i="1" s="1"/>
  <c r="BR94" i="1" s="1"/>
  <c r="V55" i="1"/>
  <c r="AL55" i="1" s="1"/>
  <c r="BB55" i="1" s="1"/>
  <c r="BR55" i="1" s="1"/>
  <c r="V97" i="1"/>
  <c r="AL97" i="1" s="1"/>
  <c r="BB97" i="1" s="1"/>
  <c r="BR97" i="1" s="1"/>
  <c r="V98" i="1"/>
  <c r="AL98" i="1" s="1"/>
  <c r="BB98" i="1" s="1"/>
  <c r="BR98" i="1" s="1"/>
  <c r="V99" i="1"/>
  <c r="AL99" i="1" s="1"/>
  <c r="BB99" i="1" s="1"/>
  <c r="BR99" i="1" s="1"/>
  <c r="V100" i="1"/>
  <c r="AL100" i="1" s="1"/>
  <c r="BB100" i="1" s="1"/>
  <c r="BR100" i="1" s="1"/>
  <c r="V101" i="1"/>
  <c r="AL101" i="1" s="1"/>
  <c r="BB101" i="1" s="1"/>
  <c r="BR101" i="1" s="1"/>
  <c r="V102" i="1"/>
  <c r="AL102" i="1" s="1"/>
  <c r="BB102" i="1" s="1"/>
  <c r="BR102" i="1" s="1"/>
  <c r="V103" i="1"/>
  <c r="AL103" i="1" s="1"/>
  <c r="BB103" i="1" s="1"/>
  <c r="BR103" i="1" s="1"/>
  <c r="V104" i="1"/>
  <c r="AL104" i="1" s="1"/>
  <c r="BB104" i="1" s="1"/>
  <c r="BR104" i="1" s="1"/>
  <c r="V105" i="1"/>
  <c r="AL105" i="1" s="1"/>
  <c r="BB105" i="1" s="1"/>
  <c r="BR105" i="1" s="1"/>
  <c r="V106" i="1"/>
  <c r="AL106" i="1" s="1"/>
  <c r="BB106" i="1" s="1"/>
  <c r="BR106" i="1" s="1"/>
  <c r="V107" i="1"/>
  <c r="AL107" i="1" s="1"/>
  <c r="BB107" i="1" s="1"/>
  <c r="BR107" i="1" s="1"/>
  <c r="V28" i="1"/>
  <c r="AL28" i="1" s="1"/>
  <c r="BB28" i="1" s="1"/>
  <c r="BR28" i="1" s="1"/>
  <c r="V50" i="1"/>
  <c r="AL50" i="1" s="1"/>
  <c r="BB50" i="1" s="1"/>
  <c r="BR50" i="1" s="1"/>
  <c r="V37" i="1"/>
  <c r="AL37" i="1" s="1"/>
  <c r="BB37" i="1" s="1"/>
  <c r="BR37" i="1" s="1"/>
  <c r="V17" i="1"/>
  <c r="AL17" i="1" s="1"/>
  <c r="BB17" i="1" s="1"/>
  <c r="BR17" i="1" s="1"/>
  <c r="V18" i="1"/>
  <c r="AL18" i="1" s="1"/>
  <c r="BB18" i="1" s="1"/>
  <c r="BR18" i="1" s="1"/>
  <c r="V19" i="1"/>
  <c r="AL19" i="1" s="1"/>
  <c r="BB19" i="1" s="1"/>
  <c r="BR19" i="1" s="1"/>
  <c r="V20" i="1"/>
  <c r="AL20" i="1" s="1"/>
  <c r="BB20" i="1" s="1"/>
  <c r="BR20" i="1" s="1"/>
  <c r="V21" i="1"/>
  <c r="AL21" i="1" s="1"/>
  <c r="BB21" i="1" s="1"/>
  <c r="BR21" i="1" s="1"/>
  <c r="V22" i="1"/>
  <c r="AL22" i="1" s="1"/>
  <c r="BB22" i="1" s="1"/>
  <c r="BR22" i="1" s="1"/>
  <c r="V23" i="1"/>
  <c r="AL23" i="1" s="1"/>
  <c r="BB23" i="1" s="1"/>
  <c r="BR23" i="1" s="1"/>
  <c r="V24" i="1"/>
  <c r="AL24" i="1" s="1"/>
  <c r="BB24" i="1" s="1"/>
  <c r="BR24" i="1" s="1"/>
  <c r="V16" i="1"/>
  <c r="AL16" i="1" s="1"/>
  <c r="BB16" i="1" s="1"/>
  <c r="BR16" i="1" s="1"/>
  <c r="L88" i="1" l="1"/>
  <c r="M88" i="1"/>
  <c r="L89" i="1"/>
  <c r="M89" i="1"/>
  <c r="L87" i="1"/>
  <c r="M87" i="1"/>
  <c r="L90" i="1"/>
  <c r="M90" i="1"/>
  <c r="L69" i="1"/>
  <c r="M69" i="1"/>
  <c r="L91" i="1"/>
  <c r="M91" i="1"/>
  <c r="L92" i="1"/>
  <c r="M92" i="1"/>
  <c r="L93" i="1"/>
  <c r="M93" i="1"/>
  <c r="L94" i="1"/>
  <c r="M94" i="1"/>
  <c r="L55" i="1"/>
  <c r="M55" i="1"/>
  <c r="I88" i="1"/>
  <c r="I89" i="1"/>
  <c r="I87" i="1"/>
  <c r="I90" i="1"/>
  <c r="I69" i="1"/>
  <c r="I91" i="1"/>
  <c r="I92" i="1"/>
  <c r="I93" i="1"/>
  <c r="I94" i="1"/>
  <c r="I55" i="1"/>
  <c r="I68" i="1"/>
  <c r="I70" i="1"/>
  <c r="I72" i="1"/>
  <c r="I73" i="1"/>
  <c r="I74" i="1"/>
  <c r="I75" i="1"/>
  <c r="I76" i="1"/>
  <c r="I77" i="1"/>
  <c r="I78" i="1"/>
  <c r="I79" i="1"/>
  <c r="I80" i="1"/>
  <c r="I63" i="1"/>
  <c r="I82" i="1"/>
  <c r="L68" i="1"/>
  <c r="M68" i="1"/>
  <c r="L70" i="1"/>
  <c r="M70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63" i="1"/>
  <c r="M63" i="1"/>
  <c r="L82" i="1"/>
  <c r="M82" i="1"/>
  <c r="L71" i="1"/>
  <c r="M71" i="1"/>
  <c r="I71" i="1"/>
  <c r="L59" i="1"/>
  <c r="L61" i="1"/>
  <c r="L60" i="1"/>
  <c r="L64" i="1"/>
  <c r="L58" i="1"/>
  <c r="L57" i="1"/>
  <c r="L62" i="1"/>
  <c r="L65" i="1"/>
  <c r="L43" i="1"/>
  <c r="I43" i="1"/>
  <c r="I59" i="1"/>
  <c r="I61" i="1"/>
  <c r="I60" i="1"/>
  <c r="I64" i="1"/>
  <c r="I58" i="1"/>
  <c r="I57" i="1"/>
  <c r="I62" i="1"/>
  <c r="I65" i="1"/>
  <c r="L41" i="1"/>
  <c r="M41" i="1"/>
  <c r="L50" i="1"/>
  <c r="M50" i="1"/>
  <c r="L44" i="1"/>
  <c r="M44" i="1"/>
  <c r="L49" i="1"/>
  <c r="M49" i="1"/>
  <c r="L45" i="1"/>
  <c r="M45" i="1"/>
  <c r="L46" i="1"/>
  <c r="M46" i="1"/>
  <c r="L47" i="1"/>
  <c r="M47" i="1"/>
  <c r="L48" i="1"/>
  <c r="M48" i="1"/>
  <c r="I41" i="1"/>
  <c r="I50" i="1"/>
  <c r="I44" i="1"/>
  <c r="I49" i="1"/>
  <c r="I45" i="1"/>
  <c r="I46" i="1"/>
  <c r="I47" i="1"/>
  <c r="I48" i="1"/>
  <c r="I31" i="1"/>
  <c r="I32" i="1"/>
  <c r="I33" i="1"/>
  <c r="I34" i="1"/>
  <c r="I35" i="1"/>
  <c r="I36" i="1"/>
  <c r="I38" i="1"/>
  <c r="I37" i="1"/>
  <c r="L31" i="1"/>
  <c r="M31" i="1"/>
  <c r="L32" i="1"/>
  <c r="M32" i="1"/>
  <c r="L33" i="1"/>
  <c r="M33" i="1"/>
  <c r="L34" i="1"/>
  <c r="M34" i="1"/>
  <c r="L35" i="1"/>
  <c r="M35" i="1"/>
  <c r="L36" i="1"/>
  <c r="M36" i="1"/>
  <c r="L38" i="1"/>
  <c r="M38" i="1"/>
  <c r="L37" i="1"/>
  <c r="M37" i="1"/>
  <c r="L11" i="1"/>
  <c r="M11" i="1"/>
  <c r="I11" i="1"/>
  <c r="L12" i="1"/>
  <c r="M12" i="1"/>
  <c r="L25" i="1"/>
  <c r="M25" i="1"/>
  <c r="L14" i="1"/>
  <c r="M14" i="1"/>
  <c r="L15" i="1"/>
  <c r="M15" i="1"/>
  <c r="L13" i="1"/>
  <c r="M13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16" i="1"/>
  <c r="M16" i="1"/>
  <c r="I12" i="1"/>
  <c r="I25" i="1"/>
  <c r="I14" i="1"/>
  <c r="I15" i="1"/>
  <c r="I13" i="1"/>
  <c r="I17" i="1"/>
  <c r="I18" i="1"/>
  <c r="I19" i="1"/>
  <c r="I20" i="1"/>
  <c r="I21" i="1"/>
  <c r="I22" i="1"/>
  <c r="I23" i="1"/>
  <c r="I24" i="1"/>
  <c r="I16" i="1"/>
  <c r="I27" i="1"/>
  <c r="L27" i="1"/>
  <c r="M27" i="1"/>
  <c r="V27" i="1"/>
  <c r="AL27" i="1" s="1"/>
  <c r="BB27" i="1" s="1"/>
  <c r="BR27" i="1" s="1"/>
  <c r="V12" i="1"/>
  <c r="AL12" i="1" s="1"/>
  <c r="BB12" i="1" s="1"/>
  <c r="BR12" i="1" s="1"/>
  <c r="O45" i="1" l="1"/>
  <c r="P45" i="1" s="1"/>
  <c r="AF45" i="1" s="1"/>
  <c r="AV45" i="1" s="1"/>
  <c r="BL45" i="1" s="1"/>
  <c r="O41" i="1"/>
  <c r="P41" i="1" s="1"/>
  <c r="AF41" i="1" s="1"/>
  <c r="AV41" i="1" s="1"/>
  <c r="BL41" i="1" s="1"/>
  <c r="O92" i="1"/>
  <c r="P92" i="1" s="1"/>
  <c r="AF92" i="1" s="1"/>
  <c r="AV92" i="1" s="1"/>
  <c r="BL92" i="1" s="1"/>
  <c r="O87" i="1"/>
  <c r="P87" i="1" s="1"/>
  <c r="AF87" i="1" s="1"/>
  <c r="AV87" i="1" s="1"/>
  <c r="BL87" i="1" s="1"/>
  <c r="O69" i="1"/>
  <c r="P69" i="1" s="1"/>
  <c r="AF69" i="1" s="1"/>
  <c r="AV69" i="1" s="1"/>
  <c r="BL69" i="1" s="1"/>
  <c r="O65" i="1"/>
  <c r="P65" i="1" s="1"/>
  <c r="AF65" i="1" s="1"/>
  <c r="AV65" i="1" s="1"/>
  <c r="BL65" i="1" s="1"/>
  <c r="O64" i="1"/>
  <c r="P64" i="1" s="1"/>
  <c r="AF64" i="1" s="1"/>
  <c r="AV64" i="1" s="1"/>
  <c r="BL64" i="1" s="1"/>
  <c r="O44" i="1"/>
  <c r="P44" i="1" s="1"/>
  <c r="AF44" i="1" s="1"/>
  <c r="AV44" i="1" s="1"/>
  <c r="BL44" i="1" s="1"/>
  <c r="O13" i="1"/>
  <c r="P13" i="1" s="1"/>
  <c r="AF13" i="1" s="1"/>
  <c r="AV13" i="1" s="1"/>
  <c r="BL13" i="1" s="1"/>
  <c r="O62" i="1"/>
  <c r="P62" i="1" s="1"/>
  <c r="AF62" i="1" s="1"/>
  <c r="AV62" i="1" s="1"/>
  <c r="BL62" i="1" s="1"/>
  <c r="O60" i="1"/>
  <c r="P60" i="1" s="1"/>
  <c r="AF60" i="1" s="1"/>
  <c r="AV60" i="1" s="1"/>
  <c r="BL60" i="1" s="1"/>
  <c r="O47" i="1"/>
  <c r="P47" i="1" s="1"/>
  <c r="AF47" i="1" s="1"/>
  <c r="AV47" i="1" s="1"/>
  <c r="BL47" i="1" s="1"/>
  <c r="O63" i="1"/>
  <c r="P63" i="1" s="1"/>
  <c r="AF63" i="1" s="1"/>
  <c r="AV63" i="1" s="1"/>
  <c r="BL63" i="1" s="1"/>
  <c r="O77" i="1"/>
  <c r="P77" i="1" s="1"/>
  <c r="AF77" i="1" s="1"/>
  <c r="AV77" i="1" s="1"/>
  <c r="BL77" i="1" s="1"/>
  <c r="O55" i="1"/>
  <c r="P55" i="1" s="1"/>
  <c r="AF55" i="1" s="1"/>
  <c r="AV55" i="1" s="1"/>
  <c r="BL55" i="1" s="1"/>
  <c r="O91" i="1"/>
  <c r="P91" i="1" s="1"/>
  <c r="AF91" i="1" s="1"/>
  <c r="AV91" i="1" s="1"/>
  <c r="BL91" i="1" s="1"/>
  <c r="O89" i="1"/>
  <c r="P89" i="1" s="1"/>
  <c r="AF89" i="1" s="1"/>
  <c r="AV89" i="1" s="1"/>
  <c r="BL89" i="1" s="1"/>
  <c r="O57" i="1"/>
  <c r="P57" i="1" s="1"/>
  <c r="AF57" i="1" s="1"/>
  <c r="AV57" i="1" s="1"/>
  <c r="BL57" i="1" s="1"/>
  <c r="O61" i="1"/>
  <c r="P61" i="1" s="1"/>
  <c r="AF61" i="1" s="1"/>
  <c r="AV61" i="1" s="1"/>
  <c r="BL61" i="1" s="1"/>
  <c r="O88" i="1"/>
  <c r="P88" i="1" s="1"/>
  <c r="AF88" i="1" s="1"/>
  <c r="AV88" i="1" s="1"/>
  <c r="BL88" i="1" s="1"/>
  <c r="O93" i="1"/>
  <c r="P93" i="1" s="1"/>
  <c r="AF93" i="1" s="1"/>
  <c r="AV93" i="1" s="1"/>
  <c r="BL93" i="1" s="1"/>
  <c r="O90" i="1"/>
  <c r="P90" i="1" s="1"/>
  <c r="AF90" i="1" s="1"/>
  <c r="AV90" i="1" s="1"/>
  <c r="BL90" i="1" s="1"/>
  <c r="O16" i="1"/>
  <c r="P16" i="1" s="1"/>
  <c r="AF16" i="1" s="1"/>
  <c r="AV16" i="1" s="1"/>
  <c r="BL16" i="1" s="1"/>
  <c r="O21" i="1"/>
  <c r="P21" i="1" s="1"/>
  <c r="AF21" i="1" s="1"/>
  <c r="AV21" i="1" s="1"/>
  <c r="BL21" i="1" s="1"/>
  <c r="O17" i="1"/>
  <c r="P17" i="1" s="1"/>
  <c r="AF17" i="1" s="1"/>
  <c r="AV17" i="1" s="1"/>
  <c r="BL17" i="1" s="1"/>
  <c r="O25" i="1"/>
  <c r="P25" i="1" s="1"/>
  <c r="AF25" i="1" s="1"/>
  <c r="AV25" i="1" s="1"/>
  <c r="BL25" i="1" s="1"/>
  <c r="O49" i="1"/>
  <c r="P49" i="1" s="1"/>
  <c r="AF49" i="1" s="1"/>
  <c r="AV49" i="1" s="1"/>
  <c r="BL49" i="1" s="1"/>
  <c r="O23" i="1"/>
  <c r="P23" i="1" s="1"/>
  <c r="AF23" i="1" s="1"/>
  <c r="AV23" i="1" s="1"/>
  <c r="BL23" i="1" s="1"/>
  <c r="O19" i="1"/>
  <c r="P19" i="1" s="1"/>
  <c r="AF19" i="1" s="1"/>
  <c r="AV19" i="1" s="1"/>
  <c r="BL19" i="1" s="1"/>
  <c r="O46" i="1"/>
  <c r="P46" i="1" s="1"/>
  <c r="AF46" i="1" s="1"/>
  <c r="AV46" i="1" s="1"/>
  <c r="BL46" i="1" s="1"/>
  <c r="O50" i="1"/>
  <c r="P50" i="1" s="1"/>
  <c r="AF50" i="1" s="1"/>
  <c r="AV50" i="1" s="1"/>
  <c r="BL50" i="1" s="1"/>
  <c r="O33" i="1"/>
  <c r="P33" i="1" s="1"/>
  <c r="AF33" i="1" s="1"/>
  <c r="AV33" i="1" s="1"/>
  <c r="BL33" i="1" s="1"/>
  <c r="O20" i="1"/>
  <c r="P20" i="1" s="1"/>
  <c r="AF20" i="1" s="1"/>
  <c r="AV20" i="1" s="1"/>
  <c r="BL20" i="1" s="1"/>
  <c r="O34" i="1"/>
  <c r="P34" i="1" s="1"/>
  <c r="AF34" i="1" s="1"/>
  <c r="AV34" i="1" s="1"/>
  <c r="BL34" i="1" s="1"/>
  <c r="O48" i="1"/>
  <c r="P48" i="1" s="1"/>
  <c r="AF48" i="1" s="1"/>
  <c r="AV48" i="1" s="1"/>
  <c r="BL48" i="1" s="1"/>
  <c r="O79" i="1"/>
  <c r="P79" i="1" s="1"/>
  <c r="AF79" i="1" s="1"/>
  <c r="AV79" i="1" s="1"/>
  <c r="BL79" i="1" s="1"/>
  <c r="O75" i="1"/>
  <c r="P75" i="1" s="1"/>
  <c r="AF75" i="1" s="1"/>
  <c r="AV75" i="1" s="1"/>
  <c r="BL75" i="1" s="1"/>
  <c r="O82" i="1"/>
  <c r="P82" i="1" s="1"/>
  <c r="AF82" i="1" s="1"/>
  <c r="AV82" i="1" s="1"/>
  <c r="BL82" i="1" s="1"/>
  <c r="O78" i="1"/>
  <c r="P78" i="1" s="1"/>
  <c r="AF78" i="1" s="1"/>
  <c r="AV78" i="1" s="1"/>
  <c r="BL78" i="1" s="1"/>
  <c r="O74" i="1"/>
  <c r="P74" i="1" s="1"/>
  <c r="AF74" i="1" s="1"/>
  <c r="AV74" i="1" s="1"/>
  <c r="BL74" i="1" s="1"/>
  <c r="O68" i="1"/>
  <c r="P68" i="1" s="1"/>
  <c r="AF68" i="1" s="1"/>
  <c r="AV68" i="1" s="1"/>
  <c r="BL68" i="1" s="1"/>
  <c r="O38" i="1"/>
  <c r="P38" i="1" s="1"/>
  <c r="AF38" i="1" s="1"/>
  <c r="AV38" i="1" s="1"/>
  <c r="BL38" i="1" s="1"/>
  <c r="O59" i="1"/>
  <c r="P59" i="1" s="1"/>
  <c r="AF59" i="1" s="1"/>
  <c r="AV59" i="1" s="1"/>
  <c r="BL59" i="1" s="1"/>
  <c r="O73" i="1"/>
  <c r="P73" i="1" s="1"/>
  <c r="AF73" i="1" s="1"/>
  <c r="AV73" i="1" s="1"/>
  <c r="BL73" i="1" s="1"/>
  <c r="O94" i="1"/>
  <c r="P94" i="1" s="1"/>
  <c r="AF94" i="1" s="1"/>
  <c r="AV94" i="1" s="1"/>
  <c r="BL94" i="1" s="1"/>
  <c r="O36" i="1"/>
  <c r="P36" i="1" s="1"/>
  <c r="AF36" i="1" s="1"/>
  <c r="AV36" i="1" s="1"/>
  <c r="BL36" i="1" s="1"/>
  <c r="O32" i="1"/>
  <c r="P32" i="1" s="1"/>
  <c r="AF32" i="1" s="1"/>
  <c r="AV32" i="1" s="1"/>
  <c r="BL32" i="1" s="1"/>
  <c r="O58" i="1"/>
  <c r="P58" i="1" s="1"/>
  <c r="AF58" i="1" s="1"/>
  <c r="AV58" i="1" s="1"/>
  <c r="BL58" i="1" s="1"/>
  <c r="O80" i="1"/>
  <c r="P80" i="1" s="1"/>
  <c r="AF80" i="1" s="1"/>
  <c r="AV80" i="1" s="1"/>
  <c r="BL80" i="1" s="1"/>
  <c r="O76" i="1"/>
  <c r="P76" i="1" s="1"/>
  <c r="AF76" i="1" s="1"/>
  <c r="AV76" i="1" s="1"/>
  <c r="BL76" i="1" s="1"/>
  <c r="O72" i="1"/>
  <c r="P72" i="1" s="1"/>
  <c r="AF72" i="1" s="1"/>
  <c r="AV72" i="1" s="1"/>
  <c r="BL72" i="1" s="1"/>
  <c r="O37" i="1"/>
  <c r="P37" i="1" s="1"/>
  <c r="AF37" i="1" s="1"/>
  <c r="AV37" i="1" s="1"/>
  <c r="BL37" i="1" s="1"/>
  <c r="O35" i="1"/>
  <c r="P35" i="1" s="1"/>
  <c r="AF35" i="1" s="1"/>
  <c r="AV35" i="1" s="1"/>
  <c r="BL35" i="1" s="1"/>
  <c r="O31" i="1"/>
  <c r="P31" i="1" s="1"/>
  <c r="AF31" i="1" s="1"/>
  <c r="AV31" i="1" s="1"/>
  <c r="BL31" i="1" s="1"/>
  <c r="O70" i="1"/>
  <c r="P70" i="1" s="1"/>
  <c r="AF70" i="1" s="1"/>
  <c r="AV70" i="1" s="1"/>
  <c r="BL70" i="1" s="1"/>
  <c r="O24" i="1"/>
  <c r="P24" i="1" s="1"/>
  <c r="AF24" i="1" s="1"/>
  <c r="AV24" i="1" s="1"/>
  <c r="BL24" i="1" s="1"/>
  <c r="O22" i="1"/>
  <c r="P22" i="1" s="1"/>
  <c r="AF22" i="1" s="1"/>
  <c r="AV22" i="1" s="1"/>
  <c r="BL22" i="1" s="1"/>
  <c r="O18" i="1"/>
  <c r="P18" i="1" s="1"/>
  <c r="AF18" i="1" s="1"/>
  <c r="AV18" i="1" s="1"/>
  <c r="BL18" i="1" s="1"/>
  <c r="O15" i="1"/>
  <c r="P15" i="1" s="1"/>
  <c r="AF15" i="1" s="1"/>
  <c r="AV15" i="1" s="1"/>
  <c r="BL15" i="1" s="1"/>
  <c r="O14" i="1"/>
  <c r="P14" i="1" s="1"/>
  <c r="AF14" i="1" s="1"/>
  <c r="AV14" i="1" s="1"/>
  <c r="BL14" i="1" s="1"/>
  <c r="O12" i="1"/>
  <c r="P12" i="1" s="1"/>
  <c r="O27" i="1"/>
  <c r="P27" i="1" s="1"/>
  <c r="V36" i="1" l="1"/>
  <c r="AL36" i="1" s="1"/>
  <c r="BB36" i="1" s="1"/>
  <c r="BR36" i="1" s="1"/>
  <c r="V35" i="1"/>
  <c r="AL35" i="1" s="1"/>
  <c r="BB35" i="1" s="1"/>
  <c r="BR35" i="1" s="1"/>
  <c r="O11" i="1" l="1"/>
  <c r="P11" i="1" s="1"/>
  <c r="AF11" i="1" s="1"/>
  <c r="AV11" i="1" s="1"/>
  <c r="BL11" i="1" s="1"/>
  <c r="O71" i="1"/>
  <c r="P71" i="1" s="1"/>
  <c r="AF71" i="1" s="1"/>
  <c r="AV71" i="1" s="1"/>
  <c r="BL71" i="1" s="1"/>
  <c r="V13" i="1"/>
  <c r="AL13" i="1" s="1"/>
  <c r="BB13" i="1" s="1"/>
  <c r="BR13" i="1" s="1"/>
  <c r="V11" i="1"/>
  <c r="AL11" i="1" s="1"/>
  <c r="BB11" i="1" s="1"/>
  <c r="BR11" i="1" s="1"/>
  <c r="O43" i="1" l="1"/>
  <c r="P43" i="1" s="1"/>
  <c r="AF43" i="1" s="1"/>
  <c r="AV43" i="1" s="1"/>
  <c r="BL43" i="1" s="1"/>
  <c r="V25" i="1"/>
  <c r="AL25" i="1" s="1"/>
  <c r="BB25" i="1" s="1"/>
  <c r="BR25" i="1" s="1"/>
  <c r="V15" i="1"/>
  <c r="AL15" i="1" s="1"/>
  <c r="BB15" i="1" s="1"/>
  <c r="BR15" i="1" s="1"/>
  <c r="V33" i="1"/>
  <c r="AL33" i="1" s="1"/>
  <c r="BB33" i="1" s="1"/>
  <c r="BR33" i="1" s="1"/>
  <c r="V38" i="1"/>
  <c r="AL38" i="1" s="1"/>
  <c r="BB38" i="1" s="1"/>
  <c r="BR38" i="1" s="1"/>
  <c r="V44" i="1"/>
  <c r="AL44" i="1" s="1"/>
  <c r="BB44" i="1" s="1"/>
  <c r="BR44" i="1" s="1"/>
  <c r="V32" i="1"/>
  <c r="AL32" i="1" s="1"/>
  <c r="BB32" i="1" s="1"/>
  <c r="BR32" i="1" s="1"/>
  <c r="V31" i="1"/>
  <c r="AL31" i="1" s="1"/>
  <c r="BB31" i="1" s="1"/>
  <c r="BR31" i="1" s="1"/>
  <c r="V41" i="1"/>
  <c r="AL41" i="1" s="1"/>
  <c r="BB41" i="1" s="1"/>
  <c r="BR41" i="1" s="1"/>
  <c r="M85" i="1"/>
  <c r="L85" i="1"/>
  <c r="I85" i="1"/>
  <c r="O85" i="1" l="1"/>
  <c r="P85" i="1" s="1"/>
  <c r="AF85" i="1" s="1"/>
  <c r="AV85" i="1" s="1"/>
  <c r="BL85" i="1" s="1"/>
  <c r="I66" i="1" l="1"/>
  <c r="V14" i="1" l="1"/>
  <c r="AL14" i="1" s="1"/>
  <c r="BB14" i="1" s="1"/>
  <c r="BR14" i="1" s="1"/>
  <c r="I224" i="1"/>
  <c r="J224" i="1"/>
</calcChain>
</file>

<file path=xl/sharedStrings.xml><?xml version="1.0" encoding="utf-8"?>
<sst xmlns="http://schemas.openxmlformats.org/spreadsheetml/2006/main" count="1489" uniqueCount="197">
  <si>
    <t>CAR</t>
  </si>
  <si>
    <t>FASTEST LAP</t>
  </si>
  <si>
    <t>QUALI</t>
  </si>
  <si>
    <t>RACE 1</t>
  </si>
  <si>
    <t>RACE 2</t>
  </si>
  <si>
    <t>CLASS</t>
  </si>
  <si>
    <t>DAY'S</t>
  </si>
  <si>
    <t xml:space="preserve">RUNNING </t>
  </si>
  <si>
    <t>1ST</t>
  </si>
  <si>
    <t>2ND</t>
  </si>
  <si>
    <t>NEW</t>
  </si>
  <si>
    <t>BUST</t>
  </si>
  <si>
    <t>BONUS</t>
  </si>
  <si>
    <t>POS</t>
  </si>
  <si>
    <t>POINT</t>
  </si>
  <si>
    <t>1ST-POS.</t>
  </si>
  <si>
    <t>2ND-POS</t>
  </si>
  <si>
    <t>TOTAL</t>
  </si>
  <si>
    <t>RACE</t>
  </si>
  <si>
    <t>A</t>
  </si>
  <si>
    <t>B</t>
  </si>
  <si>
    <t>C</t>
  </si>
  <si>
    <t>JESSIE HUGGETT</t>
  </si>
  <si>
    <t>VW JETTA 2</t>
  </si>
  <si>
    <t>CLINT RENNARD</t>
  </si>
  <si>
    <t>VW GOLF 2</t>
  </si>
  <si>
    <t>D</t>
  </si>
  <si>
    <t>CLASS B: 1.24.00 TO 1.25.999</t>
  </si>
  <si>
    <t>VW GOLF 1</t>
  </si>
  <si>
    <t>F</t>
  </si>
  <si>
    <t>CLASS C: 1.26.00 TO 1.27.999</t>
  </si>
  <si>
    <t>E</t>
  </si>
  <si>
    <t>CLASS D: 1.28.00 TO 1.29.999</t>
  </si>
  <si>
    <t>PAUL MUNNIK</t>
  </si>
  <si>
    <t xml:space="preserve">VW GOLF  </t>
  </si>
  <si>
    <t>CLASS X: NEW CAR / DRIVER COMB.</t>
  </si>
  <si>
    <t>qualifying</t>
  </si>
  <si>
    <t>race 1</t>
  </si>
  <si>
    <t>GARY SMITH</t>
  </si>
  <si>
    <t>BMW E36</t>
  </si>
  <si>
    <t>X</t>
  </si>
  <si>
    <t>BMW E46</t>
  </si>
  <si>
    <t>GARY MANWARING</t>
  </si>
  <si>
    <t>COMPETITOR NAME &amp; SURNAME</t>
  </si>
  <si>
    <t>MSA LICENCE NUMBER</t>
  </si>
  <si>
    <t>RACE NO</t>
  </si>
  <si>
    <t>FOR DAY</t>
  </si>
  <si>
    <t>1 IN F</t>
  </si>
  <si>
    <t>CLASS A: 1.22.00 TO 1.23.999</t>
  </si>
  <si>
    <t>ZACK GROENEWALD</t>
  </si>
  <si>
    <t>WRONG</t>
  </si>
  <si>
    <t>BMW E36 M3</t>
  </si>
  <si>
    <t>CLASS E: 1.30.00 TO 1.31.999</t>
  </si>
  <si>
    <t>CLASS F: 1.32.00 AND SLOWER</t>
  </si>
  <si>
    <t>1 IN A</t>
  </si>
  <si>
    <t>CHARL OPPERMAN</t>
  </si>
  <si>
    <t>BMW 5 SERIES</t>
  </si>
  <si>
    <t>BASIE BURGER</t>
  </si>
  <si>
    <t>MICHAEL FLYNN</t>
  </si>
  <si>
    <t>STEVEN HEYDENRYCH</t>
  </si>
  <si>
    <t>LEY FIELDING</t>
  </si>
  <si>
    <t>MOVE A</t>
  </si>
  <si>
    <t>MICHAEL LE SUEUR</t>
  </si>
  <si>
    <t>VW GOLF 1 TURBO</t>
  </si>
  <si>
    <t>NISSAN SKYLINE</t>
  </si>
  <si>
    <t>FORD FALCON</t>
  </si>
  <si>
    <t>BMW E 36</t>
  </si>
  <si>
    <t>JP SHARE</t>
  </si>
  <si>
    <t>EUGENE GASPERL</t>
  </si>
  <si>
    <t>YUSUF HENDRICKS</t>
  </si>
  <si>
    <t>MOVE F</t>
  </si>
  <si>
    <t>EVERT DU TOIT</t>
  </si>
  <si>
    <t>MARCO RETTER</t>
  </si>
  <si>
    <t>ADAM OMAR</t>
  </si>
  <si>
    <t>OLIVER HINTENHUYS</t>
  </si>
  <si>
    <t>JOHN DA SILVA</t>
  </si>
  <si>
    <t>MIA BENCH</t>
  </si>
  <si>
    <t>VW JETTA 3</t>
  </si>
  <si>
    <t>GAVIN CERFF</t>
  </si>
  <si>
    <t>ZAHIR PHILLIPS</t>
  </si>
  <si>
    <t>STEVEN GOUWS</t>
  </si>
  <si>
    <t>E46 M3</t>
  </si>
  <si>
    <t>DEXTER BRUCE</t>
  </si>
  <si>
    <t>BUST E</t>
  </si>
  <si>
    <t>JEMMA OLEN</t>
  </si>
  <si>
    <t>WILLEM SWART</t>
  </si>
  <si>
    <t>ANDRE V D MERWE</t>
  </si>
  <si>
    <t>VOLVO S 40</t>
  </si>
  <si>
    <t>KYLE VISSER</t>
  </si>
  <si>
    <t>VW SUPA POLO</t>
  </si>
  <si>
    <t>JACO LAMBERT</t>
  </si>
  <si>
    <t>VW POLO 6</t>
  </si>
  <si>
    <t>BABY JACOBS</t>
  </si>
  <si>
    <t>DAVID VERMAAK</t>
  </si>
  <si>
    <t>RUAN GOUWS</t>
  </si>
  <si>
    <t>CHRIS FERSCH</t>
  </si>
  <si>
    <t>4 BLACK MARKS</t>
  </si>
  <si>
    <t>1 IN D</t>
  </si>
  <si>
    <t>1 IN B</t>
  </si>
  <si>
    <t>BUST D</t>
  </si>
  <si>
    <t>1 IN E</t>
  </si>
  <si>
    <t>VW JETTA 2 TURBO</t>
  </si>
  <si>
    <t>1 IN A 1 black mark</t>
  </si>
  <si>
    <t>VW GOLF 2 TURBO</t>
  </si>
  <si>
    <t>SHANE SMITH</t>
  </si>
  <si>
    <t>BMW E36 TURBO</t>
  </si>
  <si>
    <t>VW GOLG 1</t>
  </si>
  <si>
    <t>VW GOLF 5</t>
  </si>
  <si>
    <t>RAEEZ PHILLIPS</t>
  </si>
  <si>
    <t xml:space="preserve">VW POLO </t>
  </si>
  <si>
    <t>NATHAN VICTOR</t>
  </si>
  <si>
    <t xml:space="preserve">1 IN A  </t>
  </si>
  <si>
    <t>RAAZIEGH HARRIS</t>
  </si>
  <si>
    <t>SHANE DU TOIT</t>
  </si>
  <si>
    <t>KOSIE SWANEPOEL</t>
  </si>
  <si>
    <t>OE 99977</t>
  </si>
  <si>
    <t>LEXUS 200 LS</t>
  </si>
  <si>
    <t>JUAN FARRELL</t>
  </si>
  <si>
    <t>ANTON JACOBS</t>
  </si>
  <si>
    <t>NISSAN SENTRA</t>
  </si>
  <si>
    <t>1 IN C</t>
  </si>
  <si>
    <t>CHRYSLER 300 C</t>
  </si>
  <si>
    <t>AZHAR DAVIDS</t>
  </si>
  <si>
    <t>ALBERT HINTENHAUS</t>
  </si>
  <si>
    <t>MANSOOR PARKER</t>
  </si>
  <si>
    <t>BMW E46 M3</t>
  </si>
  <si>
    <t>FAIZAL JACOBS</t>
  </si>
  <si>
    <t>KAI VAN ZYL</t>
  </si>
  <si>
    <t>SETH GRIFFIN WINTLE</t>
  </si>
  <si>
    <t>FORD ESCORT MK 4</t>
  </si>
  <si>
    <t>NUR ABASS</t>
  </si>
  <si>
    <t>GARY FOURIE</t>
  </si>
  <si>
    <t>RENZO TORRENTE</t>
  </si>
  <si>
    <t>BMW M2</t>
  </si>
  <si>
    <t>RORY MOORE</t>
  </si>
  <si>
    <t>BMW 330</t>
  </si>
  <si>
    <t>ALEX JOHNSON</t>
  </si>
  <si>
    <t>AUDI A4 PRO CAR</t>
  </si>
  <si>
    <t>MIA BENSCH</t>
  </si>
  <si>
    <t>HONDA CIVIC</t>
  </si>
  <si>
    <t>CEDRIC BURGER</t>
  </si>
  <si>
    <t>3 BAN SERVED</t>
  </si>
  <si>
    <t>ANDRE VOORN</t>
  </si>
  <si>
    <t>O/E9991</t>
  </si>
  <si>
    <t>ARNO MICHELS</t>
  </si>
  <si>
    <t>SALEEM MURUDKER</t>
  </si>
  <si>
    <t>O/E999100318</t>
  </si>
  <si>
    <t>OPEL ASTRA</t>
  </si>
  <si>
    <t xml:space="preserve">BMW E46 </t>
  </si>
  <si>
    <t>BMW E36 NA</t>
  </si>
  <si>
    <t>WEYLIN VOLSCHENK</t>
  </si>
  <si>
    <t>BMW E36 CUP</t>
  </si>
  <si>
    <t>KOBUS DE KOCK</t>
  </si>
  <si>
    <t>STEVO GRIFFIN-WINTTEL</t>
  </si>
  <si>
    <t>HERMANUS HUISAMEN</t>
  </si>
  <si>
    <t>JACQUES DU TOIT</t>
  </si>
  <si>
    <t>ANDRE JOHNSON</t>
  </si>
  <si>
    <t>AUDI 500 QUATTRO</t>
  </si>
  <si>
    <t>BERNARD LEHMANN</t>
  </si>
  <si>
    <t>OPEL CORSA</t>
  </si>
  <si>
    <t>3 BLACK MARKS</t>
  </si>
  <si>
    <t>DWAYNE BERNARD</t>
  </si>
  <si>
    <t>EUGEN GASPERL</t>
  </si>
  <si>
    <t>BMW E36 CODY</t>
  </si>
  <si>
    <t>GEORGE THOMPSON</t>
  </si>
  <si>
    <t>O/E999101</t>
  </si>
  <si>
    <t>CARLOS GONCALVES</t>
  </si>
  <si>
    <t>OPEL MONZA</t>
  </si>
  <si>
    <t>01.02.25</t>
  </si>
  <si>
    <t>2025 WESTERN CAPE REGIONAL CHAMPIONSHIP - CLASSES</t>
  </si>
  <si>
    <t>DILLON JOUBERT</t>
  </si>
  <si>
    <t>BMW</t>
  </si>
  <si>
    <t>BRIAN DARK</t>
  </si>
  <si>
    <t>VW GOLF 1 PAUL</t>
  </si>
  <si>
    <t>JUAN BRINK</t>
  </si>
  <si>
    <t>22.02.25</t>
  </si>
  <si>
    <t>CLASS ABC</t>
  </si>
  <si>
    <t>FRANCOIS VAN TONDER</t>
  </si>
  <si>
    <t>VW POLO VIVO</t>
  </si>
  <si>
    <t>PETER KANNEMEYER</t>
  </si>
  <si>
    <t>MP PRETORIUS</t>
  </si>
  <si>
    <t>JOHN WELDON</t>
  </si>
  <si>
    <t>MOVE D 1 IN C</t>
  </si>
  <si>
    <t>MOVE B</t>
  </si>
  <si>
    <t>12.04.25</t>
  </si>
  <si>
    <t>CLASS DEFX</t>
  </si>
  <si>
    <t>17.05.25</t>
  </si>
  <si>
    <t>BUST C</t>
  </si>
  <si>
    <t>FRANCOIS BRIERS</t>
  </si>
  <si>
    <t>MAZDA MX 5</t>
  </si>
  <si>
    <t>GUY NYENES</t>
  </si>
  <si>
    <t>MOVE E</t>
  </si>
  <si>
    <t>VW JETTA 1</t>
  </si>
  <si>
    <t>MOVE C 1 IN B</t>
  </si>
  <si>
    <t>BUST A</t>
  </si>
  <si>
    <t>2025 WESTERN CAPE REGIONAL CHAMPIONSHIP - ABC</t>
  </si>
  <si>
    <t>2025 WESTERN CAPE REGIONAL CHAMPIONSHIP - 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</si>
</sst>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8.5"/>
      <name val="MS Sans Serif"/>
      <family val="2"/>
    </font>
    <font>
      <b/>
      <sz val="8.5"/>
      <name val="MS Sans Serif"/>
      <family val="2"/>
    </font>
    <font>
      <b/>
      <sz val="20"/>
      <color theme="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10" fillId="0" borderId="1" xfId="0" applyFont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0" fillId="5" borderId="0" xfId="0" applyFill="1"/>
    <xf numFmtId="0" fontId="0" fillId="0" borderId="1" xfId="0" applyBorder="1"/>
    <xf numFmtId="164" fontId="6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6" fillId="4" borderId="1" xfId="0" quotePrefix="1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6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/>
    <xf numFmtId="0" fontId="12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0" fillId="5" borderId="3" xfId="0" applyFill="1" applyBorder="1"/>
    <xf numFmtId="0" fontId="8" fillId="5" borderId="3" xfId="0" applyFont="1" applyFill="1" applyBorder="1"/>
    <xf numFmtId="0" fontId="8" fillId="5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right"/>
    </xf>
    <xf numFmtId="0" fontId="5" fillId="4" borderId="1" xfId="0" quotePrefix="1" applyFont="1" applyFill="1" applyBorder="1" applyAlignment="1">
      <alignment horizontal="left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64" fontId="3" fillId="4" borderId="1" xfId="0" applyNumberFormat="1" applyFont="1" applyFill="1" applyBorder="1"/>
    <xf numFmtId="0" fontId="2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 wrapText="1"/>
    </xf>
    <xf numFmtId="1" fontId="6" fillId="4" borderId="10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1761784</xdr:colOff>
      <xdr:row>0</xdr:row>
      <xdr:rowOff>54250</xdr:rowOff>
    </xdr:from>
    <xdr:to>
      <xdr:col>4</xdr:col>
      <xdr:colOff>816610</xdr:colOff>
      <xdr:row>6</xdr:row>
      <xdr:rowOff>17010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04684" y="54250"/>
          <a:ext cx="2378416" cy="11095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20055</xdr:colOff>
      <xdr:row>0</xdr:row>
      <xdr:rowOff>295275</xdr:rowOff>
    </xdr:from>
    <xdr:to>
      <xdr:col>4</xdr:col>
      <xdr:colOff>1040131</xdr:colOff>
      <xdr:row>4</xdr:row>
      <xdr:rowOff>132005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EF91A1-6BAB-4A16-9918-857E4C6F7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4580" y="295275"/>
          <a:ext cx="2401201" cy="11130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1761784</xdr:colOff>
      <xdr:row>0</xdr:row>
      <xdr:rowOff>54250</xdr:rowOff>
    </xdr:from>
    <xdr:to>
      <xdr:col>5</xdr:col>
      <xdr:colOff>0</xdr:colOff>
      <xdr:row>5</xdr:row>
      <xdr:rowOff>340860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886EAD-3537-4050-AD9E-05D0391C2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16089" y="58060"/>
          <a:ext cx="2196171" cy="111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225"/>
  <sheetViews>
    <sheetView tabSelected="1" showRuler="0" zoomScaleNormal="100" workbookViewId="0">
      <selection activeCell="C96" sqref="C96"/>
    </sheetView>
  </sheetViews>
  <sheetFormatPr baseColWidth="10" defaultColWidth="9.1640625" defaultRowHeight="15"/>
  <cols>
    <col min="1" max="1" width="4.5" style="27" customWidth="1"/>
    <col min="2" max="2" width="23.5" style="36" customWidth="1"/>
    <col min="3" max="3" width="11.83203125" style="36" customWidth="1"/>
    <col min="4" max="4" width="8.33203125" style="36" customWidth="1"/>
    <col min="5" max="5" width="23.1640625" style="36" customWidth="1"/>
    <col min="6" max="19" width="9.1640625" style="27" hidden="1" customWidth="1"/>
    <col min="20" max="20" width="13.5" style="27" hidden="1" customWidth="1"/>
    <col min="21" max="22" width="9.1640625" style="27" hidden="1" customWidth="1"/>
    <col min="23" max="35" width="0" style="27" hidden="1" customWidth="1"/>
    <col min="36" max="36" width="13.5" style="27" hidden="1" customWidth="1"/>
    <col min="37" max="51" width="0" style="27" hidden="1" customWidth="1"/>
    <col min="52" max="52" width="13.5" style="27" hidden="1" customWidth="1"/>
    <col min="53" max="53" width="0" style="27" hidden="1" customWidth="1"/>
    <col min="54" max="67" width="9.1640625" style="27"/>
    <col min="68" max="68" width="13.5" style="27" customWidth="1"/>
    <col min="69" max="16384" width="9.1640625" style="27"/>
  </cols>
  <sheetData>
    <row r="1" spans="1:70" ht="15" customHeight="1">
      <c r="A1" s="26"/>
      <c r="B1" s="26"/>
      <c r="C1" s="45"/>
      <c r="D1" s="46"/>
      <c r="E1" s="78"/>
      <c r="F1" s="26"/>
      <c r="G1" s="52"/>
      <c r="H1" s="60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2"/>
      <c r="W1" s="52"/>
      <c r="X1" s="60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2"/>
      <c r="AM1" s="52"/>
      <c r="AN1" s="60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2"/>
      <c r="BC1" s="52"/>
      <c r="BD1" s="60" t="s">
        <v>169</v>
      </c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2"/>
    </row>
    <row r="2" spans="1:70" ht="15" customHeight="1">
      <c r="A2" s="26"/>
      <c r="B2" s="26"/>
      <c r="C2" s="45"/>
      <c r="D2" s="46"/>
      <c r="E2" s="78"/>
      <c r="F2" s="26"/>
      <c r="G2" s="52"/>
      <c r="H2" s="60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2"/>
      <c r="W2" s="52"/>
      <c r="X2" s="60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2"/>
      <c r="AM2" s="52"/>
      <c r="AN2" s="60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2"/>
      <c r="BC2" s="52"/>
      <c r="BD2" s="60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2"/>
    </row>
    <row r="3" spans="1:70" ht="15" customHeight="1">
      <c r="A3" s="26"/>
      <c r="B3" s="26"/>
      <c r="C3" s="45"/>
      <c r="D3" s="46"/>
      <c r="E3" s="78"/>
      <c r="F3" s="26"/>
      <c r="G3" s="52"/>
      <c r="H3" s="60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2"/>
      <c r="W3" s="52"/>
      <c r="X3" s="60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2"/>
      <c r="AM3" s="52"/>
      <c r="AN3" s="60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2"/>
      <c r="BC3" s="52"/>
      <c r="BD3" s="60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2"/>
    </row>
    <row r="4" spans="1:70" ht="15" customHeight="1">
      <c r="A4" s="26"/>
      <c r="B4" s="26"/>
      <c r="C4" s="45"/>
      <c r="D4" s="46"/>
      <c r="E4" s="78"/>
      <c r="F4" s="26"/>
      <c r="G4" s="52"/>
      <c r="H4" s="60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2"/>
      <c r="W4" s="52"/>
      <c r="X4" s="60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2"/>
      <c r="AM4" s="52"/>
      <c r="AN4" s="60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2"/>
      <c r="BC4" s="52"/>
      <c r="BD4" s="60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2"/>
    </row>
    <row r="5" spans="1:70" ht="15" customHeight="1">
      <c r="A5" s="26"/>
      <c r="B5" s="26"/>
      <c r="C5" s="45"/>
      <c r="D5" s="46"/>
      <c r="E5" s="78"/>
      <c r="F5" s="26"/>
      <c r="G5" s="52"/>
      <c r="H5" s="60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/>
      <c r="W5" s="52"/>
      <c r="X5" s="60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2"/>
      <c r="AM5" s="52"/>
      <c r="AN5" s="60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2"/>
      <c r="BC5" s="52"/>
      <c r="BD5" s="60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2"/>
    </row>
    <row r="6" spans="1:70" ht="15.75" customHeight="1">
      <c r="A6" s="47"/>
      <c r="B6" s="47"/>
      <c r="C6" s="48"/>
      <c r="D6" s="49"/>
      <c r="E6" s="79"/>
      <c r="F6" s="26"/>
      <c r="G6" s="53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5"/>
      <c r="W6" s="53"/>
      <c r="X6" s="63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5"/>
      <c r="AM6" s="53"/>
      <c r="AN6" s="63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5"/>
      <c r="BC6" s="53"/>
      <c r="BD6" s="63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5"/>
    </row>
    <row r="7" spans="1:70" s="29" customFormat="1" ht="36" customHeight="1">
      <c r="A7" s="73" t="s">
        <v>13</v>
      </c>
      <c r="B7" s="67" t="s">
        <v>43</v>
      </c>
      <c r="C7" s="76" t="s">
        <v>44</v>
      </c>
      <c r="D7" s="20" t="s">
        <v>45</v>
      </c>
      <c r="E7" s="20" t="s">
        <v>0</v>
      </c>
      <c r="F7" s="20" t="s">
        <v>1</v>
      </c>
      <c r="G7" s="66" t="s">
        <v>2</v>
      </c>
      <c r="H7" s="55" t="s">
        <v>2</v>
      </c>
      <c r="I7" s="55" t="s">
        <v>2</v>
      </c>
      <c r="J7" s="55" t="s">
        <v>3</v>
      </c>
      <c r="K7" s="55" t="s">
        <v>4</v>
      </c>
      <c r="L7" s="68" t="s">
        <v>168</v>
      </c>
      <c r="M7" s="69"/>
      <c r="N7" s="54" t="s">
        <v>5</v>
      </c>
      <c r="O7" s="54" t="s">
        <v>6</v>
      </c>
      <c r="P7" s="55" t="s">
        <v>7</v>
      </c>
      <c r="Q7" s="28" t="s">
        <v>8</v>
      </c>
      <c r="R7" s="28" t="s">
        <v>9</v>
      </c>
      <c r="S7" s="54" t="s">
        <v>10</v>
      </c>
      <c r="T7" s="70" t="s">
        <v>11</v>
      </c>
      <c r="U7" s="71" t="s">
        <v>12</v>
      </c>
      <c r="V7" s="54" t="s">
        <v>1</v>
      </c>
      <c r="W7" s="66" t="s">
        <v>2</v>
      </c>
      <c r="X7" s="55" t="s">
        <v>2</v>
      </c>
      <c r="Y7" s="55" t="s">
        <v>2</v>
      </c>
      <c r="Z7" s="55" t="s">
        <v>3</v>
      </c>
      <c r="AA7" s="55" t="s">
        <v>4</v>
      </c>
      <c r="AB7" s="68" t="s">
        <v>175</v>
      </c>
      <c r="AC7" s="69"/>
      <c r="AD7" s="54" t="s">
        <v>5</v>
      </c>
      <c r="AE7" s="54" t="s">
        <v>6</v>
      </c>
      <c r="AF7" s="55" t="s">
        <v>7</v>
      </c>
      <c r="AG7" s="28" t="s">
        <v>8</v>
      </c>
      <c r="AH7" s="28" t="s">
        <v>9</v>
      </c>
      <c r="AI7" s="54" t="s">
        <v>10</v>
      </c>
      <c r="AJ7" s="70" t="s">
        <v>11</v>
      </c>
      <c r="AK7" s="71" t="s">
        <v>12</v>
      </c>
      <c r="AL7" s="54" t="s">
        <v>1</v>
      </c>
      <c r="AM7" s="66" t="s">
        <v>2</v>
      </c>
      <c r="AN7" s="55" t="s">
        <v>2</v>
      </c>
      <c r="AO7" s="55" t="s">
        <v>2</v>
      </c>
      <c r="AP7" s="55" t="s">
        <v>3</v>
      </c>
      <c r="AQ7" s="55" t="s">
        <v>4</v>
      </c>
      <c r="AR7" s="68" t="s">
        <v>184</v>
      </c>
      <c r="AS7" s="69"/>
      <c r="AT7" s="54" t="s">
        <v>5</v>
      </c>
      <c r="AU7" s="54" t="s">
        <v>6</v>
      </c>
      <c r="AV7" s="55" t="s">
        <v>7</v>
      </c>
      <c r="AW7" s="28" t="s">
        <v>8</v>
      </c>
      <c r="AX7" s="28" t="s">
        <v>9</v>
      </c>
      <c r="AY7" s="54" t="s">
        <v>10</v>
      </c>
      <c r="AZ7" s="70" t="s">
        <v>11</v>
      </c>
      <c r="BA7" s="71" t="s">
        <v>12</v>
      </c>
      <c r="BB7" s="54" t="s">
        <v>1</v>
      </c>
      <c r="BC7" s="66" t="s">
        <v>2</v>
      </c>
      <c r="BD7" s="55" t="s">
        <v>2</v>
      </c>
      <c r="BE7" s="55" t="s">
        <v>2</v>
      </c>
      <c r="BF7" s="55" t="s">
        <v>3</v>
      </c>
      <c r="BG7" s="55" t="s">
        <v>4</v>
      </c>
      <c r="BH7" s="68" t="s">
        <v>186</v>
      </c>
      <c r="BI7" s="69"/>
      <c r="BJ7" s="54" t="s">
        <v>5</v>
      </c>
      <c r="BK7" s="54" t="s">
        <v>6</v>
      </c>
      <c r="BL7" s="55" t="s">
        <v>7</v>
      </c>
      <c r="BM7" s="28" t="s">
        <v>8</v>
      </c>
      <c r="BN7" s="28" t="s">
        <v>9</v>
      </c>
      <c r="BO7" s="54" t="s">
        <v>10</v>
      </c>
      <c r="BP7" s="70" t="s">
        <v>11</v>
      </c>
      <c r="BQ7" s="71" t="s">
        <v>12</v>
      </c>
      <c r="BR7" s="54" t="s">
        <v>1</v>
      </c>
    </row>
    <row r="8" spans="1:70">
      <c r="A8" s="74"/>
      <c r="B8" s="75"/>
      <c r="C8" s="77"/>
      <c r="D8" s="30"/>
      <c r="E8" s="31"/>
      <c r="F8" s="56"/>
      <c r="G8" s="67"/>
      <c r="H8" s="33" t="s">
        <v>13</v>
      </c>
      <c r="I8" s="33" t="s">
        <v>14</v>
      </c>
      <c r="J8" s="33" t="s">
        <v>13</v>
      </c>
      <c r="K8" s="33" t="s">
        <v>13</v>
      </c>
      <c r="L8" s="34" t="s">
        <v>15</v>
      </c>
      <c r="M8" s="34" t="s">
        <v>16</v>
      </c>
      <c r="N8" s="32" t="s">
        <v>46</v>
      </c>
      <c r="O8" s="32" t="s">
        <v>17</v>
      </c>
      <c r="P8" s="33" t="s">
        <v>17</v>
      </c>
      <c r="Q8" s="35" t="s">
        <v>18</v>
      </c>
      <c r="R8" s="35" t="s">
        <v>18</v>
      </c>
      <c r="S8" s="32" t="s">
        <v>5</v>
      </c>
      <c r="T8" s="70"/>
      <c r="U8" s="72"/>
      <c r="V8" s="32"/>
      <c r="W8" s="67"/>
      <c r="X8" s="33" t="s">
        <v>13</v>
      </c>
      <c r="Y8" s="33" t="s">
        <v>14</v>
      </c>
      <c r="Z8" s="33" t="s">
        <v>13</v>
      </c>
      <c r="AA8" s="33" t="s">
        <v>13</v>
      </c>
      <c r="AB8" s="34" t="s">
        <v>15</v>
      </c>
      <c r="AC8" s="34" t="s">
        <v>16</v>
      </c>
      <c r="AD8" s="32" t="s">
        <v>46</v>
      </c>
      <c r="AE8" s="32" t="s">
        <v>17</v>
      </c>
      <c r="AF8" s="33" t="s">
        <v>17</v>
      </c>
      <c r="AG8" s="35" t="s">
        <v>18</v>
      </c>
      <c r="AH8" s="35" t="s">
        <v>18</v>
      </c>
      <c r="AI8" s="32" t="s">
        <v>5</v>
      </c>
      <c r="AJ8" s="70"/>
      <c r="AK8" s="72"/>
      <c r="AL8" s="32"/>
      <c r="AM8" s="67"/>
      <c r="AN8" s="33" t="s">
        <v>13</v>
      </c>
      <c r="AO8" s="33" t="s">
        <v>14</v>
      </c>
      <c r="AP8" s="33" t="s">
        <v>13</v>
      </c>
      <c r="AQ8" s="33" t="s">
        <v>13</v>
      </c>
      <c r="AR8" s="34" t="s">
        <v>15</v>
      </c>
      <c r="AS8" s="34" t="s">
        <v>16</v>
      </c>
      <c r="AT8" s="32" t="s">
        <v>46</v>
      </c>
      <c r="AU8" s="32" t="s">
        <v>17</v>
      </c>
      <c r="AV8" s="33" t="s">
        <v>17</v>
      </c>
      <c r="AW8" s="35" t="s">
        <v>18</v>
      </c>
      <c r="AX8" s="35" t="s">
        <v>18</v>
      </c>
      <c r="AY8" s="32" t="s">
        <v>5</v>
      </c>
      <c r="AZ8" s="70"/>
      <c r="BA8" s="72"/>
      <c r="BB8" s="32"/>
      <c r="BC8" s="67"/>
      <c r="BD8" s="33" t="s">
        <v>13</v>
      </c>
      <c r="BE8" s="33" t="s">
        <v>14</v>
      </c>
      <c r="BF8" s="33" t="s">
        <v>13</v>
      </c>
      <c r="BG8" s="33" t="s">
        <v>13</v>
      </c>
      <c r="BH8" s="34" t="s">
        <v>15</v>
      </c>
      <c r="BI8" s="34" t="s">
        <v>16</v>
      </c>
      <c r="BJ8" s="32" t="s">
        <v>46</v>
      </c>
      <c r="BK8" s="32" t="s">
        <v>17</v>
      </c>
      <c r="BL8" s="33" t="s">
        <v>17</v>
      </c>
      <c r="BM8" s="35" t="s">
        <v>18</v>
      </c>
      <c r="BN8" s="35" t="s">
        <v>18</v>
      </c>
      <c r="BO8" s="32" t="s">
        <v>5</v>
      </c>
      <c r="BP8" s="70"/>
      <c r="BQ8" s="72"/>
      <c r="BR8" s="32"/>
    </row>
    <row r="9" spans="1:70" s="15" customFormat="1" ht="14">
      <c r="B9" s="16"/>
      <c r="C9" s="17"/>
      <c r="D9" s="14"/>
      <c r="E9" s="1"/>
      <c r="F9" s="21"/>
      <c r="G9" s="2"/>
      <c r="H9" s="7"/>
      <c r="I9" s="2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18"/>
      <c r="W9" s="2"/>
      <c r="X9" s="7"/>
      <c r="Y9" s="2"/>
      <c r="Z9" s="2"/>
      <c r="AA9" s="2"/>
      <c r="AB9" s="2"/>
      <c r="AC9" s="2"/>
      <c r="AD9" s="2"/>
      <c r="AE9" s="2"/>
      <c r="AF9" s="18"/>
      <c r="AG9" s="2"/>
      <c r="AH9" s="2"/>
      <c r="AI9" s="2"/>
      <c r="AJ9" s="2"/>
      <c r="AK9" s="2"/>
      <c r="AL9" s="18"/>
      <c r="AM9" s="2"/>
      <c r="AN9" s="7"/>
      <c r="AO9" s="2"/>
      <c r="AP9" s="2"/>
      <c r="AQ9" s="2"/>
      <c r="AR9" s="2"/>
      <c r="AS9" s="2"/>
      <c r="AT9" s="2"/>
      <c r="AU9" s="2"/>
      <c r="AV9" s="18"/>
      <c r="AW9" s="2"/>
      <c r="AX9" s="2"/>
      <c r="AY9" s="2"/>
      <c r="AZ9" s="2"/>
      <c r="BA9" s="2"/>
      <c r="BB9" s="18"/>
      <c r="BC9" s="2"/>
      <c r="BD9" s="7"/>
      <c r="BE9" s="2"/>
      <c r="BF9" s="2"/>
      <c r="BG9" s="2"/>
      <c r="BH9" s="2"/>
      <c r="BI9" s="2"/>
      <c r="BJ9" s="2"/>
      <c r="BK9" s="2"/>
      <c r="BL9" s="18"/>
      <c r="BM9" s="2"/>
      <c r="BN9" s="2"/>
      <c r="BO9" s="2"/>
      <c r="BP9" s="2"/>
      <c r="BQ9" s="2"/>
      <c r="BR9" s="18"/>
    </row>
    <row r="10" spans="1:70" s="15" customFormat="1" ht="14">
      <c r="A10" s="21"/>
      <c r="B10" s="23" t="s">
        <v>48</v>
      </c>
      <c r="C10" s="24"/>
      <c r="D10" s="25"/>
      <c r="E10" s="25"/>
      <c r="F10" s="21"/>
      <c r="G10" s="18"/>
      <c r="H10" s="11"/>
      <c r="I10" s="18"/>
      <c r="J10" s="18"/>
      <c r="K10" s="18"/>
      <c r="L10" s="11"/>
      <c r="M10" s="18"/>
      <c r="N10" s="18"/>
      <c r="O10" s="11"/>
      <c r="P10" s="11"/>
      <c r="Q10" s="18"/>
      <c r="R10" s="18"/>
      <c r="S10" s="18"/>
      <c r="T10" s="18"/>
      <c r="U10" s="12"/>
      <c r="V10" s="19"/>
      <c r="W10" s="18"/>
      <c r="X10" s="11"/>
      <c r="Y10" s="18"/>
      <c r="Z10" s="18"/>
      <c r="AA10" s="18"/>
      <c r="AB10" s="11"/>
      <c r="AC10" s="18"/>
      <c r="AD10" s="18"/>
      <c r="AE10" s="11"/>
      <c r="AF10" s="11"/>
      <c r="AG10" s="18"/>
      <c r="AH10" s="18"/>
      <c r="AI10" s="18"/>
      <c r="AJ10" s="18"/>
      <c r="AK10" s="12"/>
      <c r="AL10" s="19"/>
      <c r="AM10" s="18"/>
      <c r="AN10" s="11"/>
      <c r="AO10" s="18"/>
      <c r="AP10" s="18"/>
      <c r="AQ10" s="18"/>
      <c r="AR10" s="11"/>
      <c r="AS10" s="18"/>
      <c r="AT10" s="18"/>
      <c r="AU10" s="11"/>
      <c r="AV10" s="11"/>
      <c r="AW10" s="18"/>
      <c r="AX10" s="18"/>
      <c r="AY10" s="18"/>
      <c r="AZ10" s="18"/>
      <c r="BA10" s="12"/>
      <c r="BB10" s="19"/>
      <c r="BC10" s="18"/>
      <c r="BD10" s="11"/>
      <c r="BE10" s="18"/>
      <c r="BF10" s="18"/>
      <c r="BG10" s="18"/>
      <c r="BH10" s="11"/>
      <c r="BI10" s="18"/>
      <c r="BJ10" s="18"/>
      <c r="BK10" s="11"/>
      <c r="BL10" s="11"/>
      <c r="BM10" s="18"/>
      <c r="BN10" s="18"/>
      <c r="BO10" s="18"/>
      <c r="BP10" s="18"/>
      <c r="BQ10" s="12"/>
      <c r="BR10" s="19"/>
    </row>
    <row r="11" spans="1:70" s="15" customFormat="1" ht="14">
      <c r="A11" s="13">
        <v>1</v>
      </c>
      <c r="B11" s="1" t="s">
        <v>90</v>
      </c>
      <c r="C11" s="2">
        <v>4845</v>
      </c>
      <c r="D11" s="1">
        <v>29</v>
      </c>
      <c r="E11" s="1" t="s">
        <v>91</v>
      </c>
      <c r="F11" s="57">
        <v>23.582000000000001</v>
      </c>
      <c r="G11" s="10">
        <v>23.681999999999999</v>
      </c>
      <c r="H11" s="3">
        <v>1</v>
      </c>
      <c r="I11" s="4">
        <f>IF(AND(J$218&gt;4,H11=1),6)+IF(AND(J$218&gt;4,H11=2),4)+IF(AND(J$218&gt;4,H11=3),3)+IF(AND(J$218&gt;4,H11=4),2)+IF(AND(J$218&gt;4,H11=5),1)+IF(AND(J$218&gt;4,H11&gt;5),1)+IF(AND(J$218=4,H11=1),4)+IF(AND(J$218=4,H11=2),3)+IF(AND(J$218=4,H11=3),2)+IF(AND(J$218=4,H11=4),1)+IF(AND(J$218=3,H11=1),3)+IF(AND(J$218=3,H11=2),2)+IF(AND(J$218=3,H11=3),1)+IF(AND(J$218=2,H11=1),2)+IF(AND(J$218=2,H11=2),1)+IF(AND(J$218=1,H11=1),1)</f>
        <v>4</v>
      </c>
      <c r="J11" s="5">
        <v>1</v>
      </c>
      <c r="K11" s="5">
        <v>1</v>
      </c>
      <c r="L11" s="4">
        <f>IF(AND(J$218&gt;4,J11=1),12)+IF(AND(J$218&gt;4,J11=2),8)+IF(AND(J$218&gt;4,J11=3),6)+IF(AND(J$218&gt;4,J11=4),5)+IF(AND(J$218&gt;4,J11=5),4)+IF(AND(J$218&gt;4,J11=6),3)+IF(AND(J$218&gt;4,J11=7),2)+IF(AND(J$218&gt;4,J11&gt;7),1)+IF(AND(J$218=4,J11=1),8)+IF(AND(J$218=4,J11=2),6)+IF(AND(J$218=4,J11=3),4)+IF(AND(J$218=4,J11=4),2)+IF(AND(J$218=3,J11=1),6)+IF(AND(J$218=3,J11=2),4)+IF(AND(J$218=3,J11=3),2)+IF(AND(J$218=2,J11=1),4)+IF(AND(J$218=2,J11=2),2)+IF(AND(J$218=1,J11=1),2)</f>
        <v>8</v>
      </c>
      <c r="M11" s="4">
        <f>IF(AND(J$218&gt;4,K11=1),12)+IF(AND(J$218&gt;4,K11=2),8)+IF(AND(J$218&gt;4,K11=3),6)+IF(AND(J$218&gt;4,K11=4),5)+IF(AND(J$218&gt;4,K11=5),4)+IF(AND(J$218&gt;4,K11=6),3)+IF(AND(J$218&gt;4,K11=7),2)+IF(AND(J$218&gt;4,K11&gt;7),1)+IF(AND(J$218=4,K11=1),8)+IF(AND(J$218=4,K11=2),6)+IF(AND(J$218=4,K11=3),4)+IF(AND(J$218=4,K11=4),2)+IF(AND(J$218=3,K11=1),6)+IF(AND(J$218=3,K11=2),4)+IF(AND(J$218=3,K11=3),2)+IF(AND(J$218=2,K11=1),4)+IF(AND(J$218=2,K11=2),2)+IF(AND(J$218=1,K11=1),2)</f>
        <v>8</v>
      </c>
      <c r="N11" s="2" t="s">
        <v>20</v>
      </c>
      <c r="O11" s="4">
        <f t="shared" ref="O11:O25" si="0">+I11+L11+M11+U11</f>
        <v>20</v>
      </c>
      <c r="P11" s="11">
        <f t="shared" ref="P11:P25" si="1">O11</f>
        <v>20</v>
      </c>
      <c r="Q11" s="2">
        <v>23.991</v>
      </c>
      <c r="R11" s="10">
        <v>24.103000000000002</v>
      </c>
      <c r="S11" s="2" t="s">
        <v>20</v>
      </c>
      <c r="T11" s="2"/>
      <c r="U11" s="6"/>
      <c r="V11" s="19">
        <f t="shared" ref="V11:V25" si="2">MIN(F11,G11,Q11,R11)</f>
        <v>23.582000000000001</v>
      </c>
      <c r="W11" s="10"/>
      <c r="X11" s="3"/>
      <c r="Y11" s="4">
        <f>IF(AND(Z$218&gt;4,X11=1),6)+IF(AND(Z$218&gt;4,X11=2),4)+IF(AND(Z$218&gt;4,X11=3),3)+IF(AND(Z$218&gt;4,X11=4),2)+IF(AND(Z$218&gt;4,X11=5),1)+IF(AND(Z$218&gt;4,X11&gt;5),1)+IF(AND(Z$218=4,X11=1),4)+IF(AND(Z$218=4,X11=2),3)+IF(AND(Z$218=4,X11=3),2)+IF(AND(Z$218=4,X11=4),1)+IF(AND(Z$218=3,X11=1),3)+IF(AND(Z$218=3,X11=2),2)+IF(AND(Z$218=3,X11=3),1)+IF(AND(Z$218=2,X11=1),2)+IF(AND(Z$218=2,X11=2),1)+IF(AND(Z$218=1,X11=1),1)</f>
        <v>0</v>
      </c>
      <c r="Z11" s="5">
        <v>1</v>
      </c>
      <c r="AA11" s="5"/>
      <c r="AB11" s="4">
        <f>IF(AND(Z$218&gt;4,Z11=1),12)+IF(AND(Z$218&gt;4,Z11=2),8)+IF(AND(Z$218&gt;4,Z11=3),6)+IF(AND(Z$218&gt;4,Z11=4),5)+IF(AND(Z$218&gt;4,Z11=5),4)+IF(AND(Z$218&gt;4,Z11=6),3)+IF(AND(Z$218&gt;4,Z11=7),2)+IF(AND(Z$218&gt;4,Z11&gt;7),1)+IF(AND(Z$218=4,Z11=1),8)+IF(AND(Z$218=4,Z11=2),6)+IF(AND(Z$218=4,Z11=3),4)+IF(AND(Z$218=4,Z11=4),2)+IF(AND(Z$218=3,Z11=1),6)+IF(AND(Z$218=3,Z11=2),4)+IF(AND(Z$218=3,Z11=3),2)+IF(AND(Z$218=2,Z11=1),4)+IF(AND(Z$218=2,Z11=2),2)+IF(AND(Z$218=1,Z11=1),2)</f>
        <v>8</v>
      </c>
      <c r="AC11" s="4">
        <f>IF(AND(Z$218&gt;4,AA11=1),12)+IF(AND(Z$218&gt;4,AA11=2),8)+IF(AND(Z$218&gt;4,AA11=3),6)+IF(AND(Z$218&gt;4,AA11=4),5)+IF(AND(Z$218&gt;4,AA11=5),4)+IF(AND(Z$218&gt;4,AA11=6),3)+IF(AND(Z$218&gt;4,AA11=7),2)+IF(AND(Z$218&gt;4,AA11&gt;7),1)+IF(AND(Z$218=4,AA11=1),8)+IF(AND(Z$218=4,AA11=2),6)+IF(AND(Z$218=4,AA11=3),4)+IF(AND(Z$218=4,AA11=4),2)+IF(AND(Z$218=3,AA11=1),6)+IF(AND(Z$218=3,AA11=2),4)+IF(AND(Z$218=3,AA11=3),2)+IF(AND(Z$218=2,AA11=1),4)+IF(AND(Z$218=2,AA11=2),2)+IF(AND(Z$218=1,AA11=1),2)</f>
        <v>0</v>
      </c>
      <c r="AD11" s="2" t="s">
        <v>20</v>
      </c>
      <c r="AE11" s="4">
        <f t="shared" ref="AE11:AE25" si="3">+Y11+AB11+AC11+AK11</f>
        <v>8</v>
      </c>
      <c r="AF11" s="11">
        <f>AE11+P11</f>
        <v>28</v>
      </c>
      <c r="AG11" s="2">
        <v>23.817</v>
      </c>
      <c r="AH11" s="10"/>
      <c r="AI11" s="2" t="s">
        <v>20</v>
      </c>
      <c r="AJ11" s="2"/>
      <c r="AK11" s="6"/>
      <c r="AL11" s="19">
        <f t="shared" ref="AL11:AL25" si="4">MIN(V11,W11,AG11,AH11)</f>
        <v>23.582000000000001</v>
      </c>
      <c r="AM11" s="10">
        <v>53.1</v>
      </c>
      <c r="AN11" s="3"/>
      <c r="AO11" s="4">
        <f>IF(AND(AP$218&gt;4,AN11=1),6)+IF(AND(AP$218&gt;4,AN11=2),4)+IF(AND(AP$218&gt;4,AN11=3),3)+IF(AND(AP$218&gt;4,AN11=4),2)+IF(AND(AP$218&gt;4,AN11=5),1)+IF(AND(AP$218&gt;4,AN11&gt;5),1)+IF(AND(AP$218=4,AN11=1),4)+IF(AND(AP$218=4,AN11=2),3)+IF(AND(AP$218=4,AN11=3),2)+IF(AND(AP$218=4,AN11=4),1)+IF(AND(AP$218=3,AN11=1),3)+IF(AND(AP$218=3,AN11=2),2)+IF(AND(AP$218=3,AN11=3),1)+IF(AND(AP$218=2,AN11=1),2)+IF(AND(AP$218=2,AN11=2),1)+IF(AND(AP$218=1,AN11=1),1)</f>
        <v>0</v>
      </c>
      <c r="AP11" s="5"/>
      <c r="AQ11" s="5"/>
      <c r="AR11" s="4">
        <f>IF(AND(AP$218&gt;4,AP11=1),12)+IF(AND(AP$218&gt;4,AP11=2),8)+IF(AND(AP$218&gt;4,AP11=3),6)+IF(AND(AP$218&gt;4,AP11=4),5)+IF(AND(AP$218&gt;4,AP11=5),4)+IF(AND(AP$218&gt;4,AP11=6),3)+IF(AND(AP$218&gt;4,AP11=7),2)+IF(AND(AP$218&gt;4,AP11&gt;7),1)+IF(AND(AP$218=4,AP11=1),8)+IF(AND(AP$218=4,AP11=2),6)+IF(AND(AP$218=4,AP11=3),4)+IF(AND(AP$218=4,AP11=4),2)+IF(AND(AP$218=3,AP11=1),6)+IF(AND(AP$218=3,AP11=2),4)+IF(AND(AP$218=3,AP11=3),2)+IF(AND(AP$218=2,AP11=1),4)+IF(AND(AP$218=2,AP11=2),2)+IF(AND(AP$218=1,AP11=1),2)</f>
        <v>0</v>
      </c>
      <c r="AS11" s="4">
        <f>IF(AND(AP$218&gt;4,AQ11=1),12)+IF(AND(AP$218&gt;4,AQ11=2),8)+IF(AND(AP$218&gt;4,AQ11=3),6)+IF(AND(AP$218&gt;4,AQ11=4),5)+IF(AND(AP$218&gt;4,AQ11=5),4)+IF(AND(AP$218&gt;4,AQ11=6),3)+IF(AND(AP$218&gt;4,AQ11=7),2)+IF(AND(AP$218&gt;4,AQ11&gt;7),1)+IF(AND(AP$218=4,AQ11=1),8)+IF(AND(AP$218=4,AQ11=2),6)+IF(AND(AP$218=4,AQ11=3),4)+IF(AND(AP$218=4,AQ11=4),2)+IF(AND(AP$218=3,AQ11=1),6)+IF(AND(AP$218=3,AQ11=2),4)+IF(AND(AP$218=3,AQ11=3),2)+IF(AND(AP$218=2,AQ11=1),4)+IF(AND(AP$218=2,AQ11=2),2)+IF(AND(AP$218=1,AQ11=1),2)</f>
        <v>0</v>
      </c>
      <c r="AT11" s="2" t="s">
        <v>20</v>
      </c>
      <c r="AU11" s="4">
        <f t="shared" ref="AU11:AU25" si="5">+AO11+AR11+AS11+BA11</f>
        <v>0</v>
      </c>
      <c r="AV11" s="11">
        <f>AU11+AF11</f>
        <v>28</v>
      </c>
      <c r="AW11" s="2">
        <v>24.507999999999999</v>
      </c>
      <c r="AX11" s="10">
        <v>24.241</v>
      </c>
      <c r="AY11" s="2" t="s">
        <v>20</v>
      </c>
      <c r="AZ11" s="2"/>
      <c r="BA11" s="6"/>
      <c r="BB11" s="19">
        <f t="shared" ref="BB11:BB28" si="6">MIN(AL11,AM11,AW11,AX11)</f>
        <v>23.582000000000001</v>
      </c>
      <c r="BC11" s="10">
        <v>24.213999999999999</v>
      </c>
      <c r="BD11" s="3"/>
      <c r="BE11" s="4">
        <f>IF(AND(BF$218&gt;4,BD11=1),6)+IF(AND(BF$218&gt;4,BD11=2),4)+IF(AND(BF$218&gt;4,BD11=3),3)+IF(AND(BF$218&gt;4,BD11=4),2)+IF(AND(BF$218&gt;4,BD11=5),1)+IF(AND(BF$218&gt;4,BD11&gt;5),1)+IF(AND(BF$218=4,BD11=1),4)+IF(AND(BF$218=4,BD11=2),3)+IF(AND(BF$218=4,BD11=3),2)+IF(AND(BF$218=4,BD11=4),1)+IF(AND(BF$218=3,BD11=1),3)+IF(AND(BF$218=3,BD11=2),2)+IF(AND(BF$218=3,BD11=3),1)+IF(AND(BF$218=2,BD11=1),2)+IF(AND(BF$218=2,BD11=2),1)+IF(AND(BF$218=1,BD11=1),1)</f>
        <v>0</v>
      </c>
      <c r="BF11" s="5"/>
      <c r="BG11" s="5"/>
      <c r="BH11" s="4">
        <f>IF(AND(BF$218&gt;4,BF11=1),12)+IF(AND(BF$218&gt;4,BF11=2),8)+IF(AND(BF$218&gt;4,BF11=3),6)+IF(AND(BF$218&gt;4,BF11=4),5)+IF(AND(BF$218&gt;4,BF11=5),4)+IF(AND(BF$218&gt;4,BF11=6),3)+IF(AND(BF$218&gt;4,BF11=7),2)+IF(AND(BF$218&gt;4,BF11&gt;7),1)+IF(AND(BF$218=4,BF11=1),8)+IF(AND(BF$218=4,BF11=2),6)+IF(AND(BF$218=4,BF11=3),4)+IF(AND(BF$218=4,BF11=4),2)+IF(AND(BF$218=3,BF11=1),6)+IF(AND(BF$218=3,BF11=2),4)+IF(AND(BF$218=3,BF11=3),2)+IF(AND(BF$218=2,BF11=1),4)+IF(AND(BF$218=2,BF11=2),2)+IF(AND(BF$218=1,BF11=1),2)</f>
        <v>0</v>
      </c>
      <c r="BI11" s="4">
        <f>IF(AND(BF$218&gt;4,BG11=1),12)+IF(AND(BF$218&gt;4,BG11=2),8)+IF(AND(BF$218&gt;4,BG11=3),6)+IF(AND(BF$218&gt;4,BG11=4),5)+IF(AND(BF$218&gt;4,BG11=5),4)+IF(AND(BF$218&gt;4,BG11=6),3)+IF(AND(BF$218&gt;4,BG11=7),2)+IF(AND(BF$218&gt;4,BG11&gt;7),1)+IF(AND(BF$218=4,BG11=1),8)+IF(AND(BF$218=4,BG11=2),6)+IF(AND(BF$218=4,BG11=3),4)+IF(AND(BF$218=4,BG11=4),2)+IF(AND(BF$218=3,BG11=1),6)+IF(AND(BF$218=3,BG11=2),4)+IF(AND(BF$218=3,BG11=3),2)+IF(AND(BF$218=2,BG11=1),4)+IF(AND(BF$218=2,BG11=2),2)+IF(AND(BF$218=1,BG11=1),2)</f>
        <v>0</v>
      </c>
      <c r="BJ11" s="2" t="s">
        <v>20</v>
      </c>
      <c r="BK11" s="4">
        <f t="shared" ref="BK11:BK28" si="7">+BE11+BH11+BI11+BQ11</f>
        <v>0</v>
      </c>
      <c r="BL11" s="11">
        <f>BK11+AV11</f>
        <v>28</v>
      </c>
      <c r="BM11" s="2">
        <v>23.117000000000001</v>
      </c>
      <c r="BN11" s="10">
        <v>23.484000000000002</v>
      </c>
      <c r="BO11" s="2" t="s">
        <v>20</v>
      </c>
      <c r="BP11" s="8" t="s">
        <v>194</v>
      </c>
      <c r="BQ11" s="6"/>
      <c r="BR11" s="19">
        <f t="shared" ref="BR11:BR28" si="8">MIN(BB11,BC11,BM11,BN11)</f>
        <v>23.117000000000001</v>
      </c>
    </row>
    <row r="12" spans="1:70" s="15" customFormat="1" ht="14" hidden="1">
      <c r="A12" s="13">
        <v>2</v>
      </c>
      <c r="B12" s="1" t="s">
        <v>69</v>
      </c>
      <c r="C12" s="2">
        <v>36599</v>
      </c>
      <c r="D12" s="1">
        <v>61</v>
      </c>
      <c r="E12" s="1" t="s">
        <v>39</v>
      </c>
      <c r="F12" s="57">
        <v>22.254999999999999</v>
      </c>
      <c r="G12" s="2"/>
      <c r="H12" s="3"/>
      <c r="I12" s="4">
        <f t="shared" ref="I12:I25" si="9">IF(AND(J$217&gt;4,H12=1),6)+IF(AND(J$217&gt;4,H12=2),4)+IF(AND(J$217&gt;4,H12=3),3)+IF(AND(J$217&gt;4,H12=4),2)+IF(AND(J$217&gt;4,H12=5),1)+IF(AND(J$217&gt;4,H12&gt;5),1)+IF(AND(J$217=4,H12=1),4)+IF(AND(J$217=4,H12=2),3)+IF(AND(J$217=4,H12=3),2)+IF(AND(J$217=4,H12=4),1)+IF(AND(J$217=3,H12=1),3)+IF(AND(J$217=3,H12=2),2)+IF(AND(J$217=3,H12=3),1)+IF(AND(J$217=2,H12=1),2)+IF(AND(J$217=2,H12=2),1)+IF(AND(J$217=1,H12=1),1)</f>
        <v>0</v>
      </c>
      <c r="J12" s="5"/>
      <c r="K12" s="5"/>
      <c r="L12" s="4">
        <f t="shared" ref="L12:L25" si="10">IF(AND(J$217&gt;4,J12=1),12)+IF(AND(J$217&gt;4,J12=2),8)+IF(AND(J$217&gt;4,J12=3),6)+IF(AND(J$217&gt;4,J12=4),5)+IF(AND(J$217&gt;4,J12=5),4)+IF(AND(J$217&gt;4,J12=6),3)+IF(AND(J$217&gt;4,J12=7),2)+IF(AND(J$217&gt;4,J12&gt;7),1)+IF(AND(J$217=4,J12=1),8)+IF(AND(J$217=4,J12=2),6)+IF(AND(J$217=4,J12=3),4)+IF(AND(J$217=4,J12=4),2)+IF(AND(J$217=3,J12=1),6)+IF(AND(J$217=3,J12=2),4)+IF(AND(J$217=3,J12=3),2)+IF(AND(J$217=2,J12=1),4)+IF(AND(J$217=2,J12=2),2)+IF(AND(J$217=1,J12=1),2)</f>
        <v>0</v>
      </c>
      <c r="M12" s="4">
        <f t="shared" ref="M12:M25" si="11">IF(AND(J$217&gt;4,K12=1),12)+IF(AND(J$217&gt;4,K12=2),8)+IF(AND(J$217&gt;4,K12=3),6)+IF(AND(J$217&gt;4,K12=4),5)+IF(AND(J$217&gt;4,K12=5),4)+IF(AND(J$217&gt;4,K12=6),3)+IF(AND(J$217&gt;4,K12=7),2)+IF(AND(J$217&gt;4,K12&gt;7),1)+IF(AND(J$217=4,K12=1),8)+IF(AND(J$217=4,K12=2),6)+IF(AND(J$217=4,K12=3),4)+IF(AND(J$217=4,K12=4),2)+IF(AND(J$217=3,K12=1),6)+IF(AND(J$217=3,K12=2),4)+IF(AND(J$217=3,K12=3),2)+IF(AND(J$217=2,K12=1),4)+IF(AND(J$217=2,K12=2),2)+IF(AND(J$217=1,K12=1),2)</f>
        <v>0</v>
      </c>
      <c r="N12" s="2" t="s">
        <v>20</v>
      </c>
      <c r="O12" s="4">
        <f t="shared" si="0"/>
        <v>0</v>
      </c>
      <c r="P12" s="11">
        <f t="shared" si="1"/>
        <v>0</v>
      </c>
      <c r="Q12" s="10">
        <v>24.31</v>
      </c>
      <c r="R12" s="2">
        <v>23.216999999999999</v>
      </c>
      <c r="S12" s="2" t="s">
        <v>20</v>
      </c>
      <c r="T12" s="2"/>
      <c r="U12" s="6"/>
      <c r="V12" s="19">
        <f t="shared" si="2"/>
        <v>22.254999999999999</v>
      </c>
      <c r="W12" s="2"/>
      <c r="X12" s="3"/>
      <c r="Y12" s="4">
        <f t="shared" ref="Y12:Y25" si="12">IF(AND(Z$217&gt;4,X12=1),6)+IF(AND(Z$217&gt;4,X12=2),4)+IF(AND(Z$217&gt;4,X12=3),3)+IF(AND(Z$217&gt;4,X12=4),2)+IF(AND(Z$217&gt;4,X12=5),1)+IF(AND(Z$217&gt;4,X12&gt;5),1)+IF(AND(Z$217=4,X12=1),4)+IF(AND(Z$217=4,X12=2),3)+IF(AND(Z$217=4,X12=3),2)+IF(AND(Z$217=4,X12=4),1)+IF(AND(Z$217=3,X12=1),3)+IF(AND(Z$217=3,X12=2),2)+IF(AND(Z$217=3,X12=3),1)+IF(AND(Z$217=2,X12=1),2)+IF(AND(Z$217=2,X12=2),1)+IF(AND(Z$217=1,X12=1),1)</f>
        <v>0</v>
      </c>
      <c r="Z12" s="5"/>
      <c r="AA12" s="5"/>
      <c r="AB12" s="4">
        <f t="shared" ref="AB12:AB25" si="13">IF(AND(Z$217&gt;4,Z12=1),12)+IF(AND(Z$217&gt;4,Z12=2),8)+IF(AND(Z$217&gt;4,Z12=3),6)+IF(AND(Z$217&gt;4,Z12=4),5)+IF(AND(Z$217&gt;4,Z12=5),4)+IF(AND(Z$217&gt;4,Z12=6),3)+IF(AND(Z$217&gt;4,Z12=7),2)+IF(AND(Z$217&gt;4,Z12&gt;7),1)+IF(AND(Z$217=4,Z12=1),8)+IF(AND(Z$217=4,Z12=2),6)+IF(AND(Z$217=4,Z12=3),4)+IF(AND(Z$217=4,Z12=4),2)+IF(AND(Z$217=3,Z12=1),6)+IF(AND(Z$217=3,Z12=2),4)+IF(AND(Z$217=3,Z12=3),2)+IF(AND(Z$217=2,Z12=1),4)+IF(AND(Z$217=2,Z12=2),2)+IF(AND(Z$217=1,Z12=1),2)</f>
        <v>0</v>
      </c>
      <c r="AC12" s="4">
        <f t="shared" ref="AC12:AC25" si="14">IF(AND(Z$217&gt;4,AA12=1),12)+IF(AND(Z$217&gt;4,AA12=2),8)+IF(AND(Z$217&gt;4,AA12=3),6)+IF(AND(Z$217&gt;4,AA12=4),5)+IF(AND(Z$217&gt;4,AA12=5),4)+IF(AND(Z$217&gt;4,AA12=6),3)+IF(AND(Z$217&gt;4,AA12=7),2)+IF(AND(Z$217&gt;4,AA12&gt;7),1)+IF(AND(Z$217=4,AA12=1),8)+IF(AND(Z$217=4,AA12=2),6)+IF(AND(Z$217=4,AA12=3),4)+IF(AND(Z$217=4,AA12=4),2)+IF(AND(Z$217=3,AA12=1),6)+IF(AND(Z$217=3,AA12=2),4)+IF(AND(Z$217=3,AA12=3),2)+IF(AND(Z$217=2,AA12=1),4)+IF(AND(Z$217=2,AA12=2),2)+IF(AND(Z$217=1,AA12=1),2)</f>
        <v>0</v>
      </c>
      <c r="AD12" s="2" t="s">
        <v>20</v>
      </c>
      <c r="AE12" s="4">
        <f t="shared" si="3"/>
        <v>0</v>
      </c>
      <c r="AF12" s="11">
        <f>AE12</f>
        <v>0</v>
      </c>
      <c r="AG12" s="10">
        <v>24.31</v>
      </c>
      <c r="AH12" s="2">
        <v>23.216999999999999</v>
      </c>
      <c r="AI12" s="2" t="s">
        <v>20</v>
      </c>
      <c r="AJ12" s="2"/>
      <c r="AK12" s="6"/>
      <c r="AL12" s="19">
        <f t="shared" si="4"/>
        <v>22.254999999999999</v>
      </c>
      <c r="AM12" s="2"/>
      <c r="AN12" s="3"/>
      <c r="AO12" s="4">
        <f t="shared" ref="AO12:AO25" si="15">IF(AND(AP$217&gt;4,AN12=1),6)+IF(AND(AP$217&gt;4,AN12=2),4)+IF(AND(AP$217&gt;4,AN12=3),3)+IF(AND(AP$217&gt;4,AN12=4),2)+IF(AND(AP$217&gt;4,AN12=5),1)+IF(AND(AP$217&gt;4,AN12&gt;5),1)+IF(AND(AP$217=4,AN12=1),4)+IF(AND(AP$217=4,AN12=2),3)+IF(AND(AP$217=4,AN12=3),2)+IF(AND(AP$217=4,AN12=4),1)+IF(AND(AP$217=3,AN12=1),3)+IF(AND(AP$217=3,AN12=2),2)+IF(AND(AP$217=3,AN12=3),1)+IF(AND(AP$217=2,AN12=1),2)+IF(AND(AP$217=2,AN12=2),1)+IF(AND(AP$217=1,AN12=1),1)</f>
        <v>0</v>
      </c>
      <c r="AP12" s="5"/>
      <c r="AQ12" s="5"/>
      <c r="AR12" s="4">
        <f t="shared" ref="AR12:AR25" si="16">IF(AND(AP$217&gt;4,AP12=1),12)+IF(AND(AP$217&gt;4,AP12=2),8)+IF(AND(AP$217&gt;4,AP12=3),6)+IF(AND(AP$217&gt;4,AP12=4),5)+IF(AND(AP$217&gt;4,AP12=5),4)+IF(AND(AP$217&gt;4,AP12=6),3)+IF(AND(AP$217&gt;4,AP12=7),2)+IF(AND(AP$217&gt;4,AP12&gt;7),1)+IF(AND(AP$217=4,AP12=1),8)+IF(AND(AP$217=4,AP12=2),6)+IF(AND(AP$217=4,AP12=3),4)+IF(AND(AP$217=4,AP12=4),2)+IF(AND(AP$217=3,AP12=1),6)+IF(AND(AP$217=3,AP12=2),4)+IF(AND(AP$217=3,AP12=3),2)+IF(AND(AP$217=2,AP12=1),4)+IF(AND(AP$217=2,AP12=2),2)+IF(AND(AP$217=1,AP12=1),2)</f>
        <v>0</v>
      </c>
      <c r="AS12" s="4">
        <f t="shared" ref="AS12:AS25" si="17">IF(AND(AP$217&gt;4,AQ12=1),12)+IF(AND(AP$217&gt;4,AQ12=2),8)+IF(AND(AP$217&gt;4,AQ12=3),6)+IF(AND(AP$217&gt;4,AQ12=4),5)+IF(AND(AP$217&gt;4,AQ12=5),4)+IF(AND(AP$217&gt;4,AQ12=6),3)+IF(AND(AP$217&gt;4,AQ12=7),2)+IF(AND(AP$217&gt;4,AQ12&gt;7),1)+IF(AND(AP$217=4,AQ12=1),8)+IF(AND(AP$217=4,AQ12=2),6)+IF(AND(AP$217=4,AQ12=3),4)+IF(AND(AP$217=4,AQ12=4),2)+IF(AND(AP$217=3,AQ12=1),6)+IF(AND(AP$217=3,AQ12=2),4)+IF(AND(AP$217=3,AQ12=3),2)+IF(AND(AP$217=2,AQ12=1),4)+IF(AND(AP$217=2,AQ12=2),2)+IF(AND(AP$217=1,AQ12=1),2)</f>
        <v>0</v>
      </c>
      <c r="AT12" s="2" t="s">
        <v>20</v>
      </c>
      <c r="AU12" s="4">
        <f t="shared" si="5"/>
        <v>0</v>
      </c>
      <c r="AV12" s="11">
        <f>AU12</f>
        <v>0</v>
      </c>
      <c r="AW12" s="10">
        <v>24.31</v>
      </c>
      <c r="AX12" s="2">
        <v>23.216999999999999</v>
      </c>
      <c r="AY12" s="2" t="s">
        <v>20</v>
      </c>
      <c r="AZ12" s="2"/>
      <c r="BA12" s="6"/>
      <c r="BB12" s="19">
        <f t="shared" si="6"/>
        <v>22.254999999999999</v>
      </c>
      <c r="BC12" s="2"/>
      <c r="BD12" s="3"/>
      <c r="BE12" s="4">
        <f t="shared" ref="BE12:BE25" si="18">IF(AND(BF$217&gt;4,BD12=1),6)+IF(AND(BF$217&gt;4,BD12=2),4)+IF(AND(BF$217&gt;4,BD12=3),3)+IF(AND(BF$217&gt;4,BD12=4),2)+IF(AND(BF$217&gt;4,BD12=5),1)+IF(AND(BF$217&gt;4,BD12&gt;5),1)+IF(AND(BF$217=4,BD12=1),4)+IF(AND(BF$217=4,BD12=2),3)+IF(AND(BF$217=4,BD12=3),2)+IF(AND(BF$217=4,BD12=4),1)+IF(AND(BF$217=3,BD12=1),3)+IF(AND(BF$217=3,BD12=2),2)+IF(AND(BF$217=3,BD12=3),1)+IF(AND(BF$217=2,BD12=1),2)+IF(AND(BF$217=2,BD12=2),1)+IF(AND(BF$217=1,BD12=1),1)</f>
        <v>0</v>
      </c>
      <c r="BF12" s="5"/>
      <c r="BG12" s="5"/>
      <c r="BH12" s="4">
        <f t="shared" ref="BH12:BH25" si="19">IF(AND(BF$217&gt;4,BF12=1),12)+IF(AND(BF$217&gt;4,BF12=2),8)+IF(AND(BF$217&gt;4,BF12=3),6)+IF(AND(BF$217&gt;4,BF12=4),5)+IF(AND(BF$217&gt;4,BF12=5),4)+IF(AND(BF$217&gt;4,BF12=6),3)+IF(AND(BF$217&gt;4,BF12=7),2)+IF(AND(BF$217&gt;4,BF12&gt;7),1)+IF(AND(BF$217=4,BF12=1),8)+IF(AND(BF$217=4,BF12=2),6)+IF(AND(BF$217=4,BF12=3),4)+IF(AND(BF$217=4,BF12=4),2)+IF(AND(BF$217=3,BF12=1),6)+IF(AND(BF$217=3,BF12=2),4)+IF(AND(BF$217=3,BF12=3),2)+IF(AND(BF$217=2,BF12=1),4)+IF(AND(BF$217=2,BF12=2),2)+IF(AND(BF$217=1,BF12=1),2)</f>
        <v>0</v>
      </c>
      <c r="BI12" s="4">
        <f t="shared" ref="BI12:BI25" si="20">IF(AND(BF$217&gt;4,BG12=1),12)+IF(AND(BF$217&gt;4,BG12=2),8)+IF(AND(BF$217&gt;4,BG12=3),6)+IF(AND(BF$217&gt;4,BG12=4),5)+IF(AND(BF$217&gt;4,BG12=5),4)+IF(AND(BF$217&gt;4,BG12=6),3)+IF(AND(BF$217&gt;4,BG12=7),2)+IF(AND(BF$217&gt;4,BG12&gt;7),1)+IF(AND(BF$217=4,BG12=1),8)+IF(AND(BF$217=4,BG12=2),6)+IF(AND(BF$217=4,BG12=3),4)+IF(AND(BF$217=4,BG12=4),2)+IF(AND(BF$217=3,BG12=1),6)+IF(AND(BF$217=3,BG12=2),4)+IF(AND(BF$217=3,BG12=3),2)+IF(AND(BF$217=2,BG12=1),4)+IF(AND(BF$217=2,BG12=2),2)+IF(AND(BF$217=1,BG12=1),2)</f>
        <v>0</v>
      </c>
      <c r="BJ12" s="2" t="s">
        <v>20</v>
      </c>
      <c r="BK12" s="4">
        <f t="shared" si="7"/>
        <v>0</v>
      </c>
      <c r="BL12" s="11">
        <f>BK12</f>
        <v>0</v>
      </c>
      <c r="BM12" s="10"/>
      <c r="BN12" s="2"/>
      <c r="BO12" s="2" t="s">
        <v>20</v>
      </c>
      <c r="BP12" s="2"/>
      <c r="BQ12" s="6"/>
      <c r="BR12" s="19">
        <f t="shared" si="8"/>
        <v>22.254999999999999</v>
      </c>
    </row>
    <row r="13" spans="1:70" s="15" customFormat="1" ht="14">
      <c r="A13" s="13">
        <v>2</v>
      </c>
      <c r="B13" s="1" t="s">
        <v>88</v>
      </c>
      <c r="C13" s="2">
        <v>4814</v>
      </c>
      <c r="D13" s="1">
        <v>337</v>
      </c>
      <c r="E13" s="1" t="s">
        <v>89</v>
      </c>
      <c r="F13" s="57">
        <v>21.689</v>
      </c>
      <c r="G13" s="10">
        <v>22.021999999999998</v>
      </c>
      <c r="H13" s="3">
        <v>2</v>
      </c>
      <c r="I13" s="4">
        <f t="shared" si="9"/>
        <v>2</v>
      </c>
      <c r="J13" s="5">
        <v>2</v>
      </c>
      <c r="K13" s="5">
        <v>1</v>
      </c>
      <c r="L13" s="4">
        <f t="shared" si="10"/>
        <v>4</v>
      </c>
      <c r="M13" s="4">
        <f t="shared" si="11"/>
        <v>6</v>
      </c>
      <c r="N13" s="2" t="s">
        <v>19</v>
      </c>
      <c r="O13" s="4">
        <f t="shared" si="0"/>
        <v>12</v>
      </c>
      <c r="P13" s="11">
        <f t="shared" si="1"/>
        <v>12</v>
      </c>
      <c r="Q13" s="2">
        <v>21.992999999999999</v>
      </c>
      <c r="R13" s="10">
        <v>22.9</v>
      </c>
      <c r="S13" s="2" t="s">
        <v>19</v>
      </c>
      <c r="T13" s="2"/>
      <c r="U13" s="6"/>
      <c r="V13" s="19">
        <f t="shared" si="2"/>
        <v>21.689</v>
      </c>
      <c r="W13" s="10"/>
      <c r="X13" s="3"/>
      <c r="Y13" s="4">
        <f t="shared" si="12"/>
        <v>0</v>
      </c>
      <c r="Z13" s="5">
        <v>2</v>
      </c>
      <c r="AA13" s="5"/>
      <c r="AB13" s="4">
        <f t="shared" si="13"/>
        <v>6</v>
      </c>
      <c r="AC13" s="4">
        <f t="shared" si="14"/>
        <v>0</v>
      </c>
      <c r="AD13" s="2" t="s">
        <v>19</v>
      </c>
      <c r="AE13" s="4">
        <f t="shared" si="3"/>
        <v>6</v>
      </c>
      <c r="AF13" s="11">
        <f t="shared" ref="AF13:AF25" si="21">AE13+P13</f>
        <v>18</v>
      </c>
      <c r="AG13" s="10">
        <v>22.37</v>
      </c>
      <c r="AH13" s="10"/>
      <c r="AI13" s="2" t="s">
        <v>19</v>
      </c>
      <c r="AJ13" s="2"/>
      <c r="AK13" s="6"/>
      <c r="AL13" s="19">
        <f t="shared" si="4"/>
        <v>21.689</v>
      </c>
      <c r="AM13" s="10"/>
      <c r="AN13" s="3"/>
      <c r="AO13" s="4">
        <f t="shared" si="15"/>
        <v>0</v>
      </c>
      <c r="AP13" s="5"/>
      <c r="AQ13" s="5"/>
      <c r="AR13" s="4">
        <f t="shared" si="16"/>
        <v>0</v>
      </c>
      <c r="AS13" s="4">
        <f t="shared" si="17"/>
        <v>0</v>
      </c>
      <c r="AT13" s="2" t="s">
        <v>19</v>
      </c>
      <c r="AU13" s="4">
        <f t="shared" si="5"/>
        <v>0</v>
      </c>
      <c r="AV13" s="11">
        <f t="shared" ref="AV13:AV25" si="22">AU13+AF13</f>
        <v>18</v>
      </c>
      <c r="AW13" s="10"/>
      <c r="AX13" s="10"/>
      <c r="AY13" s="2" t="s">
        <v>19</v>
      </c>
      <c r="AZ13" s="2"/>
      <c r="BA13" s="6"/>
      <c r="BB13" s="19">
        <f t="shared" si="6"/>
        <v>21.689</v>
      </c>
      <c r="BC13" s="10"/>
      <c r="BD13" s="3"/>
      <c r="BE13" s="4">
        <f t="shared" si="18"/>
        <v>0</v>
      </c>
      <c r="BF13" s="5"/>
      <c r="BG13" s="5"/>
      <c r="BH13" s="4">
        <f t="shared" si="19"/>
        <v>0</v>
      </c>
      <c r="BI13" s="4">
        <f t="shared" si="20"/>
        <v>0</v>
      </c>
      <c r="BJ13" s="2" t="s">
        <v>19</v>
      </c>
      <c r="BK13" s="4">
        <f t="shared" si="7"/>
        <v>0</v>
      </c>
      <c r="BL13" s="11">
        <f t="shared" ref="BL13:BL28" si="23">BK13+AV13</f>
        <v>18</v>
      </c>
      <c r="BM13" s="10"/>
      <c r="BN13" s="10"/>
      <c r="BO13" s="2" t="s">
        <v>19</v>
      </c>
      <c r="BP13" s="2"/>
      <c r="BQ13" s="6"/>
      <c r="BR13" s="19">
        <f t="shared" si="8"/>
        <v>21.689</v>
      </c>
    </row>
    <row r="14" spans="1:70" s="15" customFormat="1" ht="14" hidden="1">
      <c r="A14" s="13">
        <v>4</v>
      </c>
      <c r="B14" s="1" t="s">
        <v>22</v>
      </c>
      <c r="C14" s="9">
        <v>2439</v>
      </c>
      <c r="D14" s="1">
        <v>70</v>
      </c>
      <c r="E14" s="1" t="s">
        <v>23</v>
      </c>
      <c r="F14" s="57">
        <v>21.488</v>
      </c>
      <c r="G14" s="10"/>
      <c r="H14" s="3"/>
      <c r="I14" s="4">
        <f t="shared" si="9"/>
        <v>0</v>
      </c>
      <c r="J14" s="5"/>
      <c r="K14" s="5"/>
      <c r="L14" s="4">
        <f t="shared" si="10"/>
        <v>0</v>
      </c>
      <c r="M14" s="4">
        <f t="shared" si="11"/>
        <v>0</v>
      </c>
      <c r="N14" s="2" t="s">
        <v>19</v>
      </c>
      <c r="O14" s="4">
        <f t="shared" si="0"/>
        <v>0</v>
      </c>
      <c r="P14" s="11">
        <f t="shared" si="1"/>
        <v>0</v>
      </c>
      <c r="Q14" s="2"/>
      <c r="R14" s="10"/>
      <c r="S14" s="2" t="s">
        <v>19</v>
      </c>
      <c r="T14" s="2"/>
      <c r="U14" s="6"/>
      <c r="V14" s="19">
        <f t="shared" si="2"/>
        <v>21.488</v>
      </c>
      <c r="W14" s="10"/>
      <c r="X14" s="3"/>
      <c r="Y14" s="4">
        <f t="shared" si="12"/>
        <v>0</v>
      </c>
      <c r="Z14" s="5"/>
      <c r="AA14" s="5"/>
      <c r="AB14" s="4">
        <f t="shared" si="13"/>
        <v>0</v>
      </c>
      <c r="AC14" s="4">
        <f t="shared" si="14"/>
        <v>0</v>
      </c>
      <c r="AD14" s="2" t="s">
        <v>19</v>
      </c>
      <c r="AE14" s="4">
        <f t="shared" si="3"/>
        <v>0</v>
      </c>
      <c r="AF14" s="11">
        <f t="shared" si="21"/>
        <v>0</v>
      </c>
      <c r="AG14" s="2"/>
      <c r="AH14" s="10"/>
      <c r="AI14" s="2" t="s">
        <v>19</v>
      </c>
      <c r="AJ14" s="2"/>
      <c r="AK14" s="6"/>
      <c r="AL14" s="19">
        <f t="shared" si="4"/>
        <v>21.488</v>
      </c>
      <c r="AM14" s="10"/>
      <c r="AN14" s="3"/>
      <c r="AO14" s="4">
        <f t="shared" si="15"/>
        <v>0</v>
      </c>
      <c r="AP14" s="5"/>
      <c r="AQ14" s="5"/>
      <c r="AR14" s="4">
        <f t="shared" si="16"/>
        <v>0</v>
      </c>
      <c r="AS14" s="4">
        <f t="shared" si="17"/>
        <v>0</v>
      </c>
      <c r="AT14" s="2" t="s">
        <v>19</v>
      </c>
      <c r="AU14" s="4">
        <f t="shared" si="5"/>
        <v>0</v>
      </c>
      <c r="AV14" s="11">
        <f t="shared" si="22"/>
        <v>0</v>
      </c>
      <c r="AW14" s="2"/>
      <c r="AX14" s="10"/>
      <c r="AY14" s="2" t="s">
        <v>19</v>
      </c>
      <c r="AZ14" s="2"/>
      <c r="BA14" s="6"/>
      <c r="BB14" s="19">
        <f t="shared" si="6"/>
        <v>21.488</v>
      </c>
      <c r="BC14" s="10"/>
      <c r="BD14" s="3"/>
      <c r="BE14" s="4">
        <f t="shared" si="18"/>
        <v>0</v>
      </c>
      <c r="BF14" s="5"/>
      <c r="BG14" s="5"/>
      <c r="BH14" s="4">
        <f t="shared" si="19"/>
        <v>0</v>
      </c>
      <c r="BI14" s="4">
        <f t="shared" si="20"/>
        <v>0</v>
      </c>
      <c r="BJ14" s="2" t="s">
        <v>19</v>
      </c>
      <c r="BK14" s="4">
        <f t="shared" si="7"/>
        <v>0</v>
      </c>
      <c r="BL14" s="11">
        <f t="shared" si="23"/>
        <v>0</v>
      </c>
      <c r="BM14" s="2"/>
      <c r="BN14" s="10"/>
      <c r="BO14" s="2" t="s">
        <v>19</v>
      </c>
      <c r="BP14" s="2"/>
      <c r="BQ14" s="6"/>
      <c r="BR14" s="19">
        <f t="shared" si="8"/>
        <v>21.488</v>
      </c>
    </row>
    <row r="15" spans="1:70" s="15" customFormat="1" ht="14" hidden="1">
      <c r="A15" s="13">
        <v>5</v>
      </c>
      <c r="B15" s="1" t="s">
        <v>24</v>
      </c>
      <c r="C15" s="9">
        <v>5902</v>
      </c>
      <c r="D15" s="1">
        <v>3</v>
      </c>
      <c r="E15" s="1" t="s">
        <v>25</v>
      </c>
      <c r="F15" s="57">
        <v>21.59</v>
      </c>
      <c r="G15" s="10"/>
      <c r="H15" s="3"/>
      <c r="I15" s="4">
        <f t="shared" si="9"/>
        <v>0</v>
      </c>
      <c r="J15" s="5"/>
      <c r="K15" s="5"/>
      <c r="L15" s="4">
        <f t="shared" si="10"/>
        <v>0</v>
      </c>
      <c r="M15" s="4">
        <f t="shared" si="11"/>
        <v>0</v>
      </c>
      <c r="N15" s="2" t="s">
        <v>19</v>
      </c>
      <c r="O15" s="4">
        <f t="shared" si="0"/>
        <v>0</v>
      </c>
      <c r="P15" s="11">
        <f t="shared" si="1"/>
        <v>0</v>
      </c>
      <c r="Q15" s="10"/>
      <c r="R15" s="10"/>
      <c r="S15" s="2" t="s">
        <v>19</v>
      </c>
      <c r="T15" s="2"/>
      <c r="U15" s="6"/>
      <c r="V15" s="19">
        <f t="shared" si="2"/>
        <v>21.59</v>
      </c>
      <c r="W15" s="10"/>
      <c r="X15" s="3"/>
      <c r="Y15" s="4">
        <f t="shared" si="12"/>
        <v>0</v>
      </c>
      <c r="Z15" s="5"/>
      <c r="AA15" s="5"/>
      <c r="AB15" s="4">
        <f t="shared" si="13"/>
        <v>0</v>
      </c>
      <c r="AC15" s="4">
        <f t="shared" si="14"/>
        <v>0</v>
      </c>
      <c r="AD15" s="2" t="s">
        <v>19</v>
      </c>
      <c r="AE15" s="4">
        <f t="shared" si="3"/>
        <v>0</v>
      </c>
      <c r="AF15" s="11">
        <f t="shared" si="21"/>
        <v>0</v>
      </c>
      <c r="AG15" s="10"/>
      <c r="AH15" s="10"/>
      <c r="AI15" s="2" t="s">
        <v>19</v>
      </c>
      <c r="AJ15" s="2"/>
      <c r="AK15" s="6"/>
      <c r="AL15" s="19">
        <f t="shared" si="4"/>
        <v>21.59</v>
      </c>
      <c r="AM15" s="10"/>
      <c r="AN15" s="3"/>
      <c r="AO15" s="4">
        <f t="shared" si="15"/>
        <v>0</v>
      </c>
      <c r="AP15" s="5"/>
      <c r="AQ15" s="5"/>
      <c r="AR15" s="4">
        <f t="shared" si="16"/>
        <v>0</v>
      </c>
      <c r="AS15" s="4">
        <f t="shared" si="17"/>
        <v>0</v>
      </c>
      <c r="AT15" s="2" t="s">
        <v>19</v>
      </c>
      <c r="AU15" s="4">
        <f t="shared" si="5"/>
        <v>0</v>
      </c>
      <c r="AV15" s="11">
        <f t="shared" si="22"/>
        <v>0</v>
      </c>
      <c r="AW15" s="10"/>
      <c r="AX15" s="10"/>
      <c r="AY15" s="2" t="s">
        <v>19</v>
      </c>
      <c r="AZ15" s="2"/>
      <c r="BA15" s="6"/>
      <c r="BB15" s="19">
        <f t="shared" si="6"/>
        <v>21.59</v>
      </c>
      <c r="BC15" s="10"/>
      <c r="BD15" s="3"/>
      <c r="BE15" s="4">
        <f t="shared" si="18"/>
        <v>0</v>
      </c>
      <c r="BF15" s="5"/>
      <c r="BG15" s="5"/>
      <c r="BH15" s="4">
        <f t="shared" si="19"/>
        <v>0</v>
      </c>
      <c r="BI15" s="4">
        <f t="shared" si="20"/>
        <v>0</v>
      </c>
      <c r="BJ15" s="2" t="s">
        <v>19</v>
      </c>
      <c r="BK15" s="4">
        <f t="shared" si="7"/>
        <v>0</v>
      </c>
      <c r="BL15" s="11">
        <f t="shared" si="23"/>
        <v>0</v>
      </c>
      <c r="BM15" s="10"/>
      <c r="BN15" s="10"/>
      <c r="BO15" s="2" t="s">
        <v>19</v>
      </c>
      <c r="BP15" s="2"/>
      <c r="BQ15" s="6"/>
      <c r="BR15" s="19">
        <f t="shared" si="8"/>
        <v>21.59</v>
      </c>
    </row>
    <row r="16" spans="1:70" s="15" customFormat="1" ht="14">
      <c r="A16" s="13">
        <v>3</v>
      </c>
      <c r="B16" s="1" t="s">
        <v>104</v>
      </c>
      <c r="C16" s="2">
        <v>5766</v>
      </c>
      <c r="D16" s="1">
        <v>22</v>
      </c>
      <c r="E16" s="1" t="s">
        <v>105</v>
      </c>
      <c r="F16" s="57">
        <v>21.292999999999999</v>
      </c>
      <c r="G16" s="10">
        <v>21.89</v>
      </c>
      <c r="H16" s="3">
        <v>1</v>
      </c>
      <c r="I16" s="4">
        <f t="shared" si="9"/>
        <v>3</v>
      </c>
      <c r="J16" s="5">
        <v>1</v>
      </c>
      <c r="K16" s="5"/>
      <c r="L16" s="4">
        <f t="shared" si="10"/>
        <v>6</v>
      </c>
      <c r="M16" s="4">
        <f t="shared" si="11"/>
        <v>0</v>
      </c>
      <c r="N16" s="2" t="s">
        <v>19</v>
      </c>
      <c r="O16" s="4">
        <f t="shared" si="0"/>
        <v>9</v>
      </c>
      <c r="P16" s="11">
        <f t="shared" si="1"/>
        <v>9</v>
      </c>
      <c r="Q16" s="10">
        <v>21.58</v>
      </c>
      <c r="R16" s="2">
        <v>22.933</v>
      </c>
      <c r="S16" s="2" t="s">
        <v>19</v>
      </c>
      <c r="T16" s="2" t="s">
        <v>160</v>
      </c>
      <c r="U16" s="6"/>
      <c r="V16" s="19">
        <f t="shared" si="2"/>
        <v>21.292999999999999</v>
      </c>
      <c r="W16" s="10"/>
      <c r="X16" s="3"/>
      <c r="Y16" s="4">
        <f t="shared" si="12"/>
        <v>0</v>
      </c>
      <c r="Z16" s="5">
        <v>1</v>
      </c>
      <c r="AA16" s="5"/>
      <c r="AB16" s="4">
        <f t="shared" si="13"/>
        <v>8</v>
      </c>
      <c r="AC16" s="4">
        <f t="shared" si="14"/>
        <v>0</v>
      </c>
      <c r="AD16" s="2" t="s">
        <v>19</v>
      </c>
      <c r="AE16" s="4">
        <f t="shared" si="3"/>
        <v>8</v>
      </c>
      <c r="AF16" s="11">
        <f t="shared" si="21"/>
        <v>17</v>
      </c>
      <c r="AG16" s="10">
        <v>22.170999999999999</v>
      </c>
      <c r="AH16" s="2"/>
      <c r="AI16" s="2" t="s">
        <v>19</v>
      </c>
      <c r="AJ16" s="2" t="s">
        <v>160</v>
      </c>
      <c r="AK16" s="6"/>
      <c r="AL16" s="19">
        <f t="shared" si="4"/>
        <v>21.292999999999999</v>
      </c>
      <c r="AM16" s="10"/>
      <c r="AN16" s="3"/>
      <c r="AO16" s="4">
        <f t="shared" si="15"/>
        <v>0</v>
      </c>
      <c r="AP16" s="5"/>
      <c r="AQ16" s="5"/>
      <c r="AR16" s="4">
        <f t="shared" si="16"/>
        <v>0</v>
      </c>
      <c r="AS16" s="4">
        <f t="shared" si="17"/>
        <v>0</v>
      </c>
      <c r="AT16" s="2" t="s">
        <v>19</v>
      </c>
      <c r="AU16" s="4">
        <f t="shared" si="5"/>
        <v>0</v>
      </c>
      <c r="AV16" s="11">
        <f t="shared" si="22"/>
        <v>17</v>
      </c>
      <c r="AW16" s="10">
        <v>24.692</v>
      </c>
      <c r="AX16" s="2">
        <v>22.704000000000001</v>
      </c>
      <c r="AY16" s="2" t="s">
        <v>19</v>
      </c>
      <c r="AZ16" s="2" t="s">
        <v>160</v>
      </c>
      <c r="BA16" s="6"/>
      <c r="BB16" s="19">
        <f t="shared" si="6"/>
        <v>21.292999999999999</v>
      </c>
      <c r="BC16" s="10">
        <v>25.158999999999999</v>
      </c>
      <c r="BD16" s="3"/>
      <c r="BE16" s="4">
        <f t="shared" si="18"/>
        <v>0</v>
      </c>
      <c r="BF16" s="5"/>
      <c r="BG16" s="5"/>
      <c r="BH16" s="4">
        <f t="shared" si="19"/>
        <v>0</v>
      </c>
      <c r="BI16" s="4">
        <f t="shared" si="20"/>
        <v>0</v>
      </c>
      <c r="BJ16" s="2" t="s">
        <v>19</v>
      </c>
      <c r="BK16" s="4">
        <f t="shared" si="7"/>
        <v>0</v>
      </c>
      <c r="BL16" s="11">
        <f t="shared" si="23"/>
        <v>17</v>
      </c>
      <c r="BM16" s="10">
        <v>24.181999999999999</v>
      </c>
      <c r="BN16" s="2">
        <v>22.988</v>
      </c>
      <c r="BO16" s="2" t="s">
        <v>19</v>
      </c>
      <c r="BP16" s="2" t="s">
        <v>160</v>
      </c>
      <c r="BQ16" s="6"/>
      <c r="BR16" s="19">
        <f t="shared" si="8"/>
        <v>21.292999999999999</v>
      </c>
    </row>
    <row r="17" spans="1:70" s="15" customFormat="1" ht="14" hidden="1">
      <c r="A17" s="13">
        <v>7</v>
      </c>
      <c r="B17" s="1" t="s">
        <v>136</v>
      </c>
      <c r="C17" s="9">
        <v>4254</v>
      </c>
      <c r="D17" s="1">
        <v>7</v>
      </c>
      <c r="E17" s="1" t="s">
        <v>137</v>
      </c>
      <c r="F17" s="57">
        <v>20.954999999999998</v>
      </c>
      <c r="G17" s="10"/>
      <c r="H17" s="3"/>
      <c r="I17" s="4">
        <f t="shared" si="9"/>
        <v>0</v>
      </c>
      <c r="J17" s="5"/>
      <c r="K17" s="5"/>
      <c r="L17" s="4">
        <f t="shared" si="10"/>
        <v>0</v>
      </c>
      <c r="M17" s="4">
        <f t="shared" si="11"/>
        <v>0</v>
      </c>
      <c r="N17" s="2"/>
      <c r="O17" s="4">
        <f t="shared" si="0"/>
        <v>0</v>
      </c>
      <c r="P17" s="11">
        <f t="shared" si="1"/>
        <v>0</v>
      </c>
      <c r="Q17" s="10"/>
      <c r="R17" s="2"/>
      <c r="S17" s="2"/>
      <c r="T17" s="2"/>
      <c r="U17" s="6"/>
      <c r="V17" s="19">
        <f t="shared" si="2"/>
        <v>20.954999999999998</v>
      </c>
      <c r="W17" s="10"/>
      <c r="X17" s="3"/>
      <c r="Y17" s="4">
        <f t="shared" si="12"/>
        <v>0</v>
      </c>
      <c r="Z17" s="5"/>
      <c r="AA17" s="5"/>
      <c r="AB17" s="4">
        <f t="shared" si="13"/>
        <v>0</v>
      </c>
      <c r="AC17" s="4">
        <f t="shared" si="14"/>
        <v>0</v>
      </c>
      <c r="AD17" s="2"/>
      <c r="AE17" s="4">
        <f t="shared" si="3"/>
        <v>0</v>
      </c>
      <c r="AF17" s="11">
        <f t="shared" si="21"/>
        <v>0</v>
      </c>
      <c r="AG17" s="10"/>
      <c r="AH17" s="2"/>
      <c r="AI17" s="2"/>
      <c r="AJ17" s="2"/>
      <c r="AK17" s="6"/>
      <c r="AL17" s="19">
        <f t="shared" si="4"/>
        <v>20.954999999999998</v>
      </c>
      <c r="AM17" s="10"/>
      <c r="AN17" s="3"/>
      <c r="AO17" s="4">
        <f t="shared" si="15"/>
        <v>0</v>
      </c>
      <c r="AP17" s="5"/>
      <c r="AQ17" s="5"/>
      <c r="AR17" s="4">
        <f t="shared" si="16"/>
        <v>0</v>
      </c>
      <c r="AS17" s="4">
        <f t="shared" si="17"/>
        <v>0</v>
      </c>
      <c r="AT17" s="2"/>
      <c r="AU17" s="4">
        <f t="shared" si="5"/>
        <v>0</v>
      </c>
      <c r="AV17" s="11">
        <f t="shared" si="22"/>
        <v>0</v>
      </c>
      <c r="AW17" s="10"/>
      <c r="AX17" s="2"/>
      <c r="AY17" s="2"/>
      <c r="AZ17" s="2"/>
      <c r="BA17" s="6"/>
      <c r="BB17" s="19">
        <f t="shared" si="6"/>
        <v>20.954999999999998</v>
      </c>
      <c r="BC17" s="10"/>
      <c r="BD17" s="3"/>
      <c r="BE17" s="4">
        <f t="shared" si="18"/>
        <v>0</v>
      </c>
      <c r="BF17" s="5"/>
      <c r="BG17" s="5"/>
      <c r="BH17" s="4">
        <f t="shared" si="19"/>
        <v>0</v>
      </c>
      <c r="BI17" s="4">
        <f t="shared" si="20"/>
        <v>0</v>
      </c>
      <c r="BJ17" s="2"/>
      <c r="BK17" s="4">
        <f t="shared" si="7"/>
        <v>0</v>
      </c>
      <c r="BL17" s="11">
        <f t="shared" si="23"/>
        <v>0</v>
      </c>
      <c r="BM17" s="10"/>
      <c r="BN17" s="2"/>
      <c r="BO17" s="2"/>
      <c r="BP17" s="2"/>
      <c r="BQ17" s="6"/>
      <c r="BR17" s="19">
        <f t="shared" si="8"/>
        <v>20.954999999999998</v>
      </c>
    </row>
    <row r="18" spans="1:70" s="15" customFormat="1" ht="14" hidden="1">
      <c r="A18" s="13">
        <v>8</v>
      </c>
      <c r="B18" s="1" t="s">
        <v>114</v>
      </c>
      <c r="C18" s="9" t="s">
        <v>115</v>
      </c>
      <c r="D18" s="1">
        <v>21</v>
      </c>
      <c r="E18" s="1" t="s">
        <v>116</v>
      </c>
      <c r="F18" s="57">
        <v>22.19</v>
      </c>
      <c r="G18" s="10"/>
      <c r="H18" s="3"/>
      <c r="I18" s="4">
        <f t="shared" si="9"/>
        <v>0</v>
      </c>
      <c r="J18" s="5"/>
      <c r="K18" s="5"/>
      <c r="L18" s="4">
        <f t="shared" si="10"/>
        <v>0</v>
      </c>
      <c r="M18" s="4">
        <f t="shared" si="11"/>
        <v>0</v>
      </c>
      <c r="N18" s="2"/>
      <c r="O18" s="4">
        <f t="shared" si="0"/>
        <v>0</v>
      </c>
      <c r="P18" s="11">
        <f t="shared" si="1"/>
        <v>0</v>
      </c>
      <c r="Q18" s="10"/>
      <c r="R18" s="2"/>
      <c r="S18" s="2"/>
      <c r="T18" s="2"/>
      <c r="U18" s="6"/>
      <c r="V18" s="19">
        <f t="shared" si="2"/>
        <v>22.19</v>
      </c>
      <c r="W18" s="10"/>
      <c r="X18" s="3"/>
      <c r="Y18" s="4">
        <f t="shared" si="12"/>
        <v>0</v>
      </c>
      <c r="Z18" s="5"/>
      <c r="AA18" s="5"/>
      <c r="AB18" s="4">
        <f t="shared" si="13"/>
        <v>0</v>
      </c>
      <c r="AC18" s="4">
        <f t="shared" si="14"/>
        <v>0</v>
      </c>
      <c r="AD18" s="2"/>
      <c r="AE18" s="4">
        <f t="shared" si="3"/>
        <v>0</v>
      </c>
      <c r="AF18" s="11">
        <f t="shared" si="21"/>
        <v>0</v>
      </c>
      <c r="AG18" s="10"/>
      <c r="AH18" s="2"/>
      <c r="AI18" s="2"/>
      <c r="AJ18" s="2"/>
      <c r="AK18" s="6"/>
      <c r="AL18" s="19">
        <f t="shared" si="4"/>
        <v>22.19</v>
      </c>
      <c r="AM18" s="10"/>
      <c r="AN18" s="3"/>
      <c r="AO18" s="4">
        <f t="shared" si="15"/>
        <v>0</v>
      </c>
      <c r="AP18" s="5"/>
      <c r="AQ18" s="5"/>
      <c r="AR18" s="4">
        <f t="shared" si="16"/>
        <v>0</v>
      </c>
      <c r="AS18" s="4">
        <f t="shared" si="17"/>
        <v>0</v>
      </c>
      <c r="AT18" s="2"/>
      <c r="AU18" s="4">
        <f t="shared" si="5"/>
        <v>0</v>
      </c>
      <c r="AV18" s="11">
        <f t="shared" si="22"/>
        <v>0</v>
      </c>
      <c r="AW18" s="10"/>
      <c r="AX18" s="2"/>
      <c r="AY18" s="2"/>
      <c r="AZ18" s="2"/>
      <c r="BA18" s="6"/>
      <c r="BB18" s="19">
        <f t="shared" si="6"/>
        <v>22.19</v>
      </c>
      <c r="BC18" s="10"/>
      <c r="BD18" s="3"/>
      <c r="BE18" s="4">
        <f t="shared" si="18"/>
        <v>0</v>
      </c>
      <c r="BF18" s="5"/>
      <c r="BG18" s="5"/>
      <c r="BH18" s="4">
        <f t="shared" si="19"/>
        <v>0</v>
      </c>
      <c r="BI18" s="4">
        <f t="shared" si="20"/>
        <v>0</v>
      </c>
      <c r="BJ18" s="2"/>
      <c r="BK18" s="4">
        <f t="shared" si="7"/>
        <v>0</v>
      </c>
      <c r="BL18" s="11">
        <f t="shared" si="23"/>
        <v>0</v>
      </c>
      <c r="BM18" s="10"/>
      <c r="BN18" s="2"/>
      <c r="BO18" s="2"/>
      <c r="BP18" s="2"/>
      <c r="BQ18" s="6"/>
      <c r="BR18" s="19">
        <f t="shared" si="8"/>
        <v>22.19</v>
      </c>
    </row>
    <row r="19" spans="1:70" s="15" customFormat="1" ht="14" hidden="1">
      <c r="A19" s="13">
        <v>9</v>
      </c>
      <c r="B19" s="1" t="s">
        <v>113</v>
      </c>
      <c r="C19" s="9">
        <v>1499</v>
      </c>
      <c r="D19" s="1">
        <v>112</v>
      </c>
      <c r="E19" s="1" t="s">
        <v>28</v>
      </c>
      <c r="F19" s="57">
        <v>21.173999999999999</v>
      </c>
      <c r="G19" s="10"/>
      <c r="H19" s="3"/>
      <c r="I19" s="4">
        <f t="shared" si="9"/>
        <v>0</v>
      </c>
      <c r="J19" s="5"/>
      <c r="K19" s="5"/>
      <c r="L19" s="4">
        <f t="shared" si="10"/>
        <v>0</v>
      </c>
      <c r="M19" s="4">
        <f t="shared" si="11"/>
        <v>0</v>
      </c>
      <c r="N19" s="2"/>
      <c r="O19" s="4">
        <f t="shared" si="0"/>
        <v>0</v>
      </c>
      <c r="P19" s="11">
        <f t="shared" si="1"/>
        <v>0</v>
      </c>
      <c r="Q19" s="10"/>
      <c r="R19" s="2"/>
      <c r="S19" s="2"/>
      <c r="T19" s="2"/>
      <c r="U19" s="6"/>
      <c r="V19" s="19">
        <f t="shared" si="2"/>
        <v>21.173999999999999</v>
      </c>
      <c r="W19" s="10"/>
      <c r="X19" s="3"/>
      <c r="Y19" s="4">
        <f t="shared" si="12"/>
        <v>0</v>
      </c>
      <c r="Z19" s="5"/>
      <c r="AA19" s="5"/>
      <c r="AB19" s="4">
        <f t="shared" si="13"/>
        <v>0</v>
      </c>
      <c r="AC19" s="4">
        <f t="shared" si="14"/>
        <v>0</v>
      </c>
      <c r="AD19" s="2"/>
      <c r="AE19" s="4">
        <f t="shared" si="3"/>
        <v>0</v>
      </c>
      <c r="AF19" s="11">
        <f t="shared" si="21"/>
        <v>0</v>
      </c>
      <c r="AG19" s="10"/>
      <c r="AH19" s="2"/>
      <c r="AI19" s="2"/>
      <c r="AJ19" s="2"/>
      <c r="AK19" s="6"/>
      <c r="AL19" s="19">
        <f t="shared" si="4"/>
        <v>21.173999999999999</v>
      </c>
      <c r="AM19" s="10"/>
      <c r="AN19" s="3"/>
      <c r="AO19" s="4">
        <f t="shared" si="15"/>
        <v>0</v>
      </c>
      <c r="AP19" s="5"/>
      <c r="AQ19" s="5"/>
      <c r="AR19" s="4">
        <f t="shared" si="16"/>
        <v>0</v>
      </c>
      <c r="AS19" s="4">
        <f t="shared" si="17"/>
        <v>0</v>
      </c>
      <c r="AT19" s="2"/>
      <c r="AU19" s="4">
        <f t="shared" si="5"/>
        <v>0</v>
      </c>
      <c r="AV19" s="11">
        <f t="shared" si="22"/>
        <v>0</v>
      </c>
      <c r="AW19" s="10"/>
      <c r="AX19" s="2"/>
      <c r="AY19" s="2"/>
      <c r="AZ19" s="2"/>
      <c r="BA19" s="6"/>
      <c r="BB19" s="19">
        <f t="shared" si="6"/>
        <v>21.173999999999999</v>
      </c>
      <c r="BC19" s="10"/>
      <c r="BD19" s="3"/>
      <c r="BE19" s="4">
        <f t="shared" si="18"/>
        <v>0</v>
      </c>
      <c r="BF19" s="5"/>
      <c r="BG19" s="5"/>
      <c r="BH19" s="4">
        <f t="shared" si="19"/>
        <v>0</v>
      </c>
      <c r="BI19" s="4">
        <f t="shared" si="20"/>
        <v>0</v>
      </c>
      <c r="BJ19" s="2"/>
      <c r="BK19" s="4">
        <f t="shared" si="7"/>
        <v>0</v>
      </c>
      <c r="BL19" s="11">
        <f t="shared" si="23"/>
        <v>0</v>
      </c>
      <c r="BM19" s="10"/>
      <c r="BN19" s="2"/>
      <c r="BO19" s="2"/>
      <c r="BP19" s="2"/>
      <c r="BQ19" s="6"/>
      <c r="BR19" s="19">
        <f t="shared" si="8"/>
        <v>21.173999999999999</v>
      </c>
    </row>
    <row r="20" spans="1:70" s="15" customFormat="1" ht="14" hidden="1" customHeight="1">
      <c r="A20" s="13">
        <v>10</v>
      </c>
      <c r="B20" s="1" t="s">
        <v>72</v>
      </c>
      <c r="C20" s="2">
        <v>36087</v>
      </c>
      <c r="D20" s="1">
        <v>50</v>
      </c>
      <c r="E20" s="1" t="s">
        <v>39</v>
      </c>
      <c r="F20" s="57">
        <v>21.835999999999999</v>
      </c>
      <c r="G20" s="2"/>
      <c r="H20" s="3"/>
      <c r="I20" s="4">
        <f t="shared" si="9"/>
        <v>0</v>
      </c>
      <c r="J20" s="5"/>
      <c r="K20" s="5"/>
      <c r="L20" s="4">
        <f t="shared" si="10"/>
        <v>0</v>
      </c>
      <c r="M20" s="4">
        <f t="shared" si="11"/>
        <v>0</v>
      </c>
      <c r="N20" s="2" t="s">
        <v>19</v>
      </c>
      <c r="O20" s="4">
        <f t="shared" si="0"/>
        <v>0</v>
      </c>
      <c r="P20" s="11">
        <f t="shared" si="1"/>
        <v>0</v>
      </c>
      <c r="Q20" s="2"/>
      <c r="R20" s="2"/>
      <c r="S20" s="2" t="s">
        <v>19</v>
      </c>
      <c r="T20" s="2"/>
      <c r="U20" s="6"/>
      <c r="V20" s="19">
        <f t="shared" si="2"/>
        <v>21.835999999999999</v>
      </c>
      <c r="W20" s="2"/>
      <c r="X20" s="3"/>
      <c r="Y20" s="4">
        <f t="shared" si="12"/>
        <v>0</v>
      </c>
      <c r="Z20" s="5"/>
      <c r="AA20" s="5"/>
      <c r="AB20" s="4">
        <f t="shared" si="13"/>
        <v>0</v>
      </c>
      <c r="AC20" s="4">
        <f t="shared" si="14"/>
        <v>0</v>
      </c>
      <c r="AD20" s="2" t="s">
        <v>19</v>
      </c>
      <c r="AE20" s="4">
        <f t="shared" si="3"/>
        <v>0</v>
      </c>
      <c r="AF20" s="11">
        <f t="shared" si="21"/>
        <v>0</v>
      </c>
      <c r="AG20" s="2"/>
      <c r="AH20" s="2"/>
      <c r="AI20" s="2" t="s">
        <v>19</v>
      </c>
      <c r="AJ20" s="2"/>
      <c r="AK20" s="6"/>
      <c r="AL20" s="19">
        <f t="shared" si="4"/>
        <v>21.835999999999999</v>
      </c>
      <c r="AM20" s="2"/>
      <c r="AN20" s="3"/>
      <c r="AO20" s="4">
        <f t="shared" si="15"/>
        <v>0</v>
      </c>
      <c r="AP20" s="5"/>
      <c r="AQ20" s="5"/>
      <c r="AR20" s="4">
        <f t="shared" si="16"/>
        <v>0</v>
      </c>
      <c r="AS20" s="4">
        <f t="shared" si="17"/>
        <v>0</v>
      </c>
      <c r="AT20" s="2" t="s">
        <v>19</v>
      </c>
      <c r="AU20" s="4">
        <f t="shared" si="5"/>
        <v>0</v>
      </c>
      <c r="AV20" s="11">
        <f t="shared" si="22"/>
        <v>0</v>
      </c>
      <c r="AW20" s="2"/>
      <c r="AX20" s="2"/>
      <c r="AY20" s="2" t="s">
        <v>19</v>
      </c>
      <c r="AZ20" s="2"/>
      <c r="BA20" s="6"/>
      <c r="BB20" s="19">
        <f t="shared" si="6"/>
        <v>21.835999999999999</v>
      </c>
      <c r="BC20" s="2"/>
      <c r="BD20" s="3"/>
      <c r="BE20" s="4">
        <f t="shared" si="18"/>
        <v>0</v>
      </c>
      <c r="BF20" s="5"/>
      <c r="BG20" s="5"/>
      <c r="BH20" s="4">
        <f t="shared" si="19"/>
        <v>0</v>
      </c>
      <c r="BI20" s="4">
        <f t="shared" si="20"/>
        <v>0</v>
      </c>
      <c r="BJ20" s="2" t="s">
        <v>19</v>
      </c>
      <c r="BK20" s="4">
        <f t="shared" si="7"/>
        <v>0</v>
      </c>
      <c r="BL20" s="11">
        <f t="shared" si="23"/>
        <v>0</v>
      </c>
      <c r="BM20" s="2"/>
      <c r="BN20" s="2"/>
      <c r="BO20" s="2" t="s">
        <v>19</v>
      </c>
      <c r="BP20" s="2"/>
      <c r="BQ20" s="6"/>
      <c r="BR20" s="19">
        <f t="shared" si="8"/>
        <v>21.835999999999999</v>
      </c>
    </row>
    <row r="21" spans="1:70" s="15" customFormat="1" ht="14" hidden="1" customHeight="1">
      <c r="A21" s="13">
        <v>11</v>
      </c>
      <c r="B21" s="1" t="s">
        <v>57</v>
      </c>
      <c r="C21" s="2">
        <v>5749</v>
      </c>
      <c r="D21" s="1">
        <v>52</v>
      </c>
      <c r="E21" s="1" t="s">
        <v>103</v>
      </c>
      <c r="F21" s="57">
        <v>22.204000000000001</v>
      </c>
      <c r="G21" s="2"/>
      <c r="H21" s="3"/>
      <c r="I21" s="4">
        <f t="shared" si="9"/>
        <v>0</v>
      </c>
      <c r="J21" s="5"/>
      <c r="K21" s="5"/>
      <c r="L21" s="4">
        <f t="shared" si="10"/>
        <v>0</v>
      </c>
      <c r="M21" s="4">
        <f t="shared" si="11"/>
        <v>0</v>
      </c>
      <c r="N21" s="2"/>
      <c r="O21" s="4">
        <f t="shared" si="0"/>
        <v>0</v>
      </c>
      <c r="P21" s="11">
        <f t="shared" si="1"/>
        <v>0</v>
      </c>
      <c r="Q21" s="10"/>
      <c r="R21" s="2"/>
      <c r="S21" s="2"/>
      <c r="T21" s="2"/>
      <c r="U21" s="6"/>
      <c r="V21" s="19">
        <f t="shared" si="2"/>
        <v>22.204000000000001</v>
      </c>
      <c r="W21" s="2"/>
      <c r="X21" s="3"/>
      <c r="Y21" s="4">
        <f t="shared" si="12"/>
        <v>0</v>
      </c>
      <c r="Z21" s="5"/>
      <c r="AA21" s="5"/>
      <c r="AB21" s="4">
        <f t="shared" si="13"/>
        <v>0</v>
      </c>
      <c r="AC21" s="4">
        <f t="shared" si="14"/>
        <v>0</v>
      </c>
      <c r="AD21" s="2"/>
      <c r="AE21" s="4">
        <f t="shared" si="3"/>
        <v>0</v>
      </c>
      <c r="AF21" s="11">
        <f t="shared" si="21"/>
        <v>0</v>
      </c>
      <c r="AG21" s="10"/>
      <c r="AH21" s="2"/>
      <c r="AI21" s="2"/>
      <c r="AJ21" s="2"/>
      <c r="AK21" s="6"/>
      <c r="AL21" s="19">
        <f t="shared" si="4"/>
        <v>22.204000000000001</v>
      </c>
      <c r="AM21" s="2"/>
      <c r="AN21" s="3"/>
      <c r="AO21" s="4">
        <f t="shared" si="15"/>
        <v>0</v>
      </c>
      <c r="AP21" s="5"/>
      <c r="AQ21" s="5"/>
      <c r="AR21" s="4">
        <f t="shared" si="16"/>
        <v>0</v>
      </c>
      <c r="AS21" s="4">
        <f t="shared" si="17"/>
        <v>0</v>
      </c>
      <c r="AT21" s="2"/>
      <c r="AU21" s="4">
        <f t="shared" si="5"/>
        <v>0</v>
      </c>
      <c r="AV21" s="11">
        <f t="shared" si="22"/>
        <v>0</v>
      </c>
      <c r="AW21" s="10"/>
      <c r="AX21" s="2"/>
      <c r="AY21" s="2"/>
      <c r="AZ21" s="2"/>
      <c r="BA21" s="6"/>
      <c r="BB21" s="19">
        <f t="shared" si="6"/>
        <v>22.204000000000001</v>
      </c>
      <c r="BC21" s="2"/>
      <c r="BD21" s="3"/>
      <c r="BE21" s="4">
        <f t="shared" si="18"/>
        <v>0</v>
      </c>
      <c r="BF21" s="5"/>
      <c r="BG21" s="5"/>
      <c r="BH21" s="4">
        <f t="shared" si="19"/>
        <v>0</v>
      </c>
      <c r="BI21" s="4">
        <f t="shared" si="20"/>
        <v>0</v>
      </c>
      <c r="BJ21" s="2"/>
      <c r="BK21" s="4">
        <f t="shared" si="7"/>
        <v>0</v>
      </c>
      <c r="BL21" s="11">
        <f t="shared" si="23"/>
        <v>0</v>
      </c>
      <c r="BM21" s="10"/>
      <c r="BN21" s="2"/>
      <c r="BO21" s="2"/>
      <c r="BP21" s="2"/>
      <c r="BQ21" s="6"/>
      <c r="BR21" s="19">
        <f t="shared" si="8"/>
        <v>22.204000000000001</v>
      </c>
    </row>
    <row r="22" spans="1:70" s="15" customFormat="1" ht="14" hidden="1" customHeight="1">
      <c r="A22" s="13">
        <v>12</v>
      </c>
      <c r="B22" s="1" t="s">
        <v>74</v>
      </c>
      <c r="C22" s="2">
        <v>36145</v>
      </c>
      <c r="D22" s="1">
        <v>76</v>
      </c>
      <c r="E22" s="1" t="s">
        <v>81</v>
      </c>
      <c r="F22" s="57">
        <v>20.71</v>
      </c>
      <c r="G22" s="2"/>
      <c r="H22" s="3"/>
      <c r="I22" s="4">
        <f t="shared" si="9"/>
        <v>0</v>
      </c>
      <c r="J22" s="5"/>
      <c r="K22" s="5"/>
      <c r="L22" s="4">
        <f t="shared" si="10"/>
        <v>0</v>
      </c>
      <c r="M22" s="4">
        <f t="shared" si="11"/>
        <v>0</v>
      </c>
      <c r="N22" s="2" t="s">
        <v>19</v>
      </c>
      <c r="O22" s="4">
        <f t="shared" si="0"/>
        <v>0</v>
      </c>
      <c r="P22" s="11">
        <f t="shared" si="1"/>
        <v>0</v>
      </c>
      <c r="Q22" s="10"/>
      <c r="R22" s="2"/>
      <c r="S22" s="2" t="s">
        <v>19</v>
      </c>
      <c r="T22" s="2" t="s">
        <v>141</v>
      </c>
      <c r="U22" s="6"/>
      <c r="V22" s="19">
        <f t="shared" si="2"/>
        <v>20.71</v>
      </c>
      <c r="W22" s="2"/>
      <c r="X22" s="3"/>
      <c r="Y22" s="4">
        <f t="shared" si="12"/>
        <v>0</v>
      </c>
      <c r="Z22" s="5"/>
      <c r="AA22" s="5"/>
      <c r="AB22" s="4">
        <f t="shared" si="13"/>
        <v>0</v>
      </c>
      <c r="AC22" s="4">
        <f t="shared" si="14"/>
        <v>0</v>
      </c>
      <c r="AD22" s="2" t="s">
        <v>19</v>
      </c>
      <c r="AE22" s="4">
        <f t="shared" si="3"/>
        <v>0</v>
      </c>
      <c r="AF22" s="11">
        <f t="shared" si="21"/>
        <v>0</v>
      </c>
      <c r="AG22" s="10"/>
      <c r="AH22" s="2"/>
      <c r="AI22" s="2" t="s">
        <v>19</v>
      </c>
      <c r="AJ22" s="2" t="s">
        <v>141</v>
      </c>
      <c r="AK22" s="6"/>
      <c r="AL22" s="19">
        <f t="shared" si="4"/>
        <v>20.71</v>
      </c>
      <c r="AM22" s="2"/>
      <c r="AN22" s="3"/>
      <c r="AO22" s="4">
        <f t="shared" si="15"/>
        <v>0</v>
      </c>
      <c r="AP22" s="5"/>
      <c r="AQ22" s="5"/>
      <c r="AR22" s="4">
        <f t="shared" si="16"/>
        <v>0</v>
      </c>
      <c r="AS22" s="4">
        <f t="shared" si="17"/>
        <v>0</v>
      </c>
      <c r="AT22" s="2" t="s">
        <v>19</v>
      </c>
      <c r="AU22" s="4">
        <f t="shared" si="5"/>
        <v>0</v>
      </c>
      <c r="AV22" s="11">
        <f t="shared" si="22"/>
        <v>0</v>
      </c>
      <c r="AW22" s="10"/>
      <c r="AX22" s="2"/>
      <c r="AY22" s="2" t="s">
        <v>19</v>
      </c>
      <c r="AZ22" s="2" t="s">
        <v>141</v>
      </c>
      <c r="BA22" s="6"/>
      <c r="BB22" s="19">
        <f t="shared" si="6"/>
        <v>20.71</v>
      </c>
      <c r="BC22" s="2"/>
      <c r="BD22" s="3"/>
      <c r="BE22" s="4">
        <f t="shared" si="18"/>
        <v>0</v>
      </c>
      <c r="BF22" s="5"/>
      <c r="BG22" s="5"/>
      <c r="BH22" s="4">
        <f t="shared" si="19"/>
        <v>0</v>
      </c>
      <c r="BI22" s="4">
        <f t="shared" si="20"/>
        <v>0</v>
      </c>
      <c r="BJ22" s="2" t="s">
        <v>19</v>
      </c>
      <c r="BK22" s="4">
        <f t="shared" si="7"/>
        <v>0</v>
      </c>
      <c r="BL22" s="11">
        <f t="shared" si="23"/>
        <v>0</v>
      </c>
      <c r="BM22" s="10"/>
      <c r="BN22" s="2"/>
      <c r="BO22" s="2" t="s">
        <v>19</v>
      </c>
      <c r="BP22" s="2" t="s">
        <v>141</v>
      </c>
      <c r="BQ22" s="6"/>
      <c r="BR22" s="19">
        <f t="shared" si="8"/>
        <v>20.71</v>
      </c>
    </row>
    <row r="23" spans="1:70" s="15" customFormat="1" ht="14" hidden="1" customHeight="1">
      <c r="A23" s="13">
        <v>13</v>
      </c>
      <c r="B23" s="1" t="s">
        <v>112</v>
      </c>
      <c r="C23" s="9">
        <v>19899</v>
      </c>
      <c r="D23" s="1">
        <v>4</v>
      </c>
      <c r="E23" s="1" t="s">
        <v>63</v>
      </c>
      <c r="F23" s="57">
        <v>22.170999999999999</v>
      </c>
      <c r="G23" s="10"/>
      <c r="H23" s="3"/>
      <c r="I23" s="4">
        <f t="shared" si="9"/>
        <v>0</v>
      </c>
      <c r="J23" s="5"/>
      <c r="K23" s="5"/>
      <c r="L23" s="4">
        <f t="shared" si="10"/>
        <v>0</v>
      </c>
      <c r="M23" s="4">
        <f t="shared" si="11"/>
        <v>0</v>
      </c>
      <c r="N23" s="2"/>
      <c r="O23" s="4">
        <f t="shared" si="0"/>
        <v>0</v>
      </c>
      <c r="P23" s="11">
        <f t="shared" si="1"/>
        <v>0</v>
      </c>
      <c r="Q23" s="10"/>
      <c r="R23" s="2"/>
      <c r="S23" s="2"/>
      <c r="T23" s="2"/>
      <c r="U23" s="6"/>
      <c r="V23" s="19">
        <f t="shared" si="2"/>
        <v>22.170999999999999</v>
      </c>
      <c r="W23" s="10"/>
      <c r="X23" s="3"/>
      <c r="Y23" s="4">
        <f t="shared" si="12"/>
        <v>0</v>
      </c>
      <c r="Z23" s="5"/>
      <c r="AA23" s="5"/>
      <c r="AB23" s="4">
        <f t="shared" si="13"/>
        <v>0</v>
      </c>
      <c r="AC23" s="4">
        <f t="shared" si="14"/>
        <v>0</v>
      </c>
      <c r="AD23" s="2"/>
      <c r="AE23" s="4">
        <f t="shared" si="3"/>
        <v>0</v>
      </c>
      <c r="AF23" s="11">
        <f t="shared" si="21"/>
        <v>0</v>
      </c>
      <c r="AG23" s="10"/>
      <c r="AH23" s="2"/>
      <c r="AI23" s="2"/>
      <c r="AJ23" s="2"/>
      <c r="AK23" s="6"/>
      <c r="AL23" s="19">
        <f t="shared" si="4"/>
        <v>22.170999999999999</v>
      </c>
      <c r="AM23" s="10"/>
      <c r="AN23" s="3"/>
      <c r="AO23" s="4">
        <f t="shared" si="15"/>
        <v>0</v>
      </c>
      <c r="AP23" s="5"/>
      <c r="AQ23" s="5"/>
      <c r="AR23" s="4">
        <f t="shared" si="16"/>
        <v>0</v>
      </c>
      <c r="AS23" s="4">
        <f t="shared" si="17"/>
        <v>0</v>
      </c>
      <c r="AT23" s="2"/>
      <c r="AU23" s="4">
        <f t="shared" si="5"/>
        <v>0</v>
      </c>
      <c r="AV23" s="11">
        <f t="shared" si="22"/>
        <v>0</v>
      </c>
      <c r="AW23" s="10"/>
      <c r="AX23" s="2"/>
      <c r="AY23" s="2"/>
      <c r="AZ23" s="2"/>
      <c r="BA23" s="6"/>
      <c r="BB23" s="19">
        <f t="shared" si="6"/>
        <v>22.170999999999999</v>
      </c>
      <c r="BC23" s="10"/>
      <c r="BD23" s="3"/>
      <c r="BE23" s="4">
        <f t="shared" si="18"/>
        <v>0</v>
      </c>
      <c r="BF23" s="5"/>
      <c r="BG23" s="5"/>
      <c r="BH23" s="4">
        <f t="shared" si="19"/>
        <v>0</v>
      </c>
      <c r="BI23" s="4">
        <f t="shared" si="20"/>
        <v>0</v>
      </c>
      <c r="BJ23" s="2"/>
      <c r="BK23" s="4">
        <f t="shared" si="7"/>
        <v>0</v>
      </c>
      <c r="BL23" s="11">
        <f t="shared" si="23"/>
        <v>0</v>
      </c>
      <c r="BM23" s="10"/>
      <c r="BN23" s="2"/>
      <c r="BO23" s="2"/>
      <c r="BP23" s="2"/>
      <c r="BQ23" s="6"/>
      <c r="BR23" s="19">
        <f t="shared" si="8"/>
        <v>22.170999999999999</v>
      </c>
    </row>
    <row r="24" spans="1:70" s="15" customFormat="1" ht="14" hidden="1">
      <c r="A24" s="13">
        <v>14</v>
      </c>
      <c r="B24" s="1" t="s">
        <v>104</v>
      </c>
      <c r="C24" s="2">
        <v>5766</v>
      </c>
      <c r="D24" s="1">
        <v>30</v>
      </c>
      <c r="E24" s="1" t="s">
        <v>148</v>
      </c>
      <c r="F24" s="57">
        <v>22.282</v>
      </c>
      <c r="G24" s="2"/>
      <c r="H24" s="3"/>
      <c r="I24" s="4">
        <f t="shared" si="9"/>
        <v>0</v>
      </c>
      <c r="J24" s="5"/>
      <c r="K24" s="5"/>
      <c r="L24" s="4">
        <f t="shared" si="10"/>
        <v>0</v>
      </c>
      <c r="M24" s="4">
        <f t="shared" si="11"/>
        <v>0</v>
      </c>
      <c r="N24" s="2"/>
      <c r="O24" s="4">
        <f t="shared" si="0"/>
        <v>0</v>
      </c>
      <c r="P24" s="11">
        <f t="shared" si="1"/>
        <v>0</v>
      </c>
      <c r="Q24" s="10"/>
      <c r="R24" s="2"/>
      <c r="S24" s="2"/>
      <c r="T24" s="2"/>
      <c r="U24" s="6"/>
      <c r="V24" s="19">
        <f t="shared" si="2"/>
        <v>22.282</v>
      </c>
      <c r="W24" s="2"/>
      <c r="X24" s="3"/>
      <c r="Y24" s="4">
        <f t="shared" si="12"/>
        <v>0</v>
      </c>
      <c r="Z24" s="5"/>
      <c r="AA24" s="5"/>
      <c r="AB24" s="4">
        <f t="shared" si="13"/>
        <v>0</v>
      </c>
      <c r="AC24" s="4">
        <f t="shared" si="14"/>
        <v>0</v>
      </c>
      <c r="AD24" s="2"/>
      <c r="AE24" s="4">
        <f t="shared" si="3"/>
        <v>0</v>
      </c>
      <c r="AF24" s="11">
        <f t="shared" si="21"/>
        <v>0</v>
      </c>
      <c r="AG24" s="10"/>
      <c r="AH24" s="2"/>
      <c r="AI24" s="2"/>
      <c r="AJ24" s="2"/>
      <c r="AK24" s="6"/>
      <c r="AL24" s="19">
        <f t="shared" si="4"/>
        <v>22.282</v>
      </c>
      <c r="AM24" s="2"/>
      <c r="AN24" s="3"/>
      <c r="AO24" s="4">
        <f t="shared" si="15"/>
        <v>0</v>
      </c>
      <c r="AP24" s="5"/>
      <c r="AQ24" s="5"/>
      <c r="AR24" s="4">
        <f t="shared" si="16"/>
        <v>0</v>
      </c>
      <c r="AS24" s="4">
        <f t="shared" si="17"/>
        <v>0</v>
      </c>
      <c r="AT24" s="2"/>
      <c r="AU24" s="4">
        <f t="shared" si="5"/>
        <v>0</v>
      </c>
      <c r="AV24" s="11">
        <f t="shared" si="22"/>
        <v>0</v>
      </c>
      <c r="AW24" s="10"/>
      <c r="AX24" s="2"/>
      <c r="AY24" s="2"/>
      <c r="AZ24" s="2"/>
      <c r="BA24" s="6"/>
      <c r="BB24" s="19">
        <f t="shared" si="6"/>
        <v>22.282</v>
      </c>
      <c r="BC24" s="2"/>
      <c r="BD24" s="3"/>
      <c r="BE24" s="4">
        <f t="shared" si="18"/>
        <v>0</v>
      </c>
      <c r="BF24" s="5"/>
      <c r="BG24" s="5"/>
      <c r="BH24" s="4">
        <f t="shared" si="19"/>
        <v>0</v>
      </c>
      <c r="BI24" s="4">
        <f t="shared" si="20"/>
        <v>0</v>
      </c>
      <c r="BJ24" s="2"/>
      <c r="BK24" s="4">
        <f t="shared" si="7"/>
        <v>0</v>
      </c>
      <c r="BL24" s="11">
        <f t="shared" si="23"/>
        <v>0</v>
      </c>
      <c r="BM24" s="10"/>
      <c r="BN24" s="2"/>
      <c r="BO24" s="2"/>
      <c r="BP24" s="2"/>
      <c r="BQ24" s="6"/>
      <c r="BR24" s="19">
        <f t="shared" si="8"/>
        <v>22.282</v>
      </c>
    </row>
    <row r="25" spans="1:70" s="15" customFormat="1" ht="14">
      <c r="A25" s="13">
        <v>4</v>
      </c>
      <c r="B25" s="1" t="s">
        <v>62</v>
      </c>
      <c r="C25" s="2">
        <v>6446</v>
      </c>
      <c r="D25" s="1">
        <v>64</v>
      </c>
      <c r="E25" s="1" t="s">
        <v>28</v>
      </c>
      <c r="F25" s="57">
        <v>22.097000000000001</v>
      </c>
      <c r="G25" s="10">
        <v>33.457000000000001</v>
      </c>
      <c r="H25" s="3">
        <v>3</v>
      </c>
      <c r="I25" s="4">
        <f t="shared" si="9"/>
        <v>1</v>
      </c>
      <c r="J25" s="5">
        <v>3</v>
      </c>
      <c r="K25" s="5">
        <v>2</v>
      </c>
      <c r="L25" s="4">
        <f t="shared" si="10"/>
        <v>2</v>
      </c>
      <c r="M25" s="4">
        <f t="shared" si="11"/>
        <v>4</v>
      </c>
      <c r="N25" s="2" t="s">
        <v>19</v>
      </c>
      <c r="O25" s="4">
        <f t="shared" si="0"/>
        <v>7</v>
      </c>
      <c r="P25" s="11">
        <f t="shared" si="1"/>
        <v>7</v>
      </c>
      <c r="Q25" s="10">
        <v>22.792999999999999</v>
      </c>
      <c r="R25" s="10">
        <v>22.43</v>
      </c>
      <c r="S25" s="2" t="s">
        <v>19</v>
      </c>
      <c r="T25" s="2"/>
      <c r="U25" s="6"/>
      <c r="V25" s="19">
        <f t="shared" si="2"/>
        <v>22.097000000000001</v>
      </c>
      <c r="W25" s="10"/>
      <c r="X25" s="3"/>
      <c r="Y25" s="4">
        <f t="shared" si="12"/>
        <v>0</v>
      </c>
      <c r="Z25" s="5">
        <v>3</v>
      </c>
      <c r="AA25" s="5"/>
      <c r="AB25" s="4">
        <f t="shared" si="13"/>
        <v>4</v>
      </c>
      <c r="AC25" s="4">
        <f t="shared" si="14"/>
        <v>0</v>
      </c>
      <c r="AD25" s="2" t="s">
        <v>19</v>
      </c>
      <c r="AE25" s="4">
        <f t="shared" si="3"/>
        <v>4</v>
      </c>
      <c r="AF25" s="11">
        <f t="shared" si="21"/>
        <v>11</v>
      </c>
      <c r="AG25" s="10">
        <v>22.617999999999999</v>
      </c>
      <c r="AH25" s="10"/>
      <c r="AI25" s="2" t="s">
        <v>19</v>
      </c>
      <c r="AJ25" s="2"/>
      <c r="AK25" s="6"/>
      <c r="AL25" s="19">
        <f t="shared" si="4"/>
        <v>22.097000000000001</v>
      </c>
      <c r="AM25" s="10">
        <v>33.375999999999998</v>
      </c>
      <c r="AN25" s="3"/>
      <c r="AO25" s="4">
        <f t="shared" si="15"/>
        <v>0</v>
      </c>
      <c r="AP25" s="5"/>
      <c r="AQ25" s="5"/>
      <c r="AR25" s="4">
        <f t="shared" si="16"/>
        <v>0</v>
      </c>
      <c r="AS25" s="4">
        <f t="shared" si="17"/>
        <v>0</v>
      </c>
      <c r="AT25" s="2" t="s">
        <v>19</v>
      </c>
      <c r="AU25" s="4">
        <f t="shared" si="5"/>
        <v>0</v>
      </c>
      <c r="AV25" s="11">
        <f t="shared" si="22"/>
        <v>11</v>
      </c>
      <c r="AW25" s="10">
        <v>24.422999999999998</v>
      </c>
      <c r="AX25" s="10">
        <v>23.922000000000001</v>
      </c>
      <c r="AY25" s="2" t="s">
        <v>19</v>
      </c>
      <c r="AZ25" s="2"/>
      <c r="BA25" s="6"/>
      <c r="BB25" s="19">
        <f t="shared" si="6"/>
        <v>22.097000000000001</v>
      </c>
      <c r="BC25" s="10">
        <v>26.216999999999999</v>
      </c>
      <c r="BD25" s="3"/>
      <c r="BE25" s="4">
        <f t="shared" si="18"/>
        <v>0</v>
      </c>
      <c r="BF25" s="5"/>
      <c r="BG25" s="5"/>
      <c r="BH25" s="4">
        <f t="shared" si="19"/>
        <v>0</v>
      </c>
      <c r="BI25" s="4">
        <f t="shared" si="20"/>
        <v>0</v>
      </c>
      <c r="BJ25" s="2" t="s">
        <v>19</v>
      </c>
      <c r="BK25" s="4">
        <f t="shared" si="7"/>
        <v>0</v>
      </c>
      <c r="BL25" s="11">
        <f t="shared" si="23"/>
        <v>11</v>
      </c>
      <c r="BM25" s="10">
        <v>22.995999999999999</v>
      </c>
      <c r="BN25" s="10">
        <v>22.809000000000001</v>
      </c>
      <c r="BO25" s="2" t="s">
        <v>19</v>
      </c>
      <c r="BP25" s="2"/>
      <c r="BQ25" s="6"/>
      <c r="BR25" s="19">
        <f t="shared" si="8"/>
        <v>22.097000000000001</v>
      </c>
    </row>
    <row r="26" spans="1:70" s="15" customFormat="1" ht="14">
      <c r="A26" s="13">
        <v>5</v>
      </c>
      <c r="B26" s="1" t="s">
        <v>180</v>
      </c>
      <c r="C26" s="2">
        <v>44489</v>
      </c>
      <c r="D26" s="1">
        <v>790</v>
      </c>
      <c r="E26" s="1" t="s">
        <v>91</v>
      </c>
      <c r="F26" s="57"/>
      <c r="G26" s="2"/>
      <c r="H26" s="3"/>
      <c r="I26" s="2"/>
      <c r="J26" s="5"/>
      <c r="K26" s="5"/>
      <c r="L26" s="2"/>
      <c r="M26" s="2"/>
      <c r="N26" s="2"/>
      <c r="O26" s="4"/>
      <c r="P26" s="11"/>
      <c r="Q26" s="2"/>
      <c r="R26" s="2"/>
      <c r="S26" s="2"/>
      <c r="T26" s="2"/>
      <c r="U26" s="6"/>
      <c r="V26" s="19"/>
      <c r="W26" s="2"/>
      <c r="X26" s="3"/>
      <c r="Y26" s="2"/>
      <c r="Z26" s="5"/>
      <c r="AA26" s="5"/>
      <c r="AB26" s="2"/>
      <c r="AC26" s="2"/>
      <c r="AD26" s="2"/>
      <c r="AE26" s="4"/>
      <c r="AF26" s="11"/>
      <c r="AG26" s="2"/>
      <c r="AH26" s="2"/>
      <c r="AI26" s="2"/>
      <c r="AJ26" s="2"/>
      <c r="AK26" s="6"/>
      <c r="AL26" s="19">
        <v>99.998999999999995</v>
      </c>
      <c r="AM26" s="10">
        <v>33.17</v>
      </c>
      <c r="AN26" s="3"/>
      <c r="AO26" s="2"/>
      <c r="AP26" s="5"/>
      <c r="AQ26" s="5"/>
      <c r="AR26" s="2"/>
      <c r="AS26" s="2"/>
      <c r="AT26" s="2" t="s">
        <v>40</v>
      </c>
      <c r="AU26" s="4"/>
      <c r="AV26" s="11"/>
      <c r="AW26" s="2">
        <v>24.731999999999999</v>
      </c>
      <c r="AX26" s="2">
        <v>23.613</v>
      </c>
      <c r="AY26" s="2" t="s">
        <v>20</v>
      </c>
      <c r="AZ26" s="8" t="s">
        <v>183</v>
      </c>
      <c r="BA26" s="6"/>
      <c r="BB26" s="19">
        <f t="shared" si="6"/>
        <v>23.613</v>
      </c>
      <c r="BC26" s="10">
        <v>24.045000000000002</v>
      </c>
      <c r="BD26" s="3"/>
      <c r="BE26" s="4">
        <f>IF(AND(BF$218&gt;4,BD26=1),6)+IF(AND(BF$218&gt;4,BD26=2),4)+IF(AND(BF$218&gt;4,BD26=3),3)+IF(AND(BF$218&gt;4,BD26=4),2)+IF(AND(BF$218&gt;4,BD26=5),1)+IF(AND(BF$218&gt;4,BD26&gt;5),1)+IF(AND(BF$218=4,BD26=1),4)+IF(AND(BF$218=4,BD26=2),3)+IF(AND(BF$218=4,BD26=3),2)+IF(AND(BF$218=4,BD26=4),1)+IF(AND(BF$218=3,BD26=1),3)+IF(AND(BF$218=3,BD26=2),2)+IF(AND(BF$218=3,BD26=3),1)+IF(AND(BF$218=2,BD26=1),2)+IF(AND(BF$218=2,BD26=2),1)+IF(AND(BF$218=1,BD26=1),1)</f>
        <v>0</v>
      </c>
      <c r="BF26" s="5"/>
      <c r="BG26" s="5"/>
      <c r="BH26" s="4">
        <f>IF(AND(BF$218&gt;4,BF26=1),12)+IF(AND(BF$218&gt;4,BF26=2),8)+IF(AND(BF$218&gt;4,BF26=3),6)+IF(AND(BF$218&gt;4,BF26=4),5)+IF(AND(BF$218&gt;4,BF26=5),4)+IF(AND(BF$218&gt;4,BF26=6),3)+IF(AND(BF$218&gt;4,BF26=7),2)+IF(AND(BF$218&gt;4,BF26&gt;7),1)+IF(AND(BF$218=4,BF26=1),8)+IF(AND(BF$218=4,BF26=2),6)+IF(AND(BF$218=4,BF26=3),4)+IF(AND(BF$218=4,BF26=4),2)+IF(AND(BF$218=3,BF26=1),6)+IF(AND(BF$218=3,BF26=2),4)+IF(AND(BF$218=3,BF26=3),2)+IF(AND(BF$218=2,BF26=1),4)+IF(AND(BF$218=2,BF26=2),2)+IF(AND(BF$218=1,BF26=1),2)</f>
        <v>0</v>
      </c>
      <c r="BI26" s="4">
        <f>IF(AND(BF$218&gt;4,BG26=1),12)+IF(AND(BF$218&gt;4,BG26=2),8)+IF(AND(BF$218&gt;4,BG26=3),6)+IF(AND(BF$218&gt;4,BG26=4),5)+IF(AND(BF$218&gt;4,BG26=5),4)+IF(AND(BF$218&gt;4,BG26=6),3)+IF(AND(BF$218&gt;4,BG26=7),2)+IF(AND(BF$218&gt;4,BG26&gt;7),1)+IF(AND(BF$218=4,BG26=1),8)+IF(AND(BF$218=4,BG26=2),6)+IF(AND(BF$218=4,BG26=3),4)+IF(AND(BF$218=4,BG26=4),2)+IF(AND(BF$218=3,BG26=1),6)+IF(AND(BF$218=3,BG26=2),4)+IF(AND(BF$218=3,BG26=3),2)+IF(AND(BF$218=2,BG26=1),4)+IF(AND(BF$218=2,BG26=2),2)+IF(AND(BF$218=1,BG26=1),2)</f>
        <v>0</v>
      </c>
      <c r="BJ26" s="2" t="s">
        <v>20</v>
      </c>
      <c r="BK26" s="4">
        <f t="shared" si="7"/>
        <v>1</v>
      </c>
      <c r="BL26" s="11">
        <f t="shared" si="23"/>
        <v>1</v>
      </c>
      <c r="BM26" s="2">
        <v>22.795000000000002</v>
      </c>
      <c r="BN26" s="2">
        <v>23.058</v>
      </c>
      <c r="BO26" s="59" t="s">
        <v>50</v>
      </c>
      <c r="BP26" s="58" t="s">
        <v>194</v>
      </c>
      <c r="BQ26" s="6">
        <v>1</v>
      </c>
      <c r="BR26" s="19">
        <f t="shared" si="8"/>
        <v>22.795000000000002</v>
      </c>
    </row>
    <row r="27" spans="1:70" s="15" customFormat="1" ht="14">
      <c r="A27" s="13">
        <v>6</v>
      </c>
      <c r="B27" s="1" t="s">
        <v>59</v>
      </c>
      <c r="C27" s="2">
        <v>3572</v>
      </c>
      <c r="D27" s="1">
        <v>10</v>
      </c>
      <c r="E27" s="1" t="s">
        <v>64</v>
      </c>
      <c r="F27" s="57">
        <v>21.189</v>
      </c>
      <c r="G27" s="2"/>
      <c r="H27" s="3"/>
      <c r="I27" s="4">
        <f>IF(AND(J$217&gt;4,H27=1),6)+IF(AND(J$217&gt;4,H27=2),4)+IF(AND(J$217&gt;4,H27=3),3)+IF(AND(J$217&gt;4,H27=4),2)+IF(AND(J$217&gt;4,H27=5),1)+IF(AND(J$217&gt;4,H27&gt;5),1)+IF(AND(J$217=4,H27=1),4)+IF(AND(J$217=4,H27=2),3)+IF(AND(J$217=4,H27=3),2)+IF(AND(J$217=4,H27=4),1)+IF(AND(J$217=3,H27=1),3)+IF(AND(J$217=3,H27=2),2)+IF(AND(J$217=3,H27=3),1)+IF(AND(J$217=2,H27=1),2)+IF(AND(J$217=2,H27=2),1)+IF(AND(J$217=1,H27=1),1)</f>
        <v>0</v>
      </c>
      <c r="J27" s="5"/>
      <c r="K27" s="5"/>
      <c r="L27" s="4">
        <f>IF(AND(J$217&gt;4,J27=1),12)+IF(AND(J$217&gt;4,J27=2),8)+IF(AND(J$217&gt;4,J27=3),6)+IF(AND(J$217&gt;4,J27=4),5)+IF(AND(J$217&gt;4,J27=5),4)+IF(AND(J$217&gt;4,J27=6),3)+IF(AND(J$217&gt;4,J27=7),2)+IF(AND(J$217&gt;4,J27&gt;7),1)+IF(AND(J$217=4,J27=1),8)+IF(AND(J$217=4,J27=2),6)+IF(AND(J$217=4,J27=3),4)+IF(AND(J$217=4,J27=4),2)+IF(AND(J$217=3,J27=1),6)+IF(AND(J$217=3,J27=2),4)+IF(AND(J$217=3,J27=3),2)+IF(AND(J$217=2,J27=1),4)+IF(AND(J$217=2,J27=2),2)+IF(AND(J$217=1,J27=1),2)</f>
        <v>0</v>
      </c>
      <c r="M27" s="4">
        <f>IF(AND(J$217&gt;4,K27=1),12)+IF(AND(J$217&gt;4,K27=2),8)+IF(AND(J$217&gt;4,K27=3),6)+IF(AND(J$217&gt;4,K27=4),5)+IF(AND(J$217&gt;4,K27=5),4)+IF(AND(J$217&gt;4,K27=6),3)+IF(AND(J$217&gt;4,K27=7),2)+IF(AND(J$217&gt;4,K27&gt;7),1)+IF(AND(J$217=4,K27=1),8)+IF(AND(J$217=4,K27=2),6)+IF(AND(J$217=4,K27=3),4)+IF(AND(J$217=4,K27=4),2)+IF(AND(J$217=3,K27=1),6)+IF(AND(J$217=3,K27=2),4)+IF(AND(J$217=3,K27=3),2)+IF(AND(J$217=2,K27=1),4)+IF(AND(J$217=2,K27=2),2)+IF(AND(J$217=1,K27=1),2)</f>
        <v>0</v>
      </c>
      <c r="N27" s="2" t="s">
        <v>19</v>
      </c>
      <c r="O27" s="4">
        <f>+I27+L27+M27+U27</f>
        <v>0</v>
      </c>
      <c r="P27" s="11">
        <f>O27</f>
        <v>0</v>
      </c>
      <c r="Q27" s="2">
        <v>21.189</v>
      </c>
      <c r="R27" s="2">
        <v>21917</v>
      </c>
      <c r="S27" s="2" t="s">
        <v>19</v>
      </c>
      <c r="T27" s="2" t="s">
        <v>96</v>
      </c>
      <c r="U27" s="6"/>
      <c r="V27" s="19">
        <f>MIN(F27,G27,Q27,R27)</f>
        <v>21.189</v>
      </c>
      <c r="W27" s="2"/>
      <c r="X27" s="3"/>
      <c r="Y27" s="4">
        <f>IF(AND(Z$217&gt;4,X27=1),6)+IF(AND(Z$217&gt;4,X27=2),4)+IF(AND(Z$217&gt;4,X27=3),3)+IF(AND(Z$217&gt;4,X27=4),2)+IF(AND(Z$217&gt;4,X27=5),1)+IF(AND(Z$217&gt;4,X27&gt;5),1)+IF(AND(Z$217=4,X27=1),4)+IF(AND(Z$217=4,X27=2),3)+IF(AND(Z$217=4,X27=3),2)+IF(AND(Z$217=4,X27=4),1)+IF(AND(Z$217=3,X27=1),3)+IF(AND(Z$217=3,X27=2),2)+IF(AND(Z$217=3,X27=3),1)+IF(AND(Z$217=2,X27=1),2)+IF(AND(Z$217=2,X27=2),1)+IF(AND(Z$217=1,X27=1),1)</f>
        <v>0</v>
      </c>
      <c r="Z27" s="5"/>
      <c r="AA27" s="5"/>
      <c r="AB27" s="4">
        <f>IF(AND(Z$217&gt;4,Z27=1),12)+IF(AND(Z$217&gt;4,Z27=2),8)+IF(AND(Z$217&gt;4,Z27=3),6)+IF(AND(Z$217&gt;4,Z27=4),5)+IF(AND(Z$217&gt;4,Z27=5),4)+IF(AND(Z$217&gt;4,Z27=6),3)+IF(AND(Z$217&gt;4,Z27=7),2)+IF(AND(Z$217&gt;4,Z27&gt;7),1)+IF(AND(Z$217=4,Z27=1),8)+IF(AND(Z$217=4,Z27=2),6)+IF(AND(Z$217=4,Z27=3),4)+IF(AND(Z$217=4,Z27=4),2)+IF(AND(Z$217=3,Z27=1),6)+IF(AND(Z$217=3,Z27=2),4)+IF(AND(Z$217=3,Z27=3),2)+IF(AND(Z$217=2,Z27=1),4)+IF(AND(Z$217=2,Z27=2),2)+IF(AND(Z$217=1,Z27=1),2)</f>
        <v>0</v>
      </c>
      <c r="AC27" s="4">
        <f>IF(AND(Z$217&gt;4,AA27=1),12)+IF(AND(Z$217&gt;4,AA27=2),8)+IF(AND(Z$217&gt;4,AA27=3),6)+IF(AND(Z$217&gt;4,AA27=4),5)+IF(AND(Z$217&gt;4,AA27=5),4)+IF(AND(Z$217&gt;4,AA27=6),3)+IF(AND(Z$217&gt;4,AA27=7),2)+IF(AND(Z$217&gt;4,AA27&gt;7),1)+IF(AND(Z$217=4,AA27=1),8)+IF(AND(Z$217=4,AA27=2),6)+IF(AND(Z$217=4,AA27=3),4)+IF(AND(Z$217=4,AA27=4),2)+IF(AND(Z$217=3,AA27=1),6)+IF(AND(Z$217=3,AA27=2),4)+IF(AND(Z$217=3,AA27=3),2)+IF(AND(Z$217=2,AA27=1),4)+IF(AND(Z$217=2,AA27=2),2)+IF(AND(Z$217=1,AA27=1),2)</f>
        <v>0</v>
      </c>
      <c r="AD27" s="2" t="s">
        <v>19</v>
      </c>
      <c r="AE27" s="4">
        <f>+Y27+AB27+AC27+AK27</f>
        <v>0</v>
      </c>
      <c r="AF27" s="11">
        <f>AE27</f>
        <v>0</v>
      </c>
      <c r="AG27" s="2"/>
      <c r="AH27" s="2"/>
      <c r="AI27" s="2" t="s">
        <v>19</v>
      </c>
      <c r="AJ27" s="2" t="s">
        <v>96</v>
      </c>
      <c r="AK27" s="6"/>
      <c r="AL27" s="19">
        <f>MIN(V27,W27,AG27,AH27)</f>
        <v>21.189</v>
      </c>
      <c r="AM27" s="2">
        <v>23.215</v>
      </c>
      <c r="AN27" s="3"/>
      <c r="AO27" s="4">
        <f>IF(AND(AP$217&gt;4,AN27=1),6)+IF(AND(AP$217&gt;4,AN27=2),4)+IF(AND(AP$217&gt;4,AN27=3),3)+IF(AND(AP$217&gt;4,AN27=4),2)+IF(AND(AP$217&gt;4,AN27=5),1)+IF(AND(AP$217&gt;4,AN27&gt;5),1)+IF(AND(AP$217=4,AN27=1),4)+IF(AND(AP$217=4,AN27=2),3)+IF(AND(AP$217=4,AN27=3),2)+IF(AND(AP$217=4,AN27=4),1)+IF(AND(AP$217=3,AN27=1),3)+IF(AND(AP$217=3,AN27=2),2)+IF(AND(AP$217=3,AN27=3),1)+IF(AND(AP$217=2,AN27=1),2)+IF(AND(AP$217=2,AN27=2),1)+IF(AND(AP$217=1,AN27=1),1)</f>
        <v>0</v>
      </c>
      <c r="AP27" s="5"/>
      <c r="AQ27" s="5"/>
      <c r="AR27" s="4">
        <f>IF(AND(AP$217&gt;4,AP27=1),12)+IF(AND(AP$217&gt;4,AP27=2),8)+IF(AND(AP$217&gt;4,AP27=3),6)+IF(AND(AP$217&gt;4,AP27=4),5)+IF(AND(AP$217&gt;4,AP27=5),4)+IF(AND(AP$217&gt;4,AP27=6),3)+IF(AND(AP$217&gt;4,AP27=7),2)+IF(AND(AP$217&gt;4,AP27&gt;7),1)+IF(AND(AP$217=4,AP27=1),8)+IF(AND(AP$217=4,AP27=2),6)+IF(AND(AP$217=4,AP27=3),4)+IF(AND(AP$217=4,AP27=4),2)+IF(AND(AP$217=3,AP27=1),6)+IF(AND(AP$217=3,AP27=2),4)+IF(AND(AP$217=3,AP27=3),2)+IF(AND(AP$217=2,AP27=1),4)+IF(AND(AP$217=2,AP27=2),2)+IF(AND(AP$217=1,AP27=1),2)</f>
        <v>0</v>
      </c>
      <c r="AS27" s="4">
        <f>IF(AND(AP$217&gt;4,AQ27=1),12)+IF(AND(AP$217&gt;4,AQ27=2),8)+IF(AND(AP$217&gt;4,AQ27=3),6)+IF(AND(AP$217&gt;4,AQ27=4),5)+IF(AND(AP$217&gt;4,AQ27=5),4)+IF(AND(AP$217&gt;4,AQ27=6),3)+IF(AND(AP$217&gt;4,AQ27=7),2)+IF(AND(AP$217&gt;4,AQ27&gt;7),1)+IF(AND(AP$217=4,AQ27=1),8)+IF(AND(AP$217=4,AQ27=2),6)+IF(AND(AP$217=4,AQ27=3),4)+IF(AND(AP$217=4,AQ27=4),2)+IF(AND(AP$217=3,AQ27=1),6)+IF(AND(AP$217=3,AQ27=2),4)+IF(AND(AP$217=3,AQ27=3),2)+IF(AND(AP$217=2,AQ27=1),4)+IF(AND(AP$217=2,AQ27=2),2)+IF(AND(AP$217=1,AQ27=1),2)</f>
        <v>0</v>
      </c>
      <c r="AT27" s="2" t="s">
        <v>19</v>
      </c>
      <c r="AU27" s="4">
        <f>+AO27+AR27+AS27+BA27</f>
        <v>0</v>
      </c>
      <c r="AV27" s="11">
        <f>AU27+AF27</f>
        <v>0</v>
      </c>
      <c r="AW27" s="10">
        <v>24.09</v>
      </c>
      <c r="AX27" s="2">
        <v>22.370999999999999</v>
      </c>
      <c r="AY27" s="2" t="s">
        <v>19</v>
      </c>
      <c r="AZ27" s="2"/>
      <c r="BA27" s="6"/>
      <c r="BB27" s="19">
        <f t="shared" si="6"/>
        <v>21.189</v>
      </c>
      <c r="BC27" s="2"/>
      <c r="BD27" s="3"/>
      <c r="BE27" s="4">
        <f>IF(AND(BF$217&gt;4,BD27=1),6)+IF(AND(BF$217&gt;4,BD27=2),4)+IF(AND(BF$217&gt;4,BD27=3),3)+IF(AND(BF$217&gt;4,BD27=4),2)+IF(AND(BF$217&gt;4,BD27=5),1)+IF(AND(BF$217&gt;4,BD27&gt;5),1)+IF(AND(BF$217=4,BD27=1),4)+IF(AND(BF$217=4,BD27=2),3)+IF(AND(BF$217=4,BD27=3),2)+IF(AND(BF$217=4,BD27=4),1)+IF(AND(BF$217=3,BD27=1),3)+IF(AND(BF$217=3,BD27=2),2)+IF(AND(BF$217=3,BD27=3),1)+IF(AND(BF$217=2,BD27=1),2)+IF(AND(BF$217=2,BD27=2),1)+IF(AND(BF$217=1,BD27=1),1)</f>
        <v>0</v>
      </c>
      <c r="BF27" s="5"/>
      <c r="BG27" s="5"/>
      <c r="BH27" s="4">
        <f>IF(AND(BF$217&gt;4,BF27=1),12)+IF(AND(BF$217&gt;4,BF27=2),8)+IF(AND(BF$217&gt;4,BF27=3),6)+IF(AND(BF$217&gt;4,BF27=4),5)+IF(AND(BF$217&gt;4,BF27=5),4)+IF(AND(BF$217&gt;4,BF27=6),3)+IF(AND(BF$217&gt;4,BF27=7),2)+IF(AND(BF$217&gt;4,BF27&gt;7),1)+IF(AND(BF$217=4,BF27=1),8)+IF(AND(BF$217=4,BF27=2),6)+IF(AND(BF$217=4,BF27=3),4)+IF(AND(BF$217=4,BF27=4),2)+IF(AND(BF$217=3,BF27=1),6)+IF(AND(BF$217=3,BF27=2),4)+IF(AND(BF$217=3,BF27=3),2)+IF(AND(BF$217=2,BF27=1),4)+IF(AND(BF$217=2,BF27=2),2)+IF(AND(BF$217=1,BF27=1),2)</f>
        <v>0</v>
      </c>
      <c r="BI27" s="4">
        <f>IF(AND(BF$217&gt;4,BG27=1),12)+IF(AND(BF$217&gt;4,BG27=2),8)+IF(AND(BF$217&gt;4,BG27=3),6)+IF(AND(BF$217&gt;4,BG27=4),5)+IF(AND(BF$217&gt;4,BG27=5),4)+IF(AND(BF$217&gt;4,BG27=6),3)+IF(AND(BF$217&gt;4,BG27=7),2)+IF(AND(BF$217&gt;4,BG27&gt;7),1)+IF(AND(BF$217=4,BG27=1),8)+IF(AND(BF$217=4,BG27=2),6)+IF(AND(BF$217=4,BG27=3),4)+IF(AND(BF$217=4,BG27=4),2)+IF(AND(BF$217=3,BG27=1),6)+IF(AND(BF$217=3,BG27=2),4)+IF(AND(BF$217=3,BG27=3),2)+IF(AND(BF$217=2,BG27=1),4)+IF(AND(BF$217=2,BG27=2),2)+IF(AND(BF$217=1,BG27=1),2)</f>
        <v>0</v>
      </c>
      <c r="BJ27" s="2" t="s">
        <v>19</v>
      </c>
      <c r="BK27" s="4">
        <f t="shared" si="7"/>
        <v>0</v>
      </c>
      <c r="BL27" s="11">
        <f t="shared" si="23"/>
        <v>0</v>
      </c>
      <c r="BM27" s="10"/>
      <c r="BN27" s="2"/>
      <c r="BO27" s="2" t="s">
        <v>19</v>
      </c>
      <c r="BP27" s="2"/>
      <c r="BQ27" s="6"/>
      <c r="BR27" s="19">
        <f t="shared" si="8"/>
        <v>21.189</v>
      </c>
    </row>
    <row r="28" spans="1:70" s="15" customFormat="1" ht="14">
      <c r="A28" s="13">
        <v>7</v>
      </c>
      <c r="B28" s="1" t="s">
        <v>82</v>
      </c>
      <c r="C28" s="2">
        <v>34573</v>
      </c>
      <c r="D28" s="1">
        <v>143</v>
      </c>
      <c r="E28" s="1" t="s">
        <v>105</v>
      </c>
      <c r="F28" s="57">
        <v>99.998999999999995</v>
      </c>
      <c r="G28" s="2">
        <v>23.038</v>
      </c>
      <c r="H28" s="3"/>
      <c r="I28" s="2"/>
      <c r="J28" s="5"/>
      <c r="K28" s="5"/>
      <c r="L28" s="2"/>
      <c r="M28" s="2"/>
      <c r="N28" s="2" t="s">
        <v>40</v>
      </c>
      <c r="O28" s="4"/>
      <c r="P28" s="11"/>
      <c r="Q28" s="2">
        <v>22.664999999999999</v>
      </c>
      <c r="R28" s="2">
        <v>23.140999999999998</v>
      </c>
      <c r="S28" s="2" t="s">
        <v>19</v>
      </c>
      <c r="T28" s="8" t="s">
        <v>61</v>
      </c>
      <c r="U28" s="6"/>
      <c r="V28" s="19">
        <f>MIN(F28,G28,Q28,R28)</f>
        <v>22.664999999999999</v>
      </c>
      <c r="W28" s="2"/>
      <c r="X28" s="3"/>
      <c r="Y28" s="4">
        <f>IF(AND(Z$217&gt;4,X28=1),6)+IF(AND(Z$217&gt;4,X28=2),4)+IF(AND(Z$217&gt;4,X28=3),3)+IF(AND(Z$217&gt;4,X28=4),2)+IF(AND(Z$217&gt;4,X28=5),1)+IF(AND(Z$217&gt;4,X28&gt;5),1)+IF(AND(Z$217=4,X28=1),4)+IF(AND(Z$217=4,X28=2),3)+IF(AND(Z$217=4,X28=3),2)+IF(AND(Z$217=4,X28=4),1)+IF(AND(Z$217=3,X28=1),3)+IF(AND(Z$217=3,X28=2),2)+IF(AND(Z$217=3,X28=3),1)+IF(AND(Z$217=2,X28=1),2)+IF(AND(Z$217=2,X28=2),1)+IF(AND(Z$217=1,X28=1),1)</f>
        <v>0</v>
      </c>
      <c r="Z28" s="5"/>
      <c r="AA28" s="5"/>
      <c r="AB28" s="4">
        <f>IF(AND(Z$217&gt;4,Z28=1),12)+IF(AND(Z$217&gt;4,Z28=2),8)+IF(AND(Z$217&gt;4,Z28=3),6)+IF(AND(Z$217&gt;4,Z28=4),5)+IF(AND(Z$217&gt;4,Z28=5),4)+IF(AND(Z$217&gt;4,Z28=6),3)+IF(AND(Z$217&gt;4,Z28=7),2)+IF(AND(Z$217&gt;4,Z28&gt;7),1)+IF(AND(Z$217=4,Z28=1),8)+IF(AND(Z$217=4,Z28=2),6)+IF(AND(Z$217=4,Z28=3),4)+IF(AND(Z$217=4,Z28=4),2)+IF(AND(Z$217=3,Z28=1),6)+IF(AND(Z$217=3,Z28=2),4)+IF(AND(Z$217=3,Z28=3),2)+IF(AND(Z$217=2,Z28=1),4)+IF(AND(Z$217=2,Z28=2),2)+IF(AND(Z$217=1,Z28=1),2)</f>
        <v>0</v>
      </c>
      <c r="AC28" s="4">
        <f>IF(AND(Z$217&gt;4,AA28=1),12)+IF(AND(Z$217&gt;4,AA28=2),8)+IF(AND(Z$217&gt;4,AA28=3),6)+IF(AND(Z$217&gt;4,AA28=4),5)+IF(AND(Z$217&gt;4,AA28=5),4)+IF(AND(Z$217&gt;4,AA28=6),3)+IF(AND(Z$217&gt;4,AA28=7),2)+IF(AND(Z$217&gt;4,AA28&gt;7),1)+IF(AND(Z$217=4,AA28=1),8)+IF(AND(Z$217=4,AA28=2),6)+IF(AND(Z$217=4,AA28=3),4)+IF(AND(Z$217=4,AA28=4),2)+IF(AND(Z$217=3,AA28=1),6)+IF(AND(Z$217=3,AA28=2),4)+IF(AND(Z$217=3,AA28=3),2)+IF(AND(Z$217=2,AA28=1),4)+IF(AND(Z$217=2,AA28=2),2)+IF(AND(Z$217=1,AA28=1),2)</f>
        <v>0</v>
      </c>
      <c r="AD28" s="2" t="s">
        <v>19</v>
      </c>
      <c r="AE28" s="4">
        <f>+Y28+AB28+AC28+AK28</f>
        <v>0</v>
      </c>
      <c r="AF28" s="11">
        <f>AE28+P28</f>
        <v>0</v>
      </c>
      <c r="AG28" s="2"/>
      <c r="AH28" s="2"/>
      <c r="AI28" s="2" t="s">
        <v>19</v>
      </c>
      <c r="AJ28" s="6"/>
      <c r="AK28" s="6"/>
      <c r="AL28" s="19">
        <f>MIN(V28,W28,AG28,AH28)</f>
        <v>22.664999999999999</v>
      </c>
      <c r="AM28" s="2"/>
      <c r="AN28" s="3"/>
      <c r="AO28" s="4">
        <f>IF(AND(AP$217&gt;4,AN28=1),6)+IF(AND(AP$217&gt;4,AN28=2),4)+IF(AND(AP$217&gt;4,AN28=3),3)+IF(AND(AP$217&gt;4,AN28=4),2)+IF(AND(AP$217&gt;4,AN28=5),1)+IF(AND(AP$217&gt;4,AN28&gt;5),1)+IF(AND(AP$217=4,AN28=1),4)+IF(AND(AP$217=4,AN28=2),3)+IF(AND(AP$217=4,AN28=3),2)+IF(AND(AP$217=4,AN28=4),1)+IF(AND(AP$217=3,AN28=1),3)+IF(AND(AP$217=3,AN28=2),2)+IF(AND(AP$217=3,AN28=3),1)+IF(AND(AP$217=2,AN28=1),2)+IF(AND(AP$217=2,AN28=2),1)+IF(AND(AP$217=1,AN28=1),1)</f>
        <v>0</v>
      </c>
      <c r="AP28" s="5"/>
      <c r="AQ28" s="5"/>
      <c r="AR28" s="4">
        <f>IF(AND(AP$217&gt;4,AP28=1),12)+IF(AND(AP$217&gt;4,AP28=2),8)+IF(AND(AP$217&gt;4,AP28=3),6)+IF(AND(AP$217&gt;4,AP28=4),5)+IF(AND(AP$217&gt;4,AP28=5),4)+IF(AND(AP$217&gt;4,AP28=6),3)+IF(AND(AP$217&gt;4,AP28=7),2)+IF(AND(AP$217&gt;4,AP28&gt;7),1)+IF(AND(AP$217=4,AP28=1),8)+IF(AND(AP$217=4,AP28=2),6)+IF(AND(AP$217=4,AP28=3),4)+IF(AND(AP$217=4,AP28=4),2)+IF(AND(AP$217=3,AP28=1),6)+IF(AND(AP$217=3,AP28=2),4)+IF(AND(AP$217=3,AP28=3),2)+IF(AND(AP$217=2,AP28=1),4)+IF(AND(AP$217=2,AP28=2),2)+IF(AND(AP$217=1,AP28=1),2)</f>
        <v>0</v>
      </c>
      <c r="AS28" s="4">
        <f>IF(AND(AP$217&gt;4,AQ28=1),12)+IF(AND(AP$217&gt;4,AQ28=2),8)+IF(AND(AP$217&gt;4,AQ28=3),6)+IF(AND(AP$217&gt;4,AQ28=4),5)+IF(AND(AP$217&gt;4,AQ28=5),4)+IF(AND(AP$217&gt;4,AQ28=6),3)+IF(AND(AP$217&gt;4,AQ28=7),2)+IF(AND(AP$217&gt;4,AQ28&gt;7),1)+IF(AND(AP$217=4,AQ28=1),8)+IF(AND(AP$217=4,AQ28=2),6)+IF(AND(AP$217=4,AQ28=3),4)+IF(AND(AP$217=4,AQ28=4),2)+IF(AND(AP$217=3,AQ28=1),6)+IF(AND(AP$217=3,AQ28=2),4)+IF(AND(AP$217=3,AQ28=3),2)+IF(AND(AP$217=2,AQ28=1),4)+IF(AND(AP$217=2,AQ28=2),2)+IF(AND(AP$217=1,AQ28=1),2)</f>
        <v>0</v>
      </c>
      <c r="AT28" s="2" t="s">
        <v>19</v>
      </c>
      <c r="AU28" s="4">
        <f>+AO28+AR28+AS28+BA28</f>
        <v>0</v>
      </c>
      <c r="AV28" s="11">
        <f>AU28+AF28</f>
        <v>0</v>
      </c>
      <c r="AW28" s="2"/>
      <c r="AX28" s="2"/>
      <c r="AY28" s="2" t="s">
        <v>19</v>
      </c>
      <c r="AZ28" s="6"/>
      <c r="BA28" s="6"/>
      <c r="BB28" s="19">
        <f t="shared" si="6"/>
        <v>22.664999999999999</v>
      </c>
      <c r="BC28" s="2"/>
      <c r="BD28" s="3"/>
      <c r="BE28" s="4">
        <f>IF(AND(BF$217&gt;4,BD28=1),6)+IF(AND(BF$217&gt;4,BD28=2),4)+IF(AND(BF$217&gt;4,BD28=3),3)+IF(AND(BF$217&gt;4,BD28=4),2)+IF(AND(BF$217&gt;4,BD28=5),1)+IF(AND(BF$217&gt;4,BD28&gt;5),1)+IF(AND(BF$217=4,BD28=1),4)+IF(AND(BF$217=4,BD28=2),3)+IF(AND(BF$217=4,BD28=3),2)+IF(AND(BF$217=4,BD28=4),1)+IF(AND(BF$217=3,BD28=1),3)+IF(AND(BF$217=3,BD28=2),2)+IF(AND(BF$217=3,BD28=3),1)+IF(AND(BF$217=2,BD28=1),2)+IF(AND(BF$217=2,BD28=2),1)+IF(AND(BF$217=1,BD28=1),1)</f>
        <v>0</v>
      </c>
      <c r="BF28" s="5"/>
      <c r="BG28" s="5"/>
      <c r="BH28" s="4">
        <f>IF(AND(BF$217&gt;4,BF28=1),12)+IF(AND(BF$217&gt;4,BF28=2),8)+IF(AND(BF$217&gt;4,BF28=3),6)+IF(AND(BF$217&gt;4,BF28=4),5)+IF(AND(BF$217&gt;4,BF28=5),4)+IF(AND(BF$217&gt;4,BF28=6),3)+IF(AND(BF$217&gt;4,BF28=7),2)+IF(AND(BF$217&gt;4,BF28&gt;7),1)+IF(AND(BF$217=4,BF28=1),8)+IF(AND(BF$217=4,BF28=2),6)+IF(AND(BF$217=4,BF28=3),4)+IF(AND(BF$217=4,BF28=4),2)+IF(AND(BF$217=3,BF28=1),6)+IF(AND(BF$217=3,BF28=2),4)+IF(AND(BF$217=3,BF28=3),2)+IF(AND(BF$217=2,BF28=1),4)+IF(AND(BF$217=2,BF28=2),2)+IF(AND(BF$217=1,BF28=1),2)</f>
        <v>0</v>
      </c>
      <c r="BI28" s="4">
        <f>IF(AND(BF$217&gt;4,BG28=1),12)+IF(AND(BF$217&gt;4,BG28=2),8)+IF(AND(BF$217&gt;4,BG28=3),6)+IF(AND(BF$217&gt;4,BG28=4),5)+IF(AND(BF$217&gt;4,BG28=5),4)+IF(AND(BF$217&gt;4,BG28=6),3)+IF(AND(BF$217&gt;4,BG28=7),2)+IF(AND(BF$217&gt;4,BG28&gt;7),1)+IF(AND(BF$217=4,BG28=1),8)+IF(AND(BF$217=4,BG28=2),6)+IF(AND(BF$217=4,BG28=3),4)+IF(AND(BF$217=4,BG28=4),2)+IF(AND(BF$217=3,BG28=1),6)+IF(AND(BF$217=3,BG28=2),4)+IF(AND(BF$217=3,BG28=3),2)+IF(AND(BF$217=2,BG28=1),4)+IF(AND(BF$217=2,BG28=2),2)+IF(AND(BF$217=1,BG28=1),2)</f>
        <v>0</v>
      </c>
      <c r="BJ28" s="2" t="s">
        <v>19</v>
      </c>
      <c r="BK28" s="4">
        <f t="shared" si="7"/>
        <v>0</v>
      </c>
      <c r="BL28" s="11">
        <f t="shared" si="23"/>
        <v>0</v>
      </c>
      <c r="BM28" s="2"/>
      <c r="BN28" s="2"/>
      <c r="BO28" s="2" t="s">
        <v>19</v>
      </c>
      <c r="BP28" s="6"/>
      <c r="BQ28" s="6"/>
      <c r="BR28" s="19">
        <f t="shared" si="8"/>
        <v>22.664999999999999</v>
      </c>
    </row>
    <row r="29" spans="1:70" s="15" customFormat="1" ht="14">
      <c r="B29" s="22">
        <v>7</v>
      </c>
      <c r="C29" s="2"/>
      <c r="D29" s="14"/>
      <c r="E29" s="1"/>
      <c r="F29" s="57"/>
      <c r="G29" s="2"/>
      <c r="H29" s="7"/>
      <c r="I29" s="4"/>
      <c r="J29" s="2"/>
      <c r="K29" s="2"/>
      <c r="L29" s="4"/>
      <c r="M29" s="4"/>
      <c r="N29" s="2"/>
      <c r="O29" s="4"/>
      <c r="P29" s="11"/>
      <c r="Q29" s="2"/>
      <c r="R29" s="2"/>
      <c r="S29" s="2"/>
      <c r="T29" s="2"/>
      <c r="U29" s="6"/>
      <c r="V29" s="19"/>
      <c r="W29" s="2"/>
      <c r="X29" s="7"/>
      <c r="Y29" s="4"/>
      <c r="Z29" s="2"/>
      <c r="AA29" s="2"/>
      <c r="AB29" s="4"/>
      <c r="AC29" s="4"/>
      <c r="AD29" s="2"/>
      <c r="AE29" s="4"/>
      <c r="AF29" s="11">
        <f t="shared" ref="AF29:AF83" si="24">AE29+P29</f>
        <v>0</v>
      </c>
      <c r="AG29" s="2"/>
      <c r="AH29" s="2"/>
      <c r="AI29" s="2"/>
      <c r="AJ29" s="2"/>
      <c r="AK29" s="6"/>
      <c r="AL29" s="19"/>
      <c r="AM29" s="2"/>
      <c r="AN29" s="7"/>
      <c r="AO29" s="4"/>
      <c r="AP29" s="2"/>
      <c r="AQ29" s="2"/>
      <c r="AR29" s="4"/>
      <c r="AS29" s="4"/>
      <c r="AT29" s="2"/>
      <c r="AU29" s="4"/>
      <c r="AV29" s="11">
        <f t="shared" ref="AV29:AV83" si="25">AU29+AF29</f>
        <v>0</v>
      </c>
      <c r="AW29" s="2"/>
      <c r="AX29" s="2"/>
      <c r="AY29" s="2"/>
      <c r="AZ29" s="2"/>
      <c r="BA29" s="6"/>
      <c r="BB29" s="19"/>
      <c r="BC29" s="2"/>
      <c r="BD29" s="7"/>
      <c r="BE29" s="4"/>
      <c r="BF29" s="2"/>
      <c r="BG29" s="2"/>
      <c r="BH29" s="4"/>
      <c r="BI29" s="4"/>
      <c r="BJ29" s="2"/>
      <c r="BK29" s="4"/>
      <c r="BL29" s="11">
        <f t="shared" ref="BL29:BL30" si="26">BK29+AV29</f>
        <v>0</v>
      </c>
      <c r="BM29" s="2"/>
      <c r="BN29" s="2"/>
      <c r="BO29" s="2"/>
      <c r="BP29" s="2"/>
      <c r="BQ29" s="6"/>
      <c r="BR29" s="19"/>
    </row>
    <row r="30" spans="1:70" s="15" customFormat="1" ht="14">
      <c r="A30" s="21"/>
      <c r="B30" s="23" t="s">
        <v>27</v>
      </c>
      <c r="C30" s="24"/>
      <c r="D30" s="25"/>
      <c r="E30" s="25"/>
      <c r="F30" s="57"/>
      <c r="G30" s="18"/>
      <c r="H30" s="11"/>
      <c r="I30" s="18"/>
      <c r="J30" s="18"/>
      <c r="K30" s="18"/>
      <c r="L30" s="18"/>
      <c r="M30" s="18"/>
      <c r="N30" s="18"/>
      <c r="O30" s="11"/>
      <c r="P30" s="11"/>
      <c r="Q30" s="18"/>
      <c r="R30" s="18"/>
      <c r="S30" s="18"/>
      <c r="T30" s="18"/>
      <c r="U30" s="12"/>
      <c r="V30" s="19"/>
      <c r="W30" s="18"/>
      <c r="X30" s="11"/>
      <c r="Y30" s="18"/>
      <c r="Z30" s="18"/>
      <c r="AA30" s="18"/>
      <c r="AB30" s="18"/>
      <c r="AC30" s="18"/>
      <c r="AD30" s="18"/>
      <c r="AE30" s="11"/>
      <c r="AF30" s="11">
        <f t="shared" si="24"/>
        <v>0</v>
      </c>
      <c r="AG30" s="18"/>
      <c r="AH30" s="18"/>
      <c r="AI30" s="18"/>
      <c r="AJ30" s="18"/>
      <c r="AK30" s="12"/>
      <c r="AL30" s="19"/>
      <c r="AM30" s="18"/>
      <c r="AN30" s="11"/>
      <c r="AO30" s="18"/>
      <c r="AP30" s="18"/>
      <c r="AQ30" s="18"/>
      <c r="AR30" s="18"/>
      <c r="AS30" s="18"/>
      <c r="AT30" s="18"/>
      <c r="AU30" s="11"/>
      <c r="AV30" s="11">
        <f t="shared" si="25"/>
        <v>0</v>
      </c>
      <c r="AW30" s="18"/>
      <c r="AX30" s="18"/>
      <c r="AY30" s="18"/>
      <c r="AZ30" s="18"/>
      <c r="BA30" s="12"/>
      <c r="BB30" s="19"/>
      <c r="BC30" s="18"/>
      <c r="BD30" s="11"/>
      <c r="BE30" s="18"/>
      <c r="BF30" s="18"/>
      <c r="BG30" s="18"/>
      <c r="BH30" s="18"/>
      <c r="BI30" s="18"/>
      <c r="BJ30" s="18"/>
      <c r="BK30" s="11"/>
      <c r="BL30" s="11">
        <f t="shared" si="26"/>
        <v>0</v>
      </c>
      <c r="BM30" s="18"/>
      <c r="BN30" s="18"/>
      <c r="BO30" s="18"/>
      <c r="BP30" s="18"/>
      <c r="BQ30" s="12"/>
      <c r="BR30" s="19"/>
    </row>
    <row r="31" spans="1:70" s="15" customFormat="1" ht="14">
      <c r="A31" s="13">
        <v>1</v>
      </c>
      <c r="B31" s="1" t="s">
        <v>80</v>
      </c>
      <c r="C31" s="2">
        <v>19171</v>
      </c>
      <c r="D31" s="1">
        <v>34</v>
      </c>
      <c r="E31" s="1" t="s">
        <v>77</v>
      </c>
      <c r="F31" s="57">
        <v>23.776</v>
      </c>
      <c r="G31" s="10">
        <v>25.64</v>
      </c>
      <c r="H31" s="3">
        <v>3</v>
      </c>
      <c r="I31" s="4">
        <f t="shared" ref="I31:I38" si="27">IF(AND(J$218&gt;4,H31=1),6)+IF(AND(J$218&gt;4,H31=2),4)+IF(AND(J$218&gt;4,H31=3),3)+IF(AND(J$218&gt;4,H31=4),2)+IF(AND(J$218&gt;4,H31=5),1)+IF(AND(J$218&gt;4,H31&gt;5),1)+IF(AND(J$218=4,H31=1),4)+IF(AND(J$218=4,H31=2),3)+IF(AND(J$218=4,H31=3),2)+IF(AND(J$218=4,H31=4),1)+IF(AND(J$218=3,H31=1),3)+IF(AND(J$218=3,H31=2),2)+IF(AND(J$218=3,H31=3),1)+IF(AND(J$218=2,H31=1),2)+IF(AND(J$218=2,H31=2),1)+IF(AND(J$218=1,H31=1),1)</f>
        <v>2</v>
      </c>
      <c r="J31" s="5">
        <v>2</v>
      </c>
      <c r="K31" s="5">
        <v>2</v>
      </c>
      <c r="L31" s="4">
        <f t="shared" ref="L31:L38" si="28">IF(AND(J$218&gt;4,J31=1),12)+IF(AND(J$218&gt;4,J31=2),8)+IF(AND(J$218&gt;4,J31=3),6)+IF(AND(J$218&gt;4,J31=4),5)+IF(AND(J$218&gt;4,J31=5),4)+IF(AND(J$218&gt;4,J31=6),3)+IF(AND(J$218&gt;4,J31=7),2)+IF(AND(J$218&gt;4,J31&gt;7),1)+IF(AND(J$218=4,J31=1),8)+IF(AND(J$218=4,J31=2),6)+IF(AND(J$218=4,J31=3),4)+IF(AND(J$218=4,J31=4),2)+IF(AND(J$218=3,J31=1),6)+IF(AND(J$218=3,J31=2),4)+IF(AND(J$218=3,J31=3),2)+IF(AND(J$218=2,J31=1),4)+IF(AND(J$218=2,J31=2),2)+IF(AND(J$218=1,J31=1),2)</f>
        <v>6</v>
      </c>
      <c r="M31" s="4">
        <f t="shared" ref="M31:M38" si="29">IF(AND(J$218&gt;4,K31=1),12)+IF(AND(J$218&gt;4,K31=2),8)+IF(AND(J$218&gt;4,K31=3),6)+IF(AND(J$218&gt;4,K31=4),5)+IF(AND(J$218&gt;4,K31=5),4)+IF(AND(J$218&gt;4,K31=6),3)+IF(AND(J$218&gt;4,K31=7),2)+IF(AND(J$218&gt;4,K31&gt;7),1)+IF(AND(J$218=4,K31=1),8)+IF(AND(J$218=4,K31=2),6)+IF(AND(J$218=4,K31=3),4)+IF(AND(J$218=4,K31=4),2)+IF(AND(J$218=3,K31=1),6)+IF(AND(J$218=3,K31=2),4)+IF(AND(J$218=3,K31=3),2)+IF(AND(J$218=2,K31=1),4)+IF(AND(J$218=2,K31=2),2)+IF(AND(J$218=1,K31=1),2)</f>
        <v>6</v>
      </c>
      <c r="N31" s="2" t="s">
        <v>20</v>
      </c>
      <c r="O31" s="4">
        <f t="shared" ref="O31:O38" si="30">+I31+L31+M31+U31</f>
        <v>14</v>
      </c>
      <c r="P31" s="11">
        <f t="shared" ref="P31:P38" si="31">O31</f>
        <v>14</v>
      </c>
      <c r="Q31" s="2">
        <v>24.003</v>
      </c>
      <c r="R31" s="2">
        <v>24.547000000000001</v>
      </c>
      <c r="S31" s="2" t="s">
        <v>20</v>
      </c>
      <c r="T31" s="2"/>
      <c r="U31" s="6"/>
      <c r="V31" s="19">
        <f>MIN(F31,G31,Q31,R31)</f>
        <v>23.776</v>
      </c>
      <c r="W31" s="10"/>
      <c r="X31" s="3"/>
      <c r="Y31" s="4">
        <f t="shared" ref="Y31:Y38" si="32">IF(AND(Z$218&gt;4,X31=1),6)+IF(AND(Z$218&gt;4,X31=2),4)+IF(AND(Z$218&gt;4,X31=3),3)+IF(AND(Z$218&gt;4,X31=4),2)+IF(AND(Z$218&gt;4,X31=5),1)+IF(AND(Z$218&gt;4,X31&gt;5),1)+IF(AND(Z$218=4,X31=1),4)+IF(AND(Z$218=4,X31=2),3)+IF(AND(Z$218=4,X31=3),2)+IF(AND(Z$218=4,X31=4),1)+IF(AND(Z$218=3,X31=1),3)+IF(AND(Z$218=3,X31=2),2)+IF(AND(Z$218=3,X31=3),1)+IF(AND(Z$218=2,X31=1),2)+IF(AND(Z$218=2,X31=2),1)+IF(AND(Z$218=1,X31=1),1)</f>
        <v>0</v>
      </c>
      <c r="Z31" s="5">
        <v>2</v>
      </c>
      <c r="AA31" s="5"/>
      <c r="AB31" s="4">
        <f t="shared" ref="AB31:AB38" si="33">IF(AND(Z$218&gt;4,Z31=1),12)+IF(AND(Z$218&gt;4,Z31=2),8)+IF(AND(Z$218&gt;4,Z31=3),6)+IF(AND(Z$218&gt;4,Z31=4),5)+IF(AND(Z$218&gt;4,Z31=5),4)+IF(AND(Z$218&gt;4,Z31=6),3)+IF(AND(Z$218&gt;4,Z31=7),2)+IF(AND(Z$218&gt;4,Z31&gt;7),1)+IF(AND(Z$218=4,Z31=1),8)+IF(AND(Z$218=4,Z31=2),6)+IF(AND(Z$218=4,Z31=3),4)+IF(AND(Z$218=4,Z31=4),2)+IF(AND(Z$218=3,Z31=1),6)+IF(AND(Z$218=3,Z31=2),4)+IF(AND(Z$218=3,Z31=3),2)+IF(AND(Z$218=2,Z31=1),4)+IF(AND(Z$218=2,Z31=2),2)+IF(AND(Z$218=1,Z31=1),2)</f>
        <v>6</v>
      </c>
      <c r="AC31" s="4">
        <f t="shared" ref="AC31:AC38" si="34">IF(AND(Z$218&gt;4,AA31=1),12)+IF(AND(Z$218&gt;4,AA31=2),8)+IF(AND(Z$218&gt;4,AA31=3),6)+IF(AND(Z$218&gt;4,AA31=4),5)+IF(AND(Z$218&gt;4,AA31=5),4)+IF(AND(Z$218&gt;4,AA31=6),3)+IF(AND(Z$218&gt;4,AA31=7),2)+IF(AND(Z$218&gt;4,AA31&gt;7),1)+IF(AND(Z$218=4,AA31=1),8)+IF(AND(Z$218=4,AA31=2),6)+IF(AND(Z$218=4,AA31=3),4)+IF(AND(Z$218=4,AA31=4),2)+IF(AND(Z$218=3,AA31=1),6)+IF(AND(Z$218=3,AA31=2),4)+IF(AND(Z$218=3,AA31=3),2)+IF(AND(Z$218=2,AA31=1),4)+IF(AND(Z$218=2,AA31=2),2)+IF(AND(Z$218=1,AA31=1),2)</f>
        <v>0</v>
      </c>
      <c r="AD31" s="2" t="s">
        <v>20</v>
      </c>
      <c r="AE31" s="4">
        <f t="shared" ref="AE31:AE38" si="35">+Y31+AB31+AC31+AK31</f>
        <v>6</v>
      </c>
      <c r="AF31" s="11">
        <f t="shared" ref="AF31:AF38" si="36">AE31+P31</f>
        <v>20</v>
      </c>
      <c r="AG31" s="10">
        <v>24.01</v>
      </c>
      <c r="AH31" s="2"/>
      <c r="AI31" s="2" t="s">
        <v>20</v>
      </c>
      <c r="AJ31" s="2"/>
      <c r="AK31" s="6"/>
      <c r="AL31" s="19">
        <f>MIN(V31,W31,AG31,AH31)</f>
        <v>23.776</v>
      </c>
      <c r="AM31" s="10"/>
      <c r="AN31" s="3"/>
      <c r="AO31" s="4">
        <f t="shared" ref="AO31:AO38" si="37">IF(AND(AP$218&gt;4,AN31=1),6)+IF(AND(AP$218&gt;4,AN31=2),4)+IF(AND(AP$218&gt;4,AN31=3),3)+IF(AND(AP$218&gt;4,AN31=4),2)+IF(AND(AP$218&gt;4,AN31=5),1)+IF(AND(AP$218&gt;4,AN31&gt;5),1)+IF(AND(AP$218=4,AN31=1),4)+IF(AND(AP$218=4,AN31=2),3)+IF(AND(AP$218=4,AN31=3),2)+IF(AND(AP$218=4,AN31=4),1)+IF(AND(AP$218=3,AN31=1),3)+IF(AND(AP$218=3,AN31=2),2)+IF(AND(AP$218=3,AN31=3),1)+IF(AND(AP$218=2,AN31=1),2)+IF(AND(AP$218=2,AN31=2),1)+IF(AND(AP$218=1,AN31=1),1)</f>
        <v>0</v>
      </c>
      <c r="AP31" s="5"/>
      <c r="AQ31" s="5"/>
      <c r="AR31" s="4">
        <f t="shared" ref="AR31:AR38" si="38">IF(AND(AP$218&gt;4,AP31=1),12)+IF(AND(AP$218&gt;4,AP31=2),8)+IF(AND(AP$218&gt;4,AP31=3),6)+IF(AND(AP$218&gt;4,AP31=4),5)+IF(AND(AP$218&gt;4,AP31=5),4)+IF(AND(AP$218&gt;4,AP31=6),3)+IF(AND(AP$218&gt;4,AP31=7),2)+IF(AND(AP$218&gt;4,AP31&gt;7),1)+IF(AND(AP$218=4,AP31=1),8)+IF(AND(AP$218=4,AP31=2),6)+IF(AND(AP$218=4,AP31=3),4)+IF(AND(AP$218=4,AP31=4),2)+IF(AND(AP$218=3,AP31=1),6)+IF(AND(AP$218=3,AP31=2),4)+IF(AND(AP$218=3,AP31=3),2)+IF(AND(AP$218=2,AP31=1),4)+IF(AND(AP$218=2,AP31=2),2)+IF(AND(AP$218=1,AP31=1),2)</f>
        <v>0</v>
      </c>
      <c r="AS31" s="4">
        <f t="shared" ref="AS31:AS38" si="39">IF(AND(AP$218&gt;4,AQ31=1),12)+IF(AND(AP$218&gt;4,AQ31=2),8)+IF(AND(AP$218&gt;4,AQ31=3),6)+IF(AND(AP$218&gt;4,AQ31=4),5)+IF(AND(AP$218&gt;4,AQ31=5),4)+IF(AND(AP$218&gt;4,AQ31=6),3)+IF(AND(AP$218&gt;4,AQ31=7),2)+IF(AND(AP$218&gt;4,AQ31&gt;7),1)+IF(AND(AP$218=4,AQ31=1),8)+IF(AND(AP$218=4,AQ31=2),6)+IF(AND(AP$218=4,AQ31=3),4)+IF(AND(AP$218=4,AQ31=4),2)+IF(AND(AP$218=3,AQ31=1),6)+IF(AND(AP$218=3,AQ31=2),4)+IF(AND(AP$218=3,AQ31=3),2)+IF(AND(AP$218=2,AQ31=1),4)+IF(AND(AP$218=2,AQ31=2),2)+IF(AND(AP$218=1,AQ31=1),2)</f>
        <v>0</v>
      </c>
      <c r="AT31" s="2" t="s">
        <v>20</v>
      </c>
      <c r="AU31" s="4">
        <f t="shared" ref="AU31:AU38" si="40">+AO31+AR31+AS31+BA31</f>
        <v>0</v>
      </c>
      <c r="AV31" s="11">
        <f t="shared" ref="AV31:AV38" si="41">AU31+AF31</f>
        <v>20</v>
      </c>
      <c r="AW31" s="10"/>
      <c r="AX31" s="2"/>
      <c r="AY31" s="2" t="s">
        <v>20</v>
      </c>
      <c r="AZ31" s="2"/>
      <c r="BA31" s="6"/>
      <c r="BB31" s="19">
        <f>MIN(AL31,AM31,AW31,AX31)</f>
        <v>23.776</v>
      </c>
      <c r="BC31" s="10"/>
      <c r="BD31" s="3"/>
      <c r="BE31" s="4">
        <f t="shared" ref="BE31:BE38" si="42">IF(AND(BF$218&gt;4,BD31=1),6)+IF(AND(BF$218&gt;4,BD31=2),4)+IF(AND(BF$218&gt;4,BD31=3),3)+IF(AND(BF$218&gt;4,BD31=4),2)+IF(AND(BF$218&gt;4,BD31=5),1)+IF(AND(BF$218&gt;4,BD31&gt;5),1)+IF(AND(BF$218=4,BD31=1),4)+IF(AND(BF$218=4,BD31=2),3)+IF(AND(BF$218=4,BD31=3),2)+IF(AND(BF$218=4,BD31=4),1)+IF(AND(BF$218=3,BD31=1),3)+IF(AND(BF$218=3,BD31=2),2)+IF(AND(BF$218=3,BD31=3),1)+IF(AND(BF$218=2,BD31=1),2)+IF(AND(BF$218=2,BD31=2),1)+IF(AND(BF$218=1,BD31=1),1)</f>
        <v>0</v>
      </c>
      <c r="BF31" s="5"/>
      <c r="BG31" s="5"/>
      <c r="BH31" s="4">
        <f t="shared" ref="BH31:BH38" si="43">IF(AND(BF$218&gt;4,BF31=1),12)+IF(AND(BF$218&gt;4,BF31=2),8)+IF(AND(BF$218&gt;4,BF31=3),6)+IF(AND(BF$218&gt;4,BF31=4),5)+IF(AND(BF$218&gt;4,BF31=5),4)+IF(AND(BF$218&gt;4,BF31=6),3)+IF(AND(BF$218&gt;4,BF31=7),2)+IF(AND(BF$218&gt;4,BF31&gt;7),1)+IF(AND(BF$218=4,BF31=1),8)+IF(AND(BF$218=4,BF31=2),6)+IF(AND(BF$218=4,BF31=3),4)+IF(AND(BF$218=4,BF31=4),2)+IF(AND(BF$218=3,BF31=1),6)+IF(AND(BF$218=3,BF31=2),4)+IF(AND(BF$218=3,BF31=3),2)+IF(AND(BF$218=2,BF31=1),4)+IF(AND(BF$218=2,BF31=2),2)+IF(AND(BF$218=1,BF31=1),2)</f>
        <v>0</v>
      </c>
      <c r="BI31" s="4">
        <f t="shared" ref="BI31:BI38" si="44">IF(AND(BF$218&gt;4,BG31=1),12)+IF(AND(BF$218&gt;4,BG31=2),8)+IF(AND(BF$218&gt;4,BG31=3),6)+IF(AND(BF$218&gt;4,BG31=4),5)+IF(AND(BF$218&gt;4,BG31=5),4)+IF(AND(BF$218&gt;4,BG31=6),3)+IF(AND(BF$218&gt;4,BG31=7),2)+IF(AND(BF$218&gt;4,BG31&gt;7),1)+IF(AND(BF$218=4,BG31=1),8)+IF(AND(BF$218=4,BG31=2),6)+IF(AND(BF$218=4,BG31=3),4)+IF(AND(BF$218=4,BG31=4),2)+IF(AND(BF$218=3,BG31=1),6)+IF(AND(BF$218=3,BG31=2),4)+IF(AND(BF$218=3,BG31=3),2)+IF(AND(BF$218=2,BG31=1),4)+IF(AND(BF$218=2,BG31=2),2)+IF(AND(BF$218=1,BG31=1),2)</f>
        <v>0</v>
      </c>
      <c r="BJ31" s="2" t="s">
        <v>20</v>
      </c>
      <c r="BK31" s="4">
        <f t="shared" ref="BK31:BK38" si="45">+BE31+BH31+BI31+BQ31</f>
        <v>0</v>
      </c>
      <c r="BL31" s="11">
        <f t="shared" ref="BL31:BL38" si="46">BK31+AV31</f>
        <v>20</v>
      </c>
      <c r="BM31" s="10"/>
      <c r="BN31" s="2"/>
      <c r="BO31" s="2" t="s">
        <v>20</v>
      </c>
      <c r="BP31" s="2"/>
      <c r="BQ31" s="6"/>
      <c r="BR31" s="19">
        <f>MIN(BB31,BC31,BM31,BN31)</f>
        <v>23.776</v>
      </c>
    </row>
    <row r="32" spans="1:70" s="15" customFormat="1" ht="14" hidden="1">
      <c r="A32" s="13">
        <v>3</v>
      </c>
      <c r="B32" s="1" t="s">
        <v>38</v>
      </c>
      <c r="C32" s="2">
        <v>5768</v>
      </c>
      <c r="D32" s="1">
        <v>168</v>
      </c>
      <c r="E32" s="1" t="s">
        <v>56</v>
      </c>
      <c r="F32" s="57">
        <v>25.24</v>
      </c>
      <c r="G32" s="10"/>
      <c r="H32" s="3"/>
      <c r="I32" s="4">
        <f t="shared" si="27"/>
        <v>0</v>
      </c>
      <c r="J32" s="5"/>
      <c r="K32" s="5"/>
      <c r="L32" s="4">
        <f t="shared" si="28"/>
        <v>0</v>
      </c>
      <c r="M32" s="4">
        <f t="shared" si="29"/>
        <v>0</v>
      </c>
      <c r="N32" s="2" t="s">
        <v>21</v>
      </c>
      <c r="O32" s="4">
        <f t="shared" si="30"/>
        <v>0</v>
      </c>
      <c r="P32" s="11">
        <f t="shared" si="31"/>
        <v>0</v>
      </c>
      <c r="Q32" s="10"/>
      <c r="R32" s="10"/>
      <c r="S32" s="2" t="s">
        <v>21</v>
      </c>
      <c r="T32" s="6"/>
      <c r="U32" s="6"/>
      <c r="V32" s="19">
        <f>MIN(F32,G32,Q32,R32)</f>
        <v>25.24</v>
      </c>
      <c r="W32" s="10"/>
      <c r="X32" s="3"/>
      <c r="Y32" s="4">
        <f t="shared" si="32"/>
        <v>0</v>
      </c>
      <c r="Z32" s="5"/>
      <c r="AA32" s="5"/>
      <c r="AB32" s="4">
        <f t="shared" si="33"/>
        <v>0</v>
      </c>
      <c r="AC32" s="4">
        <f t="shared" si="34"/>
        <v>0</v>
      </c>
      <c r="AD32" s="2" t="s">
        <v>21</v>
      </c>
      <c r="AE32" s="4">
        <f t="shared" si="35"/>
        <v>0</v>
      </c>
      <c r="AF32" s="11">
        <f t="shared" si="36"/>
        <v>0</v>
      </c>
      <c r="AG32" s="10"/>
      <c r="AH32" s="10"/>
      <c r="AI32" s="2" t="s">
        <v>21</v>
      </c>
      <c r="AJ32" s="6"/>
      <c r="AK32" s="6"/>
      <c r="AL32" s="19">
        <f>MIN(V32,W32,AG32,AH32)</f>
        <v>25.24</v>
      </c>
      <c r="AM32" s="10"/>
      <c r="AN32" s="3"/>
      <c r="AO32" s="4">
        <f t="shared" si="37"/>
        <v>0</v>
      </c>
      <c r="AP32" s="5"/>
      <c r="AQ32" s="5"/>
      <c r="AR32" s="4">
        <f t="shared" si="38"/>
        <v>0</v>
      </c>
      <c r="AS32" s="4">
        <f t="shared" si="39"/>
        <v>0</v>
      </c>
      <c r="AT32" s="2" t="s">
        <v>21</v>
      </c>
      <c r="AU32" s="4">
        <f t="shared" si="40"/>
        <v>0</v>
      </c>
      <c r="AV32" s="11">
        <f t="shared" si="41"/>
        <v>0</v>
      </c>
      <c r="AW32" s="10"/>
      <c r="AX32" s="10"/>
      <c r="AY32" s="2" t="s">
        <v>21</v>
      </c>
      <c r="AZ32" s="6"/>
      <c r="BA32" s="6"/>
      <c r="BB32" s="19">
        <f>MIN(AL32,AM32,AW32,AX32)</f>
        <v>25.24</v>
      </c>
      <c r="BC32" s="10"/>
      <c r="BD32" s="3"/>
      <c r="BE32" s="4">
        <f t="shared" si="42"/>
        <v>0</v>
      </c>
      <c r="BF32" s="5"/>
      <c r="BG32" s="5"/>
      <c r="BH32" s="4">
        <f t="shared" si="43"/>
        <v>0</v>
      </c>
      <c r="BI32" s="4">
        <f t="shared" si="44"/>
        <v>0</v>
      </c>
      <c r="BJ32" s="2" t="s">
        <v>20</v>
      </c>
      <c r="BK32" s="4">
        <f t="shared" si="45"/>
        <v>0</v>
      </c>
      <c r="BL32" s="11">
        <f t="shared" si="46"/>
        <v>0</v>
      </c>
      <c r="BM32" s="10"/>
      <c r="BN32" s="10"/>
      <c r="BO32" s="2" t="s">
        <v>21</v>
      </c>
      <c r="BP32" s="6"/>
      <c r="BQ32" s="6"/>
      <c r="BR32" s="19">
        <f>MIN(BB32,BC32,BM32,BN32)</f>
        <v>25.24</v>
      </c>
    </row>
    <row r="33" spans="1:70" s="15" customFormat="1" ht="14" hidden="1">
      <c r="A33" s="13">
        <v>4</v>
      </c>
      <c r="B33" s="1" t="s">
        <v>67</v>
      </c>
      <c r="C33" s="2">
        <v>10709</v>
      </c>
      <c r="D33" s="1">
        <v>1</v>
      </c>
      <c r="E33" s="1" t="s">
        <v>39</v>
      </c>
      <c r="F33" s="57">
        <v>24.454000000000001</v>
      </c>
      <c r="G33" s="2"/>
      <c r="H33" s="3"/>
      <c r="I33" s="4">
        <f t="shared" si="27"/>
        <v>0</v>
      </c>
      <c r="J33" s="5"/>
      <c r="K33" s="5"/>
      <c r="L33" s="4">
        <f t="shared" si="28"/>
        <v>0</v>
      </c>
      <c r="M33" s="4">
        <f t="shared" si="29"/>
        <v>0</v>
      </c>
      <c r="N33" s="2" t="s">
        <v>20</v>
      </c>
      <c r="O33" s="4">
        <f t="shared" si="30"/>
        <v>0</v>
      </c>
      <c r="P33" s="11">
        <f t="shared" si="31"/>
        <v>0</v>
      </c>
      <c r="Q33" s="2"/>
      <c r="R33" s="2"/>
      <c r="S33" s="2" t="s">
        <v>20</v>
      </c>
      <c r="T33" s="6"/>
      <c r="U33" s="6"/>
      <c r="V33" s="19">
        <f>MIN(F33,G33,Q33,R33)</f>
        <v>24.454000000000001</v>
      </c>
      <c r="W33" s="2"/>
      <c r="X33" s="3"/>
      <c r="Y33" s="4">
        <f t="shared" si="32"/>
        <v>0</v>
      </c>
      <c r="Z33" s="5"/>
      <c r="AA33" s="5"/>
      <c r="AB33" s="4">
        <f t="shared" si="33"/>
        <v>0</v>
      </c>
      <c r="AC33" s="4">
        <f t="shared" si="34"/>
        <v>0</v>
      </c>
      <c r="AD33" s="2" t="s">
        <v>20</v>
      </c>
      <c r="AE33" s="4">
        <f t="shared" si="35"/>
        <v>0</v>
      </c>
      <c r="AF33" s="11">
        <f t="shared" si="36"/>
        <v>0</v>
      </c>
      <c r="AG33" s="2"/>
      <c r="AH33" s="2"/>
      <c r="AI33" s="2" t="s">
        <v>20</v>
      </c>
      <c r="AJ33" s="6"/>
      <c r="AK33" s="6"/>
      <c r="AL33" s="19">
        <f>MIN(V33,W33,AG33,AH33)</f>
        <v>24.454000000000001</v>
      </c>
      <c r="AM33" s="2"/>
      <c r="AN33" s="3"/>
      <c r="AO33" s="4">
        <f t="shared" si="37"/>
        <v>0</v>
      </c>
      <c r="AP33" s="5"/>
      <c r="AQ33" s="5"/>
      <c r="AR33" s="4">
        <f t="shared" si="38"/>
        <v>0</v>
      </c>
      <c r="AS33" s="4">
        <f t="shared" si="39"/>
        <v>0</v>
      </c>
      <c r="AT33" s="2" t="s">
        <v>20</v>
      </c>
      <c r="AU33" s="4">
        <f t="shared" si="40"/>
        <v>0</v>
      </c>
      <c r="AV33" s="11">
        <f t="shared" si="41"/>
        <v>0</v>
      </c>
      <c r="AW33" s="2"/>
      <c r="AX33" s="2"/>
      <c r="AY33" s="2" t="s">
        <v>20</v>
      </c>
      <c r="AZ33" s="6"/>
      <c r="BA33" s="6"/>
      <c r="BB33" s="19">
        <f>MIN(AL33,AM33,AW33,AX33)</f>
        <v>24.454000000000001</v>
      </c>
      <c r="BC33" s="2"/>
      <c r="BD33" s="3"/>
      <c r="BE33" s="4">
        <f t="shared" si="42"/>
        <v>0</v>
      </c>
      <c r="BF33" s="5"/>
      <c r="BG33" s="5"/>
      <c r="BH33" s="4">
        <f t="shared" si="43"/>
        <v>0</v>
      </c>
      <c r="BI33" s="4">
        <f t="shared" si="44"/>
        <v>0</v>
      </c>
      <c r="BJ33" s="2" t="s">
        <v>20</v>
      </c>
      <c r="BK33" s="4">
        <f t="shared" si="45"/>
        <v>0</v>
      </c>
      <c r="BL33" s="11">
        <f t="shared" si="46"/>
        <v>0</v>
      </c>
      <c r="BM33" s="2"/>
      <c r="BN33" s="2"/>
      <c r="BO33" s="2" t="s">
        <v>20</v>
      </c>
      <c r="BP33" s="6"/>
      <c r="BQ33" s="6"/>
      <c r="BR33" s="19">
        <f>MIN(BB33,BC33,BM33,BN33)</f>
        <v>24.454000000000001</v>
      </c>
    </row>
    <row r="34" spans="1:70" s="15" customFormat="1" ht="14" hidden="1">
      <c r="A34" s="13">
        <v>5</v>
      </c>
      <c r="B34" s="1" t="s">
        <v>127</v>
      </c>
      <c r="C34" s="2">
        <v>5786</v>
      </c>
      <c r="D34" s="1">
        <v>340</v>
      </c>
      <c r="E34" s="1" t="s">
        <v>91</v>
      </c>
      <c r="F34" s="57">
        <v>23.73</v>
      </c>
      <c r="G34" s="2"/>
      <c r="H34" s="3"/>
      <c r="I34" s="4">
        <f t="shared" si="27"/>
        <v>0</v>
      </c>
      <c r="J34" s="5"/>
      <c r="K34" s="5"/>
      <c r="L34" s="4">
        <f t="shared" si="28"/>
        <v>0</v>
      </c>
      <c r="M34" s="4">
        <f t="shared" si="29"/>
        <v>0</v>
      </c>
      <c r="N34" s="2"/>
      <c r="O34" s="4">
        <f t="shared" si="30"/>
        <v>0</v>
      </c>
      <c r="P34" s="11">
        <f t="shared" si="31"/>
        <v>0</v>
      </c>
      <c r="Q34" s="2"/>
      <c r="R34" s="2"/>
      <c r="S34" s="2"/>
      <c r="U34" s="6"/>
      <c r="V34" s="19"/>
      <c r="W34" s="2"/>
      <c r="X34" s="3"/>
      <c r="Y34" s="4">
        <f t="shared" si="32"/>
        <v>0</v>
      </c>
      <c r="Z34" s="5"/>
      <c r="AA34" s="5"/>
      <c r="AB34" s="4">
        <f t="shared" si="33"/>
        <v>0</v>
      </c>
      <c r="AC34" s="4">
        <f t="shared" si="34"/>
        <v>0</v>
      </c>
      <c r="AD34" s="2"/>
      <c r="AE34" s="4">
        <f t="shared" si="35"/>
        <v>0</v>
      </c>
      <c r="AF34" s="11">
        <f t="shared" si="36"/>
        <v>0</v>
      </c>
      <c r="AG34" s="2"/>
      <c r="AH34" s="2"/>
      <c r="AI34" s="2"/>
      <c r="AK34" s="6"/>
      <c r="AL34" s="19"/>
      <c r="AM34" s="2"/>
      <c r="AN34" s="3"/>
      <c r="AO34" s="4">
        <f t="shared" si="37"/>
        <v>0</v>
      </c>
      <c r="AP34" s="5"/>
      <c r="AQ34" s="5"/>
      <c r="AR34" s="4">
        <f t="shared" si="38"/>
        <v>0</v>
      </c>
      <c r="AS34" s="4">
        <f t="shared" si="39"/>
        <v>0</v>
      </c>
      <c r="AT34" s="2"/>
      <c r="AU34" s="4">
        <f t="shared" si="40"/>
        <v>0</v>
      </c>
      <c r="AV34" s="11">
        <f t="shared" si="41"/>
        <v>0</v>
      </c>
      <c r="AW34" s="2"/>
      <c r="AX34" s="2"/>
      <c r="AY34" s="2"/>
      <c r="BA34" s="6"/>
      <c r="BB34" s="19"/>
      <c r="BC34" s="2"/>
      <c r="BD34" s="3"/>
      <c r="BE34" s="4">
        <f t="shared" si="42"/>
        <v>0</v>
      </c>
      <c r="BF34" s="5"/>
      <c r="BG34" s="5"/>
      <c r="BH34" s="4">
        <f t="shared" si="43"/>
        <v>0</v>
      </c>
      <c r="BI34" s="4">
        <f t="shared" si="44"/>
        <v>0</v>
      </c>
      <c r="BJ34" s="2" t="s">
        <v>20</v>
      </c>
      <c r="BK34" s="4">
        <f t="shared" si="45"/>
        <v>0</v>
      </c>
      <c r="BL34" s="11">
        <f t="shared" si="46"/>
        <v>0</v>
      </c>
      <c r="BM34" s="2"/>
      <c r="BN34" s="2"/>
      <c r="BO34" s="2"/>
      <c r="BQ34" s="6"/>
      <c r="BR34" s="19"/>
    </row>
    <row r="35" spans="1:70" s="15" customFormat="1" ht="14" hidden="1" customHeight="1">
      <c r="A35" s="13">
        <v>6</v>
      </c>
      <c r="B35" s="1" t="s">
        <v>85</v>
      </c>
      <c r="C35" s="9">
        <v>5957</v>
      </c>
      <c r="D35" s="1">
        <v>222</v>
      </c>
      <c r="E35" s="1" t="s">
        <v>23</v>
      </c>
      <c r="F35" s="57">
        <v>25.073</v>
      </c>
      <c r="G35" s="10"/>
      <c r="H35" s="3"/>
      <c r="I35" s="4">
        <f t="shared" si="27"/>
        <v>0</v>
      </c>
      <c r="J35" s="5"/>
      <c r="K35" s="5"/>
      <c r="L35" s="4">
        <f t="shared" si="28"/>
        <v>0</v>
      </c>
      <c r="M35" s="4">
        <f t="shared" si="29"/>
        <v>0</v>
      </c>
      <c r="N35" s="2" t="s">
        <v>20</v>
      </c>
      <c r="O35" s="4">
        <f t="shared" si="30"/>
        <v>0</v>
      </c>
      <c r="P35" s="11">
        <f t="shared" si="31"/>
        <v>0</v>
      </c>
      <c r="Q35" s="10"/>
      <c r="R35" s="2"/>
      <c r="S35" s="2" t="s">
        <v>20</v>
      </c>
      <c r="T35" s="2"/>
      <c r="U35" s="6"/>
      <c r="V35" s="19">
        <f>MIN(F35,G35,Q35,R35)</f>
        <v>25.073</v>
      </c>
      <c r="W35" s="10"/>
      <c r="X35" s="3"/>
      <c r="Y35" s="4">
        <f t="shared" si="32"/>
        <v>0</v>
      </c>
      <c r="Z35" s="5"/>
      <c r="AA35" s="5"/>
      <c r="AB35" s="4">
        <f t="shared" si="33"/>
        <v>0</v>
      </c>
      <c r="AC35" s="4">
        <f t="shared" si="34"/>
        <v>0</v>
      </c>
      <c r="AD35" s="2" t="s">
        <v>20</v>
      </c>
      <c r="AE35" s="4">
        <f t="shared" si="35"/>
        <v>0</v>
      </c>
      <c r="AF35" s="11">
        <f t="shared" si="36"/>
        <v>0</v>
      </c>
      <c r="AG35" s="10"/>
      <c r="AH35" s="2"/>
      <c r="AI35" s="2" t="s">
        <v>20</v>
      </c>
      <c r="AJ35" s="2"/>
      <c r="AK35" s="6"/>
      <c r="AL35" s="19">
        <f>MIN(V35,W35,AG35,AH35)</f>
        <v>25.073</v>
      </c>
      <c r="AM35" s="10"/>
      <c r="AN35" s="3"/>
      <c r="AO35" s="4">
        <f t="shared" si="37"/>
        <v>0</v>
      </c>
      <c r="AP35" s="5"/>
      <c r="AQ35" s="5"/>
      <c r="AR35" s="4">
        <f t="shared" si="38"/>
        <v>0</v>
      </c>
      <c r="AS35" s="4">
        <f t="shared" si="39"/>
        <v>0</v>
      </c>
      <c r="AT35" s="2" t="s">
        <v>20</v>
      </c>
      <c r="AU35" s="4">
        <f t="shared" si="40"/>
        <v>0</v>
      </c>
      <c r="AV35" s="11">
        <f t="shared" si="41"/>
        <v>0</v>
      </c>
      <c r="AW35" s="10"/>
      <c r="AX35" s="2"/>
      <c r="AY35" s="2" t="s">
        <v>20</v>
      </c>
      <c r="AZ35" s="2"/>
      <c r="BA35" s="6"/>
      <c r="BB35" s="19">
        <f>MIN(AL35,AM35,AW35,AX35)</f>
        <v>25.073</v>
      </c>
      <c r="BC35" s="10"/>
      <c r="BD35" s="3"/>
      <c r="BE35" s="4">
        <f t="shared" si="42"/>
        <v>0</v>
      </c>
      <c r="BF35" s="5"/>
      <c r="BG35" s="5"/>
      <c r="BH35" s="4">
        <f t="shared" si="43"/>
        <v>0</v>
      </c>
      <c r="BI35" s="4">
        <f t="shared" si="44"/>
        <v>0</v>
      </c>
      <c r="BJ35" s="2" t="s">
        <v>20</v>
      </c>
      <c r="BK35" s="4">
        <f t="shared" si="45"/>
        <v>0</v>
      </c>
      <c r="BL35" s="11">
        <f t="shared" si="46"/>
        <v>0</v>
      </c>
      <c r="BM35" s="10"/>
      <c r="BN35" s="2"/>
      <c r="BO35" s="2" t="s">
        <v>20</v>
      </c>
      <c r="BP35" s="2"/>
      <c r="BQ35" s="6"/>
      <c r="BR35" s="19">
        <f>MIN(BB35,BC35,BM35,BN35)</f>
        <v>25.073</v>
      </c>
    </row>
    <row r="36" spans="1:70" s="15" customFormat="1" ht="14" hidden="1" customHeight="1">
      <c r="A36" s="13">
        <v>8</v>
      </c>
      <c r="B36" s="1" t="s">
        <v>92</v>
      </c>
      <c r="C36" s="2">
        <v>12618</v>
      </c>
      <c r="D36" s="1">
        <v>42</v>
      </c>
      <c r="E36" s="1" t="s">
        <v>51</v>
      </c>
      <c r="F36" s="57">
        <v>22.931000000000001</v>
      </c>
      <c r="G36" s="10"/>
      <c r="H36" s="3"/>
      <c r="I36" s="4">
        <f t="shared" si="27"/>
        <v>0</v>
      </c>
      <c r="J36" s="5"/>
      <c r="K36" s="5"/>
      <c r="L36" s="4">
        <f t="shared" si="28"/>
        <v>0</v>
      </c>
      <c r="M36" s="4">
        <f t="shared" si="29"/>
        <v>0</v>
      </c>
      <c r="N36" s="2" t="s">
        <v>40</v>
      </c>
      <c r="O36" s="4">
        <f t="shared" si="30"/>
        <v>0</v>
      </c>
      <c r="P36" s="11">
        <f t="shared" si="31"/>
        <v>0</v>
      </c>
      <c r="Q36" s="2"/>
      <c r="R36" s="2"/>
      <c r="S36" s="2" t="s">
        <v>20</v>
      </c>
      <c r="T36" s="6" t="s">
        <v>54</v>
      </c>
      <c r="U36" s="6"/>
      <c r="V36" s="19">
        <f>MIN(F36,G36,Q36,R36)</f>
        <v>22.931000000000001</v>
      </c>
      <c r="W36" s="10"/>
      <c r="X36" s="3"/>
      <c r="Y36" s="4">
        <f t="shared" si="32"/>
        <v>0</v>
      </c>
      <c r="Z36" s="5"/>
      <c r="AA36" s="5"/>
      <c r="AB36" s="4">
        <f t="shared" si="33"/>
        <v>0</v>
      </c>
      <c r="AC36" s="4">
        <f t="shared" si="34"/>
        <v>0</v>
      </c>
      <c r="AD36" s="2" t="s">
        <v>40</v>
      </c>
      <c r="AE36" s="4">
        <f t="shared" si="35"/>
        <v>0</v>
      </c>
      <c r="AF36" s="11">
        <f t="shared" si="36"/>
        <v>0</v>
      </c>
      <c r="AG36" s="2"/>
      <c r="AH36" s="2"/>
      <c r="AI36" s="2" t="s">
        <v>20</v>
      </c>
      <c r="AJ36" s="6" t="s">
        <v>54</v>
      </c>
      <c r="AK36" s="6"/>
      <c r="AL36" s="19">
        <f>MIN(V36,W36,AG36,AH36)</f>
        <v>22.931000000000001</v>
      </c>
      <c r="AM36" s="10"/>
      <c r="AN36" s="3"/>
      <c r="AO36" s="4">
        <f t="shared" si="37"/>
        <v>0</v>
      </c>
      <c r="AP36" s="5"/>
      <c r="AQ36" s="5"/>
      <c r="AR36" s="4">
        <f t="shared" si="38"/>
        <v>0</v>
      </c>
      <c r="AS36" s="4">
        <f t="shared" si="39"/>
        <v>0</v>
      </c>
      <c r="AT36" s="2" t="s">
        <v>40</v>
      </c>
      <c r="AU36" s="4">
        <f t="shared" si="40"/>
        <v>0</v>
      </c>
      <c r="AV36" s="11">
        <f t="shared" si="41"/>
        <v>0</v>
      </c>
      <c r="AW36" s="2"/>
      <c r="AX36" s="2"/>
      <c r="AY36" s="2" t="s">
        <v>20</v>
      </c>
      <c r="AZ36" s="6" t="s">
        <v>54</v>
      </c>
      <c r="BA36" s="6"/>
      <c r="BB36" s="19">
        <f>MIN(AL36,AM36,AW36,AX36)</f>
        <v>22.931000000000001</v>
      </c>
      <c r="BC36" s="10"/>
      <c r="BD36" s="3"/>
      <c r="BE36" s="4">
        <f t="shared" si="42"/>
        <v>0</v>
      </c>
      <c r="BF36" s="5"/>
      <c r="BG36" s="5"/>
      <c r="BH36" s="4">
        <f t="shared" si="43"/>
        <v>0</v>
      </c>
      <c r="BI36" s="4">
        <f t="shared" si="44"/>
        <v>0</v>
      </c>
      <c r="BJ36" s="2" t="s">
        <v>20</v>
      </c>
      <c r="BK36" s="4">
        <f t="shared" si="45"/>
        <v>0</v>
      </c>
      <c r="BL36" s="11">
        <f t="shared" si="46"/>
        <v>0</v>
      </c>
      <c r="BM36" s="2"/>
      <c r="BN36" s="2"/>
      <c r="BO36" s="2" t="s">
        <v>20</v>
      </c>
      <c r="BP36" s="6" t="s">
        <v>54</v>
      </c>
      <c r="BQ36" s="6"/>
      <c r="BR36" s="19">
        <f>MIN(BB36,BC36,BM36,BN36)</f>
        <v>22.931000000000001</v>
      </c>
    </row>
    <row r="37" spans="1:70" s="15" customFormat="1" ht="14">
      <c r="A37" s="13">
        <v>2</v>
      </c>
      <c r="B37" s="1" t="s">
        <v>38</v>
      </c>
      <c r="C37" s="2">
        <v>5768</v>
      </c>
      <c r="D37" s="1">
        <v>71</v>
      </c>
      <c r="E37" s="1" t="s">
        <v>149</v>
      </c>
      <c r="F37" s="57">
        <v>23.863</v>
      </c>
      <c r="G37" s="2">
        <v>25.542999999999999</v>
      </c>
      <c r="H37" s="3">
        <v>2</v>
      </c>
      <c r="I37" s="4">
        <f t="shared" si="27"/>
        <v>3</v>
      </c>
      <c r="J37" s="5">
        <v>3</v>
      </c>
      <c r="K37" s="5">
        <v>3</v>
      </c>
      <c r="L37" s="4">
        <f t="shared" si="28"/>
        <v>4</v>
      </c>
      <c r="M37" s="4">
        <f t="shared" si="29"/>
        <v>4</v>
      </c>
      <c r="N37" s="2" t="s">
        <v>20</v>
      </c>
      <c r="O37" s="4">
        <f t="shared" si="30"/>
        <v>11</v>
      </c>
      <c r="P37" s="11">
        <f t="shared" si="31"/>
        <v>11</v>
      </c>
      <c r="Q37" s="2">
        <v>24.315000000000001</v>
      </c>
      <c r="R37" s="2">
        <v>24.088999999999999</v>
      </c>
      <c r="S37" s="2" t="s">
        <v>20</v>
      </c>
      <c r="T37" s="6"/>
      <c r="U37" s="6"/>
      <c r="V37" s="19">
        <f>MIN(F37,G37,Q37,R37)</f>
        <v>23.863</v>
      </c>
      <c r="W37" s="2"/>
      <c r="X37" s="3"/>
      <c r="Y37" s="4">
        <f t="shared" si="32"/>
        <v>0</v>
      </c>
      <c r="Z37" s="5">
        <v>3</v>
      </c>
      <c r="AA37" s="5"/>
      <c r="AB37" s="4">
        <f t="shared" si="33"/>
        <v>4</v>
      </c>
      <c r="AC37" s="4">
        <f t="shared" si="34"/>
        <v>0</v>
      </c>
      <c r="AD37" s="2" t="s">
        <v>20</v>
      </c>
      <c r="AE37" s="4">
        <f t="shared" si="35"/>
        <v>4</v>
      </c>
      <c r="AF37" s="11">
        <f t="shared" si="36"/>
        <v>15</v>
      </c>
      <c r="AG37" s="2">
        <v>25.416</v>
      </c>
      <c r="AH37" s="2"/>
      <c r="AI37" s="2" t="s">
        <v>20</v>
      </c>
      <c r="AJ37" s="6"/>
      <c r="AK37" s="6"/>
      <c r="AL37" s="19">
        <f>MIN(V37,W37,AG37,AH37)</f>
        <v>23.863</v>
      </c>
      <c r="AM37" s="2">
        <v>30.276</v>
      </c>
      <c r="AN37" s="3"/>
      <c r="AO37" s="4">
        <f t="shared" si="37"/>
        <v>0</v>
      </c>
      <c r="AP37" s="5"/>
      <c r="AQ37" s="5"/>
      <c r="AR37" s="4">
        <f t="shared" si="38"/>
        <v>0</v>
      </c>
      <c r="AS37" s="4">
        <f t="shared" si="39"/>
        <v>0</v>
      </c>
      <c r="AT37" s="2" t="s">
        <v>20</v>
      </c>
      <c r="AU37" s="4">
        <f t="shared" si="40"/>
        <v>0</v>
      </c>
      <c r="AV37" s="11">
        <f t="shared" si="41"/>
        <v>15</v>
      </c>
      <c r="AW37" s="2">
        <v>25.056000000000001</v>
      </c>
      <c r="AX37" s="2">
        <v>24.835999999999999</v>
      </c>
      <c r="AY37" s="2" t="s">
        <v>20</v>
      </c>
      <c r="AZ37" s="6"/>
      <c r="BA37" s="6"/>
      <c r="BB37" s="19">
        <f>MIN(AL37,AM37,AW37,AX37)</f>
        <v>23.863</v>
      </c>
      <c r="BC37" s="2">
        <v>25.803000000000001</v>
      </c>
      <c r="BD37" s="3"/>
      <c r="BE37" s="4">
        <f t="shared" si="42"/>
        <v>0</v>
      </c>
      <c r="BF37" s="5"/>
      <c r="BG37" s="5"/>
      <c r="BH37" s="4">
        <f t="shared" si="43"/>
        <v>0</v>
      </c>
      <c r="BI37" s="4">
        <f t="shared" si="44"/>
        <v>0</v>
      </c>
      <c r="BJ37" s="2" t="s">
        <v>20</v>
      </c>
      <c r="BK37" s="4">
        <f t="shared" si="45"/>
        <v>0</v>
      </c>
      <c r="BL37" s="11">
        <f t="shared" si="46"/>
        <v>15</v>
      </c>
      <c r="BM37" s="2">
        <v>24.01</v>
      </c>
      <c r="BN37" s="2">
        <v>26.155000000000001</v>
      </c>
      <c r="BO37" s="2" t="s">
        <v>20</v>
      </c>
      <c r="BP37" s="6"/>
      <c r="BQ37" s="6"/>
      <c r="BR37" s="19">
        <f>MIN(BB37,BC37,BM37,BN37)</f>
        <v>23.863</v>
      </c>
    </row>
    <row r="38" spans="1:70" s="15" customFormat="1" ht="14">
      <c r="A38" s="13">
        <v>3</v>
      </c>
      <c r="B38" s="1" t="s">
        <v>33</v>
      </c>
      <c r="C38" s="9">
        <v>2569</v>
      </c>
      <c r="D38" s="1">
        <v>79</v>
      </c>
      <c r="E38" s="1" t="s">
        <v>34</v>
      </c>
      <c r="F38" s="57">
        <v>24.367999999999999</v>
      </c>
      <c r="G38" s="10">
        <v>28.873000000000001</v>
      </c>
      <c r="H38" s="3">
        <v>4</v>
      </c>
      <c r="I38" s="4">
        <f t="shared" si="27"/>
        <v>1</v>
      </c>
      <c r="J38" s="5"/>
      <c r="K38" s="5">
        <v>4</v>
      </c>
      <c r="L38" s="4">
        <f t="shared" si="28"/>
        <v>0</v>
      </c>
      <c r="M38" s="4">
        <f t="shared" si="29"/>
        <v>2</v>
      </c>
      <c r="N38" s="2" t="s">
        <v>20</v>
      </c>
      <c r="O38" s="4">
        <f t="shared" si="30"/>
        <v>3</v>
      </c>
      <c r="P38" s="11">
        <f t="shared" si="31"/>
        <v>3</v>
      </c>
      <c r="Q38" s="10"/>
      <c r="R38" s="2">
        <v>26.576000000000001</v>
      </c>
      <c r="S38" s="2" t="s">
        <v>20</v>
      </c>
      <c r="T38" s="2"/>
      <c r="U38" s="6"/>
      <c r="V38" s="19">
        <f>MIN(F38,G38,Q38,R38)</f>
        <v>24.367999999999999</v>
      </c>
      <c r="W38" s="10"/>
      <c r="X38" s="3"/>
      <c r="Y38" s="4">
        <f t="shared" si="32"/>
        <v>0</v>
      </c>
      <c r="Z38" s="5">
        <v>4</v>
      </c>
      <c r="AA38" s="5"/>
      <c r="AB38" s="4">
        <f t="shared" si="33"/>
        <v>2</v>
      </c>
      <c r="AC38" s="4">
        <f t="shared" si="34"/>
        <v>0</v>
      </c>
      <c r="AD38" s="2" t="s">
        <v>20</v>
      </c>
      <c r="AE38" s="4">
        <f t="shared" si="35"/>
        <v>2</v>
      </c>
      <c r="AF38" s="11">
        <f t="shared" si="36"/>
        <v>5</v>
      </c>
      <c r="AG38" s="10">
        <v>25.779</v>
      </c>
      <c r="AH38" s="2"/>
      <c r="AI38" s="2" t="s">
        <v>20</v>
      </c>
      <c r="AJ38" s="2"/>
      <c r="AK38" s="6"/>
      <c r="AL38" s="19">
        <f>MIN(V38,W38,AG38,AH38)</f>
        <v>24.367999999999999</v>
      </c>
      <c r="AM38" s="10">
        <v>29.728000000000002</v>
      </c>
      <c r="AN38" s="3"/>
      <c r="AO38" s="4">
        <f t="shared" si="37"/>
        <v>0</v>
      </c>
      <c r="AP38" s="5"/>
      <c r="AQ38" s="5"/>
      <c r="AR38" s="4">
        <f t="shared" si="38"/>
        <v>0</v>
      </c>
      <c r="AS38" s="4">
        <f t="shared" si="39"/>
        <v>0</v>
      </c>
      <c r="AT38" s="2" t="s">
        <v>20</v>
      </c>
      <c r="AU38" s="4">
        <f t="shared" si="40"/>
        <v>0</v>
      </c>
      <c r="AV38" s="11">
        <f t="shared" si="41"/>
        <v>5</v>
      </c>
      <c r="AW38" s="10">
        <v>25.780999999999999</v>
      </c>
      <c r="AX38" s="2">
        <v>28.710999999999999</v>
      </c>
      <c r="AY38" s="2" t="s">
        <v>20</v>
      </c>
      <c r="AZ38" s="2"/>
      <c r="BA38" s="6"/>
      <c r="BB38" s="19">
        <f>MIN(AL38,AM38,AW38,AX38)</f>
        <v>24.367999999999999</v>
      </c>
      <c r="BC38" s="10">
        <v>26.678999999999998</v>
      </c>
      <c r="BD38" s="3"/>
      <c r="BE38" s="4">
        <f t="shared" si="42"/>
        <v>0</v>
      </c>
      <c r="BF38" s="5"/>
      <c r="BG38" s="5"/>
      <c r="BH38" s="4">
        <f t="shared" si="43"/>
        <v>0</v>
      </c>
      <c r="BI38" s="4">
        <f t="shared" si="44"/>
        <v>0</v>
      </c>
      <c r="BJ38" s="2" t="s">
        <v>20</v>
      </c>
      <c r="BK38" s="4">
        <f t="shared" si="45"/>
        <v>0</v>
      </c>
      <c r="BL38" s="11">
        <f t="shared" si="46"/>
        <v>5</v>
      </c>
      <c r="BM38" s="10">
        <v>26.37</v>
      </c>
      <c r="BN38" s="2">
        <v>26.638999999999999</v>
      </c>
      <c r="BO38" s="2" t="s">
        <v>20</v>
      </c>
      <c r="BP38" s="2"/>
      <c r="BQ38" s="6"/>
      <c r="BR38" s="19">
        <f>MIN(BB38,BC38,BM38,BN38)</f>
        <v>24.367999999999999</v>
      </c>
    </row>
    <row r="39" spans="1:70" s="15" customFormat="1" ht="14">
      <c r="B39" s="22">
        <v>3</v>
      </c>
      <c r="C39" s="17"/>
      <c r="D39" s="1"/>
      <c r="E39" s="1"/>
      <c r="F39" s="57">
        <v>0</v>
      </c>
      <c r="G39" s="10"/>
      <c r="H39" s="7"/>
      <c r="I39" s="4"/>
      <c r="J39" s="5"/>
      <c r="K39" s="5"/>
      <c r="L39" s="4"/>
      <c r="M39" s="4"/>
      <c r="N39" s="2"/>
      <c r="O39" s="4"/>
      <c r="P39" s="11"/>
      <c r="Q39" s="10"/>
      <c r="R39" s="10"/>
      <c r="S39" s="2"/>
      <c r="T39" s="2"/>
      <c r="U39" s="6"/>
      <c r="V39" s="19"/>
      <c r="W39" s="10"/>
      <c r="X39" s="7"/>
      <c r="Y39" s="4"/>
      <c r="Z39" s="5"/>
      <c r="AA39" s="5"/>
      <c r="AB39" s="4"/>
      <c r="AC39" s="4"/>
      <c r="AD39" s="2"/>
      <c r="AE39" s="4"/>
      <c r="AF39" s="11">
        <f t="shared" si="24"/>
        <v>0</v>
      </c>
      <c r="AG39" s="10"/>
      <c r="AH39" s="10"/>
      <c r="AI39" s="2"/>
      <c r="AJ39" s="2"/>
      <c r="AK39" s="6"/>
      <c r="AL39" s="19"/>
      <c r="AM39" s="10"/>
      <c r="AN39" s="7"/>
      <c r="AO39" s="4"/>
      <c r="AP39" s="5"/>
      <c r="AQ39" s="5"/>
      <c r="AR39" s="4"/>
      <c r="AS39" s="4"/>
      <c r="AT39" s="2"/>
      <c r="AU39" s="4"/>
      <c r="AV39" s="11">
        <f t="shared" si="25"/>
        <v>0</v>
      </c>
      <c r="AW39" s="10"/>
      <c r="AX39" s="10"/>
      <c r="AY39" s="2"/>
      <c r="AZ39" s="2"/>
      <c r="BA39" s="6"/>
      <c r="BB39" s="19"/>
      <c r="BC39" s="10"/>
      <c r="BD39" s="7"/>
      <c r="BE39" s="4"/>
      <c r="BF39" s="5"/>
      <c r="BG39" s="5"/>
      <c r="BH39" s="4"/>
      <c r="BI39" s="4"/>
      <c r="BJ39" s="2"/>
      <c r="BK39" s="4"/>
      <c r="BL39" s="11">
        <f t="shared" ref="BL39:BL54" si="47">BK39+AV39</f>
        <v>0</v>
      </c>
      <c r="BM39" s="10"/>
      <c r="BN39" s="10"/>
      <c r="BO39" s="2"/>
      <c r="BP39" s="2"/>
      <c r="BQ39" s="6"/>
      <c r="BR39" s="19"/>
    </row>
    <row r="40" spans="1:70" s="15" customFormat="1" ht="14">
      <c r="A40" s="21"/>
      <c r="B40" s="23" t="s">
        <v>30</v>
      </c>
      <c r="C40" s="24"/>
      <c r="D40" s="25"/>
      <c r="E40" s="25"/>
      <c r="F40" s="57"/>
      <c r="G40" s="18"/>
      <c r="H40" s="11"/>
      <c r="I40" s="18"/>
      <c r="J40" s="18"/>
      <c r="K40" s="18"/>
      <c r="L40" s="18"/>
      <c r="M40" s="18"/>
      <c r="N40" s="18"/>
      <c r="O40" s="11"/>
      <c r="P40" s="11"/>
      <c r="Q40" s="18"/>
      <c r="R40" s="18"/>
      <c r="S40" s="18"/>
      <c r="T40" s="18"/>
      <c r="U40" s="12"/>
      <c r="V40" s="19"/>
      <c r="W40" s="18"/>
      <c r="X40" s="11"/>
      <c r="Y40" s="18"/>
      <c r="Z40" s="18"/>
      <c r="AA40" s="18"/>
      <c r="AB40" s="18"/>
      <c r="AC40" s="18"/>
      <c r="AD40" s="18"/>
      <c r="AE40" s="11"/>
      <c r="AF40" s="11">
        <f t="shared" si="24"/>
        <v>0</v>
      </c>
      <c r="AG40" s="18"/>
      <c r="AH40" s="18"/>
      <c r="AI40" s="18"/>
      <c r="AJ40" s="18"/>
      <c r="AK40" s="12"/>
      <c r="AL40" s="19"/>
      <c r="AM40" s="18"/>
      <c r="AN40" s="11"/>
      <c r="AO40" s="18"/>
      <c r="AP40" s="18"/>
      <c r="AQ40" s="18"/>
      <c r="AR40" s="18"/>
      <c r="AS40" s="18"/>
      <c r="AT40" s="18"/>
      <c r="AU40" s="11"/>
      <c r="AV40" s="11">
        <f t="shared" si="25"/>
        <v>0</v>
      </c>
      <c r="AW40" s="18"/>
      <c r="AX40" s="18"/>
      <c r="AY40" s="18"/>
      <c r="AZ40" s="18"/>
      <c r="BA40" s="12"/>
      <c r="BB40" s="19"/>
      <c r="BC40" s="18"/>
      <c r="BD40" s="11"/>
      <c r="BE40" s="18"/>
      <c r="BF40" s="18"/>
      <c r="BG40" s="18"/>
      <c r="BH40" s="18"/>
      <c r="BI40" s="18"/>
      <c r="BJ40" s="18"/>
      <c r="BK40" s="11"/>
      <c r="BL40" s="11">
        <f t="shared" si="47"/>
        <v>0</v>
      </c>
      <c r="BM40" s="18"/>
      <c r="BN40" s="18"/>
      <c r="BO40" s="18"/>
      <c r="BP40" s="18"/>
      <c r="BQ40" s="12"/>
      <c r="BR40" s="19"/>
    </row>
    <row r="41" spans="1:70" s="15" customFormat="1" ht="14" hidden="1">
      <c r="A41" s="13">
        <v>2</v>
      </c>
      <c r="B41" s="1" t="s">
        <v>78</v>
      </c>
      <c r="C41" s="2">
        <v>6494</v>
      </c>
      <c r="D41" s="1">
        <v>17</v>
      </c>
      <c r="E41" s="1" t="s">
        <v>28</v>
      </c>
      <c r="F41" s="57">
        <v>26.251999999999999</v>
      </c>
      <c r="G41" s="2"/>
      <c r="H41" s="3"/>
      <c r="I41" s="4">
        <f>IF(AND(J$219&gt;4,H41=1),6)+IF(AND(J$219&gt;4,H41=2),4)+IF(AND(J$219&gt;4,H41=3),3)+IF(AND(J$219&gt;4,H41=4),2)+IF(AND(J$219&gt;4,H41=5),1)+IF(AND(J$219&gt;4,H41&gt;5),1)+IF(AND(J$219=4,H41=1),4)+IF(AND(J$219=4,H41=2),3)+IF(AND(J$219=4,H41=3),2)+IF(AND(J$219=4,H41=4),1)+IF(AND(J$219=3,H41=1),3)+IF(AND(J$219=3,H41=2),2)+IF(AND(J$219=3,H41=3),1)+IF(AND(J$219=2,H41=1),2)+IF(AND(J$219=2,H41=2),1)+IF(AND(J$219=1,H41=1),1)</f>
        <v>0</v>
      </c>
      <c r="J41" s="5"/>
      <c r="K41" s="5"/>
      <c r="L41" s="4">
        <f>IF(AND(J$219&gt;4,J41=1),12)+IF(AND(J$219&gt;4,J41=2),8)+IF(AND(J$219&gt;4,J41=3),6)+IF(AND(J$219&gt;4,J41=4),5)+IF(AND(J$219&gt;4,J41=5),4)+IF(AND(J$219&gt;4,J41=6),3)+IF(AND(J$219&gt;4,J41=7),2)+IF(AND(J$219&gt;4,J41&gt;7),1)+IF(AND(J$219=4,J41=1),8)+IF(AND(J$219=4,J41=2),6)+IF(AND(J$219=4,J41=3),4)+IF(AND(J$219=4,J41=4),2)+IF(AND(J$219=3,J41=1),6)+IF(AND(J$219=3,J41=2),4)+IF(AND(J$219=3,J41=3),2)+IF(AND(J$219=2,J41=1),4)+IF(AND(J$219=2,J41=2),2)+IF(AND(J$219=1,J41=1),2)</f>
        <v>0</v>
      </c>
      <c r="M41" s="4">
        <f>IF(AND(J$219&gt;4,K41=1),12)+IF(AND(J$219&gt;4,K41=2),8)+IF(AND(J$219&gt;4,K41=3),6)+IF(AND(J$219&gt;4,K41=4),5)+IF(AND(J$219&gt;4,K41=5),4)+IF(AND(J$2019&gt;4,K41=6),3)+IF(AND(J$219&gt;4,K41=7),2)+IF(AND(J$219&gt;4,K41&gt;7),1)+IF(AND(J$219=4,K41=1),8)+IF(AND(J$219=4,K41=2),6)+IF(AND(J$219=4,K41=3),4)+IF(AND(J$219=4,K41=4),2)+IF(AND(J$219=3,K41=1),6)+IF(AND(J$219=3,K41=2),4)+IF(AND(J$219=3,K41=3),2)+IF(AND(J$219=2,K41=1),4)+IF(AND(J$219=2,K41=2),2)+IF(AND(J$219=1,K41=1),2)</f>
        <v>0</v>
      </c>
      <c r="N41" s="2" t="s">
        <v>26</v>
      </c>
      <c r="O41" s="4">
        <f t="shared" ref="O41" si="48">+I41+L41+M41+U41</f>
        <v>0</v>
      </c>
      <c r="P41" s="11">
        <f t="shared" ref="P41" si="49">O41</f>
        <v>0</v>
      </c>
      <c r="Q41" s="2"/>
      <c r="R41" s="2"/>
      <c r="S41" s="2" t="s">
        <v>26</v>
      </c>
      <c r="T41" s="2"/>
      <c r="U41" s="6"/>
      <c r="V41" s="19">
        <f t="shared" ref="V41" si="50">MIN(F41,G41,Q41,R41)</f>
        <v>26.251999999999999</v>
      </c>
      <c r="W41" s="2"/>
      <c r="X41" s="3"/>
      <c r="Y41" s="4">
        <f>IF(AND(Z$219&gt;4,X41=1),6)+IF(AND(Z$219&gt;4,X41=2),4)+IF(AND(Z$219&gt;4,X41=3),3)+IF(AND(Z$219&gt;4,X41=4),2)+IF(AND(Z$219&gt;4,X41=5),1)+IF(AND(Z$219&gt;4,X41&gt;5),1)+IF(AND(Z$219=4,X41=1),4)+IF(AND(Z$219=4,X41=2),3)+IF(AND(Z$219=4,X41=3),2)+IF(AND(Z$219=4,X41=4),1)+IF(AND(Z$219=3,X41=1),3)+IF(AND(Z$219=3,X41=2),2)+IF(AND(Z$219=3,X41=3),1)+IF(AND(Z$219=2,X41=1),2)+IF(AND(Z$219=2,X41=2),1)+IF(AND(Z$219=1,X41=1),1)</f>
        <v>0</v>
      </c>
      <c r="Z41" s="5"/>
      <c r="AA41" s="5"/>
      <c r="AB41" s="4">
        <f>IF(AND(Z$219&gt;4,Z41=1),12)+IF(AND(Z$219&gt;4,Z41=2),8)+IF(AND(Z$219&gt;4,Z41=3),6)+IF(AND(Z$219&gt;4,Z41=4),5)+IF(AND(Z$219&gt;4,Z41=5),4)+IF(AND(Z$219&gt;4,Z41=6),3)+IF(AND(Z$219&gt;4,Z41=7),2)+IF(AND(Z$219&gt;4,Z41&gt;7),1)+IF(AND(Z$219=4,Z41=1),8)+IF(AND(Z$219=4,Z41=2),6)+IF(AND(Z$219=4,Z41=3),4)+IF(AND(Z$219=4,Z41=4),2)+IF(AND(Z$219=3,Z41=1),6)+IF(AND(Z$219=3,Z41=2),4)+IF(AND(Z$219=3,Z41=3),2)+IF(AND(Z$219=2,Z41=1),4)+IF(AND(Z$219=2,Z41=2),2)+IF(AND(Z$219=1,Z41=1),2)</f>
        <v>0</v>
      </c>
      <c r="AC41" s="4">
        <f>IF(AND(Z$219&gt;4,AA41=1),12)+IF(AND(Z$219&gt;4,AA41=2),8)+IF(AND(Z$219&gt;4,AA41=3),6)+IF(AND(Z$219&gt;4,AA41=4),5)+IF(AND(Z$219&gt;4,AA41=5),4)+IF(AND(Z$2019&gt;4,AA41=6),3)+IF(AND(Z$219&gt;4,AA41=7),2)+IF(AND(Z$219&gt;4,AA41&gt;7),1)+IF(AND(Z$219=4,AA41=1),8)+IF(AND(Z$219=4,AA41=2),6)+IF(AND(Z$219=4,AA41=3),4)+IF(AND(Z$219=4,AA41=4),2)+IF(AND(Z$219=3,AA41=1),6)+IF(AND(Z$219=3,AA41=2),4)+IF(AND(Z$219=3,AA41=3),2)+IF(AND(Z$219=2,AA41=1),4)+IF(AND(Z$219=2,AA41=2),2)+IF(AND(Z$219=1,AA41=1),2)</f>
        <v>0</v>
      </c>
      <c r="AD41" s="2" t="s">
        <v>26</v>
      </c>
      <c r="AE41" s="4">
        <f t="shared" ref="AE41" si="51">+Y41+AB41+AC41+AK41</f>
        <v>0</v>
      </c>
      <c r="AF41" s="11">
        <f t="shared" si="24"/>
        <v>0</v>
      </c>
      <c r="AG41" s="2"/>
      <c r="AH41" s="2"/>
      <c r="AI41" s="2" t="s">
        <v>26</v>
      </c>
      <c r="AJ41" s="2"/>
      <c r="AK41" s="6"/>
      <c r="AL41" s="19">
        <f t="shared" ref="AL41:AL108" si="52">MIN(V41,W41,AG41,AH41)</f>
        <v>26.251999999999999</v>
      </c>
      <c r="AM41" s="2"/>
      <c r="AN41" s="3"/>
      <c r="AO41" s="4">
        <f>IF(AND(AP$219&gt;4,AN41=1),6)+IF(AND(AP$219&gt;4,AN41=2),4)+IF(AND(AP$219&gt;4,AN41=3),3)+IF(AND(AP$219&gt;4,AN41=4),2)+IF(AND(AP$219&gt;4,AN41=5),1)+IF(AND(AP$219&gt;4,AN41&gt;5),1)+IF(AND(AP$219=4,AN41=1),4)+IF(AND(AP$219=4,AN41=2),3)+IF(AND(AP$219=4,AN41=3),2)+IF(AND(AP$219=4,AN41=4),1)+IF(AND(AP$219=3,AN41=1),3)+IF(AND(AP$219=3,AN41=2),2)+IF(AND(AP$219=3,AN41=3),1)+IF(AND(AP$219=2,AN41=1),2)+IF(AND(AP$219=2,AN41=2),1)+IF(AND(AP$219=1,AN41=1),1)</f>
        <v>0</v>
      </c>
      <c r="AP41" s="5"/>
      <c r="AQ41" s="5"/>
      <c r="AR41" s="4">
        <f>IF(AND(AP$219&gt;4,AP41=1),12)+IF(AND(AP$219&gt;4,AP41=2),8)+IF(AND(AP$219&gt;4,AP41=3),6)+IF(AND(AP$219&gt;4,AP41=4),5)+IF(AND(AP$219&gt;4,AP41=5),4)+IF(AND(AP$219&gt;4,AP41=6),3)+IF(AND(AP$219&gt;4,AP41=7),2)+IF(AND(AP$219&gt;4,AP41&gt;7),1)+IF(AND(AP$219=4,AP41=1),8)+IF(AND(AP$219=4,AP41=2),6)+IF(AND(AP$219=4,AP41=3),4)+IF(AND(AP$219=4,AP41=4),2)+IF(AND(AP$219=3,AP41=1),6)+IF(AND(AP$219=3,AP41=2),4)+IF(AND(AP$219=3,AP41=3),2)+IF(AND(AP$219=2,AP41=1),4)+IF(AND(AP$219=2,AP41=2),2)+IF(AND(AP$219=1,AP41=1),2)</f>
        <v>0</v>
      </c>
      <c r="AS41" s="4">
        <f>IF(AND(AP$219&gt;4,AQ41=1),12)+IF(AND(AP$219&gt;4,AQ41=2),8)+IF(AND(AP$219&gt;4,AQ41=3),6)+IF(AND(AP$219&gt;4,AQ41=4),5)+IF(AND(AP$219&gt;4,AQ41=5),4)+IF(AND(AP$2019&gt;4,AQ41=6),3)+IF(AND(AP$219&gt;4,AQ41=7),2)+IF(AND(AP$219&gt;4,AQ41&gt;7),1)+IF(AND(AP$219=4,AQ41=1),8)+IF(AND(AP$219=4,AQ41=2),6)+IF(AND(AP$219=4,AQ41=3),4)+IF(AND(AP$219=4,AQ41=4),2)+IF(AND(AP$219=3,AQ41=1),6)+IF(AND(AP$219=3,AQ41=2),4)+IF(AND(AP$219=3,AQ41=3),2)+IF(AND(AP$219=2,AQ41=1),4)+IF(AND(AP$219=2,AQ41=2),2)+IF(AND(AP$219=1,AQ41=1),2)</f>
        <v>0</v>
      </c>
      <c r="AT41" s="2" t="s">
        <v>26</v>
      </c>
      <c r="AU41" s="4">
        <f t="shared" ref="AU41" si="53">+AO41+AR41+AS41+BA41</f>
        <v>0</v>
      </c>
      <c r="AV41" s="11">
        <f t="shared" si="25"/>
        <v>0</v>
      </c>
      <c r="AW41" s="2"/>
      <c r="AX41" s="2"/>
      <c r="AY41" s="2" t="s">
        <v>26</v>
      </c>
      <c r="AZ41" s="2"/>
      <c r="BA41" s="6"/>
      <c r="BB41" s="19">
        <f t="shared" ref="BB41:BB108" si="54">MIN(AL41,AM41,AW41,AX41)</f>
        <v>26.251999999999999</v>
      </c>
      <c r="BC41" s="2"/>
      <c r="BD41" s="3"/>
      <c r="BE41" s="4">
        <f>IF(AND(BF$219&gt;4,BD41=1),6)+IF(AND(BF$219&gt;4,BD41=2),4)+IF(AND(BF$219&gt;4,BD41=3),3)+IF(AND(BF$219&gt;4,BD41=4),2)+IF(AND(BF$219&gt;4,BD41=5),1)+IF(AND(BF$219&gt;4,BD41&gt;5),1)+IF(AND(BF$219=4,BD41=1),4)+IF(AND(BF$219=4,BD41=2),3)+IF(AND(BF$219=4,BD41=3),2)+IF(AND(BF$219=4,BD41=4),1)+IF(AND(BF$219=3,BD41=1),3)+IF(AND(BF$219=3,BD41=2),2)+IF(AND(BF$219=3,BD41=3),1)+IF(AND(BF$219=2,BD41=1),2)+IF(AND(BF$219=2,BD41=2),1)+IF(AND(BF$219=1,BD41=1),1)</f>
        <v>0</v>
      </c>
      <c r="BF41" s="5"/>
      <c r="BG41" s="5"/>
      <c r="BH41" s="4">
        <f>IF(AND(BF$219&gt;4,BF41=1),12)+IF(AND(BF$219&gt;4,BF41=2),8)+IF(AND(BF$219&gt;4,BF41=3),6)+IF(AND(BF$219&gt;4,BF41=4),5)+IF(AND(BF$219&gt;4,BF41=5),4)+IF(AND(BF$219&gt;4,BF41=6),3)+IF(AND(BF$219&gt;4,BF41=7),2)+IF(AND(BF$219&gt;4,BF41&gt;7),1)+IF(AND(BF$219=4,BF41=1),8)+IF(AND(BF$219=4,BF41=2),6)+IF(AND(BF$219=4,BF41=3),4)+IF(AND(BF$219=4,BF41=4),2)+IF(AND(BF$219=3,BF41=1),6)+IF(AND(BF$219=3,BF41=2),4)+IF(AND(BF$219=3,BF41=3),2)+IF(AND(BF$219=2,BF41=1),4)+IF(AND(BF$219=2,BF41=2),2)+IF(AND(BF$219=1,BF41=1),2)</f>
        <v>0</v>
      </c>
      <c r="BI41" s="4">
        <f>IF(AND(BF$219&gt;4,BG41=1),12)+IF(AND(BF$219&gt;4,BG41=2),8)+IF(AND(BF$219&gt;4,BG41=3),6)+IF(AND(BF$219&gt;4,BG41=4),5)+IF(AND(BF$219&gt;4,BG41=5),4)+IF(AND(BF$2019&gt;4,BG41=6),3)+IF(AND(BF$219&gt;4,BG41=7),2)+IF(AND(BF$219&gt;4,BG41&gt;7),1)+IF(AND(BF$219=4,BG41=1),8)+IF(AND(BF$219=4,BG41=2),6)+IF(AND(BF$219=4,BG41=3),4)+IF(AND(BF$219=4,BG41=4),2)+IF(AND(BF$219=3,BG41=1),6)+IF(AND(BF$219=3,BG41=2),4)+IF(AND(BF$219=3,BG41=3),2)+IF(AND(BF$219=2,BG41=1),4)+IF(AND(BF$219=2,BG41=2),2)+IF(AND(BF$219=1,BG41=1),2)</f>
        <v>0</v>
      </c>
      <c r="BJ41" s="2" t="s">
        <v>26</v>
      </c>
      <c r="BK41" s="4">
        <f t="shared" ref="BK41" si="55">+BE41+BH41+BI41+BQ41</f>
        <v>0</v>
      </c>
      <c r="BL41" s="11">
        <f t="shared" si="47"/>
        <v>0</v>
      </c>
      <c r="BM41" s="2"/>
      <c r="BN41" s="2"/>
      <c r="BO41" s="2" t="s">
        <v>26</v>
      </c>
      <c r="BP41" s="2"/>
      <c r="BQ41" s="6"/>
      <c r="BR41" s="19">
        <f t="shared" ref="BR41:BR109" si="56">MIN(BB41,BC41,BM41,BN41)</f>
        <v>26.251999999999999</v>
      </c>
    </row>
    <row r="42" spans="1:70" s="15" customFormat="1" ht="14">
      <c r="A42" s="13">
        <v>1</v>
      </c>
      <c r="B42" s="1" t="s">
        <v>170</v>
      </c>
      <c r="C42" s="2">
        <v>3691</v>
      </c>
      <c r="D42" s="1">
        <v>444</v>
      </c>
      <c r="E42" s="1" t="s">
        <v>171</v>
      </c>
      <c r="F42" s="57"/>
      <c r="G42" s="2"/>
      <c r="H42" s="3"/>
      <c r="I42" s="2"/>
      <c r="J42" s="5"/>
      <c r="K42" s="5"/>
      <c r="L42" s="2"/>
      <c r="M42" s="2"/>
      <c r="N42" s="2"/>
      <c r="O42" s="4"/>
      <c r="P42" s="11"/>
      <c r="Q42" s="2"/>
      <c r="R42" s="2"/>
      <c r="S42" s="2"/>
      <c r="T42" s="2"/>
      <c r="U42" s="6"/>
      <c r="V42" s="19">
        <v>99.998999999999995</v>
      </c>
      <c r="W42" s="2"/>
      <c r="X42" s="3"/>
      <c r="Y42" s="2"/>
      <c r="Z42" s="5"/>
      <c r="AA42" s="5"/>
      <c r="AB42" s="2"/>
      <c r="AC42" s="2"/>
      <c r="AD42" s="2" t="s">
        <v>40</v>
      </c>
      <c r="AE42" s="4"/>
      <c r="AF42" s="11"/>
      <c r="AG42" s="2">
        <v>27.161000000000001</v>
      </c>
      <c r="AH42" s="2"/>
      <c r="AI42" s="2" t="s">
        <v>40</v>
      </c>
      <c r="AJ42" s="8" t="s">
        <v>120</v>
      </c>
      <c r="AK42" s="6"/>
      <c r="AL42" s="19">
        <f t="shared" ref="AL42:AL50" si="57">MIN(V42,W42,AG42,AH42)</f>
        <v>27.161000000000001</v>
      </c>
      <c r="AM42" s="2">
        <v>30.331</v>
      </c>
      <c r="AN42" s="3"/>
      <c r="AO42" s="2"/>
      <c r="AP42" s="5"/>
      <c r="AQ42" s="5"/>
      <c r="AR42" s="2"/>
      <c r="AS42" s="2"/>
      <c r="AT42" s="2" t="s">
        <v>40</v>
      </c>
      <c r="AU42" s="4"/>
      <c r="AV42" s="11"/>
      <c r="AW42" s="2">
        <v>28.321999999999999</v>
      </c>
      <c r="AX42" s="2">
        <v>28.207000000000001</v>
      </c>
      <c r="AY42" s="2" t="s">
        <v>26</v>
      </c>
      <c r="AZ42" s="8" t="s">
        <v>182</v>
      </c>
      <c r="BA42" s="6"/>
      <c r="BB42" s="19">
        <f t="shared" ref="BB42:BB52" si="58">MIN(AL42,AM42,AW42,AX42)</f>
        <v>27.161000000000001</v>
      </c>
      <c r="BC42" s="2">
        <v>26.396000000000001</v>
      </c>
      <c r="BD42" s="3">
        <v>1</v>
      </c>
      <c r="BE42" s="4">
        <f>IF(AND(BF$220&gt;4,BD42=1),6)+IF(AND(BF$220&gt;4,BD42=2),4)+IF(AND(BF$220&gt;4,BD42=3),3)+IF(AND(BF$220&gt;4,BD42=4),2)+IF(AND(BF$220&gt;4,BD42=5),1)+IF(AND(BF$220&gt;4,BD42&gt;5),1)+IF(AND(BF$220=4,BD42=1),4)+IF(AND(BF$220=4,BD42=2),3)+IF(AND(BF$220=4,BD42=3),2)+IF(AND(BF$220=4,BD42=4),1)+IF(AND(BF$220=3,BD42=1),3)+IF(AND(BF$220=3,BD42=2),2)+IF(AND(BF$220=3,BD42=3),1)+IF(AND(BF$220=2,BD42=1),2)+IF(AND(BF$220=2,BD42=2),1)+IF(AND(BF$220=1,BD42=1),1)</f>
        <v>6</v>
      </c>
      <c r="BF42" s="5">
        <v>1</v>
      </c>
      <c r="BG42" s="5">
        <v>1</v>
      </c>
      <c r="BH42" s="7">
        <f>IF(AND(BF$220&gt;4,BF42=1),12)+IF(AND(BF$220&gt;4,BF42=2),8)+IF(AND(BF$220&gt;4,BF42=3),6)+IF(AND(BF$220&gt;4,BF42=4),5)+IF(AND(BF$220&gt;4,BF42=5),4)+IF(AND(BF$220&gt;4,BF42=6),3)+IF(AND(BF$220&gt;4,BF42=7),2)+IF(AND(BF$220&gt;4,BF42&gt;7),1)+IF(AND(BF$220=4,BF42=1),8)+IF(AND(BF$220=4,BF42=2),6)+IF(AND(BF$220=4,BF42=3),4)+IF(AND(BF$220=4,BF42=4),2)+IF(AND(BF$220=3,BF42=1),6)+IF(AND(BF$220=3,BF42=2),4)+IF(AND(BF$220=3,BF42=3),2)+IF(AND(BF$220=2,BF42=1),4)+IF(AND(BF$220=2,BF42=2),2)+IF(AND(BF$220=1,BF42=1),2)</f>
        <v>12</v>
      </c>
      <c r="BI42" s="7">
        <f>IF(AND(BF$220&gt;4,BG42=1),12)+IF(AND(BF$220&gt;4,BG42=2),8)+IF(AND(BF$220&gt;4,BG42=3),6)+IF(AND(BF$220&gt;4,BG42=4),5)+IF(AND(BF$220&gt;4,BG42=5),4)+IF(AND(BF$220&gt;4,BG42=6),3)+IF(AND(BF$220&gt;4,BG42=7),2)+IF(AND(BF$220&gt;4,BG42&gt;7),1)+IF(AND(BF$220=4,BG42=1),8)+IF(AND(BF$220=4,BG42=2),6)+IF(AND(BF$220=4,BG42=3),4)+IF(AND(BF$220=4,BG42=4),2)+IF(AND(BF$220=3,BG42=1),6)+IF(AND(BF$220=3,BG42=2),4)+IF(AND(BF$220=3,BG42=3),2)+IF(AND(BF$220=2,BG42=1),4)+IF(AND(BF$220=2,BG42=2),2)+IF(AND(BF$220=1,BG42=1),2)</f>
        <v>12</v>
      </c>
      <c r="BJ42" s="2" t="s">
        <v>26</v>
      </c>
      <c r="BK42" s="4">
        <f t="shared" ref="BK42:BK51" si="59">+BE42+BH42+BI42+BQ42</f>
        <v>32</v>
      </c>
      <c r="BL42" s="11">
        <f t="shared" ref="BL42:BL51" si="60">BK42+AV42</f>
        <v>32</v>
      </c>
      <c r="BM42" s="10">
        <v>25.51</v>
      </c>
      <c r="BN42" s="2">
        <v>25.977</v>
      </c>
      <c r="BO42" s="2" t="s">
        <v>21</v>
      </c>
      <c r="BP42" s="8" t="s">
        <v>187</v>
      </c>
      <c r="BQ42" s="6">
        <v>2</v>
      </c>
      <c r="BR42" s="19">
        <f t="shared" ref="BR42:BR52" si="61">MIN(BB42,BC42,BM42,BN42)</f>
        <v>25.51</v>
      </c>
    </row>
    <row r="43" spans="1:70" s="15" customFormat="1" ht="14">
      <c r="A43" s="13">
        <v>2</v>
      </c>
      <c r="B43" s="1" t="s">
        <v>84</v>
      </c>
      <c r="C43" s="2">
        <v>39592</v>
      </c>
      <c r="D43" s="1">
        <v>36</v>
      </c>
      <c r="E43" s="1" t="s">
        <v>39</v>
      </c>
      <c r="F43" s="57">
        <v>27.954999999999998</v>
      </c>
      <c r="G43" s="2">
        <v>29.463999999999999</v>
      </c>
      <c r="H43" s="3">
        <v>2</v>
      </c>
      <c r="I43" s="4">
        <f>IF(AND(J$220&gt;4,H43=1),6)+IF(AND(J$220&gt;4,H43=2),4)+IF(AND(J$220&gt;4,H43=3),3)+IF(AND(J$220&gt;4,H43=4),2)+IF(AND(J$220&gt;4,H43=5),1)+IF(AND(J$220&gt;4,H43&gt;5),1)+IF(AND(J$220=4,H43=1),4)+IF(AND(J$220=4,H43=2),3)+IF(AND(J$220=4,H43=3),2)+IF(AND(J$220=4,H43=4),1)+IF(AND(J$220=3,H43=1),3)+IF(AND(J$220=3,H43=2),2)+IF(AND(J$220=3,H43=3),1)+IF(AND(J$220=2,H43=1),2)+IF(AND(J$220=2,H43=2),1)+IF(AND(J$220=1,H43=1),1)</f>
        <v>2</v>
      </c>
      <c r="J43" s="5">
        <v>1</v>
      </c>
      <c r="K43" s="5">
        <v>1</v>
      </c>
      <c r="L43" s="7">
        <f>IF(AND(J$220&gt;4,J43=1),12)+IF(AND(J$220&gt;4,J43=2),8)+IF(AND(J$220&gt;4,J43=3),6)+IF(AND(J$220&gt;4,J43=4),5)+IF(AND(J$220&gt;4,J43=5),4)+IF(AND(J$220&gt;4,J43=6),3)+IF(AND(J$220&gt;4,J43=7),2)+IF(AND(J$220&gt;4,J43&gt;7),1)+IF(AND(J$220=4,J43=1),8)+IF(AND(J$220=4,J43=2),6)+IF(AND(J$220=4,J43=3),4)+IF(AND(J$220=4,J43=4),2)+IF(AND(J$220=3,J43=1),6)+IF(AND(J$220=3,J43=2),4)+IF(AND(J$220=3,J43=3),2)+IF(AND(J$220=2,J43=1),4)+IF(AND(J$220=2,J43=2),2)+IF(AND(J$220=1,J43=1),2)</f>
        <v>6</v>
      </c>
      <c r="M43" s="7">
        <f>IF(AND(J$220&gt;4,K43=1),12)+IF(AND(J$220&gt;4,K43=2),8)+IF(AND(J$220&gt;4,K43=3),6)+IF(AND(J$220&gt;4,K43=4),5)+IF(AND(J$220&gt;4,K43=5),4)+IF(AND(J$220&gt;4,K43=6),3)+IF(AND(J$220&gt;4,K43=7),2)+IF(AND(J$220&gt;4,K43&gt;7),1)+IF(AND(J$220=4,K43=1),8)+IF(AND(J$220=4,K43=2),6)+IF(AND(J$220=4,K43=3),4)+IF(AND(J$220=4,K43=4),2)+IF(AND(J$220=3,K43=1),6)+IF(AND(J$220=3,K43=2),4)+IF(AND(J$220=3,K43=3),2)+IF(AND(J$220=2,K43=1),4)+IF(AND(J$220=2,K43=2),2)+IF(AND(J$220=1,K43=1),2)</f>
        <v>6</v>
      </c>
      <c r="N43" s="2" t="s">
        <v>26</v>
      </c>
      <c r="O43" s="4">
        <f t="shared" ref="O43:O50" si="62">+I43+L43+M43+U43</f>
        <v>15</v>
      </c>
      <c r="P43" s="11">
        <f t="shared" ref="P43:P50" si="63">O43</f>
        <v>15</v>
      </c>
      <c r="Q43" s="10">
        <v>28.02</v>
      </c>
      <c r="R43" s="2">
        <v>27.923999999999999</v>
      </c>
      <c r="S43" s="2" t="s">
        <v>26</v>
      </c>
      <c r="T43" s="2"/>
      <c r="U43" s="6">
        <v>1</v>
      </c>
      <c r="V43" s="19">
        <f t="shared" ref="V43:V50" si="64">MIN(F43,G43,Q43,R43)</f>
        <v>27.923999999999999</v>
      </c>
      <c r="W43" s="2"/>
      <c r="X43" s="3"/>
      <c r="Y43" s="4">
        <f>IF(AND(Z$220&gt;4,X43=1),6)+IF(AND(Z$220&gt;4,X43=2),4)+IF(AND(Z$220&gt;4,X43=3),3)+IF(AND(Z$220&gt;4,X43=4),2)+IF(AND(Z$220&gt;4,X43=5),1)+IF(AND(Z$220&gt;4,X43&gt;5),1)+IF(AND(Z$220=4,X43=1),4)+IF(AND(Z$220=4,X43=2),3)+IF(AND(Z$220=4,X43=3),2)+IF(AND(Z$220=4,X43=4),1)+IF(AND(Z$220=3,X43=1),3)+IF(AND(Z$220=3,X43=2),2)+IF(AND(Z$220=3,X43=3),1)+IF(AND(Z$220=2,X43=1),2)+IF(AND(Z$220=2,X43=2),1)+IF(AND(Z$220=1,X43=1),1)</f>
        <v>0</v>
      </c>
      <c r="Z43" s="5"/>
      <c r="AA43" s="5"/>
      <c r="AB43" s="7">
        <f>IF(AND(Z$220&gt;4,Z43=1),12)+IF(AND(Z$220&gt;4,Z43=2),8)+IF(AND(Z$220&gt;4,Z43=3),6)+IF(AND(Z$220&gt;4,Z43=4),5)+IF(AND(Z$220&gt;4,Z43=5),4)+IF(AND(Z$220&gt;4,Z43=6),3)+IF(AND(Z$220&gt;4,Z43=7),2)+IF(AND(Z$220&gt;4,Z43&gt;7),1)+IF(AND(Z$220=4,Z43=1),8)+IF(AND(Z$220=4,Z43=2),6)+IF(AND(Z$220=4,Z43=3),4)+IF(AND(Z$220=4,Z43=4),2)+IF(AND(Z$220=3,Z43=1),6)+IF(AND(Z$220=3,Z43=2),4)+IF(AND(Z$220=3,Z43=3),2)+IF(AND(Z$220=2,Z43=1),4)+IF(AND(Z$220=2,Z43=2),2)+IF(AND(Z$220=1,Z43=1),2)</f>
        <v>0</v>
      </c>
      <c r="AC43" s="7">
        <f>IF(AND(Z$220&gt;4,AA43=1),12)+IF(AND(Z$220&gt;4,AA43=2),8)+IF(AND(Z$220&gt;4,AA43=3),6)+IF(AND(Z$220&gt;4,AA43=4),5)+IF(AND(Z$220&gt;4,AA43=5),4)+IF(AND(Z$220&gt;4,AA43=6),3)+IF(AND(Z$220&gt;4,AA43=7),2)+IF(AND(Z$220&gt;4,AA43&gt;7),1)+IF(AND(Z$220=4,AA43=1),8)+IF(AND(Z$220=4,AA43=2),6)+IF(AND(Z$220=4,AA43=3),4)+IF(AND(Z$220=4,AA43=4),2)+IF(AND(Z$220=3,AA43=1),6)+IF(AND(Z$220=3,AA43=2),4)+IF(AND(Z$220=3,AA43=3),2)+IF(AND(Z$220=2,AA43=1),4)+IF(AND(Z$220=2,AA43=2),2)+IF(AND(Z$220=1,AA43=1),2)</f>
        <v>0</v>
      </c>
      <c r="AD43" s="2" t="s">
        <v>26</v>
      </c>
      <c r="AE43" s="4">
        <f t="shared" ref="AE43:AE50" si="65">+Y43+AB43+AC43+AK43</f>
        <v>0</v>
      </c>
      <c r="AF43" s="11">
        <f t="shared" ref="AF43:AF50" si="66">AE43+P43</f>
        <v>15</v>
      </c>
      <c r="AG43" s="10">
        <v>27.963000000000001</v>
      </c>
      <c r="AH43" s="2"/>
      <c r="AI43" s="2" t="s">
        <v>26</v>
      </c>
      <c r="AJ43" s="2"/>
      <c r="AK43" s="6"/>
      <c r="AL43" s="19">
        <f t="shared" si="57"/>
        <v>27.923999999999999</v>
      </c>
      <c r="AM43" s="2"/>
      <c r="AN43" s="3"/>
      <c r="AO43" s="4">
        <f>IF(AND(AP$220&gt;4,AN43=1),6)+IF(AND(AP$220&gt;4,AN43=2),4)+IF(AND(AP$220&gt;4,AN43=3),3)+IF(AND(AP$220&gt;4,AN43=4),2)+IF(AND(AP$220&gt;4,AN43=5),1)+IF(AND(AP$220&gt;4,AN43&gt;5),1)+IF(AND(AP$220=4,AN43=1),4)+IF(AND(AP$220=4,AN43=2),3)+IF(AND(AP$220=4,AN43=3),2)+IF(AND(AP$220=4,AN43=4),1)+IF(AND(AP$220=3,AN43=1),3)+IF(AND(AP$220=3,AN43=2),2)+IF(AND(AP$220=3,AN43=3),1)+IF(AND(AP$220=2,AN43=1),2)+IF(AND(AP$220=2,AN43=2),1)+IF(AND(AP$220=1,AN43=1),1)</f>
        <v>0</v>
      </c>
      <c r="AP43" s="5"/>
      <c r="AQ43" s="5"/>
      <c r="AR43" s="7">
        <f>IF(AND(AP$220&gt;4,AP43=1),12)+IF(AND(AP$220&gt;4,AP43=2),8)+IF(AND(AP$220&gt;4,AP43=3),6)+IF(AND(AP$220&gt;4,AP43=4),5)+IF(AND(AP$220&gt;4,AP43=5),4)+IF(AND(AP$220&gt;4,AP43=6),3)+IF(AND(AP$220&gt;4,AP43=7),2)+IF(AND(AP$220&gt;4,AP43&gt;7),1)+IF(AND(AP$220=4,AP43=1),8)+IF(AND(AP$220=4,AP43=2),6)+IF(AND(AP$220=4,AP43=3),4)+IF(AND(AP$220=4,AP43=4),2)+IF(AND(AP$220=3,AP43=1),6)+IF(AND(AP$220=3,AP43=2),4)+IF(AND(AP$220=3,AP43=3),2)+IF(AND(AP$220=2,AP43=1),4)+IF(AND(AP$220=2,AP43=2),2)+IF(AND(AP$220=1,AP43=1),2)</f>
        <v>0</v>
      </c>
      <c r="AS43" s="7">
        <f>IF(AND(AP$220&gt;4,AQ43=1),12)+IF(AND(AP$220&gt;4,AQ43=2),8)+IF(AND(AP$220&gt;4,AQ43=3),6)+IF(AND(AP$220&gt;4,AQ43=4),5)+IF(AND(AP$220&gt;4,AQ43=5),4)+IF(AND(AP$220&gt;4,AQ43=6),3)+IF(AND(AP$220&gt;4,AQ43=7),2)+IF(AND(AP$220&gt;4,AQ43&gt;7),1)+IF(AND(AP$220=4,AQ43=1),8)+IF(AND(AP$220=4,AQ43=2),6)+IF(AND(AP$220=4,AQ43=3),4)+IF(AND(AP$220=4,AQ43=4),2)+IF(AND(AP$220=3,AQ43=1),6)+IF(AND(AP$220=3,AQ43=2),4)+IF(AND(AP$220=3,AQ43=3),2)+IF(AND(AP$220=2,AQ43=1),4)+IF(AND(AP$220=2,AQ43=2),2)+IF(AND(AP$220=1,AQ43=1),2)</f>
        <v>0</v>
      </c>
      <c r="AT43" s="2" t="s">
        <v>26</v>
      </c>
      <c r="AU43" s="4">
        <f t="shared" ref="AU43:AU51" si="67">+AO43+AR43+AS43+BA43</f>
        <v>0</v>
      </c>
      <c r="AV43" s="11">
        <f t="shared" ref="AV43:AV51" si="68">AU43+AF43</f>
        <v>15</v>
      </c>
      <c r="AW43" s="10"/>
      <c r="AX43" s="2"/>
      <c r="AY43" s="2" t="s">
        <v>26</v>
      </c>
      <c r="AZ43" s="2"/>
      <c r="BA43" s="6"/>
      <c r="BB43" s="19">
        <f t="shared" si="58"/>
        <v>27.923999999999999</v>
      </c>
      <c r="BC43" s="2">
        <v>30.326000000000001</v>
      </c>
      <c r="BD43" s="3">
        <v>4</v>
      </c>
      <c r="BE43" s="4">
        <f>IF(AND(BF$220&gt;4,BD43=1),6)+IF(AND(BF$220&gt;4,BD43=2),4)+IF(AND(BF$220&gt;4,BD43=3),3)+IF(AND(BF$220&gt;4,BD43=4),2)+IF(AND(BF$220&gt;4,BD43=5),1)+IF(AND(BF$220&gt;4,BD43&gt;5),1)+IF(AND(BF$220=4,BD43=1),4)+IF(AND(BF$220=4,BD43=2),3)+IF(AND(BF$220=4,BD43=3),2)+IF(AND(BF$220=4,BD43=4),1)+IF(AND(BF$220=3,BD43=1),3)+IF(AND(BF$220=3,BD43=2),2)+IF(AND(BF$220=3,BD43=3),1)+IF(AND(BF$220=2,BD43=1),2)+IF(AND(BF$220=2,BD43=2),1)+IF(AND(BF$220=1,BD43=1),1)</f>
        <v>2</v>
      </c>
      <c r="BF43" s="5">
        <v>4</v>
      </c>
      <c r="BG43" s="5">
        <v>2</v>
      </c>
      <c r="BH43" s="7">
        <f>IF(AND(BF$220&gt;4,BF43=1),12)+IF(AND(BF$220&gt;4,BF43=2),8)+IF(AND(BF$220&gt;4,BF43=3),6)+IF(AND(BF$220&gt;4,BF43=4),5)+IF(AND(BF$220&gt;4,BF43=5),4)+IF(AND(BF$220&gt;4,BF43=6),3)+IF(AND(BF$220&gt;4,BF43=7),2)+IF(AND(BF$220&gt;4,BF43&gt;7),1)+IF(AND(BF$220=4,BF43=1),8)+IF(AND(BF$220=4,BF43=2),6)+IF(AND(BF$220=4,BF43=3),4)+IF(AND(BF$220=4,BF43=4),2)+IF(AND(BF$220=3,BF43=1),6)+IF(AND(BF$220=3,BF43=2),4)+IF(AND(BF$220=3,BF43=3),2)+IF(AND(BF$220=2,BF43=1),4)+IF(AND(BF$220=2,BF43=2),2)+IF(AND(BF$220=1,BF43=1),2)</f>
        <v>5</v>
      </c>
      <c r="BI43" s="7">
        <f>IF(AND(BF$220&gt;4,BG43=1),12)+IF(AND(BF$220&gt;4,BG43=2),8)+IF(AND(BF$220&gt;4,BG43=3),6)+IF(AND(BF$220&gt;4,BG43=4),5)+IF(AND(BF$220&gt;4,BG43=5),4)+IF(AND(BF$220&gt;4,BG43=6),3)+IF(AND(BF$220&gt;4,BG43=7),2)+IF(AND(BF$220&gt;4,BG43&gt;7),1)+IF(AND(BF$220=4,BG43=1),8)+IF(AND(BF$220=4,BG43=2),6)+IF(AND(BF$220=4,BG43=3),4)+IF(AND(BF$220=4,BG43=4),2)+IF(AND(BF$220=3,BG43=1),6)+IF(AND(BF$220=3,BG43=2),4)+IF(AND(BF$220=3,BG43=3),2)+IF(AND(BF$220=2,BG43=1),4)+IF(AND(BF$220=2,BG43=2),2)+IF(AND(BF$220=1,BG43=1),2)</f>
        <v>8</v>
      </c>
      <c r="BJ43" s="2" t="s">
        <v>26</v>
      </c>
      <c r="BK43" s="4">
        <f t="shared" si="59"/>
        <v>16</v>
      </c>
      <c r="BL43" s="11">
        <f t="shared" si="60"/>
        <v>31</v>
      </c>
      <c r="BM43" s="10">
        <v>26.702999999999999</v>
      </c>
      <c r="BN43" s="2">
        <v>27.117999999999999</v>
      </c>
      <c r="BO43" s="2" t="s">
        <v>21</v>
      </c>
      <c r="BP43" s="8" t="s">
        <v>187</v>
      </c>
      <c r="BQ43" s="6">
        <v>1</v>
      </c>
      <c r="BR43" s="19">
        <f t="shared" si="61"/>
        <v>26.702999999999999</v>
      </c>
    </row>
    <row r="44" spans="1:70" s="15" customFormat="1" ht="14" hidden="1">
      <c r="A44" s="13">
        <v>4</v>
      </c>
      <c r="B44" s="1" t="s">
        <v>68</v>
      </c>
      <c r="C44" s="2">
        <v>27383</v>
      </c>
      <c r="D44" s="1">
        <v>95</v>
      </c>
      <c r="E44" s="1" t="s">
        <v>41</v>
      </c>
      <c r="F44" s="57">
        <v>25.553999999999998</v>
      </c>
      <c r="G44" s="2"/>
      <c r="H44" s="3"/>
      <c r="I44" s="4">
        <f t="shared" ref="I44:I50" si="69">IF(AND(J$219&gt;4,H44=1),6)+IF(AND(J$219&gt;4,H44=2),4)+IF(AND(J$219&gt;4,H44=3),3)+IF(AND(J$219&gt;4,H44=4),2)+IF(AND(J$219&gt;4,H44=5),1)+IF(AND(J$219&gt;4,H44&gt;5),1)+IF(AND(J$219=4,H44=1),4)+IF(AND(J$219=4,H44=2),3)+IF(AND(J$219=4,H44=3),2)+IF(AND(J$219=4,H44=4),1)+IF(AND(J$219=3,H44=1),3)+IF(AND(J$219=3,H44=2),2)+IF(AND(J$219=3,H44=3),1)+IF(AND(J$219=2,H44=1),2)+IF(AND(J$219=2,H44=2),1)+IF(AND(J$219=1,H44=1),1)</f>
        <v>0</v>
      </c>
      <c r="J44" s="5"/>
      <c r="K44" s="5"/>
      <c r="L44" s="4">
        <f t="shared" ref="L44:L50" si="70">IF(AND(J$219&gt;4,J44=1),12)+IF(AND(J$219&gt;4,J44=2),8)+IF(AND(J$219&gt;4,J44=3),6)+IF(AND(J$219&gt;4,J44=4),5)+IF(AND(J$219&gt;4,J44=5),4)+IF(AND(J$219&gt;4,J44=6),3)+IF(AND(J$219&gt;4,J44=7),2)+IF(AND(J$219&gt;4,J44&gt;7),1)+IF(AND(J$219=4,J44=1),8)+IF(AND(J$219=4,J44=2),6)+IF(AND(J$219=4,J44=3),4)+IF(AND(J$219=4,J44=4),2)+IF(AND(J$219=3,J44=1),6)+IF(AND(J$219=3,J44=2),4)+IF(AND(J$219=3,J44=3),2)+IF(AND(J$219=2,J44=1),4)+IF(AND(J$219=2,J44=2),2)+IF(AND(J$219=1,J44=1),2)</f>
        <v>0</v>
      </c>
      <c r="M44" s="4">
        <f t="shared" ref="M44:M50" si="71">IF(AND(J$219&gt;4,K44=1),12)+IF(AND(J$219&gt;4,K44=2),8)+IF(AND(J$219&gt;4,K44=3),6)+IF(AND(J$219&gt;4,K44=4),5)+IF(AND(J$219&gt;4,K44=5),4)+IF(AND(J$2019&gt;4,K44=6),3)+IF(AND(J$219&gt;4,K44=7),2)+IF(AND(J$219&gt;4,K44&gt;7),1)+IF(AND(J$219=4,K44=1),8)+IF(AND(J$219=4,K44=2),6)+IF(AND(J$219=4,K44=3),4)+IF(AND(J$219=4,K44=4),2)+IF(AND(J$219=3,K44=1),6)+IF(AND(J$219=3,K44=2),4)+IF(AND(J$219=3,K44=3),2)+IF(AND(J$219=2,K44=1),4)+IF(AND(J$219=2,K44=2),2)+IF(AND(J$219=1,K44=1),2)</f>
        <v>0</v>
      </c>
      <c r="N44" s="2" t="s">
        <v>21</v>
      </c>
      <c r="O44" s="4">
        <f t="shared" si="62"/>
        <v>0</v>
      </c>
      <c r="P44" s="11">
        <f t="shared" si="63"/>
        <v>0</v>
      </c>
      <c r="Q44" s="2"/>
      <c r="R44" s="2"/>
      <c r="S44" s="2" t="s">
        <v>21</v>
      </c>
      <c r="T44" s="2"/>
      <c r="U44" s="6"/>
      <c r="V44" s="19">
        <f t="shared" si="64"/>
        <v>25.553999999999998</v>
      </c>
      <c r="W44" s="2"/>
      <c r="X44" s="3"/>
      <c r="Y44" s="4">
        <f t="shared" ref="Y44:Y50" si="72">IF(AND(Z$219&gt;4,X44=1),6)+IF(AND(Z$219&gt;4,X44=2),4)+IF(AND(Z$219&gt;4,X44=3),3)+IF(AND(Z$219&gt;4,X44=4),2)+IF(AND(Z$219&gt;4,X44=5),1)+IF(AND(Z$219&gt;4,X44&gt;5),1)+IF(AND(Z$219=4,X44=1),4)+IF(AND(Z$219=4,X44=2),3)+IF(AND(Z$219=4,X44=3),2)+IF(AND(Z$219=4,X44=4),1)+IF(AND(Z$219=3,X44=1),3)+IF(AND(Z$219=3,X44=2),2)+IF(AND(Z$219=3,X44=3),1)+IF(AND(Z$219=2,X44=1),2)+IF(AND(Z$219=2,X44=2),1)+IF(AND(Z$219=1,X44=1),1)</f>
        <v>0</v>
      </c>
      <c r="Z44" s="5"/>
      <c r="AA44" s="5"/>
      <c r="AB44" s="4">
        <f t="shared" ref="AB44:AB50" si="73">IF(AND(Z$219&gt;4,Z44=1),12)+IF(AND(Z$219&gt;4,Z44=2),8)+IF(AND(Z$219&gt;4,Z44=3),6)+IF(AND(Z$219&gt;4,Z44=4),5)+IF(AND(Z$219&gt;4,Z44=5),4)+IF(AND(Z$219&gt;4,Z44=6),3)+IF(AND(Z$219&gt;4,Z44=7),2)+IF(AND(Z$219&gt;4,Z44&gt;7),1)+IF(AND(Z$219=4,Z44=1),8)+IF(AND(Z$219=4,Z44=2),6)+IF(AND(Z$219=4,Z44=3),4)+IF(AND(Z$219=4,Z44=4),2)+IF(AND(Z$219=3,Z44=1),6)+IF(AND(Z$219=3,Z44=2),4)+IF(AND(Z$219=3,Z44=3),2)+IF(AND(Z$219=2,Z44=1),4)+IF(AND(Z$219=2,Z44=2),2)+IF(AND(Z$219=1,Z44=1),2)</f>
        <v>0</v>
      </c>
      <c r="AC44" s="4">
        <f t="shared" ref="AC44:AC50" si="74">IF(AND(Z$219&gt;4,AA44=1),12)+IF(AND(Z$219&gt;4,AA44=2),8)+IF(AND(Z$219&gt;4,AA44=3),6)+IF(AND(Z$219&gt;4,AA44=4),5)+IF(AND(Z$219&gt;4,AA44=5),4)+IF(AND(Z$2019&gt;4,AA44=6),3)+IF(AND(Z$219&gt;4,AA44=7),2)+IF(AND(Z$219&gt;4,AA44&gt;7),1)+IF(AND(Z$219=4,AA44=1),8)+IF(AND(Z$219=4,AA44=2),6)+IF(AND(Z$219=4,AA44=3),4)+IF(AND(Z$219=4,AA44=4),2)+IF(AND(Z$219=3,AA44=1),6)+IF(AND(Z$219=3,AA44=2),4)+IF(AND(Z$219=3,AA44=3),2)+IF(AND(Z$219=2,AA44=1),4)+IF(AND(Z$219=2,AA44=2),2)+IF(AND(Z$219=1,AA44=1),2)</f>
        <v>0</v>
      </c>
      <c r="AD44" s="2" t="s">
        <v>21</v>
      </c>
      <c r="AE44" s="4">
        <f t="shared" si="65"/>
        <v>0</v>
      </c>
      <c r="AF44" s="11">
        <f t="shared" si="66"/>
        <v>0</v>
      </c>
      <c r="AG44" s="2"/>
      <c r="AH44" s="2"/>
      <c r="AI44" s="2" t="s">
        <v>21</v>
      </c>
      <c r="AJ44" s="2"/>
      <c r="AK44" s="6"/>
      <c r="AL44" s="19">
        <f t="shared" si="57"/>
        <v>25.553999999999998</v>
      </c>
      <c r="AM44" s="2"/>
      <c r="AN44" s="3"/>
      <c r="AO44" s="4">
        <f t="shared" ref="AO44:AO51" si="75">IF(AND(AP$219&gt;4,AN44=1),6)+IF(AND(AP$219&gt;4,AN44=2),4)+IF(AND(AP$219&gt;4,AN44=3),3)+IF(AND(AP$219&gt;4,AN44=4),2)+IF(AND(AP$219&gt;4,AN44=5),1)+IF(AND(AP$219&gt;4,AN44&gt;5),1)+IF(AND(AP$219=4,AN44=1),4)+IF(AND(AP$219=4,AN44=2),3)+IF(AND(AP$219=4,AN44=3),2)+IF(AND(AP$219=4,AN44=4),1)+IF(AND(AP$219=3,AN44=1),3)+IF(AND(AP$219=3,AN44=2),2)+IF(AND(AP$219=3,AN44=3),1)+IF(AND(AP$219=2,AN44=1),2)+IF(AND(AP$219=2,AN44=2),1)+IF(AND(AP$219=1,AN44=1),1)</f>
        <v>0</v>
      </c>
      <c r="AP44" s="5"/>
      <c r="AQ44" s="5"/>
      <c r="AR44" s="4">
        <f t="shared" ref="AR44:AR51" si="76">IF(AND(AP$219&gt;4,AP44=1),12)+IF(AND(AP$219&gt;4,AP44=2),8)+IF(AND(AP$219&gt;4,AP44=3),6)+IF(AND(AP$219&gt;4,AP44=4),5)+IF(AND(AP$219&gt;4,AP44=5),4)+IF(AND(AP$219&gt;4,AP44=6),3)+IF(AND(AP$219&gt;4,AP44=7),2)+IF(AND(AP$219&gt;4,AP44&gt;7),1)+IF(AND(AP$219=4,AP44=1),8)+IF(AND(AP$219=4,AP44=2),6)+IF(AND(AP$219=4,AP44=3),4)+IF(AND(AP$219=4,AP44=4),2)+IF(AND(AP$219=3,AP44=1),6)+IF(AND(AP$219=3,AP44=2),4)+IF(AND(AP$219=3,AP44=3),2)+IF(AND(AP$219=2,AP44=1),4)+IF(AND(AP$219=2,AP44=2),2)+IF(AND(AP$219=1,AP44=1),2)</f>
        <v>0</v>
      </c>
      <c r="AS44" s="4">
        <f t="shared" ref="AS44:AS51" si="77">IF(AND(AP$219&gt;4,AQ44=1),12)+IF(AND(AP$219&gt;4,AQ44=2),8)+IF(AND(AP$219&gt;4,AQ44=3),6)+IF(AND(AP$219&gt;4,AQ44=4),5)+IF(AND(AP$219&gt;4,AQ44=5),4)+IF(AND(AP$2019&gt;4,AQ44=6),3)+IF(AND(AP$219&gt;4,AQ44=7),2)+IF(AND(AP$219&gt;4,AQ44&gt;7),1)+IF(AND(AP$219=4,AQ44=1),8)+IF(AND(AP$219=4,AQ44=2),6)+IF(AND(AP$219=4,AQ44=3),4)+IF(AND(AP$219=4,AQ44=4),2)+IF(AND(AP$219=3,AQ44=1),6)+IF(AND(AP$219=3,AQ44=2),4)+IF(AND(AP$219=3,AQ44=3),2)+IF(AND(AP$219=2,AQ44=1),4)+IF(AND(AP$219=2,AQ44=2),2)+IF(AND(AP$219=1,AQ44=1),2)</f>
        <v>0</v>
      </c>
      <c r="AT44" s="2" t="s">
        <v>21</v>
      </c>
      <c r="AU44" s="4">
        <f t="shared" si="67"/>
        <v>0</v>
      </c>
      <c r="AV44" s="11">
        <f t="shared" si="68"/>
        <v>0</v>
      </c>
      <c r="AW44" s="2"/>
      <c r="AX44" s="2"/>
      <c r="AY44" s="2" t="s">
        <v>21</v>
      </c>
      <c r="AZ44" s="2"/>
      <c r="BA44" s="6"/>
      <c r="BB44" s="19">
        <f t="shared" si="58"/>
        <v>25.553999999999998</v>
      </c>
      <c r="BC44" s="2"/>
      <c r="BD44" s="3"/>
      <c r="BE44" s="4">
        <f t="shared" ref="BE44:BE51" si="78">IF(AND(BF$219&gt;4,BD44=1),6)+IF(AND(BF$219&gt;4,BD44=2),4)+IF(AND(BF$219&gt;4,BD44=3),3)+IF(AND(BF$219&gt;4,BD44=4),2)+IF(AND(BF$219&gt;4,BD44=5),1)+IF(AND(BF$219&gt;4,BD44&gt;5),1)+IF(AND(BF$219=4,BD44=1),4)+IF(AND(BF$219=4,BD44=2),3)+IF(AND(BF$219=4,BD44=3),2)+IF(AND(BF$219=4,BD44=4),1)+IF(AND(BF$219=3,BD44=1),3)+IF(AND(BF$219=3,BD44=2),2)+IF(AND(BF$219=3,BD44=3),1)+IF(AND(BF$219=2,BD44=1),2)+IF(AND(BF$219=2,BD44=2),1)+IF(AND(BF$219=1,BD44=1),1)</f>
        <v>0</v>
      </c>
      <c r="BF44" s="5"/>
      <c r="BG44" s="5"/>
      <c r="BH44" s="4">
        <f t="shared" ref="BH44:BH51" si="79">IF(AND(BF$219&gt;4,BF44=1),12)+IF(AND(BF$219&gt;4,BF44=2),8)+IF(AND(BF$219&gt;4,BF44=3),6)+IF(AND(BF$219&gt;4,BF44=4),5)+IF(AND(BF$219&gt;4,BF44=5),4)+IF(AND(BF$219&gt;4,BF44=6),3)+IF(AND(BF$219&gt;4,BF44=7),2)+IF(AND(BF$219&gt;4,BF44&gt;7),1)+IF(AND(BF$219=4,BF44=1),8)+IF(AND(BF$219=4,BF44=2),6)+IF(AND(BF$219=4,BF44=3),4)+IF(AND(BF$219=4,BF44=4),2)+IF(AND(BF$219=3,BF44=1),6)+IF(AND(BF$219=3,BF44=2),4)+IF(AND(BF$219=3,BF44=3),2)+IF(AND(BF$219=2,BF44=1),4)+IF(AND(BF$219=2,BF44=2),2)+IF(AND(BF$219=1,BF44=1),2)</f>
        <v>0</v>
      </c>
      <c r="BI44" s="4">
        <f t="shared" ref="BI44:BI51" si="80">IF(AND(BF$219&gt;4,BG44=1),12)+IF(AND(BF$219&gt;4,BG44=2),8)+IF(AND(BF$219&gt;4,BG44=3),6)+IF(AND(BF$219&gt;4,BG44=4),5)+IF(AND(BF$219&gt;4,BG44=5),4)+IF(AND(BF$2019&gt;4,BG44=6),3)+IF(AND(BF$219&gt;4,BG44=7),2)+IF(AND(BF$219&gt;4,BG44&gt;7),1)+IF(AND(BF$219=4,BG44=1),8)+IF(AND(BF$219=4,BG44=2),6)+IF(AND(BF$219=4,BG44=3),4)+IF(AND(BF$219=4,BG44=4),2)+IF(AND(BF$219=3,BG44=1),6)+IF(AND(BF$219=3,BG44=2),4)+IF(AND(BF$219=3,BG44=3),2)+IF(AND(BF$219=2,BG44=1),4)+IF(AND(BF$219=2,BG44=2),2)+IF(AND(BF$219=1,BG44=1),2)</f>
        <v>0</v>
      </c>
      <c r="BJ44" s="2" t="s">
        <v>21</v>
      </c>
      <c r="BK44" s="4">
        <f t="shared" si="59"/>
        <v>0</v>
      </c>
      <c r="BL44" s="11">
        <f t="shared" si="60"/>
        <v>0</v>
      </c>
      <c r="BM44" s="2"/>
      <c r="BN44" s="2"/>
      <c r="BO44" s="2" t="s">
        <v>21</v>
      </c>
      <c r="BP44" s="2"/>
      <c r="BQ44" s="6"/>
      <c r="BR44" s="19">
        <f t="shared" si="61"/>
        <v>25.553999999999998</v>
      </c>
    </row>
    <row r="45" spans="1:70" s="15" customFormat="1" ht="14" hidden="1">
      <c r="A45" s="13">
        <v>6</v>
      </c>
      <c r="B45" s="1" t="s">
        <v>161</v>
      </c>
      <c r="C45" s="2">
        <v>6053</v>
      </c>
      <c r="D45" s="1">
        <v>178</v>
      </c>
      <c r="E45" s="1" t="s">
        <v>41</v>
      </c>
      <c r="F45" s="57">
        <v>26.693000000000001</v>
      </c>
      <c r="G45" s="2"/>
      <c r="H45" s="3"/>
      <c r="I45" s="4">
        <f t="shared" si="69"/>
        <v>0</v>
      </c>
      <c r="J45" s="5"/>
      <c r="K45" s="5"/>
      <c r="L45" s="4">
        <f t="shared" si="70"/>
        <v>0</v>
      </c>
      <c r="M45" s="4">
        <f t="shared" si="71"/>
        <v>0</v>
      </c>
      <c r="N45" s="2"/>
      <c r="O45" s="4">
        <f t="shared" si="62"/>
        <v>0</v>
      </c>
      <c r="P45" s="11">
        <f t="shared" si="63"/>
        <v>0</v>
      </c>
      <c r="Q45" s="2"/>
      <c r="R45" s="2"/>
      <c r="S45" s="2"/>
      <c r="T45" s="2"/>
      <c r="U45" s="6"/>
      <c r="V45" s="19">
        <f t="shared" si="64"/>
        <v>26.693000000000001</v>
      </c>
      <c r="W45" s="2"/>
      <c r="X45" s="3"/>
      <c r="Y45" s="4">
        <f t="shared" si="72"/>
        <v>0</v>
      </c>
      <c r="Z45" s="5"/>
      <c r="AA45" s="5"/>
      <c r="AB45" s="4">
        <f t="shared" si="73"/>
        <v>0</v>
      </c>
      <c r="AC45" s="4">
        <f t="shared" si="74"/>
        <v>0</v>
      </c>
      <c r="AD45" s="2"/>
      <c r="AE45" s="4">
        <f t="shared" si="65"/>
        <v>0</v>
      </c>
      <c r="AF45" s="11">
        <f t="shared" si="66"/>
        <v>0</v>
      </c>
      <c r="AG45" s="2"/>
      <c r="AH45" s="2"/>
      <c r="AI45" s="2"/>
      <c r="AJ45" s="2"/>
      <c r="AK45" s="6"/>
      <c r="AL45" s="19">
        <f t="shared" si="57"/>
        <v>26.693000000000001</v>
      </c>
      <c r="AM45" s="2"/>
      <c r="AN45" s="3"/>
      <c r="AO45" s="4">
        <f t="shared" si="75"/>
        <v>0</v>
      </c>
      <c r="AP45" s="5"/>
      <c r="AQ45" s="5"/>
      <c r="AR45" s="4">
        <f t="shared" si="76"/>
        <v>0</v>
      </c>
      <c r="AS45" s="4">
        <f t="shared" si="77"/>
        <v>0</v>
      </c>
      <c r="AT45" s="2"/>
      <c r="AU45" s="4">
        <f t="shared" si="67"/>
        <v>0</v>
      </c>
      <c r="AV45" s="11">
        <f t="shared" si="68"/>
        <v>0</v>
      </c>
      <c r="AW45" s="2"/>
      <c r="AX45" s="2"/>
      <c r="AY45" s="2"/>
      <c r="AZ45" s="2"/>
      <c r="BA45" s="6"/>
      <c r="BB45" s="19">
        <f t="shared" si="58"/>
        <v>26.693000000000001</v>
      </c>
      <c r="BC45" s="2"/>
      <c r="BD45" s="3"/>
      <c r="BE45" s="4">
        <f t="shared" si="78"/>
        <v>0</v>
      </c>
      <c r="BF45" s="5"/>
      <c r="BG45" s="5"/>
      <c r="BH45" s="4">
        <f t="shared" si="79"/>
        <v>0</v>
      </c>
      <c r="BI45" s="4">
        <f t="shared" si="80"/>
        <v>0</v>
      </c>
      <c r="BJ45" s="2"/>
      <c r="BK45" s="4">
        <f t="shared" si="59"/>
        <v>0</v>
      </c>
      <c r="BL45" s="11">
        <f t="shared" si="60"/>
        <v>0</v>
      </c>
      <c r="BM45" s="2"/>
      <c r="BN45" s="2"/>
      <c r="BO45" s="2"/>
      <c r="BP45" s="2"/>
      <c r="BQ45" s="6"/>
      <c r="BR45" s="19">
        <f t="shared" si="61"/>
        <v>26.693000000000001</v>
      </c>
    </row>
    <row r="46" spans="1:70" s="15" customFormat="1" ht="14" hidden="1">
      <c r="A46" s="13">
        <v>7</v>
      </c>
      <c r="B46" s="1" t="s">
        <v>117</v>
      </c>
      <c r="C46" s="2">
        <v>19028</v>
      </c>
      <c r="D46" s="1">
        <v>6</v>
      </c>
      <c r="E46" s="1" t="s">
        <v>28</v>
      </c>
      <c r="F46" s="57">
        <v>25.765999999999998</v>
      </c>
      <c r="G46" s="2"/>
      <c r="H46" s="3"/>
      <c r="I46" s="4">
        <f t="shared" si="69"/>
        <v>0</v>
      </c>
      <c r="J46" s="5"/>
      <c r="K46" s="5"/>
      <c r="L46" s="4">
        <f t="shared" si="70"/>
        <v>0</v>
      </c>
      <c r="M46" s="4">
        <f t="shared" si="71"/>
        <v>0</v>
      </c>
      <c r="N46" s="2"/>
      <c r="O46" s="4">
        <f t="shared" si="62"/>
        <v>0</v>
      </c>
      <c r="P46" s="11">
        <f t="shared" si="63"/>
        <v>0</v>
      </c>
      <c r="Q46" s="2"/>
      <c r="R46" s="2"/>
      <c r="S46" s="2"/>
      <c r="T46" s="2"/>
      <c r="U46" s="6"/>
      <c r="V46" s="19">
        <f t="shared" si="64"/>
        <v>25.765999999999998</v>
      </c>
      <c r="W46" s="2"/>
      <c r="X46" s="3"/>
      <c r="Y46" s="4">
        <f t="shared" si="72"/>
        <v>0</v>
      </c>
      <c r="Z46" s="5"/>
      <c r="AA46" s="5"/>
      <c r="AB46" s="4">
        <f t="shared" si="73"/>
        <v>0</v>
      </c>
      <c r="AC46" s="4">
        <f t="shared" si="74"/>
        <v>0</v>
      </c>
      <c r="AD46" s="2"/>
      <c r="AE46" s="4">
        <f t="shared" si="65"/>
        <v>0</v>
      </c>
      <c r="AF46" s="11">
        <f t="shared" si="66"/>
        <v>0</v>
      </c>
      <c r="AG46" s="2"/>
      <c r="AH46" s="2"/>
      <c r="AI46" s="2"/>
      <c r="AJ46" s="2"/>
      <c r="AK46" s="6"/>
      <c r="AL46" s="19">
        <f t="shared" si="57"/>
        <v>25.765999999999998</v>
      </c>
      <c r="AM46" s="2"/>
      <c r="AN46" s="3"/>
      <c r="AO46" s="4">
        <f t="shared" si="75"/>
        <v>0</v>
      </c>
      <c r="AP46" s="5"/>
      <c r="AQ46" s="5"/>
      <c r="AR46" s="4">
        <f t="shared" si="76"/>
        <v>0</v>
      </c>
      <c r="AS46" s="4">
        <f t="shared" si="77"/>
        <v>0</v>
      </c>
      <c r="AT46" s="2"/>
      <c r="AU46" s="4">
        <f t="shared" si="67"/>
        <v>0</v>
      </c>
      <c r="AV46" s="11">
        <f t="shared" si="68"/>
        <v>0</v>
      </c>
      <c r="AW46" s="2"/>
      <c r="AX46" s="2"/>
      <c r="AY46" s="2"/>
      <c r="AZ46" s="2"/>
      <c r="BA46" s="6"/>
      <c r="BB46" s="19">
        <f t="shared" si="58"/>
        <v>25.765999999999998</v>
      </c>
      <c r="BC46" s="2"/>
      <c r="BD46" s="3"/>
      <c r="BE46" s="4">
        <f t="shared" si="78"/>
        <v>0</v>
      </c>
      <c r="BF46" s="5"/>
      <c r="BG46" s="5"/>
      <c r="BH46" s="4">
        <f t="shared" si="79"/>
        <v>0</v>
      </c>
      <c r="BI46" s="4">
        <f t="shared" si="80"/>
        <v>0</v>
      </c>
      <c r="BJ46" s="2"/>
      <c r="BK46" s="4">
        <f t="shared" si="59"/>
        <v>0</v>
      </c>
      <c r="BL46" s="11">
        <f t="shared" si="60"/>
        <v>0</v>
      </c>
      <c r="BM46" s="2"/>
      <c r="BN46" s="2"/>
      <c r="BO46" s="2"/>
      <c r="BP46" s="2"/>
      <c r="BQ46" s="6"/>
      <c r="BR46" s="19">
        <f t="shared" si="61"/>
        <v>25.765999999999998</v>
      </c>
    </row>
    <row r="47" spans="1:70" s="15" customFormat="1" ht="14" hidden="1">
      <c r="A47" s="13">
        <v>8</v>
      </c>
      <c r="B47" s="1" t="s">
        <v>42</v>
      </c>
      <c r="C47" s="2">
        <v>4691</v>
      </c>
      <c r="D47" s="1">
        <v>14</v>
      </c>
      <c r="E47" s="1" t="s">
        <v>41</v>
      </c>
      <c r="F47" s="57">
        <v>27.001000000000001</v>
      </c>
      <c r="G47" s="2"/>
      <c r="H47" s="3"/>
      <c r="I47" s="4">
        <f t="shared" si="69"/>
        <v>0</v>
      </c>
      <c r="J47" s="5"/>
      <c r="K47" s="5"/>
      <c r="L47" s="4">
        <f t="shared" si="70"/>
        <v>0</v>
      </c>
      <c r="M47" s="4">
        <f t="shared" si="71"/>
        <v>0</v>
      </c>
      <c r="N47" s="2"/>
      <c r="O47" s="4">
        <f t="shared" si="62"/>
        <v>0</v>
      </c>
      <c r="P47" s="11">
        <f t="shared" si="63"/>
        <v>0</v>
      </c>
      <c r="Q47" s="2"/>
      <c r="R47" s="2"/>
      <c r="S47" s="2"/>
      <c r="T47" s="2"/>
      <c r="U47" s="6"/>
      <c r="V47" s="19">
        <f t="shared" si="64"/>
        <v>27.001000000000001</v>
      </c>
      <c r="W47" s="2"/>
      <c r="X47" s="3"/>
      <c r="Y47" s="4">
        <f t="shared" si="72"/>
        <v>0</v>
      </c>
      <c r="Z47" s="5"/>
      <c r="AA47" s="5"/>
      <c r="AB47" s="4">
        <f t="shared" si="73"/>
        <v>0</v>
      </c>
      <c r="AC47" s="4">
        <f t="shared" si="74"/>
        <v>0</v>
      </c>
      <c r="AD47" s="2"/>
      <c r="AE47" s="4">
        <f t="shared" si="65"/>
        <v>0</v>
      </c>
      <c r="AF47" s="11">
        <f t="shared" si="66"/>
        <v>0</v>
      </c>
      <c r="AG47" s="2"/>
      <c r="AH47" s="2"/>
      <c r="AI47" s="2"/>
      <c r="AJ47" s="2"/>
      <c r="AK47" s="6"/>
      <c r="AL47" s="19">
        <f t="shared" si="57"/>
        <v>27.001000000000001</v>
      </c>
      <c r="AM47" s="2"/>
      <c r="AN47" s="3"/>
      <c r="AO47" s="4">
        <f t="shared" si="75"/>
        <v>0</v>
      </c>
      <c r="AP47" s="5"/>
      <c r="AQ47" s="5"/>
      <c r="AR47" s="4">
        <f t="shared" si="76"/>
        <v>0</v>
      </c>
      <c r="AS47" s="4">
        <f t="shared" si="77"/>
        <v>0</v>
      </c>
      <c r="AT47" s="2"/>
      <c r="AU47" s="4">
        <f t="shared" si="67"/>
        <v>0</v>
      </c>
      <c r="AV47" s="11">
        <f t="shared" si="68"/>
        <v>0</v>
      </c>
      <c r="AW47" s="2"/>
      <c r="AX47" s="2"/>
      <c r="AY47" s="2"/>
      <c r="AZ47" s="2"/>
      <c r="BA47" s="6"/>
      <c r="BB47" s="19">
        <f t="shared" si="58"/>
        <v>27.001000000000001</v>
      </c>
      <c r="BC47" s="2"/>
      <c r="BD47" s="3"/>
      <c r="BE47" s="4">
        <f t="shared" si="78"/>
        <v>0</v>
      </c>
      <c r="BF47" s="5"/>
      <c r="BG47" s="5"/>
      <c r="BH47" s="4">
        <f t="shared" si="79"/>
        <v>0</v>
      </c>
      <c r="BI47" s="4">
        <f t="shared" si="80"/>
        <v>0</v>
      </c>
      <c r="BJ47" s="2"/>
      <c r="BK47" s="4">
        <f t="shared" si="59"/>
        <v>0</v>
      </c>
      <c r="BL47" s="11">
        <f t="shared" si="60"/>
        <v>0</v>
      </c>
      <c r="BM47" s="2"/>
      <c r="BN47" s="2"/>
      <c r="BO47" s="2"/>
      <c r="BP47" s="2"/>
      <c r="BQ47" s="6"/>
      <c r="BR47" s="19">
        <f t="shared" si="61"/>
        <v>27.001000000000001</v>
      </c>
    </row>
    <row r="48" spans="1:70" s="15" customFormat="1" ht="14" hidden="1">
      <c r="A48" s="13">
        <v>9</v>
      </c>
      <c r="B48" s="1" t="s">
        <v>140</v>
      </c>
      <c r="C48" s="2">
        <v>6355</v>
      </c>
      <c r="D48" s="1">
        <v>33</v>
      </c>
      <c r="E48" s="1" t="s">
        <v>139</v>
      </c>
      <c r="F48" s="57">
        <v>25.824999999999999</v>
      </c>
      <c r="G48" s="2"/>
      <c r="H48" s="3"/>
      <c r="I48" s="4">
        <f t="shared" si="69"/>
        <v>0</v>
      </c>
      <c r="J48" s="5"/>
      <c r="K48" s="5"/>
      <c r="L48" s="4">
        <f t="shared" si="70"/>
        <v>0</v>
      </c>
      <c r="M48" s="4">
        <f t="shared" si="71"/>
        <v>0</v>
      </c>
      <c r="N48" s="2"/>
      <c r="O48" s="4">
        <f t="shared" si="62"/>
        <v>0</v>
      </c>
      <c r="P48" s="11">
        <f t="shared" si="63"/>
        <v>0</v>
      </c>
      <c r="Q48" s="2"/>
      <c r="R48" s="2"/>
      <c r="S48" s="2"/>
      <c r="T48" s="2"/>
      <c r="U48" s="6"/>
      <c r="V48" s="19">
        <f t="shared" si="64"/>
        <v>25.824999999999999</v>
      </c>
      <c r="W48" s="2"/>
      <c r="X48" s="3"/>
      <c r="Y48" s="4">
        <f t="shared" si="72"/>
        <v>0</v>
      </c>
      <c r="Z48" s="5"/>
      <c r="AA48" s="5"/>
      <c r="AB48" s="4">
        <f t="shared" si="73"/>
        <v>0</v>
      </c>
      <c r="AC48" s="4">
        <f t="shared" si="74"/>
        <v>0</v>
      </c>
      <c r="AD48" s="2"/>
      <c r="AE48" s="4">
        <f t="shared" si="65"/>
        <v>0</v>
      </c>
      <c r="AF48" s="11">
        <f t="shared" si="66"/>
        <v>0</v>
      </c>
      <c r="AG48" s="2"/>
      <c r="AH48" s="2"/>
      <c r="AI48" s="2"/>
      <c r="AJ48" s="2"/>
      <c r="AK48" s="6"/>
      <c r="AL48" s="19">
        <f t="shared" si="57"/>
        <v>25.824999999999999</v>
      </c>
      <c r="AM48" s="2"/>
      <c r="AN48" s="3"/>
      <c r="AO48" s="4">
        <f t="shared" si="75"/>
        <v>0</v>
      </c>
      <c r="AP48" s="5"/>
      <c r="AQ48" s="5"/>
      <c r="AR48" s="4">
        <f t="shared" si="76"/>
        <v>0</v>
      </c>
      <c r="AS48" s="4">
        <f t="shared" si="77"/>
        <v>0</v>
      </c>
      <c r="AT48" s="2"/>
      <c r="AU48" s="4">
        <f t="shared" si="67"/>
        <v>0</v>
      </c>
      <c r="AV48" s="11">
        <f t="shared" si="68"/>
        <v>0</v>
      </c>
      <c r="AW48" s="2"/>
      <c r="AX48" s="2"/>
      <c r="AY48" s="2"/>
      <c r="AZ48" s="2"/>
      <c r="BA48" s="6"/>
      <c r="BB48" s="19">
        <f t="shared" si="58"/>
        <v>25.824999999999999</v>
      </c>
      <c r="BC48" s="2"/>
      <c r="BD48" s="3"/>
      <c r="BE48" s="4">
        <f t="shared" si="78"/>
        <v>0</v>
      </c>
      <c r="BF48" s="5"/>
      <c r="BG48" s="5"/>
      <c r="BH48" s="4">
        <f t="shared" si="79"/>
        <v>0</v>
      </c>
      <c r="BI48" s="4">
        <f t="shared" si="80"/>
        <v>0</v>
      </c>
      <c r="BJ48" s="2"/>
      <c r="BK48" s="4">
        <f t="shared" si="59"/>
        <v>0</v>
      </c>
      <c r="BL48" s="11">
        <f t="shared" si="60"/>
        <v>0</v>
      </c>
      <c r="BM48" s="2"/>
      <c r="BN48" s="2"/>
      <c r="BO48" s="2"/>
      <c r="BP48" s="2"/>
      <c r="BQ48" s="6"/>
      <c r="BR48" s="19">
        <f t="shared" si="61"/>
        <v>25.824999999999999</v>
      </c>
    </row>
    <row r="49" spans="1:70" s="15" customFormat="1" ht="14">
      <c r="A49" s="13">
        <v>3</v>
      </c>
      <c r="B49" s="1" t="s">
        <v>138</v>
      </c>
      <c r="C49" s="2">
        <v>36647</v>
      </c>
      <c r="D49" s="1">
        <v>110</v>
      </c>
      <c r="E49" s="1" t="s">
        <v>41</v>
      </c>
      <c r="F49" s="57">
        <v>26.876000000000001</v>
      </c>
      <c r="G49" s="2">
        <v>28.224</v>
      </c>
      <c r="H49" s="3">
        <v>1</v>
      </c>
      <c r="I49" s="4">
        <f t="shared" si="69"/>
        <v>2</v>
      </c>
      <c r="J49" s="5">
        <v>1</v>
      </c>
      <c r="K49" s="5">
        <v>1</v>
      </c>
      <c r="L49" s="4">
        <f t="shared" si="70"/>
        <v>4</v>
      </c>
      <c r="M49" s="4">
        <f t="shared" si="71"/>
        <v>4</v>
      </c>
      <c r="N49" s="2" t="s">
        <v>21</v>
      </c>
      <c r="O49" s="4">
        <f t="shared" si="62"/>
        <v>10</v>
      </c>
      <c r="P49" s="11">
        <f t="shared" si="63"/>
        <v>10</v>
      </c>
      <c r="Q49" s="2">
        <v>27.736999999999998</v>
      </c>
      <c r="R49" s="2">
        <v>28.253</v>
      </c>
      <c r="S49" s="2" t="s">
        <v>21</v>
      </c>
      <c r="T49" s="2"/>
      <c r="U49" s="6"/>
      <c r="V49" s="19">
        <f t="shared" si="64"/>
        <v>26.876000000000001</v>
      </c>
      <c r="W49" s="2"/>
      <c r="X49" s="3"/>
      <c r="Y49" s="4">
        <f t="shared" si="72"/>
        <v>0</v>
      </c>
      <c r="Z49" s="5">
        <v>1</v>
      </c>
      <c r="AA49" s="5"/>
      <c r="AB49" s="4">
        <f t="shared" si="73"/>
        <v>2</v>
      </c>
      <c r="AC49" s="4">
        <f t="shared" si="74"/>
        <v>0</v>
      </c>
      <c r="AD49" s="2" t="s">
        <v>21</v>
      </c>
      <c r="AE49" s="4">
        <f t="shared" si="65"/>
        <v>2</v>
      </c>
      <c r="AF49" s="11">
        <f t="shared" si="66"/>
        <v>12</v>
      </c>
      <c r="AG49" s="2">
        <v>27.199000000000002</v>
      </c>
      <c r="AH49" s="2"/>
      <c r="AI49" s="2" t="s">
        <v>21</v>
      </c>
      <c r="AJ49" s="2"/>
      <c r="AK49" s="6"/>
      <c r="AL49" s="19">
        <f t="shared" si="57"/>
        <v>26.876000000000001</v>
      </c>
      <c r="AM49" s="2">
        <v>44.975999999999999</v>
      </c>
      <c r="AN49" s="3"/>
      <c r="AO49" s="4">
        <f t="shared" si="75"/>
        <v>0</v>
      </c>
      <c r="AP49" s="5"/>
      <c r="AQ49" s="5"/>
      <c r="AR49" s="4">
        <f t="shared" si="76"/>
        <v>0</v>
      </c>
      <c r="AS49" s="4">
        <f t="shared" si="77"/>
        <v>0</v>
      </c>
      <c r="AT49" s="2" t="s">
        <v>21</v>
      </c>
      <c r="AU49" s="4">
        <f t="shared" si="67"/>
        <v>0</v>
      </c>
      <c r="AV49" s="11">
        <f t="shared" si="68"/>
        <v>12</v>
      </c>
      <c r="AW49" s="2">
        <v>28.434999999999999</v>
      </c>
      <c r="AX49" s="2">
        <v>28.335000000000001</v>
      </c>
      <c r="AY49" s="2" t="s">
        <v>21</v>
      </c>
      <c r="AZ49" s="2"/>
      <c r="BA49" s="6"/>
      <c r="BB49" s="19">
        <f t="shared" si="58"/>
        <v>26.876000000000001</v>
      </c>
      <c r="BC49" s="2">
        <v>29.748999999999999</v>
      </c>
      <c r="BD49" s="3"/>
      <c r="BE49" s="4">
        <f t="shared" si="78"/>
        <v>0</v>
      </c>
      <c r="BF49" s="5"/>
      <c r="BG49" s="5"/>
      <c r="BH49" s="4">
        <f t="shared" si="79"/>
        <v>0</v>
      </c>
      <c r="BI49" s="4">
        <f t="shared" si="80"/>
        <v>0</v>
      </c>
      <c r="BJ49" s="2" t="s">
        <v>21</v>
      </c>
      <c r="BK49" s="4">
        <f t="shared" si="59"/>
        <v>0</v>
      </c>
      <c r="BL49" s="11">
        <f t="shared" si="60"/>
        <v>12</v>
      </c>
      <c r="BM49" s="2">
        <v>27.149000000000001</v>
      </c>
      <c r="BN49" s="2">
        <v>27.353000000000002</v>
      </c>
      <c r="BO49" s="2" t="s">
        <v>21</v>
      </c>
      <c r="BP49" s="2"/>
      <c r="BQ49" s="6"/>
      <c r="BR49" s="19">
        <f t="shared" si="61"/>
        <v>26.876000000000001</v>
      </c>
    </row>
    <row r="50" spans="1:70" s="15" customFormat="1" ht="14">
      <c r="A50" s="13">
        <v>4</v>
      </c>
      <c r="B50" s="1" t="s">
        <v>126</v>
      </c>
      <c r="C50" s="2">
        <v>35716</v>
      </c>
      <c r="D50" s="1">
        <v>144</v>
      </c>
      <c r="E50" s="1" t="s">
        <v>125</v>
      </c>
      <c r="F50" s="57">
        <v>25.672000000000001</v>
      </c>
      <c r="G50" s="2"/>
      <c r="H50" s="3"/>
      <c r="I50" s="4">
        <f t="shared" si="69"/>
        <v>0</v>
      </c>
      <c r="J50" s="5">
        <v>2</v>
      </c>
      <c r="K50" s="5">
        <v>2</v>
      </c>
      <c r="L50" s="4">
        <f t="shared" si="70"/>
        <v>2</v>
      </c>
      <c r="M50" s="4">
        <f t="shared" si="71"/>
        <v>2</v>
      </c>
      <c r="N50" s="2" t="s">
        <v>21</v>
      </c>
      <c r="O50" s="4">
        <f t="shared" si="62"/>
        <v>4</v>
      </c>
      <c r="P50" s="11">
        <f t="shared" si="63"/>
        <v>4</v>
      </c>
      <c r="Q50" s="2">
        <v>28.181999999999999</v>
      </c>
      <c r="R50" s="2">
        <v>28.344000000000001</v>
      </c>
      <c r="S50" s="2" t="s">
        <v>21</v>
      </c>
      <c r="T50" s="6"/>
      <c r="U50" s="6"/>
      <c r="V50" s="19">
        <f t="shared" si="64"/>
        <v>25.672000000000001</v>
      </c>
      <c r="W50" s="2"/>
      <c r="X50" s="3"/>
      <c r="Y50" s="4">
        <f t="shared" si="72"/>
        <v>0</v>
      </c>
      <c r="Z50" s="5"/>
      <c r="AA50" s="5"/>
      <c r="AB50" s="4">
        <f t="shared" si="73"/>
        <v>0</v>
      </c>
      <c r="AC50" s="4">
        <f t="shared" si="74"/>
        <v>0</v>
      </c>
      <c r="AD50" s="2" t="s">
        <v>21</v>
      </c>
      <c r="AE50" s="4">
        <f t="shared" si="65"/>
        <v>0</v>
      </c>
      <c r="AF50" s="11">
        <f t="shared" si="66"/>
        <v>4</v>
      </c>
      <c r="AG50" s="2"/>
      <c r="AH50" s="2"/>
      <c r="AI50" s="2" t="s">
        <v>21</v>
      </c>
      <c r="AJ50" s="6"/>
      <c r="AK50" s="6"/>
      <c r="AL50" s="19">
        <f t="shared" si="57"/>
        <v>25.672000000000001</v>
      </c>
      <c r="AM50" s="2"/>
      <c r="AN50" s="3"/>
      <c r="AO50" s="4">
        <f t="shared" si="75"/>
        <v>0</v>
      </c>
      <c r="AP50" s="5"/>
      <c r="AQ50" s="5"/>
      <c r="AR50" s="4">
        <f t="shared" si="76"/>
        <v>0</v>
      </c>
      <c r="AS50" s="4">
        <f t="shared" si="77"/>
        <v>0</v>
      </c>
      <c r="AT50" s="2" t="s">
        <v>21</v>
      </c>
      <c r="AU50" s="4">
        <f t="shared" si="67"/>
        <v>0</v>
      </c>
      <c r="AV50" s="11">
        <f t="shared" si="68"/>
        <v>4</v>
      </c>
      <c r="AW50" s="2"/>
      <c r="AX50" s="2"/>
      <c r="AY50" s="2" t="s">
        <v>21</v>
      </c>
      <c r="AZ50" s="6"/>
      <c r="BA50" s="6"/>
      <c r="BB50" s="19">
        <f t="shared" si="58"/>
        <v>25.672000000000001</v>
      </c>
      <c r="BC50" s="2"/>
      <c r="BD50" s="3"/>
      <c r="BE50" s="4">
        <f t="shared" si="78"/>
        <v>0</v>
      </c>
      <c r="BF50" s="5"/>
      <c r="BG50" s="5"/>
      <c r="BH50" s="4">
        <f t="shared" si="79"/>
        <v>0</v>
      </c>
      <c r="BI50" s="4">
        <f t="shared" si="80"/>
        <v>0</v>
      </c>
      <c r="BJ50" s="2" t="s">
        <v>21</v>
      </c>
      <c r="BK50" s="4">
        <f t="shared" si="59"/>
        <v>0</v>
      </c>
      <c r="BL50" s="11">
        <f t="shared" si="60"/>
        <v>4</v>
      </c>
      <c r="BM50" s="2"/>
      <c r="BN50" s="2"/>
      <c r="BO50" s="2" t="s">
        <v>21</v>
      </c>
      <c r="BP50" s="6"/>
      <c r="BQ50" s="6"/>
      <c r="BR50" s="19">
        <f t="shared" si="61"/>
        <v>25.672000000000001</v>
      </c>
    </row>
    <row r="51" spans="1:70" s="15" customFormat="1" ht="14">
      <c r="A51" s="13">
        <v>5</v>
      </c>
      <c r="B51" s="1" t="s">
        <v>177</v>
      </c>
      <c r="C51" s="2">
        <v>6561</v>
      </c>
      <c r="D51" s="1">
        <v>44</v>
      </c>
      <c r="E51" s="1" t="s">
        <v>178</v>
      </c>
      <c r="F51" s="57"/>
      <c r="G51" s="2"/>
      <c r="H51" s="3"/>
      <c r="I51" s="4"/>
      <c r="J51" s="5"/>
      <c r="K51" s="5"/>
      <c r="L51" s="4"/>
      <c r="M51" s="4"/>
      <c r="N51" s="2"/>
      <c r="O51" s="4"/>
      <c r="P51" s="11"/>
      <c r="Q51" s="2"/>
      <c r="R51" s="2"/>
      <c r="S51" s="2"/>
      <c r="T51" s="6"/>
      <c r="U51" s="6"/>
      <c r="V51" s="19"/>
      <c r="W51" s="2"/>
      <c r="X51" s="3"/>
      <c r="Y51" s="4"/>
      <c r="Z51" s="5"/>
      <c r="AA51" s="5"/>
      <c r="AB51" s="4"/>
      <c r="AC51" s="4"/>
      <c r="AD51" s="2"/>
      <c r="AE51" s="4"/>
      <c r="AF51" s="11"/>
      <c r="AG51" s="2"/>
      <c r="AH51" s="2"/>
      <c r="AI51" s="2"/>
      <c r="AJ51" s="6"/>
      <c r="AK51" s="6"/>
      <c r="AL51" s="19">
        <v>25.544</v>
      </c>
      <c r="AM51" s="2">
        <v>31.515999999999998</v>
      </c>
      <c r="AN51" s="3"/>
      <c r="AO51" s="4">
        <f t="shared" si="75"/>
        <v>0</v>
      </c>
      <c r="AP51" s="5"/>
      <c r="AQ51" s="5"/>
      <c r="AR51" s="4">
        <f t="shared" si="76"/>
        <v>0</v>
      </c>
      <c r="AS51" s="4">
        <f t="shared" si="77"/>
        <v>0</v>
      </c>
      <c r="AT51" s="2" t="s">
        <v>21</v>
      </c>
      <c r="AU51" s="4">
        <f t="shared" si="67"/>
        <v>0</v>
      </c>
      <c r="AV51" s="11">
        <f t="shared" si="68"/>
        <v>0</v>
      </c>
      <c r="AW51" s="2">
        <v>27.513000000000002</v>
      </c>
      <c r="AX51" s="2">
        <v>27.864000000000001</v>
      </c>
      <c r="AY51" s="2" t="s">
        <v>21</v>
      </c>
      <c r="AZ51" s="6"/>
      <c r="BA51" s="6"/>
      <c r="BB51" s="19">
        <f t="shared" si="58"/>
        <v>25.544</v>
      </c>
      <c r="BC51" s="2">
        <v>27.021999999999998</v>
      </c>
      <c r="BD51" s="3"/>
      <c r="BE51" s="4">
        <f t="shared" si="78"/>
        <v>0</v>
      </c>
      <c r="BF51" s="5"/>
      <c r="BG51" s="5"/>
      <c r="BH51" s="4">
        <f t="shared" si="79"/>
        <v>0</v>
      </c>
      <c r="BI51" s="4">
        <f t="shared" si="80"/>
        <v>0</v>
      </c>
      <c r="BJ51" s="2" t="s">
        <v>21</v>
      </c>
      <c r="BK51" s="4">
        <f t="shared" si="59"/>
        <v>0</v>
      </c>
      <c r="BL51" s="11">
        <f t="shared" si="60"/>
        <v>0</v>
      </c>
      <c r="BM51" s="2">
        <v>26.515999999999998</v>
      </c>
      <c r="BN51" s="2">
        <v>27.37</v>
      </c>
      <c r="BO51" s="2" t="s">
        <v>21</v>
      </c>
      <c r="BP51" s="6"/>
      <c r="BQ51" s="6"/>
      <c r="BR51" s="19">
        <f t="shared" si="61"/>
        <v>25.544</v>
      </c>
    </row>
    <row r="52" spans="1:70" s="15" customFormat="1" ht="14">
      <c r="A52" s="13">
        <v>6</v>
      </c>
      <c r="B52" s="1" t="s">
        <v>174</v>
      </c>
      <c r="C52" s="2">
        <v>44462</v>
      </c>
      <c r="D52" s="1">
        <v>31</v>
      </c>
      <c r="E52" s="1" t="s">
        <v>173</v>
      </c>
      <c r="F52" s="57"/>
      <c r="G52" s="2"/>
      <c r="H52" s="3"/>
      <c r="I52" s="2"/>
      <c r="J52" s="5"/>
      <c r="K52" s="5"/>
      <c r="L52" s="2"/>
      <c r="M52" s="2"/>
      <c r="N52" s="2"/>
      <c r="O52" s="4"/>
      <c r="P52" s="11"/>
      <c r="Q52" s="2"/>
      <c r="R52" s="2"/>
      <c r="S52" s="2"/>
      <c r="T52" s="2"/>
      <c r="U52" s="6"/>
      <c r="V52" s="19">
        <v>99.998999999999995</v>
      </c>
      <c r="W52" s="2"/>
      <c r="X52" s="3"/>
      <c r="Y52" s="2"/>
      <c r="Z52" s="5"/>
      <c r="AA52" s="5"/>
      <c r="AB52" s="2"/>
      <c r="AC52" s="2"/>
      <c r="AD52" s="2" t="s">
        <v>40</v>
      </c>
      <c r="AE52" s="4"/>
      <c r="AF52" s="11"/>
      <c r="AG52" s="2">
        <v>24.43</v>
      </c>
      <c r="AH52" s="2"/>
      <c r="AI52" s="2" t="s">
        <v>40</v>
      </c>
      <c r="AJ52" s="8" t="s">
        <v>98</v>
      </c>
      <c r="AK52" s="6"/>
      <c r="AL52" s="19">
        <f>MIN(V52,W52,AG52,AH52)</f>
        <v>24.43</v>
      </c>
      <c r="AM52" s="2"/>
      <c r="AN52" s="3"/>
      <c r="AO52" s="2"/>
      <c r="AP52" s="5"/>
      <c r="AQ52" s="5"/>
      <c r="AR52" s="2"/>
      <c r="AS52" s="2"/>
      <c r="AT52" s="2" t="s">
        <v>40</v>
      </c>
      <c r="AU52" s="4"/>
      <c r="AV52" s="11"/>
      <c r="AW52" s="2"/>
      <c r="AX52" s="2"/>
      <c r="AY52" s="2" t="s">
        <v>40</v>
      </c>
      <c r="AZ52" s="2" t="s">
        <v>98</v>
      </c>
      <c r="BA52" s="6"/>
      <c r="BB52" s="19">
        <f t="shared" si="58"/>
        <v>24.43</v>
      </c>
      <c r="BC52" s="2">
        <v>32.116</v>
      </c>
      <c r="BD52" s="3"/>
      <c r="BE52" s="2"/>
      <c r="BF52" s="5"/>
      <c r="BG52" s="5"/>
      <c r="BH52" s="2"/>
      <c r="BI52" s="2"/>
      <c r="BJ52" s="2" t="s">
        <v>40</v>
      </c>
      <c r="BK52" s="4"/>
      <c r="BL52" s="11"/>
      <c r="BM52" s="2">
        <v>26.552</v>
      </c>
      <c r="BN52" s="2">
        <v>27.152000000000001</v>
      </c>
      <c r="BO52" s="2" t="s">
        <v>21</v>
      </c>
      <c r="BP52" s="8" t="s">
        <v>193</v>
      </c>
      <c r="BQ52" s="6"/>
      <c r="BR52" s="19">
        <f t="shared" si="61"/>
        <v>24.43</v>
      </c>
    </row>
    <row r="53" spans="1:70" s="15" customFormat="1" ht="14">
      <c r="B53" s="22">
        <v>6</v>
      </c>
      <c r="C53" s="17"/>
      <c r="D53" s="1"/>
      <c r="E53" s="1"/>
      <c r="F53" s="57"/>
      <c r="G53" s="10"/>
      <c r="H53" s="7"/>
      <c r="I53" s="2"/>
      <c r="J53" s="2"/>
      <c r="K53" s="2"/>
      <c r="L53" s="2"/>
      <c r="M53" s="7"/>
      <c r="N53" s="7"/>
      <c r="O53" s="4"/>
      <c r="P53" s="11"/>
      <c r="Q53" s="10"/>
      <c r="R53" s="2"/>
      <c r="S53" s="2"/>
      <c r="T53" s="2"/>
      <c r="U53" s="6"/>
      <c r="V53" s="19">
        <f t="shared" ref="V53:V107" si="81">MIN(F53,G53,Q53,R53)</f>
        <v>0</v>
      </c>
      <c r="W53" s="10"/>
      <c r="X53" s="7"/>
      <c r="Y53" s="2"/>
      <c r="Z53" s="2"/>
      <c r="AA53" s="2"/>
      <c r="AB53" s="2"/>
      <c r="AC53" s="7"/>
      <c r="AD53" s="7"/>
      <c r="AE53" s="4"/>
      <c r="AF53" s="11">
        <f t="shared" si="24"/>
        <v>0</v>
      </c>
      <c r="AG53" s="10"/>
      <c r="AH53" s="2"/>
      <c r="AI53" s="2"/>
      <c r="AJ53" s="2"/>
      <c r="AK53" s="6"/>
      <c r="AL53" s="19">
        <f t="shared" si="52"/>
        <v>0</v>
      </c>
      <c r="AM53" s="10"/>
      <c r="AN53" s="7"/>
      <c r="AO53" s="2"/>
      <c r="AP53" s="2"/>
      <c r="AQ53" s="2"/>
      <c r="AR53" s="2"/>
      <c r="AS53" s="7"/>
      <c r="AT53" s="7"/>
      <c r="AU53" s="4"/>
      <c r="AV53" s="11">
        <f t="shared" si="25"/>
        <v>0</v>
      </c>
      <c r="AW53" s="10"/>
      <c r="AX53" s="2"/>
      <c r="AY53" s="2"/>
      <c r="AZ53" s="2"/>
      <c r="BA53" s="6"/>
      <c r="BB53" s="19">
        <f t="shared" si="54"/>
        <v>0</v>
      </c>
      <c r="BC53" s="10"/>
      <c r="BD53" s="7"/>
      <c r="BE53" s="2"/>
      <c r="BF53" s="2"/>
      <c r="BG53" s="2"/>
      <c r="BH53" s="2"/>
      <c r="BI53" s="7"/>
      <c r="BJ53" s="7"/>
      <c r="BK53" s="4"/>
      <c r="BL53" s="11">
        <f t="shared" si="47"/>
        <v>0</v>
      </c>
      <c r="BM53" s="10"/>
      <c r="BN53" s="2"/>
      <c r="BO53" s="2"/>
      <c r="BP53" s="2"/>
      <c r="BQ53" s="6"/>
      <c r="BR53" s="19">
        <f t="shared" si="56"/>
        <v>0</v>
      </c>
    </row>
    <row r="54" spans="1:70" s="15" customFormat="1" ht="14">
      <c r="A54" s="21"/>
      <c r="B54" s="23" t="s">
        <v>32</v>
      </c>
      <c r="C54" s="24"/>
      <c r="D54" s="50"/>
      <c r="E54" s="51"/>
      <c r="F54" s="57"/>
      <c r="G54" s="18"/>
      <c r="H54" s="11"/>
      <c r="I54" s="18"/>
      <c r="J54" s="18"/>
      <c r="K54" s="18"/>
      <c r="L54" s="18"/>
      <c r="M54" s="18"/>
      <c r="N54" s="18"/>
      <c r="O54" s="11"/>
      <c r="P54" s="11"/>
      <c r="Q54" s="18"/>
      <c r="R54" s="18"/>
      <c r="S54" s="18"/>
      <c r="T54" s="18"/>
      <c r="U54" s="12"/>
      <c r="V54" s="19">
        <f t="shared" si="81"/>
        <v>0</v>
      </c>
      <c r="W54" s="18"/>
      <c r="X54" s="11"/>
      <c r="Y54" s="18"/>
      <c r="Z54" s="18"/>
      <c r="AA54" s="18"/>
      <c r="AB54" s="18"/>
      <c r="AC54" s="18"/>
      <c r="AD54" s="18"/>
      <c r="AE54" s="11"/>
      <c r="AF54" s="11">
        <f t="shared" si="24"/>
        <v>0</v>
      </c>
      <c r="AG54" s="18"/>
      <c r="AH54" s="18"/>
      <c r="AI54" s="18"/>
      <c r="AJ54" s="18"/>
      <c r="AK54" s="12"/>
      <c r="AL54" s="19">
        <f t="shared" si="52"/>
        <v>0</v>
      </c>
      <c r="AM54" s="18"/>
      <c r="AN54" s="11"/>
      <c r="AO54" s="18"/>
      <c r="AP54" s="18"/>
      <c r="AQ54" s="18"/>
      <c r="AR54" s="18"/>
      <c r="AS54" s="18"/>
      <c r="AT54" s="18"/>
      <c r="AU54" s="11"/>
      <c r="AV54" s="11">
        <f t="shared" si="25"/>
        <v>0</v>
      </c>
      <c r="AW54" s="18"/>
      <c r="AX54" s="18"/>
      <c r="AY54" s="18"/>
      <c r="AZ54" s="18"/>
      <c r="BA54" s="12"/>
      <c r="BB54" s="19">
        <f t="shared" si="54"/>
        <v>0</v>
      </c>
      <c r="BC54" s="18"/>
      <c r="BD54" s="11"/>
      <c r="BE54" s="18"/>
      <c r="BF54" s="18"/>
      <c r="BG54" s="18"/>
      <c r="BH54" s="18"/>
      <c r="BI54" s="18"/>
      <c r="BJ54" s="18"/>
      <c r="BK54" s="11"/>
      <c r="BL54" s="11">
        <f t="shared" si="47"/>
        <v>0</v>
      </c>
      <c r="BM54" s="18"/>
      <c r="BN54" s="18"/>
      <c r="BO54" s="18"/>
      <c r="BP54" s="18"/>
      <c r="BQ54" s="12"/>
      <c r="BR54" s="19">
        <f t="shared" si="56"/>
        <v>0</v>
      </c>
    </row>
    <row r="55" spans="1:70" s="15" customFormat="1" ht="14">
      <c r="A55" s="13">
        <v>1</v>
      </c>
      <c r="B55" s="1" t="s">
        <v>158</v>
      </c>
      <c r="C55" s="2">
        <v>42679</v>
      </c>
      <c r="D55" s="1">
        <v>83</v>
      </c>
      <c r="E55" s="1" t="s">
        <v>159</v>
      </c>
      <c r="F55" s="57">
        <v>31.713000000000001</v>
      </c>
      <c r="G55" s="2">
        <v>33.329000000000001</v>
      </c>
      <c r="H55" s="3">
        <v>2</v>
      </c>
      <c r="I55" s="4">
        <f>IF(AND(J$222&gt;4,H55=1),6)+IF(AND(J$222&gt;4,H55=2),4)+IF(AND(J$222&gt;4,H55=3),3)+IF(AND(J$222&gt;4,H55=4),2)+IF(AND(J$222&gt;4,H55=5),1)+IF(AND(J$222&gt;4,H55&gt;5),1)+IF(AND(J$222=4,H55=1),4)+IF(AND(J$222=4,H55=2),3)+IF(AND(J$222=4,H55=3),2)+IF(AND(J$222=4,H55=4),1)+IF(AND(J$222=3,H55=1),3)+IF(AND(J$222=3,H55=2),2)+IF(AND(J$222=3,H55=3),1)+IF(AND(J$222=2,H55=1),2)+IF(AND(J$222=2,H55=2),1)+IF(AND(J$222=1,H55=1),1)</f>
        <v>3</v>
      </c>
      <c r="J55" s="5">
        <v>1</v>
      </c>
      <c r="K55" s="5">
        <v>1</v>
      </c>
      <c r="L55" s="7">
        <f>IF(AND(J$222&gt;4,J55=1),12)+IF(AND(J$222&gt;4,J55=2),8)+IF(AND(J$222&gt;4,J55=3),6)+IF(AND(J$222&gt;4,J55=4),5)+IF(AND(J$222&gt;4,J55=5),4)+IF(AND(J$222&gt;4,J55=6),3)+IF(AND(J$222&gt;4,J55=7),2)+IF(AND(J$222&gt;4,J55&gt;7),1)+IF(AND(J$222=4,J55=1),8)+IF(AND(J$222=4,J55=2),6)+IF(AND(J$222=4,J55=3),4)+IF(AND(J$222=4,J55=4),2)+IF(AND(J$222=3,J55=1),6)+IF(AND(J$222=3,J55=2),4)+IF(AND(J$222=3,J55=3),2)+IF(AND(J$222=2,J55=1),4)+IF(AND(J$222=2,J55=2),2)+IF(AND(J$222=1,J55=1),2)</f>
        <v>8</v>
      </c>
      <c r="M55" s="7">
        <f>IF(AND(J$222&gt;4,K55=1),12)+IF(AND(J$222&gt;4,K55=2),8)+IF(AND(J$222&gt;4,K55=3),6)+IF(AND(J$222&gt;4,K55=4),5)+IF(AND(J$222&gt;4,K55=5),4)+IF(AND(J$222&gt;4,K55=6),3)+IF(AND(J$222&gt;4,K55=7),2)+IF(AND(J$222&gt;4,K55&gt;7),1)+IF(AND(J$222=4,K55=1),8)+IF(AND(J$222=4,K55=2),6)+IF(AND(J$222=4,K55=3),4)+IF(AND(J$222=4,K55=4),2)+IF(AND(J$222=3,K55=1),6)+IF(AND(J$222=3,K55=2),4)+IF(AND(J$222=3,K55=3),2)+IF(AND(J$222=2,K55=1),4)+IF(AND(J$222=2,K55=2),2)+IF(AND(J$222=1,K55=1),2)</f>
        <v>8</v>
      </c>
      <c r="N55" s="2" t="s">
        <v>29</v>
      </c>
      <c r="O55" s="4">
        <f>+I55+L55+M55+U55</f>
        <v>20</v>
      </c>
      <c r="P55" s="11">
        <f>O55</f>
        <v>20</v>
      </c>
      <c r="Q55" s="2">
        <v>31.091000000000001</v>
      </c>
      <c r="R55" s="2">
        <v>31.106000000000002</v>
      </c>
      <c r="S55" s="2" t="s">
        <v>31</v>
      </c>
      <c r="T55" s="8" t="s">
        <v>83</v>
      </c>
      <c r="U55" s="6">
        <v>1</v>
      </c>
      <c r="V55" s="19">
        <f>MIN(F55,G55,Q55,R55)</f>
        <v>31.091000000000001</v>
      </c>
      <c r="W55" s="2"/>
      <c r="X55" s="3"/>
      <c r="Y55" s="4">
        <f>IF(AND(Z$221&gt;4,X55=1),6)+IF(AND(Z$221&gt;4,X55=2),4)+IF(AND(Z$221&gt;4,X55=3),3)+IF(AND(Z$221&gt;4,X55=4),2)+IF(AND(Z$221&gt;4,X55=5),1)+IF(AND(Z$221&gt;4,X55&gt;5),1)+IF(AND(Z$221=4,X55=1),4)+IF(AND(Z$221=4,X55=2),3)+IF(AND(Z$221=4,X55=3),2)+IF(AND(Z$221=4,X55=4),1)+IF(AND(Z$221=3,X55=1),3)+IF(AND(Z$221=3,X55=2),2)+IF(AND(Z$221=3,X55=3),1)+IF(AND(Z$221=2,X55=1),2)+IF(AND(Z$221=2,X55=2),1)+IF(AND(Z$221=1,X55=1),1)</f>
        <v>0</v>
      </c>
      <c r="Z55" s="5"/>
      <c r="AA55" s="5"/>
      <c r="AB55" s="7">
        <f>IF(AND(Z$221&gt;4,Z55=1),12)+IF(AND(Z$221&gt;4,Z55=2),8)+IF(AND(Z$221&gt;4,Z55=3),6)+IF(AND(Z$221&gt;4,Z55=4),5)+IF(AND(Z$221&gt;4,Z55=5),4)+IF(AND(Z$221&gt;4,Z55=6),3)+IF(AND(Z$221&gt;4,Z55=7),2)+IF(AND(Z$221&gt;4,Z55&gt;7),1)+IF(AND(Z$221=4,Z55=1),8)+IF(AND(Z$221=4,Z55=2),6)+IF(AND(Z$221=4,Z55=3),4)+IF(AND(Z$221=4,Z55=4),2)+IF(AND(Z$221=3,Z55=1),6)+IF(AND(Z$221=3,Z55=2),4)+IF(AND(Z$221=3,Z55=3),2)+IF(AND(Z$221=2,Z55=1),4)+IF(AND(Z$221=2,Z55=2),2)+IF(AND(Z$221=1,Z55=1),2)</f>
        <v>0</v>
      </c>
      <c r="AC55" s="7">
        <f>IF(AND(Z$221&gt;4,AA55=1),12)+IF(AND(Z$221&gt;4,AA55=2),8)+IF(AND(Z$221&gt;4,AA55=3),6)+IF(AND(Z$221&gt;4,AA55=4),5)+IF(AND(Z$221&gt;4,AA55=5),4)+IF(AND(Z$221&gt;4,AA55=6),3)+IF(AND(Z$221&gt;4,AA55=7),2)+IF(AND(Z$221&gt;4,AA55&gt;7),1)+IF(AND(Z$221=4,AA55=1),8)+IF(AND(Z$221=4,AA55=2),6)+IF(AND(Z$221=4,AA55=3),4)+IF(AND(Z$221=4,AA55=4),2)+IF(AND(Z$221=3,AA55=1),6)+IF(AND(Z$221=3,AA55=2),4)+IF(AND(Z$221=3,AA55=3),2)+IF(AND(Z$221=2,AA55=1),4)+IF(AND(Z$221=2,AA55=2),2)+IF(AND(Z$221=1,AA55=1),2)</f>
        <v>0</v>
      </c>
      <c r="AD55" s="2" t="s">
        <v>31</v>
      </c>
      <c r="AE55" s="4">
        <f>+Y55+AB55+AC55+AK55</f>
        <v>1</v>
      </c>
      <c r="AF55" s="11">
        <f>AE55+P55</f>
        <v>21</v>
      </c>
      <c r="AG55" s="2">
        <v>29.744</v>
      </c>
      <c r="AH55" s="2"/>
      <c r="AI55" s="2" t="s">
        <v>31</v>
      </c>
      <c r="AJ55" s="6"/>
      <c r="AK55" s="6">
        <v>1</v>
      </c>
      <c r="AL55" s="19">
        <f>MIN(V55,W55,AG55,AH55)</f>
        <v>29.744</v>
      </c>
      <c r="AM55" s="2">
        <v>35.159999999999997</v>
      </c>
      <c r="AN55" s="3">
        <v>2</v>
      </c>
      <c r="AO55" s="4">
        <f>IF(AND(AP$221&gt;4,AN55=1),6)+IF(AND(AP$221&gt;4,AN55=2),4)+IF(AND(AP$221&gt;4,AN55=3),3)+IF(AND(AP$221&gt;4,AN55=4),2)+IF(AND(AP$221&gt;4,AN55=5),1)+IF(AND(AP$221&gt;4,AN55&gt;5),1)+IF(AND(AP$221=4,AN55=1),4)+IF(AND(AP$221=4,AN55=2),3)+IF(AND(AP$221=4,AN55=3),2)+IF(AND(AP$221=4,AN55=4),1)+IF(AND(AP$221=3,AN55=1),3)+IF(AND(AP$221=3,AN55=2),2)+IF(AND(AP$221=3,AN55=3),1)+IF(AND(AP$221=2,AN55=1),2)+IF(AND(AP$221=2,AN55=2),1)+IF(AND(AP$221=1,AN55=1),1)</f>
        <v>4</v>
      </c>
      <c r="AP55" s="5">
        <v>2</v>
      </c>
      <c r="AQ55" s="5">
        <v>3</v>
      </c>
      <c r="AR55" s="7">
        <f>IF(AND(AP$221&gt;4,AP55=1),12)+IF(AND(AP$221&gt;4,AP55=2),8)+IF(AND(AP$221&gt;4,AP55=3),6)+IF(AND(AP$221&gt;4,AP55=4),5)+IF(AND(AP$221&gt;4,AP55=5),4)+IF(AND(AP$221&gt;4,AP55=6),3)+IF(AND(AP$221&gt;4,AP55=7),2)+IF(AND(AP$221&gt;4,AP55&gt;7),1)+IF(AND(AP$221=4,AP55=1),8)+IF(AND(AP$221=4,AP55=2),6)+IF(AND(AP$221=4,AP55=3),4)+IF(AND(AP$221=4,AP55=4),2)+IF(AND(AP$221=3,AP55=1),6)+IF(AND(AP$221=3,AP55=2),4)+IF(AND(AP$221=3,AP55=3),2)+IF(AND(AP$221=2,AP55=1),4)+IF(AND(AP$221=2,AP55=2),2)+IF(AND(AP$221=1,AP55=1),2)</f>
        <v>8</v>
      </c>
      <c r="AS55" s="7">
        <f>IF(AND(AP$221&gt;4,AQ55=1),12)+IF(AND(AP$221&gt;4,AQ55=2),8)+IF(AND(AP$221&gt;4,AQ55=3),6)+IF(AND(AP$221&gt;4,AQ55=4),5)+IF(AND(AP$221&gt;4,AQ55=5),4)+IF(AND(AP$221&gt;4,AQ55=6),3)+IF(AND(AP$221&gt;4,AQ55=7),2)+IF(AND(AP$221&gt;4,AQ55&gt;7),1)+IF(AND(AP$221=4,AQ55=1),8)+IF(AND(AP$221=4,AQ55=2),6)+IF(AND(AP$221=4,AQ55=3),4)+IF(AND(AP$221=4,AQ55=4),2)+IF(AND(AP$221=3,AQ55=1),6)+IF(AND(AP$221=3,AQ55=2),4)+IF(AND(AP$221=3,AQ55=3),2)+IF(AND(AP$221=2,AQ55=1),4)+IF(AND(AP$221=2,AQ55=2),2)+IF(AND(AP$221=1,AQ55=1),2)</f>
        <v>6</v>
      </c>
      <c r="AT55" s="2" t="s">
        <v>31</v>
      </c>
      <c r="AU55" s="4">
        <f t="shared" ref="AU55:AU64" si="82">+AO55+AR55+AS55+BA55</f>
        <v>19</v>
      </c>
      <c r="AV55" s="11">
        <f t="shared" ref="AV55:AV64" si="83">AU55+AF55</f>
        <v>40</v>
      </c>
      <c r="AW55" s="2">
        <v>29.677</v>
      </c>
      <c r="AX55" s="2">
        <v>30.326000000000001</v>
      </c>
      <c r="AY55" s="2" t="s">
        <v>31</v>
      </c>
      <c r="AZ55" s="6"/>
      <c r="BA55" s="6">
        <v>1</v>
      </c>
      <c r="BB55" s="19">
        <f t="shared" ref="BB55:BB64" si="84">MIN(AL55,AM55,AW55,AX55)</f>
        <v>29.677</v>
      </c>
      <c r="BC55" s="2">
        <v>32.048999999999999</v>
      </c>
      <c r="BD55" s="3">
        <v>2</v>
      </c>
      <c r="BE55" s="4">
        <f>IF(AND(BF$221&gt;4,BD55=1),6)+IF(AND(BF$221&gt;4,BD55=2),4)+IF(AND(BF$221&gt;4,BD55=3),3)+IF(AND(BF$221&gt;4,BD55=4),2)+IF(AND(BF$221&gt;4,BD55=5),1)+IF(AND(BF$221&gt;4,BD55&gt;5),1)+IF(AND(BF$221=4,BD55=1),4)+IF(AND(BF$221=4,BD55=2),3)+IF(AND(BF$221=4,BD55=3),2)+IF(AND(BF$221=4,BD55=4),1)+IF(AND(BF$221=3,BD55=1),3)+IF(AND(BF$221=3,BD55=2),2)+IF(AND(BF$221=3,BD55=3),1)+IF(AND(BF$221=2,BD55=1),2)+IF(AND(BF$221=2,BD55=2),1)+IF(AND(BF$221=1,BD55=1),1)</f>
        <v>4</v>
      </c>
      <c r="BF55" s="5">
        <v>1</v>
      </c>
      <c r="BG55" s="5">
        <v>1</v>
      </c>
      <c r="BH55" s="7">
        <f>IF(AND(BF$221&gt;4,BF55=1),12)+IF(AND(BF$221&gt;4,BF55=2),8)+IF(AND(BF$221&gt;4,BF55=3),6)+IF(AND(BF$221&gt;4,BF55=4),5)+IF(AND(BF$221&gt;4,BF55=5),4)+IF(AND(BF$221&gt;4,BF55=6),3)+IF(AND(BF$221&gt;4,BF55=7),2)+IF(AND(BF$221&gt;4,BF55&gt;7),1)+IF(AND(BF$221=4,BF55=1),8)+IF(AND(BF$221=4,BF55=2),6)+IF(AND(BF$221=4,BF55=3),4)+IF(AND(BF$221=4,BF55=4),2)+IF(AND(BF$221=3,BF55=1),6)+IF(AND(BF$221=3,BF55=2),4)+IF(AND(BF$221=3,BF55=3),2)+IF(AND(BF$221=2,BF55=1),4)+IF(AND(BF$221=2,BF55=2),2)+IF(AND(BF$221=1,BF55=1),2)</f>
        <v>12</v>
      </c>
      <c r="BI55" s="7">
        <f>IF(AND(BF$221&gt;4,BG55=1),12)+IF(AND(BF$221&gt;4,BG55=2),8)+IF(AND(BF$221&gt;4,BG55=3),6)+IF(AND(BF$221&gt;4,BG55=4),5)+IF(AND(BF$221&gt;4,BG55=5),4)+IF(AND(BF$221&gt;4,BG55=6),3)+IF(AND(BF$221&gt;4,BG55=7),2)+IF(AND(BF$221&gt;4,BG55&gt;7),1)+IF(AND(BF$221=4,BG55=1),8)+IF(AND(BF$221=4,BG55=2),6)+IF(AND(BF$221=4,BG55=3),4)+IF(AND(BF$221=4,BG55=4),2)+IF(AND(BF$221=3,BG55=1),6)+IF(AND(BF$221=3,BG55=2),4)+IF(AND(BF$221=3,BG55=3),2)+IF(AND(BF$221=2,BG55=1),4)+IF(AND(BF$221=2,BG55=2),2)+IF(AND(BF$221=1,BG55=1),2)</f>
        <v>12</v>
      </c>
      <c r="BJ55" s="2" t="s">
        <v>31</v>
      </c>
      <c r="BK55" s="4">
        <f t="shared" ref="BK55:BK64" si="85">+BE55+BH55+BI55+BQ55</f>
        <v>30</v>
      </c>
      <c r="BL55" s="11">
        <f t="shared" ref="BL55:BL64" si="86">BK55+AV55</f>
        <v>70</v>
      </c>
      <c r="BM55" s="2">
        <v>29.448</v>
      </c>
      <c r="BN55" s="10">
        <v>28.99</v>
      </c>
      <c r="BO55" s="2" t="s">
        <v>26</v>
      </c>
      <c r="BP55" s="8" t="s">
        <v>99</v>
      </c>
      <c r="BQ55" s="6">
        <v>2</v>
      </c>
      <c r="BR55" s="19">
        <f t="shared" ref="BR55:BR64" si="87">MIN(BB55,BC55,BM55,BN55)</f>
        <v>28.99</v>
      </c>
    </row>
    <row r="56" spans="1:70" s="15" customFormat="1" ht="14">
      <c r="A56" s="13">
        <v>2</v>
      </c>
      <c r="B56" s="1" t="s">
        <v>179</v>
      </c>
      <c r="C56" s="2">
        <v>19962</v>
      </c>
      <c r="D56" s="1">
        <v>12</v>
      </c>
      <c r="E56" s="1" t="s">
        <v>28</v>
      </c>
      <c r="F56" s="57"/>
      <c r="G56" s="10"/>
      <c r="H56" s="3"/>
      <c r="I56" s="4"/>
      <c r="J56" s="5"/>
      <c r="K56" s="5"/>
      <c r="L56" s="7"/>
      <c r="M56" s="7"/>
      <c r="N56" s="2"/>
      <c r="O56" s="4"/>
      <c r="P56" s="11"/>
      <c r="Q56" s="2"/>
      <c r="R56" s="2"/>
      <c r="S56" s="2"/>
      <c r="T56" s="2"/>
      <c r="U56" s="6"/>
      <c r="V56" s="19"/>
      <c r="W56" s="10"/>
      <c r="X56" s="3"/>
      <c r="Y56" s="4"/>
      <c r="Z56" s="5"/>
      <c r="AA56" s="5"/>
      <c r="AB56" s="7"/>
      <c r="AC56" s="7"/>
      <c r="AD56" s="2"/>
      <c r="AE56" s="4"/>
      <c r="AF56" s="11"/>
      <c r="AG56" s="2"/>
      <c r="AH56" s="2"/>
      <c r="AI56" s="2"/>
      <c r="AJ56" s="2"/>
      <c r="AK56" s="6"/>
      <c r="AL56" s="19">
        <v>30.45</v>
      </c>
      <c r="AM56" s="10">
        <v>34.753999999999998</v>
      </c>
      <c r="AN56" s="3">
        <v>1</v>
      </c>
      <c r="AO56" s="4">
        <f>IF(AND(AP$221&gt;4,AN56=1),6)+IF(AND(AP$221&gt;4,AN56=2),4)+IF(AND(AP$221&gt;4,AN56=3),3)+IF(AND(AP$221&gt;4,AN56=4),2)+IF(AND(AP$221&gt;4,AN56=5),1)+IF(AND(AP$221&gt;4,AN56&gt;5),1)+IF(AND(AP$221=4,AN56=1),4)+IF(AND(AP$221=4,AN56=2),3)+IF(AND(AP$221=4,AN56=3),2)+IF(AND(AP$221=4,AN56=4),1)+IF(AND(AP$221=3,AN56=1),3)+IF(AND(AP$221=3,AN56=2),2)+IF(AND(AP$221=3,AN56=3),1)+IF(AND(AP$221=2,AN56=1),2)+IF(AND(AP$221=2,AN56=2),1)+IF(AND(AP$221=1,AN56=1),1)</f>
        <v>6</v>
      </c>
      <c r="AP56" s="5">
        <v>1</v>
      </c>
      <c r="AQ56" s="5">
        <v>2</v>
      </c>
      <c r="AR56" s="7">
        <f>IF(AND(AP$221&gt;4,AP56=1),12)+IF(AND(AP$221&gt;4,AP56=2),8)+IF(AND(AP$221&gt;4,AP56=3),6)+IF(AND(AP$221&gt;4,AP56=4),5)+IF(AND(AP$221&gt;4,AP56=5),4)+IF(AND(AP$221&gt;4,AP56=6),3)+IF(AND(AP$221&gt;4,AP56=7),2)+IF(AND(AP$221&gt;4,AP56&gt;7),1)+IF(AND(AP$221=4,AP56=1),8)+IF(AND(AP$221=4,AP56=2),6)+IF(AND(AP$221=4,AP56=3),4)+IF(AND(AP$221=4,AP56=4),2)+IF(AND(AP$221=3,AP56=1),6)+IF(AND(AP$221=3,AP56=2),4)+IF(AND(AP$221=3,AP56=3),2)+IF(AND(AP$221=2,AP56=1),4)+IF(AND(AP$221=2,AP56=2),2)+IF(AND(AP$221=1,AP56=1),2)</f>
        <v>12</v>
      </c>
      <c r="AS56" s="7">
        <f>IF(AND(AP$221&gt;4,AQ56=1),12)+IF(AND(AP$221&gt;4,AQ56=2),8)+IF(AND(AP$221&gt;4,AQ56=3),6)+IF(AND(AP$221&gt;4,AQ56=4),5)+IF(AND(AP$221&gt;4,AQ56=5),4)+IF(AND(AP$221&gt;4,AQ56=6),3)+IF(AND(AP$221&gt;4,AQ56=7),2)+IF(AND(AP$221&gt;4,AQ56&gt;7),1)+IF(AND(AP$221=4,AQ56=1),8)+IF(AND(AP$221=4,AQ56=2),6)+IF(AND(AP$221=4,AQ56=3),4)+IF(AND(AP$221=4,AQ56=4),2)+IF(AND(AP$221=3,AQ56=1),6)+IF(AND(AP$221=3,AQ56=2),4)+IF(AND(AP$221=3,AQ56=3),2)+IF(AND(AP$221=2,AQ56=1),4)+IF(AND(AP$221=2,AQ56=2),2)+IF(AND(AP$221=1,AQ56=1),2)</f>
        <v>8</v>
      </c>
      <c r="AT56" s="2" t="s">
        <v>31</v>
      </c>
      <c r="AU56" s="4">
        <f t="shared" si="82"/>
        <v>28</v>
      </c>
      <c r="AV56" s="11">
        <f t="shared" si="83"/>
        <v>28</v>
      </c>
      <c r="AW56" s="2">
        <v>30.329000000000001</v>
      </c>
      <c r="AX56" s="2">
        <v>29.777000000000001</v>
      </c>
      <c r="AY56" s="2" t="s">
        <v>31</v>
      </c>
      <c r="AZ56" s="2"/>
      <c r="BA56" s="6">
        <v>2</v>
      </c>
      <c r="BB56" s="19">
        <f t="shared" si="84"/>
        <v>29.777000000000001</v>
      </c>
      <c r="BC56" s="10">
        <v>31.901</v>
      </c>
      <c r="BD56" s="3">
        <v>1</v>
      </c>
      <c r="BE56" s="4">
        <f>IF(AND(BF$221&gt;4,BD56=1),6)+IF(AND(BF$221&gt;4,BD56=2),4)+IF(AND(BF$221&gt;4,BD56=3),3)+IF(AND(BF$221&gt;4,BD56=4),2)+IF(AND(BF$221&gt;4,BD56=5),1)+IF(AND(BF$221&gt;4,BD56&gt;5),1)+IF(AND(BF$221=4,BD56=1),4)+IF(AND(BF$221=4,BD56=2),3)+IF(AND(BF$221=4,BD56=3),2)+IF(AND(BF$221=4,BD56=4),1)+IF(AND(BF$221=3,BD56=1),3)+IF(AND(BF$221=3,BD56=2),2)+IF(AND(BF$221=3,BD56=3),1)+IF(AND(BF$221=2,BD56=1),2)+IF(AND(BF$221=2,BD56=2),1)+IF(AND(BF$221=1,BD56=1),1)</f>
        <v>6</v>
      </c>
      <c r="BF56" s="5">
        <v>2</v>
      </c>
      <c r="BG56" s="5">
        <v>3</v>
      </c>
      <c r="BH56" s="7">
        <f>IF(AND(BF$221&gt;4,BF56=1),12)+IF(AND(BF$221&gt;4,BF56=2),8)+IF(AND(BF$221&gt;4,BF56=3),6)+IF(AND(BF$221&gt;4,BF56=4),5)+IF(AND(BF$221&gt;4,BF56=5),4)+IF(AND(BF$221&gt;4,BF56=6),3)+IF(AND(BF$221&gt;4,BF56=7),2)+IF(AND(BF$221&gt;4,BF56&gt;7),1)+IF(AND(BF$221=4,BF56=1),8)+IF(AND(BF$221=4,BF56=2),6)+IF(AND(BF$221=4,BF56=3),4)+IF(AND(BF$221=4,BF56=4),2)+IF(AND(BF$221=3,BF56=1),6)+IF(AND(BF$221=3,BF56=2),4)+IF(AND(BF$221=3,BF56=3),2)+IF(AND(BF$221=2,BF56=1),4)+IF(AND(BF$221=2,BF56=2),2)+IF(AND(BF$221=1,BF56=1),2)</f>
        <v>8</v>
      </c>
      <c r="BI56" s="7">
        <f>IF(AND(BF$221&gt;4,BG56=1),12)+IF(AND(BF$221&gt;4,BG56=2),8)+IF(AND(BF$221&gt;4,BG56=3),6)+IF(AND(BF$221&gt;4,BG56=4),5)+IF(AND(BF$221&gt;4,BG56=5),4)+IF(AND(BF$221&gt;4,BG56=6),3)+IF(AND(BF$221&gt;4,BG56=7),2)+IF(AND(BF$221&gt;4,BG56&gt;7),1)+IF(AND(BF$221=4,BG56=1),8)+IF(AND(BF$221=4,BG56=2),6)+IF(AND(BF$221=4,BG56=3),4)+IF(AND(BF$221=4,BG56=4),2)+IF(AND(BF$221=3,BG56=1),6)+IF(AND(BF$221=3,BG56=2),4)+IF(AND(BF$221=3,BG56=3),2)+IF(AND(BF$221=2,BG56=1),4)+IF(AND(BF$221=2,BG56=2),2)+IF(AND(BF$221=1,BG56=1),2)</f>
        <v>6</v>
      </c>
      <c r="BJ56" s="2" t="s">
        <v>31</v>
      </c>
      <c r="BK56" s="4">
        <f t="shared" si="85"/>
        <v>21</v>
      </c>
      <c r="BL56" s="11">
        <f t="shared" si="86"/>
        <v>49</v>
      </c>
      <c r="BM56" s="2">
        <v>28.617000000000001</v>
      </c>
      <c r="BN56" s="2">
        <v>29.152000000000001</v>
      </c>
      <c r="BO56" s="2" t="s">
        <v>26</v>
      </c>
      <c r="BP56" s="8" t="s">
        <v>99</v>
      </c>
      <c r="BQ56" s="6">
        <v>1</v>
      </c>
      <c r="BR56" s="19">
        <f t="shared" si="87"/>
        <v>28.617000000000001</v>
      </c>
    </row>
    <row r="57" spans="1:70" s="15" customFormat="1" ht="14">
      <c r="A57" s="13">
        <v>3</v>
      </c>
      <c r="B57" s="1" t="s">
        <v>153</v>
      </c>
      <c r="C57" s="2">
        <v>8576</v>
      </c>
      <c r="D57" s="1">
        <v>37</v>
      </c>
      <c r="E57" s="1" t="s">
        <v>129</v>
      </c>
      <c r="F57" s="57">
        <v>28.135000000000002</v>
      </c>
      <c r="G57" s="2"/>
      <c r="H57" s="3"/>
      <c r="I57" s="4">
        <f t="shared" ref="I57:I62" si="88">IF(AND(J$220&gt;4,H57=1),6)+IF(AND(J$220&gt;4,H57=2),4)+IF(AND(J$220&gt;4,H57=3),3)+IF(AND(J$220&gt;4,H57=4),2)+IF(AND(J$220&gt;4,H57=5),1)+IF(AND(J$220&gt;4,H57&gt;5),1)+IF(AND(J$220=4,H57=1),4)+IF(AND(J$220=4,H57=2),3)+IF(AND(J$220=4,H57=3),2)+IF(AND(J$220=4,H57=4),1)+IF(AND(J$220=3,H57=1),3)+IF(AND(J$220=3,H57=2),2)+IF(AND(J$220=3,H57=3),1)+IF(AND(J$220=2,H57=1),2)+IF(AND(J$220=2,H57=2),1)+IF(AND(J$220=1,H57=1),1)</f>
        <v>0</v>
      </c>
      <c r="J57" s="5"/>
      <c r="K57" s="5"/>
      <c r="L57" s="7">
        <f t="shared" ref="L57:L62" si="89">IF(AND(J$220&gt;4,J57=1),12)+IF(AND(J$220&gt;4,J57=2),8)+IF(AND(J$220&gt;4,J57=3),6)+IF(AND(J$220&gt;4,J57=4),5)+IF(AND(J$220&gt;4,J57=5),4)+IF(AND(J$220&gt;4,J57=6),3)+IF(AND(J$220&gt;4,J57=7),2)+IF(AND(J$220&gt;4,J57&gt;7),1)+IF(AND(J$220=4,J57=1),8)+IF(AND(J$220=4,J57=2),6)+IF(AND(J$220=4,J57=3),4)+IF(AND(J$220=4,J57=4),2)+IF(AND(J$220=3,J57=1),6)+IF(AND(J$220=3,J57=2),4)+IF(AND(J$220=3,J57=3),2)+IF(AND(J$220=2,J57=1),4)+IF(AND(J$220=2,J57=2),2)+IF(AND(J$220=1,J57=1),2)</f>
        <v>0</v>
      </c>
      <c r="M57" s="7">
        <f t="shared" ref="M57:M62" si="90">IF(AND(J$220&gt;4,K57=1),12)+IF(AND(J$220&gt;4,K57=2),8)+IF(AND(J$220&gt;4,K57=3),6)+IF(AND(J$220&gt;4,K57=4),5)+IF(AND(J$220&gt;4,K57=5),4)+IF(AND(J$220&gt;4,K57=6),3)+IF(AND(J$220&gt;4,K57=7),2)+IF(AND(J$220&gt;4,K57&gt;7),1)+IF(AND(J$220=4,K57=1),8)+IF(AND(J$220=4,K57=2),6)+IF(AND(J$220=4,K57=3),4)+IF(AND(J$220=4,K57=4),2)+IF(AND(J$220=3,K57=1),6)+IF(AND(J$220=3,K57=2),4)+IF(AND(J$220=3,K57=3),2)+IF(AND(J$220=2,K57=1),4)+IF(AND(J$220=2,K57=2),2)+IF(AND(J$220=1,K57=1),2)</f>
        <v>0</v>
      </c>
      <c r="N57" s="2"/>
      <c r="O57" s="4">
        <f t="shared" ref="O57:O64" si="91">+I57+L57+M57+U57</f>
        <v>0</v>
      </c>
      <c r="P57" s="11">
        <f t="shared" ref="P57:P64" si="92">O57</f>
        <v>0</v>
      </c>
      <c r="Q57" s="2"/>
      <c r="R57" s="2"/>
      <c r="S57" s="2"/>
      <c r="T57" s="6"/>
      <c r="U57" s="6"/>
      <c r="V57" s="19">
        <f t="shared" ref="V57:V64" si="93">MIN(F57,G57,Q57,R57)</f>
        <v>28.135000000000002</v>
      </c>
      <c r="W57" s="2"/>
      <c r="X57" s="3"/>
      <c r="Y57" s="4">
        <f t="shared" ref="Y57:Y66" si="94">IF(AND(Z$220&gt;4,X57=1),6)+IF(AND(Z$220&gt;4,X57=2),4)+IF(AND(Z$220&gt;4,X57=3),3)+IF(AND(Z$220&gt;4,X57=4),2)+IF(AND(Z$220&gt;4,X57=5),1)+IF(AND(Z$220&gt;4,X57&gt;5),1)+IF(AND(Z$220=4,X57=1),4)+IF(AND(Z$220=4,X57=2),3)+IF(AND(Z$220=4,X57=3),2)+IF(AND(Z$220=4,X57=4),1)+IF(AND(Z$220=3,X57=1),3)+IF(AND(Z$220=3,X57=2),2)+IF(AND(Z$220=3,X57=3),1)+IF(AND(Z$220=2,X57=1),2)+IF(AND(Z$220=2,X57=2),1)+IF(AND(Z$220=1,X57=1),1)</f>
        <v>0</v>
      </c>
      <c r="Z57" s="5"/>
      <c r="AA57" s="5"/>
      <c r="AB57" s="7">
        <f t="shared" ref="AB57:AB66" si="95">IF(AND(Z$220&gt;4,Z57=1),12)+IF(AND(Z$220&gt;4,Z57=2),8)+IF(AND(Z$220&gt;4,Z57=3),6)+IF(AND(Z$220&gt;4,Z57=4),5)+IF(AND(Z$220&gt;4,Z57=5),4)+IF(AND(Z$220&gt;4,Z57=6),3)+IF(AND(Z$220&gt;4,Z57=7),2)+IF(AND(Z$220&gt;4,Z57&gt;7),1)+IF(AND(Z$220=4,Z57=1),8)+IF(AND(Z$220=4,Z57=2),6)+IF(AND(Z$220=4,Z57=3),4)+IF(AND(Z$220=4,Z57=4),2)+IF(AND(Z$220=3,Z57=1),6)+IF(AND(Z$220=3,Z57=2),4)+IF(AND(Z$220=3,Z57=3),2)+IF(AND(Z$220=2,Z57=1),4)+IF(AND(Z$220=2,Z57=2),2)+IF(AND(Z$220=1,Z57=1),2)</f>
        <v>0</v>
      </c>
      <c r="AC57" s="7">
        <f t="shared" ref="AC57:AC66" si="96">IF(AND(Z$220&gt;4,AA57=1),12)+IF(AND(Z$220&gt;4,AA57=2),8)+IF(AND(Z$220&gt;4,AA57=3),6)+IF(AND(Z$220&gt;4,AA57=4),5)+IF(AND(Z$220&gt;4,AA57=5),4)+IF(AND(Z$220&gt;4,AA57=6),3)+IF(AND(Z$220&gt;4,AA57=7),2)+IF(AND(Z$220&gt;4,AA57&gt;7),1)+IF(AND(Z$220=4,AA57=1),8)+IF(AND(Z$220=4,AA57=2),6)+IF(AND(Z$220=4,AA57=3),4)+IF(AND(Z$220=4,AA57=4),2)+IF(AND(Z$220=3,AA57=1),6)+IF(AND(Z$220=3,AA57=2),4)+IF(AND(Z$220=3,AA57=3),2)+IF(AND(Z$220=2,AA57=1),4)+IF(AND(Z$220=2,AA57=2),2)+IF(AND(Z$220=1,AA57=1),2)</f>
        <v>0</v>
      </c>
      <c r="AD57" s="2"/>
      <c r="AE57" s="4">
        <f t="shared" ref="AE57:AE64" si="97">+Y57+AB57+AC57+AK57</f>
        <v>0</v>
      </c>
      <c r="AF57" s="11">
        <f t="shared" ref="AF57:AF64" si="98">AE57+P57</f>
        <v>0</v>
      </c>
      <c r="AG57" s="2"/>
      <c r="AH57" s="2"/>
      <c r="AI57" s="2"/>
      <c r="AJ57" s="6"/>
      <c r="AK57" s="6"/>
      <c r="AL57" s="19">
        <f t="shared" ref="AL57:AL64" si="99">MIN(V57,W57,AG57,AH57)</f>
        <v>28.135000000000002</v>
      </c>
      <c r="AM57" s="2"/>
      <c r="AN57" s="3"/>
      <c r="AO57" s="4">
        <f t="shared" ref="AO57:AO66" si="100">IF(AND(AP$220&gt;4,AN57=1),6)+IF(AND(AP$220&gt;4,AN57=2),4)+IF(AND(AP$220&gt;4,AN57=3),3)+IF(AND(AP$220&gt;4,AN57=4),2)+IF(AND(AP$220&gt;4,AN57=5),1)+IF(AND(AP$220&gt;4,AN57&gt;5),1)+IF(AND(AP$220=4,AN57=1),4)+IF(AND(AP$220=4,AN57=2),3)+IF(AND(AP$220=4,AN57=3),2)+IF(AND(AP$220=4,AN57=4),1)+IF(AND(AP$220=3,AN57=1),3)+IF(AND(AP$220=3,AN57=2),2)+IF(AND(AP$220=3,AN57=3),1)+IF(AND(AP$220=2,AN57=1),2)+IF(AND(AP$220=2,AN57=2),1)+IF(AND(AP$220=1,AN57=1),1)</f>
        <v>0</v>
      </c>
      <c r="AP57" s="5">
        <v>1</v>
      </c>
      <c r="AQ57" s="5">
        <v>2</v>
      </c>
      <c r="AR57" s="7">
        <f t="shared" ref="AR57:AR66" si="101">IF(AND(AP$220&gt;4,AP57=1),12)+IF(AND(AP$220&gt;4,AP57=2),8)+IF(AND(AP$220&gt;4,AP57=3),6)+IF(AND(AP$220&gt;4,AP57=4),5)+IF(AND(AP$220&gt;4,AP57=5),4)+IF(AND(AP$220&gt;4,AP57=6),3)+IF(AND(AP$220&gt;4,AP57=7),2)+IF(AND(AP$220&gt;4,AP57&gt;7),1)+IF(AND(AP$220=4,AP57=1),8)+IF(AND(AP$220=4,AP57=2),6)+IF(AND(AP$220=4,AP57=3),4)+IF(AND(AP$220=4,AP57=4),2)+IF(AND(AP$220=3,AP57=1),6)+IF(AND(AP$220=3,AP57=2),4)+IF(AND(AP$220=3,AP57=3),2)+IF(AND(AP$220=2,AP57=1),4)+IF(AND(AP$220=2,AP57=2),2)+IF(AND(AP$220=1,AP57=1),2)</f>
        <v>12</v>
      </c>
      <c r="AS57" s="7">
        <f t="shared" ref="AS57:AS66" si="102">IF(AND(AP$220&gt;4,AQ57=1),12)+IF(AND(AP$220&gt;4,AQ57=2),8)+IF(AND(AP$220&gt;4,AQ57=3),6)+IF(AND(AP$220&gt;4,AQ57=4),5)+IF(AND(AP$220&gt;4,AQ57=5),4)+IF(AND(AP$220&gt;4,AQ57=6),3)+IF(AND(AP$220&gt;4,AQ57=7),2)+IF(AND(AP$220&gt;4,AQ57&gt;7),1)+IF(AND(AP$220=4,AQ57=1),8)+IF(AND(AP$220=4,AQ57=2),6)+IF(AND(AP$220=4,AQ57=3),4)+IF(AND(AP$220=4,AQ57=4),2)+IF(AND(AP$220=3,AQ57=1),6)+IF(AND(AP$220=3,AQ57=2),4)+IF(AND(AP$220=3,AQ57=3),2)+IF(AND(AP$220=2,AQ57=1),4)+IF(AND(AP$220=2,AQ57=2),2)+IF(AND(AP$220=1,AQ57=1),2)</f>
        <v>8</v>
      </c>
      <c r="AT57" s="2" t="s">
        <v>26</v>
      </c>
      <c r="AU57" s="4">
        <f t="shared" si="82"/>
        <v>20</v>
      </c>
      <c r="AV57" s="11">
        <f t="shared" si="83"/>
        <v>20</v>
      </c>
      <c r="AW57" s="2">
        <v>29.771999999999998</v>
      </c>
      <c r="AX57" s="2">
        <v>28.76</v>
      </c>
      <c r="AY57" s="2" t="s">
        <v>26</v>
      </c>
      <c r="AZ57" s="6"/>
      <c r="BA57" s="6"/>
      <c r="BB57" s="19">
        <f t="shared" si="84"/>
        <v>28.135000000000002</v>
      </c>
      <c r="BC57" s="2">
        <v>29.923999999999999</v>
      </c>
      <c r="BD57" s="3">
        <v>3</v>
      </c>
      <c r="BE57" s="4">
        <f t="shared" ref="BE57:BE66" si="103">IF(AND(BF$220&gt;4,BD57=1),6)+IF(AND(BF$220&gt;4,BD57=2),4)+IF(AND(BF$220&gt;4,BD57=3),3)+IF(AND(BF$220&gt;4,BD57=4),2)+IF(AND(BF$220&gt;4,BD57=5),1)+IF(AND(BF$220&gt;4,BD57&gt;5),1)+IF(AND(BF$220=4,BD57=1),4)+IF(AND(BF$220=4,BD57=2),3)+IF(AND(BF$220=4,BD57=3),2)+IF(AND(BF$220=4,BD57=4),1)+IF(AND(BF$220=3,BD57=1),3)+IF(AND(BF$220=3,BD57=2),2)+IF(AND(BF$220=3,BD57=3),1)+IF(AND(BF$220=2,BD57=1),2)+IF(AND(BF$220=2,BD57=2),1)+IF(AND(BF$220=1,BD57=1),1)</f>
        <v>3</v>
      </c>
      <c r="BF57" s="5">
        <v>6</v>
      </c>
      <c r="BG57" s="5">
        <v>4</v>
      </c>
      <c r="BH57" s="7">
        <f t="shared" ref="BH57:BH66" si="104">IF(AND(BF$220&gt;4,BF57=1),12)+IF(AND(BF$220&gt;4,BF57=2),8)+IF(AND(BF$220&gt;4,BF57=3),6)+IF(AND(BF$220&gt;4,BF57=4),5)+IF(AND(BF$220&gt;4,BF57=5),4)+IF(AND(BF$220&gt;4,BF57=6),3)+IF(AND(BF$220&gt;4,BF57=7),2)+IF(AND(BF$220&gt;4,BF57&gt;7),1)+IF(AND(BF$220=4,BF57=1),8)+IF(AND(BF$220=4,BF57=2),6)+IF(AND(BF$220=4,BF57=3),4)+IF(AND(BF$220=4,BF57=4),2)+IF(AND(BF$220=3,BF57=1),6)+IF(AND(BF$220=3,BF57=2),4)+IF(AND(BF$220=3,BF57=3),2)+IF(AND(BF$220=2,BF57=1),4)+IF(AND(BF$220=2,BF57=2),2)+IF(AND(BF$220=1,BF57=1),2)</f>
        <v>3</v>
      </c>
      <c r="BI57" s="7">
        <f t="shared" ref="BI57:BI66" si="105">IF(AND(BF$220&gt;4,BG57=1),12)+IF(AND(BF$220&gt;4,BG57=2),8)+IF(AND(BF$220&gt;4,BG57=3),6)+IF(AND(BF$220&gt;4,BG57=4),5)+IF(AND(BF$220&gt;4,BG57=5),4)+IF(AND(BF$220&gt;4,BG57=6),3)+IF(AND(BF$220&gt;4,BG57=7),2)+IF(AND(BF$220&gt;4,BG57&gt;7),1)+IF(AND(BF$220=4,BG57=1),8)+IF(AND(BF$220=4,BG57=2),6)+IF(AND(BF$220=4,BG57=3),4)+IF(AND(BF$220=4,BG57=4),2)+IF(AND(BF$220=3,BG57=1),6)+IF(AND(BF$220=3,BG57=2),4)+IF(AND(BF$220=3,BG57=3),2)+IF(AND(BF$220=2,BG57=1),4)+IF(AND(BF$220=2,BG57=2),2)+IF(AND(BF$220=1,BG57=1),2)</f>
        <v>5</v>
      </c>
      <c r="BJ57" s="2" t="s">
        <v>26</v>
      </c>
      <c r="BK57" s="4">
        <f t="shared" si="85"/>
        <v>12</v>
      </c>
      <c r="BL57" s="11">
        <f t="shared" si="86"/>
        <v>32</v>
      </c>
      <c r="BM57" s="2">
        <v>28.129000000000001</v>
      </c>
      <c r="BN57" s="2">
        <v>29.154</v>
      </c>
      <c r="BO57" s="2" t="s">
        <v>26</v>
      </c>
      <c r="BP57" s="6"/>
      <c r="BQ57" s="6">
        <v>1</v>
      </c>
      <c r="BR57" s="19">
        <f t="shared" si="87"/>
        <v>28.129000000000001</v>
      </c>
    </row>
    <row r="58" spans="1:70" s="15" customFormat="1" ht="14" customHeight="1">
      <c r="A58" s="13">
        <v>4</v>
      </c>
      <c r="B58" s="1" t="s">
        <v>144</v>
      </c>
      <c r="C58" s="2">
        <v>39641</v>
      </c>
      <c r="D58" s="1">
        <v>911</v>
      </c>
      <c r="E58" s="1" t="s">
        <v>39</v>
      </c>
      <c r="F58" s="57">
        <v>28.506</v>
      </c>
      <c r="G58" s="2">
        <v>28.614999999999998</v>
      </c>
      <c r="H58" s="3">
        <v>1</v>
      </c>
      <c r="I58" s="4">
        <f t="shared" si="88"/>
        <v>3</v>
      </c>
      <c r="J58" s="5">
        <v>2</v>
      </c>
      <c r="K58" s="5">
        <v>2</v>
      </c>
      <c r="L58" s="7">
        <f t="shared" si="89"/>
        <v>4</v>
      </c>
      <c r="M58" s="7">
        <f t="shared" si="90"/>
        <v>4</v>
      </c>
      <c r="N58" s="2" t="s">
        <v>26</v>
      </c>
      <c r="O58" s="4">
        <f t="shared" si="91"/>
        <v>12</v>
      </c>
      <c r="P58" s="11">
        <f t="shared" si="92"/>
        <v>12</v>
      </c>
      <c r="Q58" s="2">
        <v>28.408000000000001</v>
      </c>
      <c r="R58" s="2">
        <v>27.946000000000002</v>
      </c>
      <c r="S58" s="2" t="s">
        <v>26</v>
      </c>
      <c r="T58" s="6"/>
      <c r="U58" s="6">
        <v>1</v>
      </c>
      <c r="V58" s="19">
        <f t="shared" si="93"/>
        <v>27.946000000000002</v>
      </c>
      <c r="W58" s="2"/>
      <c r="X58" s="3"/>
      <c r="Y58" s="4">
        <f t="shared" si="94"/>
        <v>0</v>
      </c>
      <c r="Z58" s="5"/>
      <c r="AA58" s="5"/>
      <c r="AB58" s="7">
        <f t="shared" si="95"/>
        <v>0</v>
      </c>
      <c r="AC58" s="7">
        <f t="shared" si="96"/>
        <v>0</v>
      </c>
      <c r="AD58" s="2" t="s">
        <v>26</v>
      </c>
      <c r="AE58" s="4">
        <f t="shared" si="97"/>
        <v>0</v>
      </c>
      <c r="AF58" s="11">
        <f t="shared" si="98"/>
        <v>12</v>
      </c>
      <c r="AG58" s="2"/>
      <c r="AH58" s="2"/>
      <c r="AI58" s="2" t="s">
        <v>26</v>
      </c>
      <c r="AJ58" s="6"/>
      <c r="AK58" s="6"/>
      <c r="AL58" s="19">
        <f t="shared" si="99"/>
        <v>27.946000000000002</v>
      </c>
      <c r="AM58" s="2"/>
      <c r="AN58" s="3"/>
      <c r="AO58" s="4">
        <f t="shared" si="100"/>
        <v>0</v>
      </c>
      <c r="AP58" s="5"/>
      <c r="AQ58" s="5"/>
      <c r="AR58" s="7">
        <f t="shared" si="101"/>
        <v>0</v>
      </c>
      <c r="AS58" s="7">
        <f t="shared" si="102"/>
        <v>0</v>
      </c>
      <c r="AT58" s="2" t="s">
        <v>26</v>
      </c>
      <c r="AU58" s="4">
        <f t="shared" si="82"/>
        <v>0</v>
      </c>
      <c r="AV58" s="11">
        <f t="shared" si="83"/>
        <v>12</v>
      </c>
      <c r="AW58" s="2"/>
      <c r="AX58" s="2"/>
      <c r="AY58" s="2" t="s">
        <v>26</v>
      </c>
      <c r="AZ58" s="6"/>
      <c r="BA58" s="6"/>
      <c r="BB58" s="19">
        <f t="shared" si="84"/>
        <v>27.946000000000002</v>
      </c>
      <c r="BC58" s="2">
        <v>28.029</v>
      </c>
      <c r="BD58" s="3">
        <v>2</v>
      </c>
      <c r="BE58" s="4">
        <f t="shared" si="103"/>
        <v>4</v>
      </c>
      <c r="BF58" s="5">
        <v>2</v>
      </c>
      <c r="BG58" s="5">
        <v>3</v>
      </c>
      <c r="BH58" s="7">
        <f t="shared" si="104"/>
        <v>8</v>
      </c>
      <c r="BI58" s="7">
        <f t="shared" si="105"/>
        <v>6</v>
      </c>
      <c r="BJ58" s="2" t="s">
        <v>26</v>
      </c>
      <c r="BK58" s="4">
        <f t="shared" si="85"/>
        <v>19</v>
      </c>
      <c r="BL58" s="11">
        <f t="shared" si="86"/>
        <v>31</v>
      </c>
      <c r="BM58" s="2">
        <v>27.670999999999999</v>
      </c>
      <c r="BN58" s="2">
        <v>28.079000000000001</v>
      </c>
      <c r="BO58" s="2" t="s">
        <v>26</v>
      </c>
      <c r="BP58" s="6"/>
      <c r="BQ58" s="6">
        <v>1</v>
      </c>
      <c r="BR58" s="19">
        <f t="shared" si="87"/>
        <v>27.670999999999999</v>
      </c>
    </row>
    <row r="59" spans="1:70" s="15" customFormat="1" ht="14" hidden="1">
      <c r="A59" s="13">
        <v>2</v>
      </c>
      <c r="B59" s="1" t="s">
        <v>75</v>
      </c>
      <c r="C59" s="2">
        <v>34334</v>
      </c>
      <c r="D59" s="1">
        <v>142</v>
      </c>
      <c r="E59" s="1" t="s">
        <v>28</v>
      </c>
      <c r="F59" s="57">
        <v>27.77</v>
      </c>
      <c r="G59" s="10"/>
      <c r="H59" s="3"/>
      <c r="I59" s="4">
        <f t="shared" si="88"/>
        <v>0</v>
      </c>
      <c r="J59" s="5"/>
      <c r="K59" s="5"/>
      <c r="L59" s="7">
        <f t="shared" si="89"/>
        <v>0</v>
      </c>
      <c r="M59" s="7">
        <f t="shared" si="90"/>
        <v>0</v>
      </c>
      <c r="N59" s="2" t="s">
        <v>40</v>
      </c>
      <c r="O59" s="4">
        <f t="shared" si="91"/>
        <v>0</v>
      </c>
      <c r="P59" s="11">
        <f t="shared" si="92"/>
        <v>0</v>
      </c>
      <c r="Q59" s="2"/>
      <c r="R59" s="2"/>
      <c r="S59" s="2" t="s">
        <v>31</v>
      </c>
      <c r="T59" s="2"/>
      <c r="U59" s="6"/>
      <c r="V59" s="19">
        <f t="shared" si="93"/>
        <v>27.77</v>
      </c>
      <c r="W59" s="10"/>
      <c r="X59" s="3"/>
      <c r="Y59" s="4">
        <f t="shared" si="94"/>
        <v>0</v>
      </c>
      <c r="Z59" s="5"/>
      <c r="AA59" s="5"/>
      <c r="AB59" s="7">
        <f t="shared" si="95"/>
        <v>0</v>
      </c>
      <c r="AC59" s="7">
        <f t="shared" si="96"/>
        <v>0</v>
      </c>
      <c r="AD59" s="2" t="s">
        <v>40</v>
      </c>
      <c r="AE59" s="4">
        <f t="shared" si="97"/>
        <v>0</v>
      </c>
      <c r="AF59" s="11">
        <f t="shared" si="98"/>
        <v>0</v>
      </c>
      <c r="AG59" s="2"/>
      <c r="AH59" s="2"/>
      <c r="AI59" s="2" t="s">
        <v>31</v>
      </c>
      <c r="AJ59" s="2"/>
      <c r="AK59" s="6"/>
      <c r="AL59" s="19">
        <f t="shared" si="99"/>
        <v>27.77</v>
      </c>
      <c r="AM59" s="10"/>
      <c r="AN59" s="3"/>
      <c r="AO59" s="4">
        <f t="shared" si="100"/>
        <v>0</v>
      </c>
      <c r="AP59" s="5"/>
      <c r="AQ59" s="5"/>
      <c r="AR59" s="7">
        <f t="shared" si="101"/>
        <v>0</v>
      </c>
      <c r="AS59" s="7">
        <f t="shared" si="102"/>
        <v>0</v>
      </c>
      <c r="AT59" s="2" t="s">
        <v>40</v>
      </c>
      <c r="AU59" s="4">
        <f t="shared" si="82"/>
        <v>0</v>
      </c>
      <c r="AV59" s="11">
        <f t="shared" si="83"/>
        <v>0</v>
      </c>
      <c r="AW59" s="2"/>
      <c r="AX59" s="2"/>
      <c r="AY59" s="2" t="s">
        <v>31</v>
      </c>
      <c r="AZ59" s="2"/>
      <c r="BA59" s="6"/>
      <c r="BB59" s="19">
        <f t="shared" si="84"/>
        <v>27.77</v>
      </c>
      <c r="BC59" s="10"/>
      <c r="BD59" s="3"/>
      <c r="BE59" s="4">
        <f t="shared" si="103"/>
        <v>0</v>
      </c>
      <c r="BF59" s="5"/>
      <c r="BG59" s="5"/>
      <c r="BH59" s="7">
        <f t="shared" si="104"/>
        <v>0</v>
      </c>
      <c r="BI59" s="7">
        <f t="shared" si="105"/>
        <v>0</v>
      </c>
      <c r="BJ59" s="2" t="s">
        <v>26</v>
      </c>
      <c r="BK59" s="4">
        <f t="shared" si="85"/>
        <v>0</v>
      </c>
      <c r="BL59" s="11">
        <f t="shared" si="86"/>
        <v>0</v>
      </c>
      <c r="BM59" s="2"/>
      <c r="BN59" s="2"/>
      <c r="BO59" s="2" t="s">
        <v>31</v>
      </c>
      <c r="BP59" s="2"/>
      <c r="BQ59" s="6"/>
      <c r="BR59" s="19">
        <f t="shared" si="87"/>
        <v>27.77</v>
      </c>
    </row>
    <row r="60" spans="1:70" s="15" customFormat="1" ht="14" customHeight="1">
      <c r="A60" s="13">
        <v>5</v>
      </c>
      <c r="B60" s="1" t="s">
        <v>118</v>
      </c>
      <c r="C60" s="2">
        <v>6929</v>
      </c>
      <c r="D60" s="1">
        <v>39</v>
      </c>
      <c r="E60" s="1" t="s">
        <v>119</v>
      </c>
      <c r="F60" s="57">
        <v>27.474</v>
      </c>
      <c r="G60" s="10"/>
      <c r="H60" s="3"/>
      <c r="I60" s="4">
        <f t="shared" si="88"/>
        <v>0</v>
      </c>
      <c r="J60" s="5">
        <v>3</v>
      </c>
      <c r="K60" s="5">
        <v>3</v>
      </c>
      <c r="L60" s="7">
        <f t="shared" si="89"/>
        <v>2</v>
      </c>
      <c r="M60" s="7">
        <f t="shared" si="90"/>
        <v>2</v>
      </c>
      <c r="N60" s="2" t="s">
        <v>26</v>
      </c>
      <c r="O60" s="4">
        <f t="shared" si="91"/>
        <v>4</v>
      </c>
      <c r="P60" s="11">
        <f t="shared" si="92"/>
        <v>4</v>
      </c>
      <c r="Q60" s="2">
        <v>34.808</v>
      </c>
      <c r="R60" s="2">
        <v>31.085999999999999</v>
      </c>
      <c r="S60" s="2" t="s">
        <v>26</v>
      </c>
      <c r="T60" s="2" t="s">
        <v>120</v>
      </c>
      <c r="U60" s="6"/>
      <c r="V60" s="19">
        <f t="shared" si="93"/>
        <v>27.474</v>
      </c>
      <c r="W60" s="10"/>
      <c r="X60" s="3"/>
      <c r="Y60" s="4">
        <f t="shared" si="94"/>
        <v>0</v>
      </c>
      <c r="Z60" s="5"/>
      <c r="AA60" s="5"/>
      <c r="AB60" s="7">
        <f t="shared" si="95"/>
        <v>0</v>
      </c>
      <c r="AC60" s="7">
        <f t="shared" si="96"/>
        <v>0</v>
      </c>
      <c r="AD60" s="2" t="s">
        <v>26</v>
      </c>
      <c r="AE60" s="4">
        <f t="shared" si="97"/>
        <v>0</v>
      </c>
      <c r="AF60" s="11">
        <f t="shared" si="98"/>
        <v>4</v>
      </c>
      <c r="AG60" s="2"/>
      <c r="AH60" s="2"/>
      <c r="AI60" s="2" t="s">
        <v>26</v>
      </c>
      <c r="AJ60" s="2" t="s">
        <v>120</v>
      </c>
      <c r="AK60" s="6"/>
      <c r="AL60" s="19">
        <f t="shared" si="99"/>
        <v>27.474</v>
      </c>
      <c r="AM60" s="10">
        <v>36.433999999999997</v>
      </c>
      <c r="AN60" s="3">
        <v>1</v>
      </c>
      <c r="AO60" s="4">
        <f t="shared" si="100"/>
        <v>6</v>
      </c>
      <c r="AP60" s="5">
        <v>3</v>
      </c>
      <c r="AQ60" s="5">
        <v>4</v>
      </c>
      <c r="AR60" s="7">
        <f t="shared" si="101"/>
        <v>6</v>
      </c>
      <c r="AS60" s="7">
        <f t="shared" si="102"/>
        <v>5</v>
      </c>
      <c r="AT60" s="2" t="s">
        <v>26</v>
      </c>
      <c r="AU60" s="4">
        <f t="shared" si="82"/>
        <v>17</v>
      </c>
      <c r="AV60" s="11">
        <f t="shared" si="83"/>
        <v>21</v>
      </c>
      <c r="AW60" s="2">
        <v>30.263000000000002</v>
      </c>
      <c r="AX60" s="2">
        <v>30.413</v>
      </c>
      <c r="AY60" s="2" t="s">
        <v>26</v>
      </c>
      <c r="AZ60" s="2" t="s">
        <v>120</v>
      </c>
      <c r="BA60" s="6"/>
      <c r="BB60" s="19">
        <f t="shared" si="84"/>
        <v>27.474</v>
      </c>
      <c r="BC60" s="10">
        <v>30.742000000000001</v>
      </c>
      <c r="BD60" s="3">
        <v>5</v>
      </c>
      <c r="BE60" s="4">
        <f t="shared" si="103"/>
        <v>1</v>
      </c>
      <c r="BF60" s="5">
        <v>7</v>
      </c>
      <c r="BG60" s="5">
        <v>6</v>
      </c>
      <c r="BH60" s="7">
        <f t="shared" si="104"/>
        <v>2</v>
      </c>
      <c r="BI60" s="7">
        <f t="shared" si="105"/>
        <v>3</v>
      </c>
      <c r="BJ60" s="2" t="s">
        <v>26</v>
      </c>
      <c r="BK60" s="4">
        <f t="shared" si="85"/>
        <v>6</v>
      </c>
      <c r="BL60" s="11">
        <f t="shared" si="86"/>
        <v>27</v>
      </c>
      <c r="BM60" s="2">
        <v>29.856000000000002</v>
      </c>
      <c r="BN60" s="2">
        <v>29.905000000000001</v>
      </c>
      <c r="BO60" s="2" t="s">
        <v>26</v>
      </c>
      <c r="BP60" s="2" t="s">
        <v>120</v>
      </c>
      <c r="BQ60" s="6"/>
      <c r="BR60" s="19">
        <f t="shared" si="87"/>
        <v>27.474</v>
      </c>
    </row>
    <row r="61" spans="1:70" s="15" customFormat="1" ht="14">
      <c r="A61" s="13">
        <v>6</v>
      </c>
      <c r="B61" s="1" t="s">
        <v>93</v>
      </c>
      <c r="C61" s="2">
        <v>40468</v>
      </c>
      <c r="D61" s="1">
        <v>27</v>
      </c>
      <c r="E61" s="1" t="s">
        <v>39</v>
      </c>
      <c r="F61" s="57">
        <v>28.148</v>
      </c>
      <c r="G61" s="10"/>
      <c r="H61" s="3"/>
      <c r="I61" s="4">
        <f t="shared" si="88"/>
        <v>0</v>
      </c>
      <c r="J61" s="5"/>
      <c r="K61" s="5"/>
      <c r="L61" s="7">
        <f t="shared" si="89"/>
        <v>0</v>
      </c>
      <c r="M61" s="7">
        <f t="shared" si="90"/>
        <v>0</v>
      </c>
      <c r="N61" s="2" t="s">
        <v>40</v>
      </c>
      <c r="O61" s="4">
        <f t="shared" si="91"/>
        <v>0</v>
      </c>
      <c r="P61" s="11">
        <f t="shared" si="92"/>
        <v>0</v>
      </c>
      <c r="Q61" s="2"/>
      <c r="R61" s="2"/>
      <c r="S61" s="2" t="s">
        <v>31</v>
      </c>
      <c r="T61" s="6"/>
      <c r="U61" s="6"/>
      <c r="V61" s="19">
        <f t="shared" si="93"/>
        <v>28.148</v>
      </c>
      <c r="W61" s="10"/>
      <c r="X61" s="3"/>
      <c r="Y61" s="4">
        <f t="shared" si="94"/>
        <v>0</v>
      </c>
      <c r="Z61" s="5"/>
      <c r="AA61" s="5"/>
      <c r="AB61" s="7">
        <f t="shared" si="95"/>
        <v>0</v>
      </c>
      <c r="AC61" s="7">
        <f t="shared" si="96"/>
        <v>0</v>
      </c>
      <c r="AD61" s="2" t="s">
        <v>26</v>
      </c>
      <c r="AE61" s="4">
        <f t="shared" si="97"/>
        <v>0</v>
      </c>
      <c r="AF61" s="11">
        <f t="shared" si="98"/>
        <v>0</v>
      </c>
      <c r="AG61" s="10">
        <v>28.17</v>
      </c>
      <c r="AH61" s="2"/>
      <c r="AI61" s="2" t="s">
        <v>26</v>
      </c>
      <c r="AJ61" s="6"/>
      <c r="AK61" s="6"/>
      <c r="AL61" s="19">
        <f t="shared" si="99"/>
        <v>28.148</v>
      </c>
      <c r="AM61" s="10"/>
      <c r="AN61" s="3"/>
      <c r="AO61" s="4">
        <f t="shared" si="100"/>
        <v>0</v>
      </c>
      <c r="AP61" s="5">
        <v>2</v>
      </c>
      <c r="AQ61" s="5">
        <v>1</v>
      </c>
      <c r="AR61" s="7">
        <f t="shared" si="101"/>
        <v>8</v>
      </c>
      <c r="AS61" s="7">
        <f t="shared" si="102"/>
        <v>12</v>
      </c>
      <c r="AT61" s="2" t="s">
        <v>26</v>
      </c>
      <c r="AU61" s="4">
        <f t="shared" si="82"/>
        <v>20</v>
      </c>
      <c r="AV61" s="11">
        <f t="shared" si="83"/>
        <v>20</v>
      </c>
      <c r="AW61" s="10">
        <v>29.42</v>
      </c>
      <c r="AX61" s="2">
        <v>28.686</v>
      </c>
      <c r="AY61" s="2" t="s">
        <v>26</v>
      </c>
      <c r="AZ61" s="6"/>
      <c r="BA61" s="6"/>
      <c r="BB61" s="19">
        <f t="shared" si="84"/>
        <v>28.148</v>
      </c>
      <c r="BC61" s="10"/>
      <c r="BD61" s="3"/>
      <c r="BE61" s="4">
        <f t="shared" si="103"/>
        <v>0</v>
      </c>
      <c r="BF61" s="5">
        <v>3</v>
      </c>
      <c r="BG61" s="5"/>
      <c r="BH61" s="7">
        <f t="shared" si="104"/>
        <v>6</v>
      </c>
      <c r="BI61" s="7">
        <f t="shared" si="105"/>
        <v>0</v>
      </c>
      <c r="BJ61" s="2" t="s">
        <v>26</v>
      </c>
      <c r="BK61" s="4">
        <f t="shared" si="85"/>
        <v>7</v>
      </c>
      <c r="BL61" s="11">
        <f t="shared" si="86"/>
        <v>27</v>
      </c>
      <c r="BM61" s="10">
        <v>27.448</v>
      </c>
      <c r="BN61" s="2">
        <v>29.257999999999999</v>
      </c>
      <c r="BO61" s="2" t="s">
        <v>26</v>
      </c>
      <c r="BP61" s="8" t="s">
        <v>120</v>
      </c>
      <c r="BQ61" s="6">
        <v>1</v>
      </c>
      <c r="BR61" s="19">
        <f t="shared" si="87"/>
        <v>27.448</v>
      </c>
    </row>
    <row r="62" spans="1:70" s="15" customFormat="1" ht="14" hidden="1" customHeight="1">
      <c r="A62" s="13">
        <v>8</v>
      </c>
      <c r="B62" s="1" t="s">
        <v>128</v>
      </c>
      <c r="C62" s="2">
        <v>2413</v>
      </c>
      <c r="D62" s="1">
        <v>37</v>
      </c>
      <c r="E62" s="1" t="s">
        <v>129</v>
      </c>
      <c r="F62" s="57">
        <v>27.981999999999999</v>
      </c>
      <c r="G62" s="2"/>
      <c r="H62" s="3"/>
      <c r="I62" s="4">
        <f t="shared" si="88"/>
        <v>0</v>
      </c>
      <c r="J62" s="5"/>
      <c r="K62" s="5"/>
      <c r="L62" s="7">
        <f t="shared" si="89"/>
        <v>0</v>
      </c>
      <c r="M62" s="7">
        <f t="shared" si="90"/>
        <v>0</v>
      </c>
      <c r="N62" s="2"/>
      <c r="O62" s="4">
        <f t="shared" si="91"/>
        <v>0</v>
      </c>
      <c r="P62" s="11">
        <f t="shared" si="92"/>
        <v>0</v>
      </c>
      <c r="Q62" s="2"/>
      <c r="R62" s="2"/>
      <c r="S62" s="2"/>
      <c r="T62" s="6"/>
      <c r="U62" s="6"/>
      <c r="V62" s="19">
        <f t="shared" si="93"/>
        <v>27.981999999999999</v>
      </c>
      <c r="W62" s="2"/>
      <c r="X62" s="3"/>
      <c r="Y62" s="4">
        <f t="shared" si="94"/>
        <v>0</v>
      </c>
      <c r="Z62" s="5"/>
      <c r="AA62" s="5"/>
      <c r="AB62" s="7">
        <f t="shared" si="95"/>
        <v>0</v>
      </c>
      <c r="AC62" s="7">
        <f t="shared" si="96"/>
        <v>0</v>
      </c>
      <c r="AD62" s="2"/>
      <c r="AE62" s="4">
        <f t="shared" si="97"/>
        <v>0</v>
      </c>
      <c r="AF62" s="11">
        <f t="shared" si="98"/>
        <v>0</v>
      </c>
      <c r="AG62" s="2"/>
      <c r="AH62" s="2"/>
      <c r="AI62" s="2"/>
      <c r="AJ62" s="6"/>
      <c r="AK62" s="6"/>
      <c r="AL62" s="19">
        <f t="shared" si="99"/>
        <v>27.981999999999999</v>
      </c>
      <c r="AM62" s="2"/>
      <c r="AN62" s="3"/>
      <c r="AO62" s="4">
        <f t="shared" si="100"/>
        <v>0</v>
      </c>
      <c r="AP62" s="5"/>
      <c r="AQ62" s="5"/>
      <c r="AR62" s="7">
        <f t="shared" si="101"/>
        <v>0</v>
      </c>
      <c r="AS62" s="7">
        <f t="shared" si="102"/>
        <v>0</v>
      </c>
      <c r="AT62" s="2"/>
      <c r="AU62" s="4">
        <f t="shared" si="82"/>
        <v>0</v>
      </c>
      <c r="AV62" s="11">
        <f t="shared" si="83"/>
        <v>0</v>
      </c>
      <c r="AW62" s="2"/>
      <c r="AX62" s="2"/>
      <c r="AY62" s="2"/>
      <c r="AZ62" s="6"/>
      <c r="BA62" s="6"/>
      <c r="BB62" s="19">
        <f t="shared" si="84"/>
        <v>27.981999999999999</v>
      </c>
      <c r="BC62" s="2"/>
      <c r="BD62" s="3"/>
      <c r="BE62" s="4">
        <f t="shared" si="103"/>
        <v>0</v>
      </c>
      <c r="BF62" s="5"/>
      <c r="BG62" s="5"/>
      <c r="BH62" s="7">
        <f t="shared" si="104"/>
        <v>0</v>
      </c>
      <c r="BI62" s="7">
        <f t="shared" si="105"/>
        <v>0</v>
      </c>
      <c r="BJ62" s="2" t="s">
        <v>26</v>
      </c>
      <c r="BK62" s="4">
        <f t="shared" si="85"/>
        <v>0</v>
      </c>
      <c r="BL62" s="11">
        <f t="shared" si="86"/>
        <v>0</v>
      </c>
      <c r="BM62" s="2"/>
      <c r="BN62" s="2"/>
      <c r="BO62" s="2"/>
      <c r="BP62" s="6"/>
      <c r="BQ62" s="6"/>
      <c r="BR62" s="19">
        <f t="shared" si="87"/>
        <v>27.981999999999999</v>
      </c>
    </row>
    <row r="63" spans="1:70" s="15" customFormat="1" ht="14" customHeight="1">
      <c r="A63" s="13">
        <v>7</v>
      </c>
      <c r="B63" s="1" t="s">
        <v>155</v>
      </c>
      <c r="C63" s="2">
        <v>41398</v>
      </c>
      <c r="D63" s="1">
        <v>213</v>
      </c>
      <c r="E63" s="1" t="s">
        <v>39</v>
      </c>
      <c r="F63" s="57">
        <v>29.151</v>
      </c>
      <c r="G63" s="2">
        <v>29.814</v>
      </c>
      <c r="H63" s="3">
        <v>1</v>
      </c>
      <c r="I63" s="4">
        <f>IF(AND(J$221&gt;4,H63=1),6)+IF(AND(J$221&gt;4,H63=2),4)+IF(AND(J$221&gt;4,H63=3),3)+IF(AND(J$221&gt;4,H63=4),2)+IF(AND(J$221&gt;4,H63=5),1)+IF(AND(J$221&gt;4,H63&gt;5),1)+IF(AND(J$221=4,H63=1),4)+IF(AND(J$221=4,H63=2),3)+IF(AND(J$221=4,H63=3),2)+IF(AND(J$221=4,H63=4),1)+IF(AND(J$221=3,H63=1),3)+IF(AND(J$221=3,H63=2),2)+IF(AND(J$221=3,H63=3),1)+IF(AND(J$221=2,H63=1),2)+IF(AND(J$221=2,H63=2),1)+IF(AND(J$221=1,H63=1),1)</f>
        <v>3</v>
      </c>
      <c r="J63" s="5">
        <v>1</v>
      </c>
      <c r="K63" s="5">
        <v>1</v>
      </c>
      <c r="L63" s="7">
        <f>IF(AND(J$221&gt;4,J63=1),12)+IF(AND(J$221&gt;4,J63=2),8)+IF(AND(J$221&gt;4,J63=3),6)+IF(AND(J$221&gt;4,J63=4),5)+IF(AND(J$221&gt;4,J63=5),4)+IF(AND(J$221&gt;4,J63=6),3)+IF(AND(J$221&gt;4,J63=7),2)+IF(AND(J$221&gt;4,J63&gt;7),1)+IF(AND(J$221=4,J63=1),8)+IF(AND(J$221=4,J63=2),6)+IF(AND(J$221=4,J63=3),4)+IF(AND(J$221=4,J63=4),2)+IF(AND(J$221=3,J63=1),6)+IF(AND(J$221=3,J63=2),4)+IF(AND(J$221=3,J63=3),2)+IF(AND(J$221=2,J63=1),4)+IF(AND(J$221=2,J63=2),2)+IF(AND(J$221=1,J63=1),2)</f>
        <v>6</v>
      </c>
      <c r="M63" s="7">
        <f>IF(AND(J$221&gt;4,K63=1),12)+IF(AND(J$221&gt;4,K63=2),8)+IF(AND(J$221&gt;4,K63=3),6)+IF(AND(J$221&gt;4,K63=4),5)+IF(AND(J$221&gt;4,K63=5),4)+IF(AND(J$221&gt;4,K63=6),3)+IF(AND(J$221&gt;4,K63=7),2)+IF(AND(J$221&gt;4,K63&gt;7),1)+IF(AND(J$221=4,K63=1),8)+IF(AND(J$221=4,K63=2),6)+IF(AND(J$221=4,K63=3),4)+IF(AND(J$221=4,K63=4),2)+IF(AND(J$221=3,K63=1),6)+IF(AND(J$221=3,K63=2),4)+IF(AND(J$221=3,K63=3),2)+IF(AND(J$221=2,K63=1),4)+IF(AND(J$221=2,K63=2),2)+IF(AND(J$221=1,K63=1),2)</f>
        <v>6</v>
      </c>
      <c r="N63" s="2" t="s">
        <v>31</v>
      </c>
      <c r="O63" s="4">
        <f t="shared" si="91"/>
        <v>16</v>
      </c>
      <c r="P63" s="11">
        <f t="shared" si="92"/>
        <v>16</v>
      </c>
      <c r="Q63" s="2">
        <v>28.713999999999999</v>
      </c>
      <c r="R63" s="2">
        <v>29.024999999999999</v>
      </c>
      <c r="S63" s="2" t="s">
        <v>26</v>
      </c>
      <c r="T63" s="8" t="s">
        <v>99</v>
      </c>
      <c r="U63" s="6">
        <v>1</v>
      </c>
      <c r="V63" s="19">
        <f t="shared" si="93"/>
        <v>28.713999999999999</v>
      </c>
      <c r="W63" s="2"/>
      <c r="X63" s="3"/>
      <c r="Y63" s="4">
        <f t="shared" si="94"/>
        <v>0</v>
      </c>
      <c r="Z63" s="5"/>
      <c r="AA63" s="5"/>
      <c r="AB63" s="7">
        <f t="shared" si="95"/>
        <v>0</v>
      </c>
      <c r="AC63" s="7">
        <f t="shared" si="96"/>
        <v>0</v>
      </c>
      <c r="AD63" s="2" t="s">
        <v>26</v>
      </c>
      <c r="AE63" s="4">
        <f t="shared" si="97"/>
        <v>0</v>
      </c>
      <c r="AF63" s="11">
        <f t="shared" si="98"/>
        <v>16</v>
      </c>
      <c r="AG63" s="2"/>
      <c r="AH63" s="2"/>
      <c r="AI63" s="2" t="s">
        <v>26</v>
      </c>
      <c r="AJ63" s="6"/>
      <c r="AK63" s="6"/>
      <c r="AL63" s="19">
        <f t="shared" si="99"/>
        <v>28.713999999999999</v>
      </c>
      <c r="AM63" s="2">
        <v>37.295000000000002</v>
      </c>
      <c r="AN63" s="3">
        <v>2</v>
      </c>
      <c r="AO63" s="4">
        <f t="shared" si="100"/>
        <v>4</v>
      </c>
      <c r="AP63" s="5">
        <v>5</v>
      </c>
      <c r="AQ63" s="5"/>
      <c r="AR63" s="7">
        <f t="shared" si="101"/>
        <v>4</v>
      </c>
      <c r="AS63" s="7">
        <f t="shared" si="102"/>
        <v>0</v>
      </c>
      <c r="AT63" s="2" t="s">
        <v>26</v>
      </c>
      <c r="AU63" s="4">
        <f t="shared" si="82"/>
        <v>8</v>
      </c>
      <c r="AV63" s="11">
        <f t="shared" si="83"/>
        <v>24</v>
      </c>
      <c r="AW63" s="2">
        <v>30.677</v>
      </c>
      <c r="AX63" s="2"/>
      <c r="AY63" s="2" t="s">
        <v>26</v>
      </c>
      <c r="AZ63" s="6"/>
      <c r="BA63" s="6"/>
      <c r="BB63" s="19">
        <f t="shared" si="84"/>
        <v>28.713999999999999</v>
      </c>
      <c r="BC63" s="2"/>
      <c r="BD63" s="3"/>
      <c r="BE63" s="4">
        <f t="shared" si="103"/>
        <v>0</v>
      </c>
      <c r="BF63" s="5"/>
      <c r="BG63" s="5"/>
      <c r="BH63" s="7">
        <f t="shared" si="104"/>
        <v>0</v>
      </c>
      <c r="BI63" s="7">
        <f t="shared" si="105"/>
        <v>0</v>
      </c>
      <c r="BJ63" s="2" t="s">
        <v>26</v>
      </c>
      <c r="BK63" s="4">
        <f t="shared" si="85"/>
        <v>0</v>
      </c>
      <c r="BL63" s="11">
        <f t="shared" si="86"/>
        <v>24</v>
      </c>
      <c r="BM63" s="2"/>
      <c r="BN63" s="2"/>
      <c r="BO63" s="2" t="s">
        <v>26</v>
      </c>
      <c r="BP63" s="6"/>
      <c r="BQ63" s="6"/>
      <c r="BR63" s="19">
        <f t="shared" si="87"/>
        <v>28.713999999999999</v>
      </c>
    </row>
    <row r="64" spans="1:70" s="15" customFormat="1" ht="14">
      <c r="A64" s="13">
        <v>8</v>
      </c>
      <c r="B64" s="1" t="s">
        <v>55</v>
      </c>
      <c r="C64" s="2">
        <v>21048</v>
      </c>
      <c r="D64" s="1">
        <v>89</v>
      </c>
      <c r="E64" s="1" t="s">
        <v>106</v>
      </c>
      <c r="F64" s="57">
        <v>28.856999999999999</v>
      </c>
      <c r="G64" s="10"/>
      <c r="H64" s="3"/>
      <c r="I64" s="4">
        <f>IF(AND(J$220&gt;4,H64=1),6)+IF(AND(J$220&gt;4,H64=2),4)+IF(AND(J$220&gt;4,H64=3),3)+IF(AND(J$220&gt;4,H64=4),2)+IF(AND(J$220&gt;4,H64=5),1)+IF(AND(J$220&gt;4,H64&gt;5),1)+IF(AND(J$220=4,H64=1),4)+IF(AND(J$220=4,H64=2),3)+IF(AND(J$220=4,H64=3),2)+IF(AND(J$220=4,H64=4),1)+IF(AND(J$220=3,H64=1),3)+IF(AND(J$220=3,H64=2),2)+IF(AND(J$220=3,H64=3),1)+IF(AND(J$220=2,H64=1),2)+IF(AND(J$220=2,H64=2),1)+IF(AND(J$220=1,H64=1),1)</f>
        <v>0</v>
      </c>
      <c r="J64" s="5"/>
      <c r="K64" s="5"/>
      <c r="L64" s="7">
        <f>IF(AND(J$220&gt;4,J64=1),12)+IF(AND(J$220&gt;4,J64=2),8)+IF(AND(J$220&gt;4,J64=3),6)+IF(AND(J$220&gt;4,J64=4),5)+IF(AND(J$220&gt;4,J64=5),4)+IF(AND(J$220&gt;4,J64=6),3)+IF(AND(J$220&gt;4,J64=7),2)+IF(AND(J$220&gt;4,J64&gt;7),1)+IF(AND(J$220=4,J64=1),8)+IF(AND(J$220=4,J64=2),6)+IF(AND(J$220=4,J64=3),4)+IF(AND(J$220=4,J64=4),2)+IF(AND(J$220=3,J64=1),6)+IF(AND(J$220=3,J64=2),4)+IF(AND(J$220=3,J64=3),2)+IF(AND(J$220=2,J64=1),4)+IF(AND(J$220=2,J64=2),2)+IF(AND(J$220=1,J64=1),2)</f>
        <v>0</v>
      </c>
      <c r="M64" s="7">
        <f>IF(AND(J$220&gt;4,K64=1),12)+IF(AND(J$220&gt;4,K64=2),8)+IF(AND(J$220&gt;4,K64=3),6)+IF(AND(J$220&gt;4,K64=4),5)+IF(AND(J$220&gt;4,K64=5),4)+IF(AND(J$220&gt;4,K64=6),3)+IF(AND(J$220&gt;4,K64=7),2)+IF(AND(J$220&gt;4,K64&gt;7),1)+IF(AND(J$220=4,K64=1),8)+IF(AND(J$220=4,K64=2),6)+IF(AND(J$220=4,K64=3),4)+IF(AND(J$220=4,K64=4),2)+IF(AND(J$220=3,K64=1),6)+IF(AND(J$220=3,K64=2),4)+IF(AND(J$220=3,K64=3),2)+IF(AND(J$220=2,K64=1),4)+IF(AND(J$220=2,K64=2),2)+IF(AND(J$220=1,K64=1),2)</f>
        <v>0</v>
      </c>
      <c r="N64" s="2"/>
      <c r="O64" s="4">
        <f t="shared" si="91"/>
        <v>0</v>
      </c>
      <c r="P64" s="11">
        <f t="shared" si="92"/>
        <v>0</v>
      </c>
      <c r="Q64" s="2"/>
      <c r="R64" s="2"/>
      <c r="S64" s="2"/>
      <c r="T64" s="2"/>
      <c r="U64" s="6"/>
      <c r="V64" s="19">
        <f t="shared" si="93"/>
        <v>28.856999999999999</v>
      </c>
      <c r="W64" s="10"/>
      <c r="X64" s="3"/>
      <c r="Y64" s="4">
        <f t="shared" si="94"/>
        <v>0</v>
      </c>
      <c r="Z64" s="5"/>
      <c r="AA64" s="5"/>
      <c r="AB64" s="7">
        <f t="shared" si="95"/>
        <v>0</v>
      </c>
      <c r="AC64" s="7">
        <f t="shared" si="96"/>
        <v>0</v>
      </c>
      <c r="AD64" s="2"/>
      <c r="AE64" s="4">
        <f t="shared" si="97"/>
        <v>0</v>
      </c>
      <c r="AF64" s="11">
        <f t="shared" si="98"/>
        <v>0</v>
      </c>
      <c r="AG64" s="2"/>
      <c r="AH64" s="2"/>
      <c r="AI64" s="2"/>
      <c r="AJ64" s="2"/>
      <c r="AK64" s="6"/>
      <c r="AL64" s="19">
        <f t="shared" si="99"/>
        <v>28.856999999999999</v>
      </c>
      <c r="AM64" s="10">
        <v>37.664000000000001</v>
      </c>
      <c r="AN64" s="3">
        <v>3</v>
      </c>
      <c r="AO64" s="4">
        <f t="shared" si="100"/>
        <v>3</v>
      </c>
      <c r="AP64" s="5">
        <v>4</v>
      </c>
      <c r="AQ64" s="5">
        <v>3</v>
      </c>
      <c r="AR64" s="7">
        <f t="shared" si="101"/>
        <v>5</v>
      </c>
      <c r="AS64" s="7">
        <f t="shared" si="102"/>
        <v>6</v>
      </c>
      <c r="AT64" s="2" t="s">
        <v>26</v>
      </c>
      <c r="AU64" s="4">
        <f t="shared" si="82"/>
        <v>14</v>
      </c>
      <c r="AV64" s="11">
        <f t="shared" si="83"/>
        <v>14</v>
      </c>
      <c r="AW64" s="2">
        <v>30.120999999999999</v>
      </c>
      <c r="AX64" s="2">
        <v>30.187999999999999</v>
      </c>
      <c r="AY64" s="2" t="s">
        <v>26</v>
      </c>
      <c r="AZ64" s="2"/>
      <c r="BA64" s="6"/>
      <c r="BB64" s="19">
        <f t="shared" si="84"/>
        <v>28.856999999999999</v>
      </c>
      <c r="BC64" s="10">
        <v>30.827000000000002</v>
      </c>
      <c r="BD64" s="3">
        <v>6</v>
      </c>
      <c r="BE64" s="4">
        <f t="shared" si="103"/>
        <v>1</v>
      </c>
      <c r="BF64" s="5">
        <v>5</v>
      </c>
      <c r="BG64" s="5">
        <v>5</v>
      </c>
      <c r="BH64" s="7">
        <f t="shared" si="104"/>
        <v>4</v>
      </c>
      <c r="BI64" s="7">
        <f t="shared" si="105"/>
        <v>4</v>
      </c>
      <c r="BJ64" s="2" t="s">
        <v>26</v>
      </c>
      <c r="BK64" s="4">
        <f t="shared" si="85"/>
        <v>10</v>
      </c>
      <c r="BL64" s="11">
        <f t="shared" si="86"/>
        <v>24</v>
      </c>
      <c r="BM64" s="2">
        <v>29.562000000000001</v>
      </c>
      <c r="BN64" s="2">
        <v>28.856000000000002</v>
      </c>
      <c r="BO64" s="2" t="s">
        <v>26</v>
      </c>
      <c r="BP64" s="2"/>
      <c r="BQ64" s="6">
        <v>1</v>
      </c>
      <c r="BR64" s="19">
        <f t="shared" si="87"/>
        <v>28.856000000000002</v>
      </c>
    </row>
    <row r="65" spans="1:70" s="15" customFormat="1" ht="14">
      <c r="A65" s="13"/>
      <c r="B65" s="1"/>
      <c r="C65" s="2"/>
      <c r="D65" s="1"/>
      <c r="E65" s="1"/>
      <c r="F65" s="57"/>
      <c r="G65" s="2"/>
      <c r="H65" s="3"/>
      <c r="I65" s="4">
        <f>IF(AND(J$220&gt;4,H65=1),6)+IF(AND(J$220&gt;4,H65=2),4)+IF(AND(J$220&gt;4,H65=3),3)+IF(AND(J$220&gt;4,H65=4),2)+IF(AND(J$220&gt;4,H65=5),1)+IF(AND(J$220&gt;4,H65&gt;5),1)+IF(AND(J$220=4,H65=1),4)+IF(AND(J$220=4,H65=2),3)+IF(AND(J$220=4,H65=3),2)+IF(AND(J$220=4,H65=4),1)+IF(AND(J$220=3,H65=1),3)+IF(AND(J$220=3,H65=2),2)+IF(AND(J$220=3,H65=3),1)+IF(AND(J$220=2,H65=1),2)+IF(AND(J$220=2,H65=2),1)+IF(AND(J$220=1,H65=1),1)</f>
        <v>0</v>
      </c>
      <c r="J65" s="5"/>
      <c r="K65" s="5"/>
      <c r="L65" s="7">
        <f>IF(AND(J$220&gt;4,J65=1),12)+IF(AND(J$220&gt;4,J65=2),8)+IF(AND(J$220&gt;4,J65=3),6)+IF(AND(J$220&gt;4,J65=4),5)+IF(AND(J$220&gt;4,J65=5),4)+IF(AND(J$220&gt;4,J65=6),3)+IF(AND(J$220&gt;4,J65=7),2)+IF(AND(J$220&gt;4,J65&gt;7),1)+IF(AND(J$220=4,J65=1),8)+IF(AND(J$220=4,J65=2),6)+IF(AND(J$220=4,J65=3),4)+IF(AND(J$220=4,J65=4),2)+IF(AND(J$220=3,J65=1),6)+IF(AND(J$220=3,J65=2),4)+IF(AND(J$220=3,J65=3),2)+IF(AND(J$220=2,J65=1),4)+IF(AND(J$220=2,J65=2),2)+IF(AND(J$220=1,J65=1),2)</f>
        <v>0</v>
      </c>
      <c r="M65" s="7">
        <f>IF(AND(J$220&gt;4,K65=1),12)+IF(AND(J$220&gt;4,K65=2),8)+IF(AND(J$220&gt;4,K65=3),6)+IF(AND(J$220&gt;4,K65=4),5)+IF(AND(J$220&gt;4,K65=5),4)+IF(AND(J$220&gt;4,K65=6),3)+IF(AND(J$220&gt;4,K65=7),2)+IF(AND(J$220&gt;4,K65&gt;7),1)+IF(AND(J$220=4,K65=1),8)+IF(AND(J$220=4,K65=2),6)+IF(AND(J$220=4,K65=3),4)+IF(AND(J$220=4,K65=4),2)+IF(AND(J$220=3,K65=1),6)+IF(AND(J$220=3,K65=2),4)+IF(AND(J$220=3,K65=3),2)+IF(AND(J$220=2,K65=1),4)+IF(AND(J$220=2,K65=2),2)+IF(AND(J$220=1,K65=1),2)</f>
        <v>0</v>
      </c>
      <c r="N65" s="2"/>
      <c r="O65" s="4">
        <f t="shared" ref="O65" si="106">+I65+L65+M65+U65</f>
        <v>0</v>
      </c>
      <c r="P65" s="11">
        <f t="shared" ref="P65" si="107">O65</f>
        <v>0</v>
      </c>
      <c r="Q65" s="2"/>
      <c r="R65" s="2"/>
      <c r="S65" s="2"/>
      <c r="T65" s="2"/>
      <c r="U65" s="6"/>
      <c r="V65" s="19">
        <f t="shared" si="81"/>
        <v>0</v>
      </c>
      <c r="W65" s="2"/>
      <c r="X65" s="3"/>
      <c r="Y65" s="4">
        <f t="shared" si="94"/>
        <v>0</v>
      </c>
      <c r="Z65" s="5"/>
      <c r="AA65" s="5"/>
      <c r="AB65" s="7">
        <f t="shared" si="95"/>
        <v>0</v>
      </c>
      <c r="AC65" s="7">
        <f t="shared" si="96"/>
        <v>0</v>
      </c>
      <c r="AD65" s="2"/>
      <c r="AE65" s="4">
        <f t="shared" ref="AE65" si="108">+Y65+AB65+AC65+AK65</f>
        <v>0</v>
      </c>
      <c r="AF65" s="11">
        <f t="shared" si="24"/>
        <v>0</v>
      </c>
      <c r="AG65" s="2"/>
      <c r="AH65" s="2"/>
      <c r="AI65" s="2"/>
      <c r="AJ65" s="2"/>
      <c r="AK65" s="6"/>
      <c r="AL65" s="19">
        <f t="shared" si="52"/>
        <v>0</v>
      </c>
      <c r="AM65" s="2"/>
      <c r="AN65" s="3"/>
      <c r="AO65" s="4">
        <f t="shared" si="100"/>
        <v>0</v>
      </c>
      <c r="AP65" s="5"/>
      <c r="AQ65" s="5"/>
      <c r="AR65" s="7">
        <f t="shared" si="101"/>
        <v>0</v>
      </c>
      <c r="AS65" s="7">
        <f t="shared" si="102"/>
        <v>0</v>
      </c>
      <c r="AT65" s="2" t="s">
        <v>26</v>
      </c>
      <c r="AU65" s="4">
        <f t="shared" ref="AU65" si="109">+AO65+AR65+AS65+BA65</f>
        <v>0</v>
      </c>
      <c r="AV65" s="11">
        <f t="shared" si="25"/>
        <v>0</v>
      </c>
      <c r="AW65" s="2"/>
      <c r="AX65" s="2"/>
      <c r="AY65" s="2"/>
      <c r="AZ65" s="2"/>
      <c r="BA65" s="6"/>
      <c r="BB65" s="19">
        <f t="shared" si="54"/>
        <v>0</v>
      </c>
      <c r="BC65" s="2"/>
      <c r="BD65" s="3"/>
      <c r="BE65" s="4">
        <f t="shared" si="103"/>
        <v>0</v>
      </c>
      <c r="BF65" s="5"/>
      <c r="BG65" s="5"/>
      <c r="BH65" s="7">
        <f t="shared" si="104"/>
        <v>0</v>
      </c>
      <c r="BI65" s="7">
        <f t="shared" si="105"/>
        <v>0</v>
      </c>
      <c r="BJ65" s="2" t="s">
        <v>26</v>
      </c>
      <c r="BK65" s="4">
        <f t="shared" ref="BK65" si="110">+BE65+BH65+BI65+BQ65</f>
        <v>0</v>
      </c>
      <c r="BL65" s="11">
        <f t="shared" ref="BL65:BL85" si="111">BK65+AV65</f>
        <v>0</v>
      </c>
      <c r="BM65" s="2"/>
      <c r="BN65" s="2"/>
      <c r="BO65" s="2"/>
      <c r="BP65" s="2"/>
      <c r="BQ65" s="6"/>
      <c r="BR65" s="19">
        <f t="shared" si="56"/>
        <v>0</v>
      </c>
    </row>
    <row r="66" spans="1:70" s="15" customFormat="1" ht="14">
      <c r="B66" s="22">
        <v>8</v>
      </c>
      <c r="C66" s="17"/>
      <c r="D66" s="1"/>
      <c r="E66" s="1"/>
      <c r="F66" s="57"/>
      <c r="G66" s="10"/>
      <c r="H66" s="7"/>
      <c r="I66" s="4">
        <f>IF(AND(J$220&gt;4,H66=1),6)+IF(AND(J$220&gt;4,H66=2),4)+IF(AND(J$220&gt;4,H66=3),3)+IF(AND(J$220&gt;4,H66=4),2)+IF(AND(J$220&gt;4,H66=5),1)+IF(AND(J$220&gt;4,H66&gt;5),1)+IF(AND(J$220=4,H66=1),4)+IF(AND(J$220=4,H66=2),3)+IF(AND(J$220=4,H66=3),2)+IF(AND(J$220=4,H66=4),1)+IF(AND(J$220=3,H66=1),3)+IF(AND(J$220=3,H66=2),2)+IF(AND(J$220=3,H66=3),1)+IF(AND(J$220=2,H66=1),2)+IF(AND(J$220=2,H66=2),1)+IF(AND(J$220=1,H66=1),1)</f>
        <v>0</v>
      </c>
      <c r="J66" s="2"/>
      <c r="K66" s="2"/>
      <c r="L66" s="2"/>
      <c r="M66" s="2"/>
      <c r="N66" s="2"/>
      <c r="O66" s="4"/>
      <c r="P66" s="11"/>
      <c r="Q66" s="2"/>
      <c r="R66" s="2"/>
      <c r="S66" s="2"/>
      <c r="T66" s="2"/>
      <c r="U66" s="6"/>
      <c r="V66" s="19">
        <f t="shared" si="81"/>
        <v>0</v>
      </c>
      <c r="W66" s="10"/>
      <c r="X66" s="7"/>
      <c r="Y66" s="4">
        <f t="shared" si="94"/>
        <v>0</v>
      </c>
      <c r="Z66" s="2"/>
      <c r="AA66" s="2"/>
      <c r="AB66" s="7">
        <f t="shared" si="95"/>
        <v>0</v>
      </c>
      <c r="AC66" s="7">
        <f t="shared" si="96"/>
        <v>0</v>
      </c>
      <c r="AD66" s="2"/>
      <c r="AE66" s="4"/>
      <c r="AF66" s="11">
        <f t="shared" si="24"/>
        <v>0</v>
      </c>
      <c r="AG66" s="2"/>
      <c r="AH66" s="2"/>
      <c r="AI66" s="2"/>
      <c r="AJ66" s="2"/>
      <c r="AK66" s="6"/>
      <c r="AL66" s="19">
        <f t="shared" si="52"/>
        <v>0</v>
      </c>
      <c r="AM66" s="10"/>
      <c r="AN66" s="7"/>
      <c r="AO66" s="4">
        <f t="shared" si="100"/>
        <v>0</v>
      </c>
      <c r="AP66" s="2"/>
      <c r="AQ66" s="2"/>
      <c r="AR66" s="7">
        <f t="shared" si="101"/>
        <v>0</v>
      </c>
      <c r="AS66" s="7">
        <f t="shared" si="102"/>
        <v>0</v>
      </c>
      <c r="AT66" s="2"/>
      <c r="AU66" s="4"/>
      <c r="AV66" s="11">
        <f t="shared" si="25"/>
        <v>0</v>
      </c>
      <c r="AW66" s="2"/>
      <c r="AX66" s="2"/>
      <c r="AY66" s="2"/>
      <c r="AZ66" s="2"/>
      <c r="BA66" s="6"/>
      <c r="BB66" s="19">
        <f t="shared" si="54"/>
        <v>0</v>
      </c>
      <c r="BC66" s="10"/>
      <c r="BD66" s="7"/>
      <c r="BE66" s="4">
        <f t="shared" si="103"/>
        <v>0</v>
      </c>
      <c r="BF66" s="2"/>
      <c r="BG66" s="2"/>
      <c r="BH66" s="7">
        <f t="shared" si="104"/>
        <v>0</v>
      </c>
      <c r="BI66" s="7">
        <f t="shared" si="105"/>
        <v>0</v>
      </c>
      <c r="BJ66" s="2"/>
      <c r="BK66" s="4"/>
      <c r="BL66" s="11">
        <f t="shared" si="111"/>
        <v>0</v>
      </c>
      <c r="BM66" s="2"/>
      <c r="BN66" s="2"/>
      <c r="BO66" s="2"/>
      <c r="BP66" s="2"/>
      <c r="BQ66" s="6"/>
      <c r="BR66" s="19">
        <f t="shared" si="56"/>
        <v>0</v>
      </c>
    </row>
    <row r="67" spans="1:70" s="15" customFormat="1" ht="14">
      <c r="A67" s="21"/>
      <c r="B67" s="23" t="s">
        <v>52</v>
      </c>
      <c r="C67" s="24"/>
      <c r="D67" s="25"/>
      <c r="E67" s="25"/>
      <c r="F67" s="57"/>
      <c r="G67" s="18"/>
      <c r="H67" s="11"/>
      <c r="I67" s="18"/>
      <c r="J67" s="18"/>
      <c r="K67" s="18"/>
      <c r="L67" s="18"/>
      <c r="M67" s="18"/>
      <c r="N67" s="18"/>
      <c r="O67" s="11"/>
      <c r="P67" s="11"/>
      <c r="Q67" s="18"/>
      <c r="R67" s="18"/>
      <c r="S67" s="18"/>
      <c r="T67" s="18"/>
      <c r="U67" s="12"/>
      <c r="V67" s="19">
        <f t="shared" si="81"/>
        <v>0</v>
      </c>
      <c r="W67" s="18"/>
      <c r="X67" s="11"/>
      <c r="Y67" s="18"/>
      <c r="Z67" s="18"/>
      <c r="AA67" s="18"/>
      <c r="AB67" s="18"/>
      <c r="AC67" s="18"/>
      <c r="AD67" s="18"/>
      <c r="AE67" s="11"/>
      <c r="AF67" s="11">
        <f t="shared" si="24"/>
        <v>0</v>
      </c>
      <c r="AG67" s="18"/>
      <c r="AH67" s="18"/>
      <c r="AI67" s="18"/>
      <c r="AJ67" s="18"/>
      <c r="AK67" s="12"/>
      <c r="AL67" s="19">
        <f t="shared" si="52"/>
        <v>0</v>
      </c>
      <c r="AM67" s="18"/>
      <c r="AN67" s="11"/>
      <c r="AO67" s="18"/>
      <c r="AP67" s="18"/>
      <c r="AQ67" s="18"/>
      <c r="AR67" s="18"/>
      <c r="AS67" s="18"/>
      <c r="AT67" s="18"/>
      <c r="AU67" s="11"/>
      <c r="AV67" s="11">
        <f t="shared" si="25"/>
        <v>0</v>
      </c>
      <c r="AW67" s="18"/>
      <c r="AX67" s="18"/>
      <c r="AY67" s="18"/>
      <c r="AZ67" s="18"/>
      <c r="BA67" s="12"/>
      <c r="BB67" s="19">
        <f t="shared" si="54"/>
        <v>0</v>
      </c>
      <c r="BC67" s="18"/>
      <c r="BD67" s="11"/>
      <c r="BE67" s="18"/>
      <c r="BF67" s="18"/>
      <c r="BG67" s="18"/>
      <c r="BH67" s="18"/>
      <c r="BI67" s="18"/>
      <c r="BJ67" s="18"/>
      <c r="BK67" s="11"/>
      <c r="BL67" s="11">
        <f t="shared" si="111"/>
        <v>0</v>
      </c>
      <c r="BM67" s="18"/>
      <c r="BN67" s="18"/>
      <c r="BO67" s="18"/>
      <c r="BP67" s="18"/>
      <c r="BQ67" s="12"/>
      <c r="BR67" s="19">
        <f t="shared" si="56"/>
        <v>0</v>
      </c>
    </row>
    <row r="68" spans="1:70" s="15" customFormat="1" ht="14" customHeight="1">
      <c r="A68" s="13">
        <v>1</v>
      </c>
      <c r="B68" s="1" t="s">
        <v>71</v>
      </c>
      <c r="C68" s="2">
        <v>38296</v>
      </c>
      <c r="D68" s="1">
        <v>651</v>
      </c>
      <c r="E68" s="1" t="s">
        <v>65</v>
      </c>
      <c r="F68" s="57">
        <v>29.622</v>
      </c>
      <c r="G68" s="2">
        <v>31.728000000000002</v>
      </c>
      <c r="H68" s="3">
        <v>3</v>
      </c>
      <c r="I68" s="4">
        <f>IF(AND(J$221&gt;4,H68=1),6)+IF(AND(J$221&gt;4,H68=2),4)+IF(AND(J$221&gt;4,H68=3),3)+IF(AND(J$221&gt;4,H68=4),2)+IF(AND(J$221&gt;4,H68=5),1)+IF(AND(J$221&gt;4,H68&gt;5),1)+IF(AND(J$221=4,H68=1),4)+IF(AND(J$221=4,H68=2),3)+IF(AND(J$221=4,H68=3),2)+IF(AND(J$221=4,H68=4),1)+IF(AND(J$221=3,H68=1),3)+IF(AND(J$221=3,H68=2),2)+IF(AND(J$221=3,H68=3),1)+IF(AND(J$221=2,H68=1),2)+IF(AND(J$221=2,H68=2),1)+IF(AND(J$221=1,H68=1),1)</f>
        <v>1</v>
      </c>
      <c r="J68" s="5">
        <v>2</v>
      </c>
      <c r="K68" s="5">
        <v>3</v>
      </c>
      <c r="L68" s="7">
        <f>IF(AND(J$221&gt;4,J68=1),12)+IF(AND(J$221&gt;4,J68=2),8)+IF(AND(J$221&gt;4,J68=3),6)+IF(AND(J$221&gt;4,J68=4),5)+IF(AND(J$221&gt;4,J68=5),4)+IF(AND(J$221&gt;4,J68=6),3)+IF(AND(J$221&gt;4,J68=7),2)+IF(AND(J$221&gt;4,J68&gt;7),1)+IF(AND(J$221=4,J68=1),8)+IF(AND(J$221=4,J68=2),6)+IF(AND(J$221=4,J68=3),4)+IF(AND(J$221=4,J68=4),2)+IF(AND(J$221=3,J68=1),6)+IF(AND(J$221=3,J68=2),4)+IF(AND(J$221=3,J68=3),2)+IF(AND(J$221=2,J68=1),4)+IF(AND(J$221=2,J68=2),2)+IF(AND(J$221=1,J68=1),2)</f>
        <v>4</v>
      </c>
      <c r="M68" s="7">
        <f>IF(AND(J$221&gt;4,K68=1),12)+IF(AND(J$221&gt;4,K68=2),8)+IF(AND(J$221&gt;4,K68=3),6)+IF(AND(J$221&gt;4,K68=4),5)+IF(AND(J$221&gt;4,K68=5),4)+IF(AND(J$221&gt;4,K68=6),3)+IF(AND(J$221&gt;4,K68=7),2)+IF(AND(J$221&gt;4,K68&gt;7),1)+IF(AND(J$221=4,K68=1),8)+IF(AND(J$221=4,K68=2),6)+IF(AND(J$221=4,K68=3),4)+IF(AND(J$221=4,K68=4),2)+IF(AND(J$221=3,K68=1),6)+IF(AND(J$221=3,K68=2),4)+IF(AND(J$221=3,K68=3),2)+IF(AND(J$221=2,K68=1),4)+IF(AND(J$221=2,K68=2),2)+IF(AND(J$221=1,K68=1),2)</f>
        <v>2</v>
      </c>
      <c r="N68" s="2" t="s">
        <v>31</v>
      </c>
      <c r="O68" s="4">
        <f t="shared" ref="O68:O80" si="112">+I68+L68+M68+U68</f>
        <v>7</v>
      </c>
      <c r="P68" s="11">
        <f t="shared" ref="P68:P80" si="113">O68</f>
        <v>7</v>
      </c>
      <c r="Q68" s="2">
        <v>29.797000000000001</v>
      </c>
      <c r="R68" s="2">
        <v>32.497999999999998</v>
      </c>
      <c r="S68" s="2" t="s">
        <v>31</v>
      </c>
      <c r="T68" s="2"/>
      <c r="U68" s="6"/>
      <c r="V68" s="19">
        <f t="shared" ref="V68:V80" si="114">MIN(F68,G68,Q68,R68)</f>
        <v>29.622</v>
      </c>
      <c r="W68" s="2"/>
      <c r="X68" s="3"/>
      <c r="Y68" s="4">
        <f t="shared" ref="Y68:Y80" si="115">IF(AND(Z$221&gt;4,X68=1),6)+IF(AND(Z$221&gt;4,X68=2),4)+IF(AND(Z$221&gt;4,X68=3),3)+IF(AND(Z$221&gt;4,X68=4),2)+IF(AND(Z$221&gt;4,X68=5),1)+IF(AND(Z$221&gt;4,X68&gt;5),1)+IF(AND(Z$221=4,X68=1),4)+IF(AND(Z$221=4,X68=2),3)+IF(AND(Z$221=4,X68=3),2)+IF(AND(Z$221=4,X68=4),1)+IF(AND(Z$221=3,X68=1),3)+IF(AND(Z$221=3,X68=2),2)+IF(AND(Z$221=3,X68=3),1)+IF(AND(Z$221=2,X68=1),2)+IF(AND(Z$221=2,X68=2),1)+IF(AND(Z$221=1,X68=1),1)</f>
        <v>0</v>
      </c>
      <c r="Z68" s="5"/>
      <c r="AA68" s="5"/>
      <c r="AB68" s="7">
        <f t="shared" ref="AB68:AB80" si="116">IF(AND(Z$221&gt;4,Z68=1),12)+IF(AND(Z$221&gt;4,Z68=2),8)+IF(AND(Z$221&gt;4,Z68=3),6)+IF(AND(Z$221&gt;4,Z68=4),5)+IF(AND(Z$221&gt;4,Z68=5),4)+IF(AND(Z$221&gt;4,Z68=6),3)+IF(AND(Z$221&gt;4,Z68=7),2)+IF(AND(Z$221&gt;4,Z68&gt;7),1)+IF(AND(Z$221=4,Z68=1),8)+IF(AND(Z$221=4,Z68=2),6)+IF(AND(Z$221=4,Z68=3),4)+IF(AND(Z$221=4,Z68=4),2)+IF(AND(Z$221=3,Z68=1),6)+IF(AND(Z$221=3,Z68=2),4)+IF(AND(Z$221=3,Z68=3),2)+IF(AND(Z$221=2,Z68=1),4)+IF(AND(Z$221=2,Z68=2),2)+IF(AND(Z$221=1,Z68=1),2)</f>
        <v>0</v>
      </c>
      <c r="AC68" s="7">
        <f t="shared" ref="AC68:AC80" si="117">IF(AND(Z$221&gt;4,AA68=1),12)+IF(AND(Z$221&gt;4,AA68=2),8)+IF(AND(Z$221&gt;4,AA68=3),6)+IF(AND(Z$221&gt;4,AA68=4),5)+IF(AND(Z$221&gt;4,AA68=5),4)+IF(AND(Z$221&gt;4,AA68=6),3)+IF(AND(Z$221&gt;4,AA68=7),2)+IF(AND(Z$221&gt;4,AA68&gt;7),1)+IF(AND(Z$221=4,AA68=1),8)+IF(AND(Z$221=4,AA68=2),6)+IF(AND(Z$221=4,AA68=3),4)+IF(AND(Z$221=4,AA68=4),2)+IF(AND(Z$221=3,AA68=1),6)+IF(AND(Z$221=3,AA68=2),4)+IF(AND(Z$221=3,AA68=3),2)+IF(AND(Z$221=2,AA68=1),4)+IF(AND(Z$221=2,AA68=2),2)+IF(AND(Z$221=1,AA68=1),2)</f>
        <v>0</v>
      </c>
      <c r="AD68" s="2" t="s">
        <v>31</v>
      </c>
      <c r="AE68" s="4">
        <f t="shared" ref="AE68:AE80" si="118">+Y68+AB68+AC68+AK68</f>
        <v>0</v>
      </c>
      <c r="AF68" s="11">
        <f t="shared" ref="AF68:AF80" si="119">AE68+P68</f>
        <v>7</v>
      </c>
      <c r="AG68" s="2">
        <v>30.652999999999999</v>
      </c>
      <c r="AH68" s="2"/>
      <c r="AI68" s="2" t="s">
        <v>31</v>
      </c>
      <c r="AJ68" s="2"/>
      <c r="AK68" s="6"/>
      <c r="AL68" s="19">
        <f t="shared" ref="AL68:AL81" si="120">MIN(V68,W68,AG68,AH68)</f>
        <v>29.622</v>
      </c>
      <c r="AM68" s="2">
        <v>37.984000000000002</v>
      </c>
      <c r="AN68" s="3">
        <v>3</v>
      </c>
      <c r="AO68" s="4">
        <f t="shared" ref="AO68:AO80" si="121">IF(AND(AP$221&gt;4,AN68=1),6)+IF(AND(AP$221&gt;4,AN68=2),4)+IF(AND(AP$221&gt;4,AN68=3),3)+IF(AND(AP$221&gt;4,AN68=4),2)+IF(AND(AP$221&gt;4,AN68=5),1)+IF(AND(AP$221&gt;4,AN68&gt;5),1)+IF(AND(AP$221=4,AN68=1),4)+IF(AND(AP$221=4,AN68=2),3)+IF(AND(AP$221=4,AN68=3),2)+IF(AND(AP$221=4,AN68=4),1)+IF(AND(AP$221=3,AN68=1),3)+IF(AND(AP$221=3,AN68=2),2)+IF(AND(AP$221=3,AN68=3),1)+IF(AND(AP$221=2,AN68=1),2)+IF(AND(AP$221=2,AN68=2),1)+IF(AND(AP$221=1,AN68=1),1)</f>
        <v>3</v>
      </c>
      <c r="AP68" s="5">
        <v>3</v>
      </c>
      <c r="AQ68" s="5">
        <v>1</v>
      </c>
      <c r="AR68" s="7">
        <f t="shared" ref="AR68:AR80" si="122">IF(AND(AP$221&gt;4,AP68=1),12)+IF(AND(AP$221&gt;4,AP68=2),8)+IF(AND(AP$221&gt;4,AP68=3),6)+IF(AND(AP$221&gt;4,AP68=4),5)+IF(AND(AP$221&gt;4,AP68=5),4)+IF(AND(AP$221&gt;4,AP68=6),3)+IF(AND(AP$221&gt;4,AP68=7),2)+IF(AND(AP$221&gt;4,AP68&gt;7),1)+IF(AND(AP$221=4,AP68=1),8)+IF(AND(AP$221=4,AP68=2),6)+IF(AND(AP$221=4,AP68=3),4)+IF(AND(AP$221=4,AP68=4),2)+IF(AND(AP$221=3,AP68=1),6)+IF(AND(AP$221=3,AP68=2),4)+IF(AND(AP$221=3,AP68=3),2)+IF(AND(AP$221=2,AP68=1),4)+IF(AND(AP$221=2,AP68=2),2)+IF(AND(AP$221=1,AP68=1),2)</f>
        <v>6</v>
      </c>
      <c r="AS68" s="7">
        <f t="shared" ref="AS68:AS80" si="123">IF(AND(AP$221&gt;4,AQ68=1),12)+IF(AND(AP$221&gt;4,AQ68=2),8)+IF(AND(AP$221&gt;4,AQ68=3),6)+IF(AND(AP$221&gt;4,AQ68=4),5)+IF(AND(AP$221&gt;4,AQ68=5),4)+IF(AND(AP$221&gt;4,AQ68=6),3)+IF(AND(AP$221&gt;4,AQ68=7),2)+IF(AND(AP$221&gt;4,AQ68&gt;7),1)+IF(AND(AP$221=4,AQ68=1),8)+IF(AND(AP$221=4,AQ68=2),6)+IF(AND(AP$221=4,AQ68=3),4)+IF(AND(AP$221=4,AQ68=4),2)+IF(AND(AP$221=3,AQ68=1),6)+IF(AND(AP$221=3,AQ68=2),4)+IF(AND(AP$221=3,AQ68=3),2)+IF(AND(AP$221=2,AQ68=1),4)+IF(AND(AP$221=2,AQ68=2),2)+IF(AND(AP$221=1,AQ68=1),2)</f>
        <v>12</v>
      </c>
      <c r="AT68" s="2" t="s">
        <v>31</v>
      </c>
      <c r="AU68" s="4">
        <f t="shared" ref="AU68:AU80" si="124">+AO68+AR68+AS68+BA68</f>
        <v>22</v>
      </c>
      <c r="AV68" s="11">
        <f t="shared" ref="AV68:AV80" si="125">AU68+AF68</f>
        <v>29</v>
      </c>
      <c r="AW68" s="2">
        <v>30.146000000000001</v>
      </c>
      <c r="AX68" s="2">
        <v>29.355</v>
      </c>
      <c r="AY68" s="2" t="s">
        <v>31</v>
      </c>
      <c r="AZ68" s="8" t="s">
        <v>97</v>
      </c>
      <c r="BA68" s="6">
        <v>1</v>
      </c>
      <c r="BB68" s="19">
        <f t="shared" ref="BB68:BB81" si="126">MIN(AL68,AM68,AW68,AX68)</f>
        <v>29.355</v>
      </c>
      <c r="BC68" s="2">
        <v>32.631999999999998</v>
      </c>
      <c r="BD68" s="3">
        <v>4</v>
      </c>
      <c r="BE68" s="4">
        <f t="shared" ref="BE68:BE80" si="127">IF(AND(BF$221&gt;4,BD68=1),6)+IF(AND(BF$221&gt;4,BD68=2),4)+IF(AND(BF$221&gt;4,BD68=3),3)+IF(AND(BF$221&gt;4,BD68=4),2)+IF(AND(BF$221&gt;4,BD68=5),1)+IF(AND(BF$221&gt;4,BD68&gt;5),1)+IF(AND(BF$221=4,BD68=1),4)+IF(AND(BF$221=4,BD68=2),3)+IF(AND(BF$221=4,BD68=3),2)+IF(AND(BF$221=4,BD68=4),1)+IF(AND(BF$221=3,BD68=1),3)+IF(AND(BF$221=3,BD68=2),2)+IF(AND(BF$221=3,BD68=3),1)+IF(AND(BF$221=2,BD68=1),2)+IF(AND(BF$221=2,BD68=2),1)+IF(AND(BF$221=1,BD68=1),1)</f>
        <v>2</v>
      </c>
      <c r="BF68" s="5">
        <v>5</v>
      </c>
      <c r="BG68" s="5">
        <v>2</v>
      </c>
      <c r="BH68" s="7">
        <f t="shared" ref="BH68:BH80" si="128">IF(AND(BF$221&gt;4,BF68=1),12)+IF(AND(BF$221&gt;4,BF68=2),8)+IF(AND(BF$221&gt;4,BF68=3),6)+IF(AND(BF$221&gt;4,BF68=4),5)+IF(AND(BF$221&gt;4,BF68=5),4)+IF(AND(BF$221&gt;4,BF68=6),3)+IF(AND(BF$221&gt;4,BF68=7),2)+IF(AND(BF$221&gt;4,BF68&gt;7),1)+IF(AND(BF$221=4,BF68=1),8)+IF(AND(BF$221=4,BF68=2),6)+IF(AND(BF$221=4,BF68=3),4)+IF(AND(BF$221=4,BF68=4),2)+IF(AND(BF$221=3,BF68=1),6)+IF(AND(BF$221=3,BF68=2),4)+IF(AND(BF$221=3,BF68=3),2)+IF(AND(BF$221=2,BF68=1),4)+IF(AND(BF$221=2,BF68=2),2)+IF(AND(BF$221=1,BF68=1),2)</f>
        <v>4</v>
      </c>
      <c r="BI68" s="7">
        <f t="shared" ref="BI68:BI80" si="129">IF(AND(BF$221&gt;4,BG68=1),12)+IF(AND(BF$221&gt;4,BG68=2),8)+IF(AND(BF$221&gt;4,BG68=3),6)+IF(AND(BF$221&gt;4,BG68=4),5)+IF(AND(BF$221&gt;4,BG68=5),4)+IF(AND(BF$221&gt;4,BG68=6),3)+IF(AND(BF$221&gt;4,BG68=7),2)+IF(AND(BF$221&gt;4,BG68&gt;7),1)+IF(AND(BF$221=4,BG68=1),8)+IF(AND(BF$221=4,BG68=2),6)+IF(AND(BF$221=4,BG68=3),4)+IF(AND(BF$221=4,BG68=4),2)+IF(AND(BF$221=3,BG68=1),6)+IF(AND(BF$221=3,BG68=2),4)+IF(AND(BF$221=3,BG68=3),2)+IF(AND(BF$221=2,BG68=1),4)+IF(AND(BF$221=2,BG68=2),2)+IF(AND(BF$221=1,BG68=1),2)</f>
        <v>8</v>
      </c>
      <c r="BJ68" s="2" t="s">
        <v>31</v>
      </c>
      <c r="BK68" s="4">
        <f t="shared" ref="BK68:BK80" si="130">+BE68+BH68+BI68+BQ68</f>
        <v>14</v>
      </c>
      <c r="BL68" s="11">
        <f t="shared" ref="BL68:BL80" si="131">BK68+AV68</f>
        <v>43</v>
      </c>
      <c r="BM68" s="10">
        <v>29.61</v>
      </c>
      <c r="BN68" s="2">
        <v>29.597999999999999</v>
      </c>
      <c r="BO68" s="2" t="s">
        <v>31</v>
      </c>
      <c r="BP68" s="2" t="s">
        <v>97</v>
      </c>
      <c r="BQ68" s="6"/>
      <c r="BR68" s="19">
        <f t="shared" ref="BR68:BR81" si="132">MIN(BB68,BC68,BM68,BN68)</f>
        <v>29.355</v>
      </c>
    </row>
    <row r="69" spans="1:70" s="15" customFormat="1" ht="14" customHeight="1">
      <c r="A69" s="13">
        <v>2</v>
      </c>
      <c r="B69" s="1" t="s">
        <v>95</v>
      </c>
      <c r="C69" s="2">
        <v>39023</v>
      </c>
      <c r="D69" s="1">
        <v>85</v>
      </c>
      <c r="E69" s="1" t="s">
        <v>39</v>
      </c>
      <c r="F69" s="57">
        <v>32.277999999999999</v>
      </c>
      <c r="G69" s="10">
        <v>31.117000000000001</v>
      </c>
      <c r="H69" s="3">
        <v>1</v>
      </c>
      <c r="I69" s="4">
        <f>IF(AND(J$222&gt;4,H69=1),6)+IF(AND(J$222&gt;4,H69=2),4)+IF(AND(J$222&gt;4,H69=3),3)+IF(AND(J$222&gt;4,H69=4),2)+IF(AND(J$222&gt;4,H69=5),1)+IF(AND(J$222&gt;4,H69&gt;5),1)+IF(AND(J$222=4,H69=1),4)+IF(AND(J$222=4,H69=2),3)+IF(AND(J$222=4,H69=3),2)+IF(AND(J$222=4,H69=4),1)+IF(AND(J$222=3,H69=1),3)+IF(AND(J$222=3,H69=2),2)+IF(AND(J$222=3,H69=3),1)+IF(AND(J$222=2,H69=1),2)+IF(AND(J$222=2,H69=2),1)+IF(AND(J$222=1,H69=1),1)</f>
        <v>4</v>
      </c>
      <c r="J69" s="5">
        <v>2</v>
      </c>
      <c r="K69" s="5">
        <v>2</v>
      </c>
      <c r="L69" s="7">
        <f>IF(AND(J$222&gt;4,J69=1),12)+IF(AND(J$222&gt;4,J69=2),8)+IF(AND(J$222&gt;4,J69=3),6)+IF(AND(J$222&gt;4,J69=4),5)+IF(AND(J$222&gt;4,J69=5),4)+IF(AND(J$222&gt;4,J69=6),3)+IF(AND(J$222&gt;4,J69=7),2)+IF(AND(J$222&gt;4,J69&gt;7),1)+IF(AND(J$222=4,J69=1),8)+IF(AND(J$222=4,J69=2),6)+IF(AND(J$222=4,J69=3),4)+IF(AND(J$222=4,J69=4),2)+IF(AND(J$222=3,J69=1),6)+IF(AND(J$222=3,J69=2),4)+IF(AND(J$222=3,J69=3),2)+IF(AND(J$222=2,J69=1),4)+IF(AND(J$222=2,J69=2),2)+IF(AND(J$222=1,J69=1),2)</f>
        <v>6</v>
      </c>
      <c r="M69" s="7">
        <f>IF(AND(J$222&gt;4,K69=1),12)+IF(AND(J$222&gt;4,K69=2),8)+IF(AND(J$222&gt;4,K69=3),6)+IF(AND(J$222&gt;4,K69=4),5)+IF(AND(J$222&gt;4,K69=5),4)+IF(AND(J$222&gt;4,K69=6),3)+IF(AND(J$222&gt;4,K69=7),2)+IF(AND(J$222&gt;4,K69&gt;7),1)+IF(AND(J$222=4,K69=1),8)+IF(AND(J$222=4,K69=2),6)+IF(AND(J$222=4,K69=3),4)+IF(AND(J$222=4,K69=4),2)+IF(AND(J$222=3,K69=1),6)+IF(AND(J$222=3,K69=2),4)+IF(AND(J$222=3,K69=3),2)+IF(AND(J$222=2,K69=1),4)+IF(AND(J$222=2,K69=2),2)+IF(AND(J$222=1,K69=1),2)</f>
        <v>6</v>
      </c>
      <c r="N69" s="2" t="s">
        <v>29</v>
      </c>
      <c r="O69" s="4">
        <f t="shared" si="112"/>
        <v>18</v>
      </c>
      <c r="P69" s="11">
        <f t="shared" si="113"/>
        <v>18</v>
      </c>
      <c r="Q69" s="2">
        <v>30.896000000000001</v>
      </c>
      <c r="R69" s="2">
        <v>31.213000000000001</v>
      </c>
      <c r="S69" s="2" t="s">
        <v>31</v>
      </c>
      <c r="T69" s="8" t="s">
        <v>83</v>
      </c>
      <c r="U69" s="6">
        <v>2</v>
      </c>
      <c r="V69" s="19">
        <f t="shared" si="114"/>
        <v>30.896000000000001</v>
      </c>
      <c r="W69" s="10"/>
      <c r="X69" s="3"/>
      <c r="Y69" s="4">
        <f t="shared" si="115"/>
        <v>0</v>
      </c>
      <c r="Z69" s="5"/>
      <c r="AA69" s="5"/>
      <c r="AB69" s="7">
        <f t="shared" si="116"/>
        <v>0</v>
      </c>
      <c r="AC69" s="7">
        <f t="shared" si="117"/>
        <v>0</v>
      </c>
      <c r="AD69" s="2" t="s">
        <v>31</v>
      </c>
      <c r="AE69" s="4">
        <f t="shared" si="118"/>
        <v>0</v>
      </c>
      <c r="AF69" s="11">
        <f t="shared" si="119"/>
        <v>18</v>
      </c>
      <c r="AG69" s="2"/>
      <c r="AH69" s="2"/>
      <c r="AI69" s="2" t="s">
        <v>31</v>
      </c>
      <c r="AJ69" s="6"/>
      <c r="AK69" s="6"/>
      <c r="AL69" s="19">
        <f t="shared" si="120"/>
        <v>30.896000000000001</v>
      </c>
      <c r="AM69" s="10"/>
      <c r="AN69" s="3"/>
      <c r="AO69" s="4">
        <f t="shared" si="121"/>
        <v>0</v>
      </c>
      <c r="AP69" s="5"/>
      <c r="AQ69" s="5"/>
      <c r="AR69" s="7">
        <f t="shared" si="122"/>
        <v>0</v>
      </c>
      <c r="AS69" s="7">
        <f t="shared" si="123"/>
        <v>0</v>
      </c>
      <c r="AT69" s="2" t="s">
        <v>31</v>
      </c>
      <c r="AU69" s="4">
        <f t="shared" si="124"/>
        <v>0</v>
      </c>
      <c r="AV69" s="11">
        <f t="shared" si="125"/>
        <v>18</v>
      </c>
      <c r="AW69" s="2"/>
      <c r="AX69" s="2"/>
      <c r="AY69" s="2" t="s">
        <v>31</v>
      </c>
      <c r="AZ69" s="6"/>
      <c r="BA69" s="6"/>
      <c r="BB69" s="19">
        <f t="shared" si="126"/>
        <v>30.896000000000001</v>
      </c>
      <c r="BC69" s="10">
        <v>32.270000000000003</v>
      </c>
      <c r="BD69" s="3">
        <v>3</v>
      </c>
      <c r="BE69" s="4">
        <f t="shared" si="127"/>
        <v>3</v>
      </c>
      <c r="BF69" s="5">
        <v>3</v>
      </c>
      <c r="BG69" s="5">
        <v>4</v>
      </c>
      <c r="BH69" s="7">
        <f t="shared" si="128"/>
        <v>6</v>
      </c>
      <c r="BI69" s="7">
        <f t="shared" si="129"/>
        <v>5</v>
      </c>
      <c r="BJ69" s="2" t="s">
        <v>31</v>
      </c>
      <c r="BK69" s="4">
        <f t="shared" si="130"/>
        <v>16</v>
      </c>
      <c r="BL69" s="11">
        <f t="shared" si="131"/>
        <v>34</v>
      </c>
      <c r="BM69" s="2">
        <v>30.451000000000001</v>
      </c>
      <c r="BN69" s="10">
        <v>30.32</v>
      </c>
      <c r="BO69" s="2" t="s">
        <v>31</v>
      </c>
      <c r="BP69" s="6"/>
      <c r="BQ69" s="6">
        <v>2</v>
      </c>
      <c r="BR69" s="19">
        <f t="shared" si="132"/>
        <v>30.32</v>
      </c>
    </row>
    <row r="70" spans="1:70" s="15" customFormat="1" ht="14">
      <c r="A70" s="13">
        <v>3</v>
      </c>
      <c r="B70" s="1" t="s">
        <v>60</v>
      </c>
      <c r="C70" s="2">
        <v>6080</v>
      </c>
      <c r="D70" s="1">
        <v>67</v>
      </c>
      <c r="E70" s="1" t="s">
        <v>39</v>
      </c>
      <c r="F70" s="57">
        <v>30.396999999999998</v>
      </c>
      <c r="G70" s="10">
        <v>31.28</v>
      </c>
      <c r="H70" s="3">
        <v>2</v>
      </c>
      <c r="I70" s="4">
        <f t="shared" ref="I70:I80" si="133">IF(AND(J$221&gt;4,H70=1),6)+IF(AND(J$221&gt;4,H70=2),4)+IF(AND(J$221&gt;4,H70=3),3)+IF(AND(J$221&gt;4,H70=4),2)+IF(AND(J$221&gt;4,H70=5),1)+IF(AND(J$221&gt;4,H70&gt;5),1)+IF(AND(J$221=4,H70=1),4)+IF(AND(J$221=4,H70=2),3)+IF(AND(J$221=4,H70=3),2)+IF(AND(J$221=4,H70=4),1)+IF(AND(J$221=3,H70=1),3)+IF(AND(J$221=3,H70=2),2)+IF(AND(J$221=3,H70=3),1)+IF(AND(J$221=2,H70=1),2)+IF(AND(J$221=2,H70=2),1)+IF(AND(J$221=1,H70=1),1)</f>
        <v>2</v>
      </c>
      <c r="J70" s="5">
        <v>3</v>
      </c>
      <c r="K70" s="5">
        <v>2</v>
      </c>
      <c r="L70" s="7">
        <f t="shared" ref="L70:L80" si="134">IF(AND(J$221&gt;4,J70=1),12)+IF(AND(J$221&gt;4,J70=2),8)+IF(AND(J$221&gt;4,J70=3),6)+IF(AND(J$221&gt;4,J70=4),5)+IF(AND(J$221&gt;4,J70=5),4)+IF(AND(J$221&gt;4,J70=6),3)+IF(AND(J$221&gt;4,J70=7),2)+IF(AND(J$221&gt;4,J70&gt;7),1)+IF(AND(J$221=4,J70=1),8)+IF(AND(J$221=4,J70=2),6)+IF(AND(J$221=4,J70=3),4)+IF(AND(J$221=4,J70=4),2)+IF(AND(J$221=3,J70=1),6)+IF(AND(J$221=3,J70=2),4)+IF(AND(J$221=3,J70=3),2)+IF(AND(J$221=2,J70=1),4)+IF(AND(J$221=2,J70=2),2)+IF(AND(J$221=1,J70=1),2)</f>
        <v>2</v>
      </c>
      <c r="M70" s="7">
        <f t="shared" ref="M70:M80" si="135">IF(AND(J$221&gt;4,K70=1),12)+IF(AND(J$221&gt;4,K70=2),8)+IF(AND(J$221&gt;4,K70=3),6)+IF(AND(J$221&gt;4,K70=4),5)+IF(AND(J$221&gt;4,K70=5),4)+IF(AND(J$221&gt;4,K70=6),3)+IF(AND(J$221&gt;4,K70=7),2)+IF(AND(J$221&gt;4,K70&gt;7),1)+IF(AND(J$221=4,K70=1),8)+IF(AND(J$221=4,K70=2),6)+IF(AND(J$221=4,K70=3),4)+IF(AND(J$221=4,K70=4),2)+IF(AND(J$221=3,K70=1),6)+IF(AND(J$221=3,K70=2),4)+IF(AND(J$221=3,K70=3),2)+IF(AND(J$221=2,K70=1),4)+IF(AND(J$221=2,K70=2),2)+IF(AND(J$221=1,K70=1),2)</f>
        <v>4</v>
      </c>
      <c r="N70" s="2" t="s">
        <v>31</v>
      </c>
      <c r="O70" s="4">
        <f t="shared" si="112"/>
        <v>8</v>
      </c>
      <c r="P70" s="11">
        <f t="shared" si="113"/>
        <v>8</v>
      </c>
      <c r="Q70" s="2">
        <v>31.934000000000001</v>
      </c>
      <c r="R70" s="2">
        <v>31.547999999999998</v>
      </c>
      <c r="S70" s="2" t="s">
        <v>31</v>
      </c>
      <c r="T70" s="2"/>
      <c r="U70" s="6"/>
      <c r="V70" s="19">
        <f t="shared" si="114"/>
        <v>30.396999999999998</v>
      </c>
      <c r="W70" s="10"/>
      <c r="X70" s="3"/>
      <c r="Y70" s="4">
        <f t="shared" si="115"/>
        <v>0</v>
      </c>
      <c r="Z70" s="5"/>
      <c r="AA70" s="5"/>
      <c r="AB70" s="7">
        <f t="shared" si="116"/>
        <v>0</v>
      </c>
      <c r="AC70" s="7">
        <f t="shared" si="117"/>
        <v>0</v>
      </c>
      <c r="AD70" s="2" t="s">
        <v>31</v>
      </c>
      <c r="AE70" s="4">
        <f t="shared" si="118"/>
        <v>0</v>
      </c>
      <c r="AF70" s="11">
        <f t="shared" si="119"/>
        <v>8</v>
      </c>
      <c r="AG70" s="2">
        <v>32.618000000000002</v>
      </c>
      <c r="AH70" s="2"/>
      <c r="AI70" s="2" t="s">
        <v>31</v>
      </c>
      <c r="AJ70" s="2"/>
      <c r="AK70" s="6"/>
      <c r="AL70" s="19">
        <f t="shared" si="120"/>
        <v>30.396999999999998</v>
      </c>
      <c r="AM70" s="10">
        <v>39.6</v>
      </c>
      <c r="AN70" s="3">
        <v>5</v>
      </c>
      <c r="AO70" s="4">
        <f t="shared" si="121"/>
        <v>1</v>
      </c>
      <c r="AP70" s="5">
        <v>4</v>
      </c>
      <c r="AQ70" s="5">
        <v>4</v>
      </c>
      <c r="AR70" s="7">
        <f t="shared" si="122"/>
        <v>5</v>
      </c>
      <c r="AS70" s="7">
        <f t="shared" si="123"/>
        <v>5</v>
      </c>
      <c r="AT70" s="2" t="s">
        <v>31</v>
      </c>
      <c r="AU70" s="4">
        <f t="shared" si="124"/>
        <v>11</v>
      </c>
      <c r="AV70" s="11">
        <f t="shared" si="125"/>
        <v>19</v>
      </c>
      <c r="AW70" s="2">
        <v>31.419</v>
      </c>
      <c r="AX70" s="2">
        <v>31.059000000000001</v>
      </c>
      <c r="AY70" s="2" t="s">
        <v>31</v>
      </c>
      <c r="AZ70" s="2"/>
      <c r="BA70" s="6"/>
      <c r="BB70" s="19">
        <f t="shared" si="126"/>
        <v>30.396999999999998</v>
      </c>
      <c r="BC70" s="10">
        <v>33.601999999999997</v>
      </c>
      <c r="BD70" s="3">
        <v>5</v>
      </c>
      <c r="BE70" s="4">
        <f t="shared" si="127"/>
        <v>1</v>
      </c>
      <c r="BF70" s="5">
        <v>6</v>
      </c>
      <c r="BG70" s="5">
        <v>6</v>
      </c>
      <c r="BH70" s="7">
        <f t="shared" si="128"/>
        <v>3</v>
      </c>
      <c r="BI70" s="7">
        <f t="shared" si="129"/>
        <v>3</v>
      </c>
      <c r="BJ70" s="2" t="s">
        <v>31</v>
      </c>
      <c r="BK70" s="4">
        <f t="shared" si="130"/>
        <v>7</v>
      </c>
      <c r="BL70" s="11">
        <f t="shared" si="131"/>
        <v>26</v>
      </c>
      <c r="BM70" s="10">
        <v>31.38</v>
      </c>
      <c r="BN70" s="2">
        <v>32.668999999999997</v>
      </c>
      <c r="BO70" s="2" t="s">
        <v>31</v>
      </c>
      <c r="BP70" s="2"/>
      <c r="BQ70" s="6"/>
      <c r="BR70" s="19">
        <f t="shared" si="132"/>
        <v>30.396999999999998</v>
      </c>
    </row>
    <row r="71" spans="1:70" s="15" customFormat="1" ht="14" hidden="1">
      <c r="A71" s="13">
        <v>1</v>
      </c>
      <c r="B71" s="1" t="s">
        <v>94</v>
      </c>
      <c r="C71" s="2">
        <v>41242</v>
      </c>
      <c r="D71" s="1">
        <v>9</v>
      </c>
      <c r="E71" s="1" t="s">
        <v>28</v>
      </c>
      <c r="F71" s="57">
        <v>29.631</v>
      </c>
      <c r="G71" s="10"/>
      <c r="H71" s="3"/>
      <c r="I71" s="4">
        <f t="shared" si="133"/>
        <v>0</v>
      </c>
      <c r="J71" s="5"/>
      <c r="K71" s="5"/>
      <c r="L71" s="7">
        <f t="shared" si="134"/>
        <v>0</v>
      </c>
      <c r="M71" s="7">
        <f t="shared" si="135"/>
        <v>0</v>
      </c>
      <c r="N71" s="2" t="s">
        <v>40</v>
      </c>
      <c r="O71" s="4">
        <f t="shared" si="112"/>
        <v>0</v>
      </c>
      <c r="P71" s="11">
        <f t="shared" si="113"/>
        <v>0</v>
      </c>
      <c r="Q71" s="2"/>
      <c r="R71" s="2"/>
      <c r="S71" s="2" t="s">
        <v>29</v>
      </c>
      <c r="T71" s="2"/>
      <c r="U71" s="6"/>
      <c r="V71" s="19">
        <f t="shared" si="114"/>
        <v>29.631</v>
      </c>
      <c r="W71" s="10"/>
      <c r="X71" s="3"/>
      <c r="Y71" s="4">
        <f t="shared" si="115"/>
        <v>0</v>
      </c>
      <c r="Z71" s="5"/>
      <c r="AA71" s="5"/>
      <c r="AB71" s="7">
        <f t="shared" si="116"/>
        <v>0</v>
      </c>
      <c r="AC71" s="7">
        <f t="shared" si="117"/>
        <v>0</v>
      </c>
      <c r="AD71" s="2" t="s">
        <v>40</v>
      </c>
      <c r="AE71" s="4">
        <f t="shared" si="118"/>
        <v>0</v>
      </c>
      <c r="AF71" s="11">
        <f t="shared" si="119"/>
        <v>0</v>
      </c>
      <c r="AG71" s="2"/>
      <c r="AH71" s="2"/>
      <c r="AI71" s="2" t="s">
        <v>29</v>
      </c>
      <c r="AJ71" s="2"/>
      <c r="AK71" s="6"/>
      <c r="AL71" s="19">
        <f t="shared" si="120"/>
        <v>29.631</v>
      </c>
      <c r="AM71" s="10"/>
      <c r="AN71" s="3"/>
      <c r="AO71" s="4">
        <f t="shared" si="121"/>
        <v>0</v>
      </c>
      <c r="AP71" s="5"/>
      <c r="AQ71" s="5"/>
      <c r="AR71" s="7">
        <f t="shared" si="122"/>
        <v>0</v>
      </c>
      <c r="AS71" s="7">
        <f t="shared" si="123"/>
        <v>0</v>
      </c>
      <c r="AT71" s="2" t="s">
        <v>40</v>
      </c>
      <c r="AU71" s="4">
        <f t="shared" si="124"/>
        <v>0</v>
      </c>
      <c r="AV71" s="11">
        <f t="shared" si="125"/>
        <v>0</v>
      </c>
      <c r="AW71" s="2"/>
      <c r="AX71" s="2"/>
      <c r="AY71" s="2" t="s">
        <v>29</v>
      </c>
      <c r="AZ71" s="2"/>
      <c r="BA71" s="6"/>
      <c r="BB71" s="19">
        <f t="shared" si="126"/>
        <v>29.631</v>
      </c>
      <c r="BC71" s="10"/>
      <c r="BD71" s="3"/>
      <c r="BE71" s="4">
        <f t="shared" si="127"/>
        <v>0</v>
      </c>
      <c r="BF71" s="5"/>
      <c r="BG71" s="5"/>
      <c r="BH71" s="7">
        <f t="shared" si="128"/>
        <v>0</v>
      </c>
      <c r="BI71" s="7">
        <f t="shared" si="129"/>
        <v>0</v>
      </c>
      <c r="BJ71" s="2" t="s">
        <v>40</v>
      </c>
      <c r="BK71" s="4">
        <f t="shared" si="130"/>
        <v>0</v>
      </c>
      <c r="BL71" s="11">
        <f t="shared" si="131"/>
        <v>0</v>
      </c>
      <c r="BM71" s="2"/>
      <c r="BN71" s="2"/>
      <c r="BO71" s="2" t="s">
        <v>29</v>
      </c>
      <c r="BP71" s="2"/>
      <c r="BQ71" s="6"/>
      <c r="BR71" s="19">
        <f t="shared" si="132"/>
        <v>29.631</v>
      </c>
    </row>
    <row r="72" spans="1:70" s="15" customFormat="1" ht="14" hidden="1" customHeight="1">
      <c r="A72" s="13">
        <v>4</v>
      </c>
      <c r="B72" s="1" t="s">
        <v>79</v>
      </c>
      <c r="C72" s="2">
        <v>99998183</v>
      </c>
      <c r="D72" s="1">
        <v>107</v>
      </c>
      <c r="E72" s="1" t="s">
        <v>77</v>
      </c>
      <c r="F72" s="57">
        <v>30.059000000000001</v>
      </c>
      <c r="G72" s="2"/>
      <c r="H72" s="3"/>
      <c r="I72" s="4">
        <f t="shared" si="133"/>
        <v>0</v>
      </c>
      <c r="J72" s="5"/>
      <c r="K72" s="5"/>
      <c r="L72" s="7">
        <f t="shared" si="134"/>
        <v>0</v>
      </c>
      <c r="M72" s="7">
        <f t="shared" si="135"/>
        <v>0</v>
      </c>
      <c r="N72" s="2"/>
      <c r="O72" s="4">
        <f t="shared" si="112"/>
        <v>0</v>
      </c>
      <c r="P72" s="11">
        <f t="shared" si="113"/>
        <v>0</v>
      </c>
      <c r="Q72" s="2"/>
      <c r="R72" s="2"/>
      <c r="S72" s="2"/>
      <c r="T72" s="2"/>
      <c r="U72" s="6"/>
      <c r="V72" s="19">
        <f t="shared" si="114"/>
        <v>30.059000000000001</v>
      </c>
      <c r="W72" s="2"/>
      <c r="X72" s="3"/>
      <c r="Y72" s="4">
        <f t="shared" si="115"/>
        <v>0</v>
      </c>
      <c r="Z72" s="5"/>
      <c r="AA72" s="5"/>
      <c r="AB72" s="7">
        <f t="shared" si="116"/>
        <v>0</v>
      </c>
      <c r="AC72" s="7">
        <f t="shared" si="117"/>
        <v>0</v>
      </c>
      <c r="AD72" s="2"/>
      <c r="AE72" s="4">
        <f t="shared" si="118"/>
        <v>0</v>
      </c>
      <c r="AF72" s="11">
        <f t="shared" si="119"/>
        <v>0</v>
      </c>
      <c r="AG72" s="2"/>
      <c r="AH72" s="2"/>
      <c r="AI72" s="2"/>
      <c r="AJ72" s="2"/>
      <c r="AK72" s="6"/>
      <c r="AL72" s="19">
        <f t="shared" si="120"/>
        <v>30.059000000000001</v>
      </c>
      <c r="AM72" s="2"/>
      <c r="AN72" s="3"/>
      <c r="AO72" s="4">
        <f t="shared" si="121"/>
        <v>0</v>
      </c>
      <c r="AP72" s="5"/>
      <c r="AQ72" s="5"/>
      <c r="AR72" s="7">
        <f t="shared" si="122"/>
        <v>0</v>
      </c>
      <c r="AS72" s="7">
        <f t="shared" si="123"/>
        <v>0</v>
      </c>
      <c r="AT72" s="2"/>
      <c r="AU72" s="4">
        <f t="shared" si="124"/>
        <v>0</v>
      </c>
      <c r="AV72" s="11">
        <f t="shared" si="125"/>
        <v>0</v>
      </c>
      <c r="AW72" s="2"/>
      <c r="AX72" s="2"/>
      <c r="AY72" s="2"/>
      <c r="AZ72" s="2"/>
      <c r="BA72" s="6"/>
      <c r="BB72" s="19">
        <f t="shared" si="126"/>
        <v>30.059000000000001</v>
      </c>
      <c r="BC72" s="2"/>
      <c r="BD72" s="3"/>
      <c r="BE72" s="4">
        <f t="shared" si="127"/>
        <v>0</v>
      </c>
      <c r="BF72" s="5"/>
      <c r="BG72" s="5"/>
      <c r="BH72" s="7">
        <f t="shared" si="128"/>
        <v>0</v>
      </c>
      <c r="BI72" s="7">
        <f t="shared" si="129"/>
        <v>0</v>
      </c>
      <c r="BJ72" s="2"/>
      <c r="BK72" s="4">
        <f t="shared" si="130"/>
        <v>0</v>
      </c>
      <c r="BL72" s="11">
        <f t="shared" si="131"/>
        <v>0</v>
      </c>
      <c r="BM72" s="2"/>
      <c r="BN72" s="2"/>
      <c r="BO72" s="2"/>
      <c r="BP72" s="2"/>
      <c r="BQ72" s="6"/>
      <c r="BR72" s="19">
        <f t="shared" si="132"/>
        <v>30.059000000000001</v>
      </c>
    </row>
    <row r="73" spans="1:70" s="15" customFormat="1" ht="14" customHeight="1">
      <c r="A73" s="13">
        <v>4</v>
      </c>
      <c r="B73" s="1" t="s">
        <v>86</v>
      </c>
      <c r="C73" s="2">
        <v>35787</v>
      </c>
      <c r="D73" s="1">
        <v>123</v>
      </c>
      <c r="E73" s="1" t="s">
        <v>121</v>
      </c>
      <c r="F73" s="57">
        <v>30.879000000000001</v>
      </c>
      <c r="G73" s="10"/>
      <c r="H73" s="3"/>
      <c r="I73" s="4">
        <f t="shared" si="133"/>
        <v>0</v>
      </c>
      <c r="J73" s="5"/>
      <c r="K73" s="5"/>
      <c r="L73" s="7">
        <f t="shared" si="134"/>
        <v>0</v>
      </c>
      <c r="M73" s="7">
        <f t="shared" si="135"/>
        <v>0</v>
      </c>
      <c r="N73" s="2"/>
      <c r="O73" s="4">
        <f t="shared" si="112"/>
        <v>0</v>
      </c>
      <c r="P73" s="11">
        <f t="shared" si="113"/>
        <v>0</v>
      </c>
      <c r="Q73" s="2"/>
      <c r="R73" s="2"/>
      <c r="S73" s="2"/>
      <c r="T73" s="2"/>
      <c r="U73" s="6"/>
      <c r="V73" s="19">
        <f t="shared" si="114"/>
        <v>30.879000000000001</v>
      </c>
      <c r="W73" s="10"/>
      <c r="X73" s="3"/>
      <c r="Y73" s="4">
        <f t="shared" si="115"/>
        <v>0</v>
      </c>
      <c r="Z73" s="5"/>
      <c r="AA73" s="5"/>
      <c r="AB73" s="7">
        <f t="shared" si="116"/>
        <v>0</v>
      </c>
      <c r="AC73" s="7">
        <f t="shared" si="117"/>
        <v>0</v>
      </c>
      <c r="AD73" s="2"/>
      <c r="AE73" s="4">
        <f t="shared" si="118"/>
        <v>0</v>
      </c>
      <c r="AF73" s="11">
        <f t="shared" si="119"/>
        <v>0</v>
      </c>
      <c r="AG73" s="2"/>
      <c r="AH73" s="2"/>
      <c r="AI73" s="2"/>
      <c r="AJ73" s="2"/>
      <c r="AK73" s="6"/>
      <c r="AL73" s="19">
        <f t="shared" si="120"/>
        <v>30.879000000000001</v>
      </c>
      <c r="AM73" s="10">
        <v>38.607999999999997</v>
      </c>
      <c r="AN73" s="3">
        <v>4</v>
      </c>
      <c r="AO73" s="4">
        <f t="shared" si="121"/>
        <v>2</v>
      </c>
      <c r="AP73" s="5">
        <v>5</v>
      </c>
      <c r="AQ73" s="5">
        <v>5</v>
      </c>
      <c r="AR73" s="7">
        <f t="shared" si="122"/>
        <v>4</v>
      </c>
      <c r="AS73" s="7">
        <f t="shared" si="123"/>
        <v>4</v>
      </c>
      <c r="AT73" s="2" t="s">
        <v>31</v>
      </c>
      <c r="AU73" s="4">
        <f t="shared" si="124"/>
        <v>10</v>
      </c>
      <c r="AV73" s="11">
        <f t="shared" si="125"/>
        <v>10</v>
      </c>
      <c r="AW73" s="2">
        <v>31.472000000000001</v>
      </c>
      <c r="AX73" s="2">
        <v>31.407</v>
      </c>
      <c r="AY73" s="2" t="s">
        <v>31</v>
      </c>
      <c r="AZ73" s="2"/>
      <c r="BA73" s="6"/>
      <c r="BB73" s="19">
        <f t="shared" si="126"/>
        <v>30.879000000000001</v>
      </c>
      <c r="BC73" s="10"/>
      <c r="BD73" s="3"/>
      <c r="BE73" s="4">
        <f t="shared" si="127"/>
        <v>0</v>
      </c>
      <c r="BF73" s="5">
        <v>4</v>
      </c>
      <c r="BG73" s="5">
        <v>5</v>
      </c>
      <c r="BH73" s="7">
        <f t="shared" si="128"/>
        <v>5</v>
      </c>
      <c r="BI73" s="7">
        <f t="shared" si="129"/>
        <v>4</v>
      </c>
      <c r="BJ73" s="2" t="s">
        <v>31</v>
      </c>
      <c r="BK73" s="4">
        <f t="shared" si="130"/>
        <v>10</v>
      </c>
      <c r="BL73" s="11">
        <f t="shared" si="131"/>
        <v>20</v>
      </c>
      <c r="BM73" s="2">
        <v>30.585999999999999</v>
      </c>
      <c r="BN73" s="2">
        <v>31.135000000000002</v>
      </c>
      <c r="BO73" s="2" t="s">
        <v>31</v>
      </c>
      <c r="BP73" s="2"/>
      <c r="BQ73" s="6">
        <v>1</v>
      </c>
      <c r="BR73" s="19">
        <f t="shared" si="132"/>
        <v>30.585999999999999</v>
      </c>
    </row>
    <row r="74" spans="1:70" s="15" customFormat="1" ht="14" hidden="1">
      <c r="A74" s="13">
        <v>6</v>
      </c>
      <c r="B74" s="1" t="s">
        <v>108</v>
      </c>
      <c r="C74" s="2">
        <v>99998173</v>
      </c>
      <c r="D74" s="1">
        <v>18</v>
      </c>
      <c r="E74" s="1" t="s">
        <v>109</v>
      </c>
      <c r="F74" s="57">
        <v>30.96</v>
      </c>
      <c r="G74" s="2"/>
      <c r="H74" s="3"/>
      <c r="I74" s="4">
        <f t="shared" si="133"/>
        <v>0</v>
      </c>
      <c r="J74" s="5"/>
      <c r="K74" s="5"/>
      <c r="L74" s="7">
        <f t="shared" si="134"/>
        <v>0</v>
      </c>
      <c r="M74" s="7">
        <f t="shared" si="135"/>
        <v>0</v>
      </c>
      <c r="N74" s="2"/>
      <c r="O74" s="4">
        <f t="shared" si="112"/>
        <v>0</v>
      </c>
      <c r="P74" s="11">
        <f t="shared" si="113"/>
        <v>0</v>
      </c>
      <c r="Q74" s="2"/>
      <c r="R74" s="2"/>
      <c r="S74" s="2"/>
      <c r="T74" s="2"/>
      <c r="U74" s="6"/>
      <c r="V74" s="19">
        <f t="shared" si="114"/>
        <v>30.96</v>
      </c>
      <c r="W74" s="2"/>
      <c r="X74" s="3"/>
      <c r="Y74" s="4">
        <f t="shared" si="115"/>
        <v>0</v>
      </c>
      <c r="Z74" s="5"/>
      <c r="AA74" s="5"/>
      <c r="AB74" s="7">
        <f t="shared" si="116"/>
        <v>0</v>
      </c>
      <c r="AC74" s="7">
        <f t="shared" si="117"/>
        <v>0</v>
      </c>
      <c r="AD74" s="2"/>
      <c r="AE74" s="4">
        <f t="shared" si="118"/>
        <v>0</v>
      </c>
      <c r="AF74" s="11">
        <f t="shared" si="119"/>
        <v>0</v>
      </c>
      <c r="AG74" s="2"/>
      <c r="AH74" s="2"/>
      <c r="AI74" s="2"/>
      <c r="AJ74" s="2"/>
      <c r="AK74" s="6"/>
      <c r="AL74" s="19">
        <f t="shared" si="120"/>
        <v>30.96</v>
      </c>
      <c r="AM74" s="2"/>
      <c r="AN74" s="3"/>
      <c r="AO74" s="4">
        <f t="shared" si="121"/>
        <v>0</v>
      </c>
      <c r="AP74" s="5"/>
      <c r="AQ74" s="5"/>
      <c r="AR74" s="7">
        <f t="shared" si="122"/>
        <v>0</v>
      </c>
      <c r="AS74" s="7">
        <f t="shared" si="123"/>
        <v>0</v>
      </c>
      <c r="AT74" s="2"/>
      <c r="AU74" s="4">
        <f t="shared" si="124"/>
        <v>0</v>
      </c>
      <c r="AV74" s="11">
        <f t="shared" si="125"/>
        <v>0</v>
      </c>
      <c r="AW74" s="2"/>
      <c r="AX74" s="2"/>
      <c r="AY74" s="2"/>
      <c r="AZ74" s="2"/>
      <c r="BA74" s="6"/>
      <c r="BB74" s="19">
        <f t="shared" si="126"/>
        <v>30.96</v>
      </c>
      <c r="BC74" s="2"/>
      <c r="BD74" s="3"/>
      <c r="BE74" s="4">
        <f t="shared" si="127"/>
        <v>0</v>
      </c>
      <c r="BF74" s="5"/>
      <c r="BG74" s="5"/>
      <c r="BH74" s="7">
        <f t="shared" si="128"/>
        <v>0</v>
      </c>
      <c r="BI74" s="7">
        <f t="shared" si="129"/>
        <v>0</v>
      </c>
      <c r="BJ74" s="2"/>
      <c r="BK74" s="4">
        <f t="shared" si="130"/>
        <v>0</v>
      </c>
      <c r="BL74" s="11">
        <f t="shared" si="131"/>
        <v>0</v>
      </c>
      <c r="BM74" s="2"/>
      <c r="BN74" s="2"/>
      <c r="BO74" s="2"/>
      <c r="BP74" s="2"/>
      <c r="BQ74" s="6"/>
      <c r="BR74" s="19">
        <f t="shared" si="132"/>
        <v>30.96</v>
      </c>
    </row>
    <row r="75" spans="1:70" s="15" customFormat="1" ht="14" hidden="1">
      <c r="A75" s="13">
        <v>7</v>
      </c>
      <c r="B75" s="1" t="s">
        <v>76</v>
      </c>
      <c r="C75" s="2">
        <v>36647</v>
      </c>
      <c r="D75" s="1">
        <v>45</v>
      </c>
      <c r="E75" s="1" t="s">
        <v>107</v>
      </c>
      <c r="F75" s="57">
        <v>28.49</v>
      </c>
      <c r="G75" s="2"/>
      <c r="H75" s="3"/>
      <c r="I75" s="4">
        <f t="shared" si="133"/>
        <v>0</v>
      </c>
      <c r="J75" s="5"/>
      <c r="K75" s="5"/>
      <c r="L75" s="7">
        <f t="shared" si="134"/>
        <v>0</v>
      </c>
      <c r="M75" s="7">
        <f t="shared" si="135"/>
        <v>0</v>
      </c>
      <c r="N75" s="2"/>
      <c r="O75" s="4">
        <f t="shared" si="112"/>
        <v>0</v>
      </c>
      <c r="P75" s="11">
        <f t="shared" si="113"/>
        <v>0</v>
      </c>
      <c r="Q75" s="2"/>
      <c r="R75" s="2"/>
      <c r="S75" s="2"/>
      <c r="T75" s="2" t="s">
        <v>97</v>
      </c>
      <c r="U75" s="6"/>
      <c r="V75" s="19">
        <f t="shared" si="114"/>
        <v>28.49</v>
      </c>
      <c r="W75" s="2"/>
      <c r="X75" s="3"/>
      <c r="Y75" s="4">
        <f t="shared" si="115"/>
        <v>0</v>
      </c>
      <c r="Z75" s="5"/>
      <c r="AA75" s="5"/>
      <c r="AB75" s="7">
        <f t="shared" si="116"/>
        <v>0</v>
      </c>
      <c r="AC75" s="7">
        <f t="shared" si="117"/>
        <v>0</v>
      </c>
      <c r="AD75" s="2"/>
      <c r="AE75" s="4">
        <f t="shared" si="118"/>
        <v>0</v>
      </c>
      <c r="AF75" s="11">
        <f t="shared" si="119"/>
        <v>0</v>
      </c>
      <c r="AG75" s="2"/>
      <c r="AH75" s="2"/>
      <c r="AI75" s="2"/>
      <c r="AJ75" s="2" t="s">
        <v>97</v>
      </c>
      <c r="AK75" s="6"/>
      <c r="AL75" s="19">
        <f t="shared" si="120"/>
        <v>28.49</v>
      </c>
      <c r="AM75" s="2"/>
      <c r="AN75" s="3"/>
      <c r="AO75" s="4">
        <f t="shared" si="121"/>
        <v>0</v>
      </c>
      <c r="AP75" s="5"/>
      <c r="AQ75" s="5"/>
      <c r="AR75" s="7">
        <f t="shared" si="122"/>
        <v>0</v>
      </c>
      <c r="AS75" s="7">
        <f t="shared" si="123"/>
        <v>0</v>
      </c>
      <c r="AT75" s="2"/>
      <c r="AU75" s="4">
        <f t="shared" si="124"/>
        <v>0</v>
      </c>
      <c r="AV75" s="11">
        <f t="shared" si="125"/>
        <v>0</v>
      </c>
      <c r="AW75" s="2"/>
      <c r="AX75" s="2"/>
      <c r="AY75" s="2"/>
      <c r="AZ75" s="2" t="s">
        <v>97</v>
      </c>
      <c r="BA75" s="6"/>
      <c r="BB75" s="19">
        <f t="shared" si="126"/>
        <v>28.49</v>
      </c>
      <c r="BC75" s="2"/>
      <c r="BD75" s="3"/>
      <c r="BE75" s="4">
        <f t="shared" si="127"/>
        <v>0</v>
      </c>
      <c r="BF75" s="5"/>
      <c r="BG75" s="5"/>
      <c r="BH75" s="7">
        <f t="shared" si="128"/>
        <v>0</v>
      </c>
      <c r="BI75" s="7">
        <f t="shared" si="129"/>
        <v>0</v>
      </c>
      <c r="BJ75" s="2"/>
      <c r="BK75" s="4">
        <f t="shared" si="130"/>
        <v>0</v>
      </c>
      <c r="BL75" s="11">
        <f t="shared" si="131"/>
        <v>0</v>
      </c>
      <c r="BM75" s="2"/>
      <c r="BN75" s="2"/>
      <c r="BO75" s="2"/>
      <c r="BP75" s="2" t="s">
        <v>97</v>
      </c>
      <c r="BQ75" s="6"/>
      <c r="BR75" s="19">
        <f t="shared" si="132"/>
        <v>28.49</v>
      </c>
    </row>
    <row r="76" spans="1:70" s="15" customFormat="1" ht="14">
      <c r="A76" s="13">
        <v>5</v>
      </c>
      <c r="B76" s="1" t="s">
        <v>142</v>
      </c>
      <c r="C76" s="2">
        <v>40101</v>
      </c>
      <c r="D76" s="1">
        <v>89</v>
      </c>
      <c r="E76" s="1" t="s">
        <v>39</v>
      </c>
      <c r="F76" s="57">
        <v>30.236000000000001</v>
      </c>
      <c r="G76" s="2"/>
      <c r="H76" s="3"/>
      <c r="I76" s="4">
        <f t="shared" si="133"/>
        <v>0</v>
      </c>
      <c r="J76" s="5"/>
      <c r="K76" s="5"/>
      <c r="L76" s="7">
        <f t="shared" si="134"/>
        <v>0</v>
      </c>
      <c r="M76" s="7">
        <f t="shared" si="135"/>
        <v>0</v>
      </c>
      <c r="N76" s="2"/>
      <c r="O76" s="4">
        <f t="shared" si="112"/>
        <v>0</v>
      </c>
      <c r="P76" s="11">
        <f t="shared" si="113"/>
        <v>0</v>
      </c>
      <c r="Q76" s="2"/>
      <c r="R76" s="2"/>
      <c r="S76" s="2"/>
      <c r="T76" s="6"/>
      <c r="U76" s="6"/>
      <c r="V76" s="19">
        <f t="shared" si="114"/>
        <v>30.236000000000001</v>
      </c>
      <c r="W76" s="2"/>
      <c r="X76" s="3"/>
      <c r="Y76" s="4">
        <f t="shared" si="115"/>
        <v>0</v>
      </c>
      <c r="Z76" s="5"/>
      <c r="AA76" s="5"/>
      <c r="AB76" s="7">
        <f t="shared" si="116"/>
        <v>0</v>
      </c>
      <c r="AC76" s="7">
        <f t="shared" si="117"/>
        <v>0</v>
      </c>
      <c r="AD76" s="2"/>
      <c r="AE76" s="4">
        <f t="shared" si="118"/>
        <v>0</v>
      </c>
      <c r="AF76" s="11">
        <f t="shared" si="119"/>
        <v>0</v>
      </c>
      <c r="AG76" s="2"/>
      <c r="AH76" s="2"/>
      <c r="AI76" s="2"/>
      <c r="AJ76" s="6"/>
      <c r="AK76" s="6"/>
      <c r="AL76" s="19">
        <f t="shared" si="120"/>
        <v>30.236000000000001</v>
      </c>
      <c r="AM76" s="2">
        <v>39.572000000000003</v>
      </c>
      <c r="AN76" s="3"/>
      <c r="AO76" s="4">
        <f t="shared" si="121"/>
        <v>0</v>
      </c>
      <c r="AP76" s="5"/>
      <c r="AQ76" s="5"/>
      <c r="AR76" s="7">
        <f t="shared" si="122"/>
        <v>0</v>
      </c>
      <c r="AS76" s="7">
        <f t="shared" si="123"/>
        <v>0</v>
      </c>
      <c r="AT76" s="2" t="s">
        <v>31</v>
      </c>
      <c r="AU76" s="4">
        <f t="shared" si="124"/>
        <v>0</v>
      </c>
      <c r="AV76" s="11">
        <f t="shared" si="125"/>
        <v>0</v>
      </c>
      <c r="AW76" s="2">
        <v>32.597999999999999</v>
      </c>
      <c r="AX76" s="2">
        <v>30.518000000000001</v>
      </c>
      <c r="AY76" s="2" t="s">
        <v>31</v>
      </c>
      <c r="AZ76" s="58" t="s">
        <v>50</v>
      </c>
      <c r="BA76" s="6"/>
      <c r="BB76" s="19">
        <f t="shared" si="126"/>
        <v>30.236000000000001</v>
      </c>
      <c r="BC76" s="2"/>
      <c r="BD76" s="3"/>
      <c r="BE76" s="4">
        <f t="shared" si="127"/>
        <v>0</v>
      </c>
      <c r="BF76" s="5"/>
      <c r="BG76" s="5"/>
      <c r="BH76" s="7">
        <f t="shared" si="128"/>
        <v>0</v>
      </c>
      <c r="BI76" s="7">
        <f t="shared" si="129"/>
        <v>0</v>
      </c>
      <c r="BJ76" s="2" t="s">
        <v>31</v>
      </c>
      <c r="BK76" s="4">
        <f t="shared" si="130"/>
        <v>0</v>
      </c>
      <c r="BL76" s="11">
        <f t="shared" si="131"/>
        <v>0</v>
      </c>
      <c r="BM76" s="2"/>
      <c r="BN76" s="2"/>
      <c r="BO76" s="2" t="s">
        <v>31</v>
      </c>
      <c r="BP76" s="6"/>
      <c r="BQ76" s="6"/>
      <c r="BR76" s="19">
        <f t="shared" si="132"/>
        <v>30.236000000000001</v>
      </c>
    </row>
    <row r="77" spans="1:70" s="15" customFormat="1" ht="14" hidden="1">
      <c r="A77" s="13">
        <v>9</v>
      </c>
      <c r="B77" s="1" t="s">
        <v>123</v>
      </c>
      <c r="C77" s="2">
        <v>34556</v>
      </c>
      <c r="D77" s="1">
        <v>757</v>
      </c>
      <c r="E77" s="1" t="s">
        <v>66</v>
      </c>
      <c r="F77" s="57">
        <v>29.329000000000001</v>
      </c>
      <c r="G77" s="2"/>
      <c r="H77" s="3"/>
      <c r="I77" s="4">
        <f t="shared" si="133"/>
        <v>0</v>
      </c>
      <c r="J77" s="5"/>
      <c r="K77" s="5"/>
      <c r="L77" s="7">
        <f t="shared" si="134"/>
        <v>0</v>
      </c>
      <c r="M77" s="7">
        <f t="shared" si="135"/>
        <v>0</v>
      </c>
      <c r="N77" s="2"/>
      <c r="O77" s="4">
        <f t="shared" si="112"/>
        <v>0</v>
      </c>
      <c r="P77" s="11">
        <f t="shared" si="113"/>
        <v>0</v>
      </c>
      <c r="Q77" s="2"/>
      <c r="R77" s="2"/>
      <c r="S77" s="2"/>
      <c r="T77" s="2" t="s">
        <v>97</v>
      </c>
      <c r="U77" s="6"/>
      <c r="V77" s="19">
        <f t="shared" si="114"/>
        <v>29.329000000000001</v>
      </c>
      <c r="W77" s="2"/>
      <c r="X77" s="3"/>
      <c r="Y77" s="4">
        <f t="shared" si="115"/>
        <v>0</v>
      </c>
      <c r="Z77" s="5"/>
      <c r="AA77" s="5"/>
      <c r="AB77" s="7">
        <f t="shared" si="116"/>
        <v>0</v>
      </c>
      <c r="AC77" s="7">
        <f t="shared" si="117"/>
        <v>0</v>
      </c>
      <c r="AD77" s="2"/>
      <c r="AE77" s="4">
        <f t="shared" si="118"/>
        <v>0</v>
      </c>
      <c r="AF77" s="11">
        <f t="shared" si="119"/>
        <v>0</v>
      </c>
      <c r="AG77" s="2"/>
      <c r="AH77" s="2"/>
      <c r="AI77" s="2"/>
      <c r="AJ77" s="2" t="s">
        <v>97</v>
      </c>
      <c r="AK77" s="6"/>
      <c r="AL77" s="19">
        <f t="shared" si="120"/>
        <v>29.329000000000001</v>
      </c>
      <c r="AM77" s="2"/>
      <c r="AN77" s="3"/>
      <c r="AO77" s="4">
        <f t="shared" si="121"/>
        <v>0</v>
      </c>
      <c r="AP77" s="5"/>
      <c r="AQ77" s="5"/>
      <c r="AR77" s="7">
        <f t="shared" si="122"/>
        <v>0</v>
      </c>
      <c r="AS77" s="7">
        <f t="shared" si="123"/>
        <v>0</v>
      </c>
      <c r="AT77" s="2"/>
      <c r="AU77" s="4">
        <f t="shared" si="124"/>
        <v>0</v>
      </c>
      <c r="AV77" s="11">
        <f t="shared" si="125"/>
        <v>0</v>
      </c>
      <c r="AW77" s="2"/>
      <c r="AX77" s="2"/>
      <c r="AY77" s="2"/>
      <c r="AZ77" s="2" t="s">
        <v>97</v>
      </c>
      <c r="BA77" s="6"/>
      <c r="BB77" s="19">
        <f t="shared" si="126"/>
        <v>29.329000000000001</v>
      </c>
      <c r="BC77" s="2"/>
      <c r="BD77" s="3"/>
      <c r="BE77" s="4">
        <f t="shared" si="127"/>
        <v>0</v>
      </c>
      <c r="BF77" s="5"/>
      <c r="BG77" s="5"/>
      <c r="BH77" s="7">
        <f t="shared" si="128"/>
        <v>0</v>
      </c>
      <c r="BI77" s="7">
        <f t="shared" si="129"/>
        <v>0</v>
      </c>
      <c r="BJ77" s="2"/>
      <c r="BK77" s="4">
        <f t="shared" si="130"/>
        <v>0</v>
      </c>
      <c r="BL77" s="11">
        <f t="shared" si="131"/>
        <v>0</v>
      </c>
      <c r="BM77" s="2"/>
      <c r="BN77" s="2"/>
      <c r="BO77" s="2"/>
      <c r="BP77" s="2" t="s">
        <v>97</v>
      </c>
      <c r="BQ77" s="6"/>
      <c r="BR77" s="19">
        <f t="shared" si="132"/>
        <v>29.329000000000001</v>
      </c>
    </row>
    <row r="78" spans="1:70" s="15" customFormat="1" ht="14" hidden="1">
      <c r="A78" s="13">
        <v>10</v>
      </c>
      <c r="B78" s="1" t="s">
        <v>150</v>
      </c>
      <c r="C78" s="2" t="s">
        <v>143</v>
      </c>
      <c r="D78" s="1">
        <v>152</v>
      </c>
      <c r="E78" s="1" t="s">
        <v>151</v>
      </c>
      <c r="F78" s="57">
        <v>29.045999999999999</v>
      </c>
      <c r="G78" s="2"/>
      <c r="H78" s="3"/>
      <c r="I78" s="4">
        <f t="shared" si="133"/>
        <v>0</v>
      </c>
      <c r="J78" s="5"/>
      <c r="K78" s="5"/>
      <c r="L78" s="7">
        <f t="shared" si="134"/>
        <v>0</v>
      </c>
      <c r="M78" s="7">
        <f t="shared" si="135"/>
        <v>0</v>
      </c>
      <c r="N78" s="2"/>
      <c r="O78" s="4">
        <f t="shared" si="112"/>
        <v>0</v>
      </c>
      <c r="P78" s="11">
        <f t="shared" si="113"/>
        <v>0</v>
      </c>
      <c r="Q78" s="2"/>
      <c r="R78" s="2"/>
      <c r="S78" s="2"/>
      <c r="T78" s="2" t="s">
        <v>97</v>
      </c>
      <c r="U78" s="6"/>
      <c r="V78" s="19">
        <f t="shared" si="114"/>
        <v>29.045999999999999</v>
      </c>
      <c r="W78" s="2"/>
      <c r="X78" s="3"/>
      <c r="Y78" s="4">
        <f t="shared" si="115"/>
        <v>0</v>
      </c>
      <c r="Z78" s="5"/>
      <c r="AA78" s="5"/>
      <c r="AB78" s="7">
        <f t="shared" si="116"/>
        <v>0</v>
      </c>
      <c r="AC78" s="7">
        <f t="shared" si="117"/>
        <v>0</v>
      </c>
      <c r="AD78" s="2"/>
      <c r="AE78" s="4">
        <f t="shared" si="118"/>
        <v>0</v>
      </c>
      <c r="AF78" s="11">
        <f t="shared" si="119"/>
        <v>0</v>
      </c>
      <c r="AG78" s="2"/>
      <c r="AH78" s="2"/>
      <c r="AI78" s="2"/>
      <c r="AJ78" s="2" t="s">
        <v>97</v>
      </c>
      <c r="AK78" s="6"/>
      <c r="AL78" s="19">
        <f t="shared" si="120"/>
        <v>29.045999999999999</v>
      </c>
      <c r="AM78" s="2"/>
      <c r="AN78" s="3"/>
      <c r="AO78" s="4">
        <f t="shared" si="121"/>
        <v>0</v>
      </c>
      <c r="AP78" s="5"/>
      <c r="AQ78" s="5"/>
      <c r="AR78" s="7">
        <f t="shared" si="122"/>
        <v>0</v>
      </c>
      <c r="AS78" s="7">
        <f t="shared" si="123"/>
        <v>0</v>
      </c>
      <c r="AT78" s="2"/>
      <c r="AU78" s="4">
        <f t="shared" si="124"/>
        <v>0</v>
      </c>
      <c r="AV78" s="11">
        <f t="shared" si="125"/>
        <v>0</v>
      </c>
      <c r="AW78" s="2"/>
      <c r="AX78" s="2"/>
      <c r="AY78" s="2"/>
      <c r="AZ78" s="2" t="s">
        <v>97</v>
      </c>
      <c r="BA78" s="6"/>
      <c r="BB78" s="19">
        <f t="shared" si="126"/>
        <v>29.045999999999999</v>
      </c>
      <c r="BC78" s="2"/>
      <c r="BD78" s="3"/>
      <c r="BE78" s="4">
        <f t="shared" si="127"/>
        <v>0</v>
      </c>
      <c r="BF78" s="5"/>
      <c r="BG78" s="5"/>
      <c r="BH78" s="7">
        <f t="shared" si="128"/>
        <v>0</v>
      </c>
      <c r="BI78" s="7">
        <f t="shared" si="129"/>
        <v>0</v>
      </c>
      <c r="BJ78" s="2"/>
      <c r="BK78" s="4">
        <f t="shared" si="130"/>
        <v>0</v>
      </c>
      <c r="BL78" s="11">
        <f t="shared" si="131"/>
        <v>0</v>
      </c>
      <c r="BM78" s="2"/>
      <c r="BN78" s="2"/>
      <c r="BO78" s="2"/>
      <c r="BP78" s="2" t="s">
        <v>97</v>
      </c>
      <c r="BQ78" s="6"/>
      <c r="BR78" s="19">
        <f t="shared" si="132"/>
        <v>29.045999999999999</v>
      </c>
    </row>
    <row r="79" spans="1:70" s="15" customFormat="1" ht="14" hidden="1">
      <c r="A79" s="13">
        <v>11</v>
      </c>
      <c r="B79" s="1" t="s">
        <v>152</v>
      </c>
      <c r="C79" s="2">
        <v>34909</v>
      </c>
      <c r="D79" s="1">
        <v>77</v>
      </c>
      <c r="E79" s="1" t="s">
        <v>151</v>
      </c>
      <c r="F79" s="57">
        <v>29.946999999999999</v>
      </c>
      <c r="G79" s="2"/>
      <c r="H79" s="3"/>
      <c r="I79" s="4">
        <f t="shared" si="133"/>
        <v>0</v>
      </c>
      <c r="J79" s="5"/>
      <c r="K79" s="5"/>
      <c r="L79" s="7">
        <f t="shared" si="134"/>
        <v>0</v>
      </c>
      <c r="M79" s="7">
        <f t="shared" si="135"/>
        <v>0</v>
      </c>
      <c r="N79" s="2"/>
      <c r="O79" s="4">
        <f t="shared" si="112"/>
        <v>0</v>
      </c>
      <c r="P79" s="11">
        <f t="shared" si="113"/>
        <v>0</v>
      </c>
      <c r="Q79" s="2"/>
      <c r="R79" s="2"/>
      <c r="S79" s="2"/>
      <c r="T79" s="6"/>
      <c r="U79" s="6"/>
      <c r="V79" s="19">
        <f t="shared" si="114"/>
        <v>29.946999999999999</v>
      </c>
      <c r="W79" s="2"/>
      <c r="X79" s="3"/>
      <c r="Y79" s="4">
        <f t="shared" si="115"/>
        <v>0</v>
      </c>
      <c r="Z79" s="5"/>
      <c r="AA79" s="5"/>
      <c r="AB79" s="7">
        <f t="shared" si="116"/>
        <v>0</v>
      </c>
      <c r="AC79" s="7">
        <f t="shared" si="117"/>
        <v>0</v>
      </c>
      <c r="AD79" s="2"/>
      <c r="AE79" s="4">
        <f t="shared" si="118"/>
        <v>0</v>
      </c>
      <c r="AF79" s="11">
        <f t="shared" si="119"/>
        <v>0</v>
      </c>
      <c r="AG79" s="2"/>
      <c r="AH79" s="2"/>
      <c r="AI79" s="2"/>
      <c r="AJ79" s="6"/>
      <c r="AK79" s="6"/>
      <c r="AL79" s="19">
        <f t="shared" si="120"/>
        <v>29.946999999999999</v>
      </c>
      <c r="AM79" s="2"/>
      <c r="AN79" s="3"/>
      <c r="AO79" s="4">
        <f t="shared" si="121"/>
        <v>0</v>
      </c>
      <c r="AP79" s="5"/>
      <c r="AQ79" s="5"/>
      <c r="AR79" s="7">
        <f t="shared" si="122"/>
        <v>0</v>
      </c>
      <c r="AS79" s="7">
        <f t="shared" si="123"/>
        <v>0</v>
      </c>
      <c r="AT79" s="2"/>
      <c r="AU79" s="4">
        <f t="shared" si="124"/>
        <v>0</v>
      </c>
      <c r="AV79" s="11">
        <f t="shared" si="125"/>
        <v>0</v>
      </c>
      <c r="AW79" s="2"/>
      <c r="AX79" s="2"/>
      <c r="AY79" s="2"/>
      <c r="AZ79" s="6"/>
      <c r="BA79" s="6"/>
      <c r="BB79" s="19">
        <f t="shared" si="126"/>
        <v>29.946999999999999</v>
      </c>
      <c r="BC79" s="2"/>
      <c r="BD79" s="3"/>
      <c r="BE79" s="4">
        <f t="shared" si="127"/>
        <v>0</v>
      </c>
      <c r="BF79" s="5"/>
      <c r="BG79" s="5"/>
      <c r="BH79" s="7">
        <f t="shared" si="128"/>
        <v>0</v>
      </c>
      <c r="BI79" s="7">
        <f t="shared" si="129"/>
        <v>0</v>
      </c>
      <c r="BJ79" s="2"/>
      <c r="BK79" s="4">
        <f t="shared" si="130"/>
        <v>0</v>
      </c>
      <c r="BL79" s="11">
        <f t="shared" si="131"/>
        <v>0</v>
      </c>
      <c r="BM79" s="2"/>
      <c r="BN79" s="2"/>
      <c r="BO79" s="2"/>
      <c r="BP79" s="6"/>
      <c r="BQ79" s="6"/>
      <c r="BR79" s="19">
        <f t="shared" si="132"/>
        <v>29.946999999999999</v>
      </c>
    </row>
    <row r="80" spans="1:70" s="15" customFormat="1" ht="14" hidden="1">
      <c r="A80" s="13">
        <v>12</v>
      </c>
      <c r="B80" s="1" t="s">
        <v>152</v>
      </c>
      <c r="C80" s="2">
        <v>34909</v>
      </c>
      <c r="D80" s="1">
        <v>77</v>
      </c>
      <c r="E80" s="1" t="s">
        <v>39</v>
      </c>
      <c r="F80" s="57">
        <v>31.158999999999999</v>
      </c>
      <c r="G80" s="2"/>
      <c r="H80" s="3"/>
      <c r="I80" s="4">
        <f t="shared" si="133"/>
        <v>0</v>
      </c>
      <c r="J80" s="5"/>
      <c r="K80" s="5"/>
      <c r="L80" s="7">
        <f t="shared" si="134"/>
        <v>0</v>
      </c>
      <c r="M80" s="7">
        <f t="shared" si="135"/>
        <v>0</v>
      </c>
      <c r="N80" s="2"/>
      <c r="O80" s="4">
        <f t="shared" si="112"/>
        <v>0</v>
      </c>
      <c r="P80" s="11">
        <f t="shared" si="113"/>
        <v>0</v>
      </c>
      <c r="Q80" s="2"/>
      <c r="R80" s="2"/>
      <c r="S80" s="2"/>
      <c r="T80" s="2"/>
      <c r="U80" s="6"/>
      <c r="V80" s="19">
        <f t="shared" si="114"/>
        <v>31.158999999999999</v>
      </c>
      <c r="W80" s="2"/>
      <c r="X80" s="3"/>
      <c r="Y80" s="4">
        <f t="shared" si="115"/>
        <v>0</v>
      </c>
      <c r="Z80" s="5"/>
      <c r="AA80" s="5"/>
      <c r="AB80" s="7">
        <f t="shared" si="116"/>
        <v>0</v>
      </c>
      <c r="AC80" s="7">
        <f t="shared" si="117"/>
        <v>0</v>
      </c>
      <c r="AD80" s="2"/>
      <c r="AE80" s="4">
        <f t="shared" si="118"/>
        <v>0</v>
      </c>
      <c r="AF80" s="11">
        <f t="shared" si="119"/>
        <v>0</v>
      </c>
      <c r="AG80" s="2"/>
      <c r="AH80" s="2"/>
      <c r="AI80" s="2"/>
      <c r="AJ80" s="2"/>
      <c r="AK80" s="6"/>
      <c r="AL80" s="19">
        <f t="shared" si="120"/>
        <v>31.158999999999999</v>
      </c>
      <c r="AM80" s="2"/>
      <c r="AN80" s="3"/>
      <c r="AO80" s="4">
        <f t="shared" si="121"/>
        <v>0</v>
      </c>
      <c r="AP80" s="5"/>
      <c r="AQ80" s="5"/>
      <c r="AR80" s="7">
        <f t="shared" si="122"/>
        <v>0</v>
      </c>
      <c r="AS80" s="7">
        <f t="shared" si="123"/>
        <v>0</v>
      </c>
      <c r="AT80" s="2"/>
      <c r="AU80" s="4">
        <f t="shared" si="124"/>
        <v>0</v>
      </c>
      <c r="AV80" s="11">
        <f t="shared" si="125"/>
        <v>0</v>
      </c>
      <c r="AW80" s="2"/>
      <c r="AX80" s="2"/>
      <c r="AY80" s="2"/>
      <c r="AZ80" s="2"/>
      <c r="BA80" s="6"/>
      <c r="BB80" s="19">
        <f t="shared" si="126"/>
        <v>31.158999999999999</v>
      </c>
      <c r="BC80" s="2"/>
      <c r="BD80" s="3"/>
      <c r="BE80" s="4">
        <f t="shared" si="127"/>
        <v>0</v>
      </c>
      <c r="BF80" s="5"/>
      <c r="BG80" s="5"/>
      <c r="BH80" s="7">
        <f t="shared" si="128"/>
        <v>0</v>
      </c>
      <c r="BI80" s="7">
        <f t="shared" si="129"/>
        <v>0</v>
      </c>
      <c r="BJ80" s="2"/>
      <c r="BK80" s="4">
        <f t="shared" si="130"/>
        <v>0</v>
      </c>
      <c r="BL80" s="11">
        <f t="shared" si="131"/>
        <v>0</v>
      </c>
      <c r="BM80" s="2"/>
      <c r="BN80" s="2"/>
      <c r="BO80" s="2"/>
      <c r="BP80" s="2"/>
      <c r="BQ80" s="6"/>
      <c r="BR80" s="19">
        <f t="shared" si="132"/>
        <v>31.158999999999999</v>
      </c>
    </row>
    <row r="81" spans="1:70" s="15" customFormat="1" ht="14">
      <c r="A81" s="13">
        <v>6</v>
      </c>
      <c r="B81" s="1" t="s">
        <v>172</v>
      </c>
      <c r="C81" s="2">
        <v>40103</v>
      </c>
      <c r="D81" s="1">
        <v>2222</v>
      </c>
      <c r="E81" s="1" t="s">
        <v>39</v>
      </c>
      <c r="F81" s="57"/>
      <c r="G81" s="2"/>
      <c r="H81" s="3"/>
      <c r="I81" s="2"/>
      <c r="J81" s="5"/>
      <c r="K81" s="5"/>
      <c r="L81" s="2"/>
      <c r="M81" s="2"/>
      <c r="N81" s="2"/>
      <c r="O81" s="4"/>
      <c r="P81" s="11"/>
      <c r="Q81" s="2"/>
      <c r="R81" s="2"/>
      <c r="S81" s="2"/>
      <c r="T81" s="2"/>
      <c r="U81" s="6"/>
      <c r="V81" s="19">
        <v>99.998999999999995</v>
      </c>
      <c r="W81" s="2"/>
      <c r="X81" s="3"/>
      <c r="Y81" s="2"/>
      <c r="Z81" s="5"/>
      <c r="AA81" s="5"/>
      <c r="AB81" s="2"/>
      <c r="AC81" s="2"/>
      <c r="AD81" s="2" t="s">
        <v>40</v>
      </c>
      <c r="AE81" s="4"/>
      <c r="AF81" s="11"/>
      <c r="AG81" s="2">
        <v>30.047999999999998</v>
      </c>
      <c r="AH81" s="2"/>
      <c r="AI81" s="2" t="s">
        <v>40</v>
      </c>
      <c r="AJ81" s="8" t="s">
        <v>100</v>
      </c>
      <c r="AK81" s="6"/>
      <c r="AL81" s="19">
        <f t="shared" si="120"/>
        <v>30.047999999999998</v>
      </c>
      <c r="AM81" s="2">
        <v>34.994</v>
      </c>
      <c r="AN81" s="3"/>
      <c r="AO81" s="2"/>
      <c r="AP81" s="5"/>
      <c r="AQ81" s="5"/>
      <c r="AR81" s="2"/>
      <c r="AS81" s="2"/>
      <c r="AT81" s="2" t="s">
        <v>40</v>
      </c>
      <c r="AU81" s="4"/>
      <c r="AV81" s="11"/>
      <c r="AW81" s="2"/>
      <c r="AX81" s="2"/>
      <c r="AY81" s="2" t="s">
        <v>40</v>
      </c>
      <c r="AZ81" s="2" t="s">
        <v>100</v>
      </c>
      <c r="BA81" s="6"/>
      <c r="BB81" s="19">
        <f t="shared" si="126"/>
        <v>30.047999999999998</v>
      </c>
      <c r="BC81" s="2">
        <v>31.309000000000001</v>
      </c>
      <c r="BD81" s="3"/>
      <c r="BE81" s="2"/>
      <c r="BF81" s="5"/>
      <c r="BG81" s="5"/>
      <c r="BH81" s="2"/>
      <c r="BI81" s="2"/>
      <c r="BJ81" s="2" t="s">
        <v>40</v>
      </c>
      <c r="BK81" s="4"/>
      <c r="BL81" s="11"/>
      <c r="BM81" s="2">
        <v>29.603000000000002</v>
      </c>
      <c r="BN81" s="2">
        <v>31.527000000000001</v>
      </c>
      <c r="BO81" s="2" t="s">
        <v>31</v>
      </c>
      <c r="BP81" s="8" t="s">
        <v>191</v>
      </c>
      <c r="BQ81" s="6"/>
      <c r="BR81" s="19">
        <f t="shared" si="132"/>
        <v>29.603000000000002</v>
      </c>
    </row>
    <row r="82" spans="1:70" s="15" customFormat="1" ht="14">
      <c r="A82" s="13"/>
      <c r="B82" s="1"/>
      <c r="C82" s="2"/>
      <c r="D82" s="1"/>
      <c r="E82" s="1"/>
      <c r="F82" s="57"/>
      <c r="G82" s="2"/>
      <c r="H82" s="3"/>
      <c r="I82" s="4">
        <f>IF(AND(J$221&gt;4,H82=1),6)+IF(AND(J$221&gt;4,H82=2),4)+IF(AND(J$221&gt;4,H82=3),3)+IF(AND(J$221&gt;4,H82=4),2)+IF(AND(J$221&gt;4,H82=5),1)+IF(AND(J$221&gt;4,H82&gt;5),1)+IF(AND(J$221=4,H82=1),4)+IF(AND(J$221=4,H82=2),3)+IF(AND(J$221=4,H82=3),2)+IF(AND(J$221=4,H82=4),1)+IF(AND(J$221=3,H82=1),3)+IF(AND(J$221=3,H82=2),2)+IF(AND(J$221=3,H82=3),1)+IF(AND(J$221=2,H82=1),2)+IF(AND(J$221=2,H82=2),1)+IF(AND(J$221=1,H82=1),1)</f>
        <v>0</v>
      </c>
      <c r="J82" s="5"/>
      <c r="K82" s="5"/>
      <c r="L82" s="7">
        <f>IF(AND(J$221&gt;4,J82=1),12)+IF(AND(J$221&gt;4,J82=2),8)+IF(AND(J$221&gt;4,J82=3),6)+IF(AND(J$221&gt;4,J82=4),5)+IF(AND(J$221&gt;4,J82=5),4)+IF(AND(J$221&gt;4,J82=6),3)+IF(AND(J$221&gt;4,J82=7),2)+IF(AND(J$221&gt;4,J82&gt;7),1)+IF(AND(J$221=4,J82=1),8)+IF(AND(J$221=4,J82=2),6)+IF(AND(J$221=4,J82=3),4)+IF(AND(J$221=4,J82=4),2)+IF(AND(J$221=3,J82=1),6)+IF(AND(J$221=3,J82=2),4)+IF(AND(J$221=3,J82=3),2)+IF(AND(J$221=2,J82=1),4)+IF(AND(J$221=2,J82=2),2)+IF(AND(J$221=1,J82=1),2)</f>
        <v>0</v>
      </c>
      <c r="M82" s="7">
        <f>IF(AND(J$221&gt;4,K82=1),12)+IF(AND(J$221&gt;4,K82=2),8)+IF(AND(J$221&gt;4,K82=3),6)+IF(AND(J$221&gt;4,K82=4),5)+IF(AND(J$221&gt;4,K82=5),4)+IF(AND(J$221&gt;4,K82=6),3)+IF(AND(J$221&gt;4,K82=7),2)+IF(AND(J$221&gt;4,K82&gt;7),1)+IF(AND(J$221=4,K82=1),8)+IF(AND(J$221=4,K82=2),6)+IF(AND(J$221=4,K82=3),4)+IF(AND(J$221=4,K82=4),2)+IF(AND(J$221=3,K82=1),6)+IF(AND(J$221=3,K82=2),4)+IF(AND(J$221=3,K82=3),2)+IF(AND(J$221=2,K82=1),4)+IF(AND(J$221=2,K82=2),2)+IF(AND(J$221=1,K82=1),2)</f>
        <v>0</v>
      </c>
      <c r="N82" s="2"/>
      <c r="O82" s="4">
        <f t="shared" ref="O82" si="136">+I82+L82+M82+U82</f>
        <v>0</v>
      </c>
      <c r="P82" s="11">
        <f t="shared" ref="P82" si="137">O82</f>
        <v>0</v>
      </c>
      <c r="Q82" s="2"/>
      <c r="R82" s="2"/>
      <c r="S82" s="2"/>
      <c r="T82" s="2"/>
      <c r="U82" s="6"/>
      <c r="V82" s="19">
        <f t="shared" si="81"/>
        <v>0</v>
      </c>
      <c r="W82" s="2"/>
      <c r="X82" s="3"/>
      <c r="Y82" s="4">
        <f>IF(AND(Z$221&gt;4,X82=1),6)+IF(AND(Z$221&gt;4,X82=2),4)+IF(AND(Z$221&gt;4,X82=3),3)+IF(AND(Z$221&gt;4,X82=4),2)+IF(AND(Z$221&gt;4,X82=5),1)+IF(AND(Z$221&gt;4,X82&gt;5),1)+IF(AND(Z$221=4,X82=1),4)+IF(AND(Z$221=4,X82=2),3)+IF(AND(Z$221=4,X82=3),2)+IF(AND(Z$221=4,X82=4),1)+IF(AND(Z$221=3,X82=1),3)+IF(AND(Z$221=3,X82=2),2)+IF(AND(Z$221=3,X82=3),1)+IF(AND(Z$221=2,X82=1),2)+IF(AND(Z$221=2,X82=2),1)+IF(AND(Z$221=1,X82=1),1)</f>
        <v>0</v>
      </c>
      <c r="Z82" s="5"/>
      <c r="AA82" s="5"/>
      <c r="AB82" s="7">
        <f>IF(AND(Z$221&gt;4,Z82=1),12)+IF(AND(Z$221&gt;4,Z82=2),8)+IF(AND(Z$221&gt;4,Z82=3),6)+IF(AND(Z$221&gt;4,Z82=4),5)+IF(AND(Z$221&gt;4,Z82=5),4)+IF(AND(Z$221&gt;4,Z82=6),3)+IF(AND(Z$221&gt;4,Z82=7),2)+IF(AND(Z$221&gt;4,Z82&gt;7),1)+IF(AND(Z$221=4,Z82=1),8)+IF(AND(Z$221=4,Z82=2),6)+IF(AND(Z$221=4,Z82=3),4)+IF(AND(Z$221=4,Z82=4),2)+IF(AND(Z$221=3,Z82=1),6)+IF(AND(Z$221=3,Z82=2),4)+IF(AND(Z$221=3,Z82=3),2)+IF(AND(Z$221=2,Z82=1),4)+IF(AND(Z$221=2,Z82=2),2)+IF(AND(Z$221=1,Z82=1),2)</f>
        <v>0</v>
      </c>
      <c r="AC82" s="7">
        <f>IF(AND(Z$221&gt;4,AA82=1),12)+IF(AND(Z$221&gt;4,AA82=2),8)+IF(AND(Z$221&gt;4,AA82=3),6)+IF(AND(Z$221&gt;4,AA82=4),5)+IF(AND(Z$221&gt;4,AA82=5),4)+IF(AND(Z$221&gt;4,AA82=6),3)+IF(AND(Z$221&gt;4,AA82=7),2)+IF(AND(Z$221&gt;4,AA82&gt;7),1)+IF(AND(Z$221=4,AA82=1),8)+IF(AND(Z$221=4,AA82=2),6)+IF(AND(Z$221=4,AA82=3),4)+IF(AND(Z$221=4,AA82=4),2)+IF(AND(Z$221=3,AA82=1),6)+IF(AND(Z$221=3,AA82=2),4)+IF(AND(Z$221=3,AA82=3),2)+IF(AND(Z$221=2,AA82=1),4)+IF(AND(Z$221=2,AA82=2),2)+IF(AND(Z$221=1,AA82=1),2)</f>
        <v>0</v>
      </c>
      <c r="AD82" s="2"/>
      <c r="AE82" s="4">
        <f t="shared" ref="AE82" si="138">+Y82+AB82+AC82+AK82</f>
        <v>0</v>
      </c>
      <c r="AF82" s="11">
        <f t="shared" si="24"/>
        <v>0</v>
      </c>
      <c r="AG82" s="2"/>
      <c r="AH82" s="2"/>
      <c r="AI82" s="2"/>
      <c r="AJ82" s="2"/>
      <c r="AK82" s="6"/>
      <c r="AL82" s="19">
        <f t="shared" si="52"/>
        <v>0</v>
      </c>
      <c r="AM82" s="2"/>
      <c r="AN82" s="3"/>
      <c r="AO82" s="4">
        <f>IF(AND(AP$221&gt;4,AN82=1),6)+IF(AND(AP$221&gt;4,AN82=2),4)+IF(AND(AP$221&gt;4,AN82=3),3)+IF(AND(AP$221&gt;4,AN82=4),2)+IF(AND(AP$221&gt;4,AN82=5),1)+IF(AND(AP$221&gt;4,AN82&gt;5),1)+IF(AND(AP$221=4,AN82=1),4)+IF(AND(AP$221=4,AN82=2),3)+IF(AND(AP$221=4,AN82=3),2)+IF(AND(AP$221=4,AN82=4),1)+IF(AND(AP$221=3,AN82=1),3)+IF(AND(AP$221=3,AN82=2),2)+IF(AND(AP$221=3,AN82=3),1)+IF(AND(AP$221=2,AN82=1),2)+IF(AND(AP$221=2,AN82=2),1)+IF(AND(AP$221=1,AN82=1),1)</f>
        <v>0</v>
      </c>
      <c r="AP82" s="5"/>
      <c r="AQ82" s="5"/>
      <c r="AR82" s="7">
        <f>IF(AND(AP$221&gt;4,AP82=1),12)+IF(AND(AP$221&gt;4,AP82=2),8)+IF(AND(AP$221&gt;4,AP82=3),6)+IF(AND(AP$221&gt;4,AP82=4),5)+IF(AND(AP$221&gt;4,AP82=5),4)+IF(AND(AP$221&gt;4,AP82=6),3)+IF(AND(AP$221&gt;4,AP82=7),2)+IF(AND(AP$221&gt;4,AP82&gt;7),1)+IF(AND(AP$221=4,AP82=1),8)+IF(AND(AP$221=4,AP82=2),6)+IF(AND(AP$221=4,AP82=3),4)+IF(AND(AP$221=4,AP82=4),2)+IF(AND(AP$221=3,AP82=1),6)+IF(AND(AP$221=3,AP82=2),4)+IF(AND(AP$221=3,AP82=3),2)+IF(AND(AP$221=2,AP82=1),4)+IF(AND(AP$221=2,AP82=2),2)+IF(AND(AP$221=1,AP82=1),2)</f>
        <v>0</v>
      </c>
      <c r="AS82" s="7">
        <f>IF(AND(AP$221&gt;4,AQ82=1),12)+IF(AND(AP$221&gt;4,AQ82=2),8)+IF(AND(AP$221&gt;4,AQ82=3),6)+IF(AND(AP$221&gt;4,AQ82=4),5)+IF(AND(AP$221&gt;4,AQ82=5),4)+IF(AND(AP$221&gt;4,AQ82=6),3)+IF(AND(AP$221&gt;4,AQ82=7),2)+IF(AND(AP$221&gt;4,AQ82&gt;7),1)+IF(AND(AP$221=4,AQ82=1),8)+IF(AND(AP$221=4,AQ82=2),6)+IF(AND(AP$221=4,AQ82=3),4)+IF(AND(AP$221=4,AQ82=4),2)+IF(AND(AP$221=3,AQ82=1),6)+IF(AND(AP$221=3,AQ82=2),4)+IF(AND(AP$221=3,AQ82=3),2)+IF(AND(AP$221=2,AQ82=1),4)+IF(AND(AP$221=2,AQ82=2),2)+IF(AND(AP$221=1,AQ82=1),2)</f>
        <v>0</v>
      </c>
      <c r="AT82" s="2"/>
      <c r="AU82" s="4">
        <f t="shared" ref="AU82" si="139">+AO82+AR82+AS82+BA82</f>
        <v>0</v>
      </c>
      <c r="AV82" s="11">
        <f t="shared" si="25"/>
        <v>0</v>
      </c>
      <c r="AW82" s="2"/>
      <c r="AX82" s="2"/>
      <c r="AY82" s="2"/>
      <c r="AZ82" s="2"/>
      <c r="BA82" s="6"/>
      <c r="BB82" s="19">
        <f t="shared" si="54"/>
        <v>0</v>
      </c>
      <c r="BC82" s="2"/>
      <c r="BD82" s="3"/>
      <c r="BE82" s="4">
        <f>IF(AND(BF$221&gt;4,BD82=1),6)+IF(AND(BF$221&gt;4,BD82=2),4)+IF(AND(BF$221&gt;4,BD82=3),3)+IF(AND(BF$221&gt;4,BD82=4),2)+IF(AND(BF$221&gt;4,BD82=5),1)+IF(AND(BF$221&gt;4,BD82&gt;5),1)+IF(AND(BF$221=4,BD82=1),4)+IF(AND(BF$221=4,BD82=2),3)+IF(AND(BF$221=4,BD82=3),2)+IF(AND(BF$221=4,BD82=4),1)+IF(AND(BF$221=3,BD82=1),3)+IF(AND(BF$221=3,BD82=2),2)+IF(AND(BF$221=3,BD82=3),1)+IF(AND(BF$221=2,BD82=1),2)+IF(AND(BF$221=2,BD82=2),1)+IF(AND(BF$221=1,BD82=1),1)</f>
        <v>0</v>
      </c>
      <c r="BF82" s="5"/>
      <c r="BG82" s="5"/>
      <c r="BH82" s="7">
        <f>IF(AND(BF$221&gt;4,BF82=1),12)+IF(AND(BF$221&gt;4,BF82=2),8)+IF(AND(BF$221&gt;4,BF82=3),6)+IF(AND(BF$221&gt;4,BF82=4),5)+IF(AND(BF$221&gt;4,BF82=5),4)+IF(AND(BF$221&gt;4,BF82=6),3)+IF(AND(BF$221&gt;4,BF82=7),2)+IF(AND(BF$221&gt;4,BF82&gt;7),1)+IF(AND(BF$221=4,BF82=1),8)+IF(AND(BF$221=4,BF82=2),6)+IF(AND(BF$221=4,BF82=3),4)+IF(AND(BF$221=4,BF82=4),2)+IF(AND(BF$221=3,BF82=1),6)+IF(AND(BF$221=3,BF82=2),4)+IF(AND(BF$221=3,BF82=3),2)+IF(AND(BF$221=2,BF82=1),4)+IF(AND(BF$221=2,BF82=2),2)+IF(AND(BF$221=1,BF82=1),2)</f>
        <v>0</v>
      </c>
      <c r="BI82" s="7">
        <f>IF(AND(BF$221&gt;4,BG82=1),12)+IF(AND(BF$221&gt;4,BG82=2),8)+IF(AND(BF$221&gt;4,BG82=3),6)+IF(AND(BF$221&gt;4,BG82=4),5)+IF(AND(BF$221&gt;4,BG82=5),4)+IF(AND(BF$221&gt;4,BG82=6),3)+IF(AND(BF$221&gt;4,BG82=7),2)+IF(AND(BF$221&gt;4,BG82&gt;7),1)+IF(AND(BF$221=4,BG82=1),8)+IF(AND(BF$221=4,BG82=2),6)+IF(AND(BF$221=4,BG82=3),4)+IF(AND(BF$221=4,BG82=4),2)+IF(AND(BF$221=3,BG82=1),6)+IF(AND(BF$221=3,BG82=2),4)+IF(AND(BF$221=3,BG82=3),2)+IF(AND(BF$221=2,BG82=1),4)+IF(AND(BF$221=2,BG82=2),2)+IF(AND(BF$221=1,BG82=1),2)</f>
        <v>0</v>
      </c>
      <c r="BJ82" s="2"/>
      <c r="BK82" s="4">
        <f t="shared" ref="BK82" si="140">+BE82+BH82+BI82+BQ82</f>
        <v>0</v>
      </c>
      <c r="BL82" s="11">
        <f t="shared" si="111"/>
        <v>0</v>
      </c>
      <c r="BM82" s="2"/>
      <c r="BN82" s="2"/>
      <c r="BO82" s="2"/>
      <c r="BP82" s="2"/>
      <c r="BQ82" s="6"/>
      <c r="BR82" s="19">
        <f t="shared" si="56"/>
        <v>0</v>
      </c>
    </row>
    <row r="83" spans="1:70" s="15" customFormat="1" ht="14">
      <c r="B83" s="22">
        <v>6</v>
      </c>
      <c r="C83" s="17"/>
      <c r="D83" s="1"/>
      <c r="E83" s="1"/>
      <c r="F83" s="57"/>
      <c r="G83" s="2"/>
      <c r="H83" s="3"/>
      <c r="I83" s="2"/>
      <c r="J83" s="5"/>
      <c r="K83" s="5"/>
      <c r="L83" s="2"/>
      <c r="M83" s="2"/>
      <c r="N83" s="2"/>
      <c r="O83" s="4"/>
      <c r="P83" s="11"/>
      <c r="Q83" s="2"/>
      <c r="R83" s="2"/>
      <c r="S83" s="2"/>
      <c r="T83" s="2"/>
      <c r="U83" s="6"/>
      <c r="V83" s="19">
        <f t="shared" si="81"/>
        <v>0</v>
      </c>
      <c r="W83" s="2"/>
      <c r="X83" s="3"/>
      <c r="Y83" s="2"/>
      <c r="Z83" s="5"/>
      <c r="AA83" s="5"/>
      <c r="AB83" s="2"/>
      <c r="AC83" s="2"/>
      <c r="AD83" s="2"/>
      <c r="AE83" s="4"/>
      <c r="AF83" s="11">
        <f t="shared" si="24"/>
        <v>0</v>
      </c>
      <c r="AG83" s="2"/>
      <c r="AH83" s="2"/>
      <c r="AI83" s="2"/>
      <c r="AJ83" s="2"/>
      <c r="AK83" s="6"/>
      <c r="AL83" s="19">
        <f t="shared" si="52"/>
        <v>0</v>
      </c>
      <c r="AM83" s="2"/>
      <c r="AN83" s="3"/>
      <c r="AO83" s="2"/>
      <c r="AP83" s="5"/>
      <c r="AQ83" s="5"/>
      <c r="AR83" s="2"/>
      <c r="AS83" s="2"/>
      <c r="AT83" s="2"/>
      <c r="AU83" s="4"/>
      <c r="AV83" s="11">
        <f t="shared" si="25"/>
        <v>0</v>
      </c>
      <c r="AW83" s="2"/>
      <c r="AX83" s="2"/>
      <c r="AY83" s="2"/>
      <c r="AZ83" s="2"/>
      <c r="BA83" s="6"/>
      <c r="BB83" s="19">
        <f t="shared" si="54"/>
        <v>0</v>
      </c>
      <c r="BC83" s="2"/>
      <c r="BD83" s="3"/>
      <c r="BE83" s="2"/>
      <c r="BF83" s="5"/>
      <c r="BG83" s="5"/>
      <c r="BH83" s="2"/>
      <c r="BI83" s="2"/>
      <c r="BJ83" s="2"/>
      <c r="BK83" s="4"/>
      <c r="BL83" s="11">
        <f t="shared" si="111"/>
        <v>0</v>
      </c>
      <c r="BM83" s="2"/>
      <c r="BN83" s="2"/>
      <c r="BO83" s="2"/>
      <c r="BP83" s="2"/>
      <c r="BQ83" s="6"/>
      <c r="BR83" s="19">
        <f t="shared" si="56"/>
        <v>0</v>
      </c>
    </row>
    <row r="84" spans="1:70" s="15" customFormat="1" ht="14">
      <c r="A84" s="21"/>
      <c r="B84" s="23" t="s">
        <v>53</v>
      </c>
      <c r="C84" s="24"/>
      <c r="D84" s="25"/>
      <c r="E84" s="25"/>
      <c r="F84" s="57"/>
      <c r="G84" s="18"/>
      <c r="H84" s="11"/>
      <c r="I84" s="18"/>
      <c r="J84" s="18"/>
      <c r="K84" s="18"/>
      <c r="L84" s="18"/>
      <c r="M84" s="18"/>
      <c r="N84" s="18"/>
      <c r="O84" s="11"/>
      <c r="P84" s="11"/>
      <c r="Q84" s="18"/>
      <c r="R84" s="18"/>
      <c r="S84" s="18"/>
      <c r="T84" s="18"/>
      <c r="U84" s="12"/>
      <c r="V84" s="19">
        <f t="shared" si="81"/>
        <v>0</v>
      </c>
      <c r="W84" s="18"/>
      <c r="X84" s="11"/>
      <c r="Y84" s="18"/>
      <c r="Z84" s="18"/>
      <c r="AA84" s="18"/>
      <c r="AB84" s="18"/>
      <c r="AC84" s="18"/>
      <c r="AD84" s="18"/>
      <c r="AE84" s="11"/>
      <c r="AF84" s="11">
        <f t="shared" ref="AF84:AF98" si="141">AE84+P84</f>
        <v>0</v>
      </c>
      <c r="AG84" s="18"/>
      <c r="AH84" s="18"/>
      <c r="AI84" s="18"/>
      <c r="AJ84" s="18"/>
      <c r="AK84" s="12"/>
      <c r="AL84" s="19">
        <f t="shared" si="52"/>
        <v>0</v>
      </c>
      <c r="AM84" s="18"/>
      <c r="AN84" s="11"/>
      <c r="AO84" s="18"/>
      <c r="AP84" s="18"/>
      <c r="AQ84" s="18"/>
      <c r="AR84" s="18"/>
      <c r="AS84" s="18"/>
      <c r="AT84" s="18"/>
      <c r="AU84" s="11"/>
      <c r="AV84" s="11">
        <f t="shared" ref="AV84:AV98" si="142">AU84+AF84</f>
        <v>0</v>
      </c>
      <c r="AW84" s="18"/>
      <c r="AX84" s="18"/>
      <c r="AY84" s="18"/>
      <c r="AZ84" s="18"/>
      <c r="BA84" s="12"/>
      <c r="BB84" s="19">
        <f t="shared" si="54"/>
        <v>0</v>
      </c>
      <c r="BC84" s="18"/>
      <c r="BD84" s="11"/>
      <c r="BE84" s="18"/>
      <c r="BF84" s="18"/>
      <c r="BG84" s="18"/>
      <c r="BH84" s="18"/>
      <c r="BI84" s="18"/>
      <c r="BJ84" s="18"/>
      <c r="BK84" s="11"/>
      <c r="BL84" s="11">
        <f t="shared" si="111"/>
        <v>0</v>
      </c>
      <c r="BM84" s="18"/>
      <c r="BN84" s="18"/>
      <c r="BO84" s="18"/>
      <c r="BP84" s="18"/>
      <c r="BQ84" s="12"/>
      <c r="BR84" s="19">
        <f t="shared" si="56"/>
        <v>0</v>
      </c>
    </row>
    <row r="85" spans="1:70" s="15" customFormat="1" ht="14">
      <c r="A85" s="13">
        <v>1</v>
      </c>
      <c r="B85" s="1" t="s">
        <v>73</v>
      </c>
      <c r="C85" s="2">
        <v>13729</v>
      </c>
      <c r="D85" s="1">
        <v>24</v>
      </c>
      <c r="E85" s="1" t="s">
        <v>28</v>
      </c>
      <c r="F85" s="57">
        <v>33.497</v>
      </c>
      <c r="G85" s="2">
        <v>38.078000000000003</v>
      </c>
      <c r="H85" s="3">
        <v>4</v>
      </c>
      <c r="I85" s="4">
        <f>IF(AND(J$222&gt;4,H85=1),6)+IF(AND(J$222&gt;4,H85=2),4)+IF(AND(J$222&gt;4,H85=3),3)+IF(AND(J$222&gt;4,H85=4),2)+IF(AND(J$222&gt;4,H85=5),1)+IF(AND(J$222&gt;4,H85&gt;5),1)+IF(AND(J$222=4,H85=1),4)+IF(AND(J$222=4,H85=2),3)+IF(AND(J$222=4,H85=3),2)+IF(AND(J$222=4,H85=4),1)+IF(AND(J$222=3,H85=1),3)+IF(AND(J$222=3,H85=2),2)+IF(AND(J$222=3,H85=3),1)+IF(AND(J$222=2,H85=1),2)+IF(AND(J$222=2,H85=2),1)+IF(AND(J$222=1,H85=1),1)</f>
        <v>1</v>
      </c>
      <c r="J85" s="5">
        <v>3</v>
      </c>
      <c r="K85" s="5">
        <v>3</v>
      </c>
      <c r="L85" s="7">
        <f>IF(AND(J$222&gt;4,J85=1),12)+IF(AND(J$222&gt;4,J85=2),8)+IF(AND(J$222&gt;4,J85=3),6)+IF(AND(J$222&gt;4,J85=4),5)+IF(AND(J$222&gt;4,J85=5),4)+IF(AND(J$222&gt;4,J85=6),3)+IF(AND(J$222&gt;4,J85=7),2)+IF(AND(J$222&gt;4,J85&gt;7),1)+IF(AND(J$222=4,J85=1),8)+IF(AND(J$222=4,J85=2),6)+IF(AND(J$222=4,J85=3),4)+IF(AND(J$222=4,J85=4),2)+IF(AND(J$222=3,J85=1),6)+IF(AND(J$222=3,J85=2),4)+IF(AND(J$222=3,J85=3),2)+IF(AND(J$222=2,J85=1),4)+IF(AND(J$222=2,J85=2),2)+IF(AND(J$222=1,J85=1),2)</f>
        <v>4</v>
      </c>
      <c r="M85" s="7">
        <f>IF(AND(J$222&gt;4,K85=1),12)+IF(AND(J$222&gt;4,K85=2),8)+IF(AND(J$222&gt;4,K85=3),6)+IF(AND(J$222&gt;4,K85=4),5)+IF(AND(J$222&gt;4,K85=5),4)+IF(AND(J$222&gt;4,K85=6),3)+IF(AND(J$222&gt;4,K85=7),2)+IF(AND(J$222&gt;4,K85&gt;7),1)+IF(AND(J$222=4,K85=1),8)+IF(AND(J$222=4,K85=2),6)+IF(AND(J$222=4,K85=3),4)+IF(AND(J$222=4,K85=4),2)+IF(AND(J$222=3,K85=1),6)+IF(AND(J$222=3,K85=2),4)+IF(AND(J$222=3,K85=3),2)+IF(AND(J$222=2,K85=1),4)+IF(AND(J$222=2,K85=2),2)+IF(AND(J$222=1,K85=1),2)</f>
        <v>4</v>
      </c>
      <c r="N85" s="2" t="s">
        <v>29</v>
      </c>
      <c r="O85" s="4">
        <f>+I85+L85+M85+U85</f>
        <v>9</v>
      </c>
      <c r="P85" s="11">
        <f>O85</f>
        <v>9</v>
      </c>
      <c r="Q85" s="2">
        <v>35.421999999999997</v>
      </c>
      <c r="R85" s="2">
        <v>33.523000000000003</v>
      </c>
      <c r="S85" s="2" t="s">
        <v>29</v>
      </c>
      <c r="T85" s="2"/>
      <c r="U85" s="6"/>
      <c r="V85" s="19">
        <f t="shared" ref="V85:V94" si="143">MIN(F85,G85,Q85,R85)</f>
        <v>33.497</v>
      </c>
      <c r="W85" s="2"/>
      <c r="X85" s="3"/>
      <c r="Y85" s="4">
        <f t="shared" ref="Y85:Y94" si="144">IF(AND(Z$222&gt;4,X85=1),6)+IF(AND(Z$222&gt;4,X85=2),4)+IF(AND(Z$222&gt;4,X85=3),3)+IF(AND(Z$222&gt;4,X85=4),2)+IF(AND(Z$222&gt;4,X85=5),1)+IF(AND(Z$222&gt;4,X85&gt;5),1)+IF(AND(Z$222=4,X85=1),4)+IF(AND(Z$222=4,X85=2),3)+IF(AND(Z$222=4,X85=3),2)+IF(AND(Z$222=4,X85=4),1)+IF(AND(Z$222=3,X85=1),3)+IF(AND(Z$222=3,X85=2),2)+IF(AND(Z$222=3,X85=3),1)+IF(AND(Z$222=2,X85=1),2)+IF(AND(Z$222=2,X85=2),1)+IF(AND(Z$222=1,X85=1),1)</f>
        <v>0</v>
      </c>
      <c r="Z85" s="5"/>
      <c r="AA85" s="5"/>
      <c r="AB85" s="7">
        <f t="shared" ref="AB85:AB94" si="145">IF(AND(Z$222&gt;4,Z85=1),12)+IF(AND(Z$222&gt;4,Z85=2),8)+IF(AND(Z$222&gt;4,Z85=3),6)+IF(AND(Z$222&gt;4,Z85=4),5)+IF(AND(Z$222&gt;4,Z85=5),4)+IF(AND(Z$222&gt;4,Z85=6),3)+IF(AND(Z$222&gt;4,Z85=7),2)+IF(AND(Z$222&gt;4,Z85&gt;7),1)+IF(AND(Z$222=4,Z85=1),8)+IF(AND(Z$222=4,Z85=2),6)+IF(AND(Z$222=4,Z85=3),4)+IF(AND(Z$222=4,Z85=4),2)+IF(AND(Z$222=3,Z85=1),6)+IF(AND(Z$222=3,Z85=2),4)+IF(AND(Z$222=3,Z85=3),2)+IF(AND(Z$222=2,Z85=1),4)+IF(AND(Z$222=2,Z85=2),2)+IF(AND(Z$222=1,Z85=1),2)</f>
        <v>0</v>
      </c>
      <c r="AC85" s="7">
        <f t="shared" ref="AC85:AC94" si="146">IF(AND(Z$222&gt;4,AA85=1),12)+IF(AND(Z$222&gt;4,AA85=2),8)+IF(AND(Z$222&gt;4,AA85=3),6)+IF(AND(Z$222&gt;4,AA85=4),5)+IF(AND(Z$222&gt;4,AA85=5),4)+IF(AND(Z$222&gt;4,AA85=6),3)+IF(AND(Z$222&gt;4,AA85=7),2)+IF(AND(Z$222&gt;4,AA85&gt;7),1)+IF(AND(Z$222=4,AA85=1),8)+IF(AND(Z$222=4,AA85=2),6)+IF(AND(Z$222=4,AA85=3),4)+IF(AND(Z$222=4,AA85=4),2)+IF(AND(Z$222=3,AA85=1),6)+IF(AND(Z$222=3,AA85=2),4)+IF(AND(Z$222=3,AA85=3),2)+IF(AND(Z$222=2,AA85=1),4)+IF(AND(Z$222=2,AA85=2),2)+IF(AND(Z$222=1,AA85=1),2)</f>
        <v>0</v>
      </c>
      <c r="AD85" s="2" t="s">
        <v>29</v>
      </c>
      <c r="AE85" s="4">
        <f t="shared" ref="AE85:AE94" si="147">+Y85+AB85+AC85+AK85</f>
        <v>0</v>
      </c>
      <c r="AF85" s="11">
        <f t="shared" ref="AF85:AF94" si="148">AE85+P85</f>
        <v>9</v>
      </c>
      <c r="AG85" s="2">
        <v>33.838000000000001</v>
      </c>
      <c r="AH85" s="2"/>
      <c r="AI85" s="2" t="s">
        <v>29</v>
      </c>
      <c r="AJ85" s="2"/>
      <c r="AK85" s="6"/>
      <c r="AL85" s="19">
        <f t="shared" ref="AL85:AL94" si="149">MIN(V85,W85,AG85,AH85)</f>
        <v>33.497</v>
      </c>
      <c r="AM85" s="2"/>
      <c r="AN85" s="3"/>
      <c r="AO85" s="4">
        <f t="shared" ref="AO85:AO94" si="150">IF(AND(AP$222&gt;4,AN85=1),6)+IF(AND(AP$222&gt;4,AN85=2),4)+IF(AND(AP$222&gt;4,AN85=3),3)+IF(AND(AP$222&gt;4,AN85=4),2)+IF(AND(AP$222&gt;4,AN85=5),1)+IF(AND(AP$222&gt;4,AN85&gt;5),1)+IF(AND(AP$222=4,AN85=1),4)+IF(AND(AP$222=4,AN85=2),3)+IF(AND(AP$222=4,AN85=3),2)+IF(AND(AP$222=4,AN85=4),1)+IF(AND(AP$222=3,AN85=1),3)+IF(AND(AP$222=3,AN85=2),2)+IF(AND(AP$222=3,AN85=3),1)+IF(AND(AP$222=2,AN85=1),2)+IF(AND(AP$222=2,AN85=2),1)+IF(AND(AP$222=1,AN85=1),1)</f>
        <v>0</v>
      </c>
      <c r="AP85" s="5"/>
      <c r="AQ85" s="5"/>
      <c r="AR85" s="7">
        <f t="shared" ref="AR85:AR94" si="151">IF(AND(AP$222&gt;4,AP85=1),12)+IF(AND(AP$222&gt;4,AP85=2),8)+IF(AND(AP$222&gt;4,AP85=3),6)+IF(AND(AP$222&gt;4,AP85=4),5)+IF(AND(AP$222&gt;4,AP85=5),4)+IF(AND(AP$222&gt;4,AP85=6),3)+IF(AND(AP$222&gt;4,AP85=7),2)+IF(AND(AP$222&gt;4,AP85&gt;7),1)+IF(AND(AP$222=4,AP85=1),8)+IF(AND(AP$222=4,AP85=2),6)+IF(AND(AP$222=4,AP85=3),4)+IF(AND(AP$222=4,AP85=4),2)+IF(AND(AP$222=3,AP85=1),6)+IF(AND(AP$222=3,AP85=2),4)+IF(AND(AP$222=3,AP85=3),2)+IF(AND(AP$222=2,AP85=1),4)+IF(AND(AP$222=2,AP85=2),2)+IF(AND(AP$222=1,AP85=1),2)</f>
        <v>0</v>
      </c>
      <c r="AS85" s="7">
        <f t="shared" ref="AS85:AS94" si="152">IF(AND(AP$222&gt;4,AQ85=1),12)+IF(AND(AP$222&gt;4,AQ85=2),8)+IF(AND(AP$222&gt;4,AQ85=3),6)+IF(AND(AP$222&gt;4,AQ85=4),5)+IF(AND(AP$222&gt;4,AQ85=5),4)+IF(AND(AP$222&gt;4,AQ85=6),3)+IF(AND(AP$222&gt;4,AQ85=7),2)+IF(AND(AP$222&gt;4,AQ85&gt;7),1)+IF(AND(AP$222=4,AQ85=1),8)+IF(AND(AP$222=4,AQ85=2),6)+IF(AND(AP$222=4,AQ85=3),4)+IF(AND(AP$222=4,AQ85=4),2)+IF(AND(AP$222=3,AQ85=1),6)+IF(AND(AP$222=3,AQ85=2),4)+IF(AND(AP$222=3,AQ85=3),2)+IF(AND(AP$222=2,AQ85=1),4)+IF(AND(AP$222=2,AQ85=2),2)+IF(AND(AP$222=1,AQ85=1),2)</f>
        <v>0</v>
      </c>
      <c r="AT85" s="2" t="s">
        <v>29</v>
      </c>
      <c r="AU85" s="4">
        <f t="shared" ref="AU85:AU94" si="153">+AO85+AR85+AS85+BA85</f>
        <v>0</v>
      </c>
      <c r="AV85" s="11">
        <f t="shared" ref="AV85:AV94" si="154">AU85+AF85</f>
        <v>9</v>
      </c>
      <c r="AW85" s="2"/>
      <c r="AX85" s="2"/>
      <c r="AY85" s="2" t="s">
        <v>29</v>
      </c>
      <c r="AZ85" s="2"/>
      <c r="BA85" s="6"/>
      <c r="BB85" s="19">
        <f t="shared" ref="BB85:BB95" si="155">MIN(AL85,AM85,AW85,AX85)</f>
        <v>33.497</v>
      </c>
      <c r="BC85" s="2">
        <v>37.298000000000002</v>
      </c>
      <c r="BD85" s="3">
        <v>1</v>
      </c>
      <c r="BE85" s="4">
        <f t="shared" ref="BE85:BE95" si="156">IF(AND(BF$222&gt;4,BD85=1),6)+IF(AND(BF$222&gt;4,BD85=2),4)+IF(AND(BF$222&gt;4,BD85=3),3)+IF(AND(BF$222&gt;4,BD85=4),2)+IF(AND(BF$222&gt;4,BD85=5),1)+IF(AND(BF$222&gt;4,BD85&gt;5),1)+IF(AND(BF$222=4,BD85=1),4)+IF(AND(BF$222=4,BD85=2),3)+IF(AND(BF$222=4,BD85=3),2)+IF(AND(BF$222=4,BD85=4),1)+IF(AND(BF$222=3,BD85=1),3)+IF(AND(BF$222=3,BD85=2),2)+IF(AND(BF$222=3,BD85=3),1)+IF(AND(BF$222=2,BD85=1),2)+IF(AND(BF$222=2,BD85=2),1)+IF(AND(BF$222=1,BD85=1),1)</f>
        <v>1</v>
      </c>
      <c r="BF85" s="5">
        <v>1</v>
      </c>
      <c r="BG85" s="5">
        <v>1</v>
      </c>
      <c r="BH85" s="7">
        <f t="shared" ref="BH85:BH95" si="157">IF(AND(BF$222&gt;4,BF85=1),12)+IF(AND(BF$222&gt;4,BF85=2),8)+IF(AND(BF$222&gt;4,BF85=3),6)+IF(AND(BF$222&gt;4,BF85=4),5)+IF(AND(BF$222&gt;4,BF85=5),4)+IF(AND(BF$222&gt;4,BF85=6),3)+IF(AND(BF$222&gt;4,BF85=7),2)+IF(AND(BF$222&gt;4,BF85&gt;7),1)+IF(AND(BF$222=4,BF85=1),8)+IF(AND(BF$222=4,BF85=2),6)+IF(AND(BF$222=4,BF85=3),4)+IF(AND(BF$222=4,BF85=4),2)+IF(AND(BF$222=3,BF85=1),6)+IF(AND(BF$222=3,BF85=2),4)+IF(AND(BF$222=3,BF85=3),2)+IF(AND(BF$222=2,BF85=1),4)+IF(AND(BF$222=2,BF85=2),2)+IF(AND(BF$222=1,BF85=1),2)</f>
        <v>2</v>
      </c>
      <c r="BI85" s="7">
        <f t="shared" ref="BI85:BI95" si="158">IF(AND(BF$222&gt;4,BG85=1),12)+IF(AND(BF$222&gt;4,BG85=2),8)+IF(AND(BF$222&gt;4,BG85=3),6)+IF(AND(BF$222&gt;4,BG85=4),5)+IF(AND(BF$222&gt;4,BG85=5),4)+IF(AND(BF$222&gt;4,BG85=6),3)+IF(AND(BF$222&gt;4,BG85=7),2)+IF(AND(BF$222&gt;4,BG85&gt;7),1)+IF(AND(BF$222=4,BG85=1),8)+IF(AND(BF$222=4,BG85=2),6)+IF(AND(BF$222=4,BG85=3),4)+IF(AND(BF$222=4,BG85=4),2)+IF(AND(BF$222=3,BG85=1),6)+IF(AND(BF$222=3,BG85=2),4)+IF(AND(BF$222=3,BG85=3),2)+IF(AND(BF$222=2,BG85=1),4)+IF(AND(BF$222=2,BG85=2),2)+IF(AND(BF$222=1,BG85=1),2)</f>
        <v>2</v>
      </c>
      <c r="BJ85" s="2" t="s">
        <v>29</v>
      </c>
      <c r="BK85" s="4">
        <f t="shared" ref="BK85" si="159">+BE85+BH85+BI85+BQ85</f>
        <v>5</v>
      </c>
      <c r="BL85" s="11">
        <f t="shared" si="111"/>
        <v>14</v>
      </c>
      <c r="BM85" s="2">
        <v>33.597000000000001</v>
      </c>
      <c r="BN85" s="2">
        <v>34.003999999999998</v>
      </c>
      <c r="BO85" s="2" t="s">
        <v>29</v>
      </c>
      <c r="BP85" s="2"/>
      <c r="BQ85" s="6"/>
      <c r="BR85" s="19">
        <f t="shared" si="56"/>
        <v>33.497</v>
      </c>
    </row>
    <row r="86" spans="1:70" s="15" customFormat="1" ht="14" customHeight="1">
      <c r="A86" s="13">
        <v>2</v>
      </c>
      <c r="B86" s="1" t="s">
        <v>166</v>
      </c>
      <c r="C86" s="2">
        <v>43590</v>
      </c>
      <c r="D86" s="1">
        <v>122</v>
      </c>
      <c r="E86" s="1" t="s">
        <v>167</v>
      </c>
      <c r="F86" s="57">
        <v>99.998999999999995</v>
      </c>
      <c r="G86" s="2">
        <v>36.055</v>
      </c>
      <c r="H86" s="3"/>
      <c r="I86" s="2"/>
      <c r="J86" s="5"/>
      <c r="K86" s="5"/>
      <c r="L86" s="2"/>
      <c r="M86" s="2"/>
      <c r="N86" s="2" t="s">
        <v>40</v>
      </c>
      <c r="O86" s="4"/>
      <c r="P86" s="11"/>
      <c r="Q86" s="2">
        <v>33.137</v>
      </c>
      <c r="R86" s="2">
        <v>33.856000000000002</v>
      </c>
      <c r="S86" s="2" t="s">
        <v>29</v>
      </c>
      <c r="T86" s="8" t="s">
        <v>70</v>
      </c>
      <c r="U86" s="6"/>
      <c r="V86" s="19">
        <f t="shared" si="143"/>
        <v>33.137</v>
      </c>
      <c r="W86" s="2"/>
      <c r="X86" s="3"/>
      <c r="Y86" s="4">
        <f t="shared" si="144"/>
        <v>0</v>
      </c>
      <c r="Z86" s="5"/>
      <c r="AA86" s="5"/>
      <c r="AB86" s="7">
        <f t="shared" si="145"/>
        <v>0</v>
      </c>
      <c r="AC86" s="7">
        <f t="shared" si="146"/>
        <v>0</v>
      </c>
      <c r="AD86" s="2" t="s">
        <v>29</v>
      </c>
      <c r="AE86" s="4">
        <f t="shared" si="147"/>
        <v>0</v>
      </c>
      <c r="AF86" s="11">
        <f t="shared" si="148"/>
        <v>0</v>
      </c>
      <c r="AG86" s="2"/>
      <c r="AH86" s="2"/>
      <c r="AI86" s="2" t="s">
        <v>29</v>
      </c>
      <c r="AJ86" s="6"/>
      <c r="AK86" s="6"/>
      <c r="AL86" s="19">
        <f t="shared" si="149"/>
        <v>33.137</v>
      </c>
      <c r="AM86" s="2">
        <v>39.595999999999997</v>
      </c>
      <c r="AN86" s="3">
        <v>1</v>
      </c>
      <c r="AO86" s="4">
        <f t="shared" si="150"/>
        <v>1</v>
      </c>
      <c r="AP86" s="5">
        <v>1</v>
      </c>
      <c r="AQ86" s="5"/>
      <c r="AR86" s="7">
        <f t="shared" si="151"/>
        <v>2</v>
      </c>
      <c r="AS86" s="7">
        <f t="shared" si="152"/>
        <v>0</v>
      </c>
      <c r="AT86" s="2" t="s">
        <v>29</v>
      </c>
      <c r="AU86" s="4">
        <f t="shared" si="153"/>
        <v>4</v>
      </c>
      <c r="AV86" s="11">
        <f t="shared" si="154"/>
        <v>4</v>
      </c>
      <c r="AW86" s="2">
        <v>32.860999999999997</v>
      </c>
      <c r="AX86" s="2"/>
      <c r="AY86" s="2" t="s">
        <v>29</v>
      </c>
      <c r="AZ86" s="6"/>
      <c r="BA86" s="6">
        <v>1</v>
      </c>
      <c r="BB86" s="19">
        <f t="shared" si="155"/>
        <v>32.860999999999997</v>
      </c>
      <c r="BC86" s="2"/>
      <c r="BD86" s="3"/>
      <c r="BE86" s="4">
        <f t="shared" si="156"/>
        <v>0</v>
      </c>
      <c r="BF86" s="5"/>
      <c r="BG86" s="5"/>
      <c r="BH86" s="7">
        <f t="shared" si="157"/>
        <v>0</v>
      </c>
      <c r="BI86" s="7">
        <f t="shared" si="158"/>
        <v>0</v>
      </c>
      <c r="BJ86" s="2" t="s">
        <v>29</v>
      </c>
      <c r="BK86" s="4">
        <f t="shared" ref="BK86:BK97" si="160">+BE86+BH86+BI86+BQ86</f>
        <v>0</v>
      </c>
      <c r="BL86" s="11">
        <f t="shared" ref="BL86:BL97" si="161">BK86+AV86</f>
        <v>4</v>
      </c>
      <c r="BM86" s="2"/>
      <c r="BN86" s="2"/>
      <c r="BO86" s="2" t="s">
        <v>29</v>
      </c>
      <c r="BP86" s="6"/>
      <c r="BQ86" s="6"/>
      <c r="BR86" s="19">
        <f t="shared" si="56"/>
        <v>32.860999999999997</v>
      </c>
    </row>
    <row r="87" spans="1:70" s="15" customFormat="1" ht="14">
      <c r="A87" s="13">
        <v>3</v>
      </c>
      <c r="B87" s="1" t="s">
        <v>154</v>
      </c>
      <c r="C87" s="2">
        <v>43878</v>
      </c>
      <c r="D87" s="1">
        <v>501</v>
      </c>
      <c r="E87" s="1" t="s">
        <v>151</v>
      </c>
      <c r="F87" s="57">
        <v>31.658999999999999</v>
      </c>
      <c r="G87" s="2">
        <v>36.600999999999999</v>
      </c>
      <c r="H87" s="3">
        <v>3</v>
      </c>
      <c r="I87" s="4">
        <f t="shared" ref="I87:I94" si="162">IF(AND(J$222&gt;4,H87=1),6)+IF(AND(J$222&gt;4,H87=2),4)+IF(AND(J$222&gt;4,H87=3),3)+IF(AND(J$222&gt;4,H87=4),2)+IF(AND(J$222&gt;4,H87=5),1)+IF(AND(J$222&gt;4,H87&gt;5),1)+IF(AND(J$222=4,H87=1),4)+IF(AND(J$222=4,H87=2),3)+IF(AND(J$222=4,H87=3),2)+IF(AND(J$222=4,H87=4),1)+IF(AND(J$222=3,H87=1),3)+IF(AND(J$222=3,H87=2),2)+IF(AND(J$222=3,H87=3),1)+IF(AND(J$222=2,H87=1),2)+IF(AND(J$222=2,H87=2),1)+IF(AND(J$222=1,H87=1),1)</f>
        <v>2</v>
      </c>
      <c r="J87" s="5"/>
      <c r="K87" s="5"/>
      <c r="L87" s="7">
        <f t="shared" ref="L87:L94" si="163">IF(AND(J$222&gt;4,J87=1),12)+IF(AND(J$222&gt;4,J87=2),8)+IF(AND(J$222&gt;4,J87=3),6)+IF(AND(J$222&gt;4,J87=4),5)+IF(AND(J$222&gt;4,J87=5),4)+IF(AND(J$222&gt;4,J87=6),3)+IF(AND(J$222&gt;4,J87=7),2)+IF(AND(J$222&gt;4,J87&gt;7),1)+IF(AND(J$222=4,J87=1),8)+IF(AND(J$222=4,J87=2),6)+IF(AND(J$222=4,J87=3),4)+IF(AND(J$222=4,J87=4),2)+IF(AND(J$222=3,J87=1),6)+IF(AND(J$222=3,J87=2),4)+IF(AND(J$222=3,J87=3),2)+IF(AND(J$222=2,J87=1),4)+IF(AND(J$222=2,J87=2),2)+IF(AND(J$222=1,J87=1),2)</f>
        <v>0</v>
      </c>
      <c r="M87" s="7">
        <f t="shared" ref="M87:M94" si="164">IF(AND(J$222&gt;4,K87=1),12)+IF(AND(J$222&gt;4,K87=2),8)+IF(AND(J$222&gt;4,K87=3),6)+IF(AND(J$222&gt;4,K87=4),5)+IF(AND(J$222&gt;4,K87=5),4)+IF(AND(J$222&gt;4,K87=6),3)+IF(AND(J$222&gt;4,K87=7),2)+IF(AND(J$222&gt;4,K87&gt;7),1)+IF(AND(J$222=4,K87=1),8)+IF(AND(J$222=4,K87=2),6)+IF(AND(J$222=4,K87=3),4)+IF(AND(J$222=4,K87=4),2)+IF(AND(J$222=3,K87=1),6)+IF(AND(J$222=3,K87=2),4)+IF(AND(J$222=3,K87=3),2)+IF(AND(J$222=2,K87=1),4)+IF(AND(J$222=2,K87=2),2)+IF(AND(J$222=1,K87=1),2)</f>
        <v>0</v>
      </c>
      <c r="N87" s="2" t="s">
        <v>29</v>
      </c>
      <c r="O87" s="4">
        <f t="shared" ref="O87:O94" si="165">+I87+L87+M87+U87</f>
        <v>2</v>
      </c>
      <c r="P87" s="11">
        <f t="shared" ref="P87:P94" si="166">O87</f>
        <v>2</v>
      </c>
      <c r="Q87" s="2"/>
      <c r="R87" s="2"/>
      <c r="S87" s="2" t="s">
        <v>29</v>
      </c>
      <c r="T87" s="6"/>
      <c r="U87" s="6"/>
      <c r="V87" s="19">
        <f t="shared" si="143"/>
        <v>31.658999999999999</v>
      </c>
      <c r="W87" s="2"/>
      <c r="X87" s="3"/>
      <c r="Y87" s="4">
        <f t="shared" si="144"/>
        <v>0</v>
      </c>
      <c r="Z87" s="5"/>
      <c r="AA87" s="5"/>
      <c r="AB87" s="7">
        <f t="shared" si="145"/>
        <v>0</v>
      </c>
      <c r="AC87" s="7">
        <f t="shared" si="146"/>
        <v>0</v>
      </c>
      <c r="AD87" s="2" t="s">
        <v>29</v>
      </c>
      <c r="AE87" s="4">
        <f t="shared" si="147"/>
        <v>0</v>
      </c>
      <c r="AF87" s="11">
        <f t="shared" si="148"/>
        <v>2</v>
      </c>
      <c r="AG87" s="2"/>
      <c r="AH87" s="2"/>
      <c r="AI87" s="2" t="s">
        <v>29</v>
      </c>
      <c r="AJ87" s="6"/>
      <c r="AK87" s="6"/>
      <c r="AL87" s="19">
        <f t="shared" si="149"/>
        <v>31.658999999999999</v>
      </c>
      <c r="AM87" s="2"/>
      <c r="AN87" s="3"/>
      <c r="AO87" s="4">
        <f t="shared" si="150"/>
        <v>0</v>
      </c>
      <c r="AP87" s="5"/>
      <c r="AQ87" s="5"/>
      <c r="AR87" s="7">
        <f t="shared" si="151"/>
        <v>0</v>
      </c>
      <c r="AS87" s="7">
        <f t="shared" si="152"/>
        <v>0</v>
      </c>
      <c r="AT87" s="2" t="s">
        <v>29</v>
      </c>
      <c r="AU87" s="4">
        <f t="shared" si="153"/>
        <v>0</v>
      </c>
      <c r="AV87" s="11">
        <f t="shared" si="154"/>
        <v>2</v>
      </c>
      <c r="AW87" s="2"/>
      <c r="AX87" s="2"/>
      <c r="AY87" s="2" t="s">
        <v>29</v>
      </c>
      <c r="AZ87" s="6"/>
      <c r="BA87" s="6"/>
      <c r="BB87" s="19">
        <f t="shared" si="155"/>
        <v>31.658999999999999</v>
      </c>
      <c r="BC87" s="2"/>
      <c r="BD87" s="3"/>
      <c r="BE87" s="4">
        <f t="shared" si="156"/>
        <v>0</v>
      </c>
      <c r="BF87" s="5"/>
      <c r="BG87" s="5"/>
      <c r="BH87" s="7">
        <f t="shared" si="157"/>
        <v>0</v>
      </c>
      <c r="BI87" s="7">
        <f t="shared" si="158"/>
        <v>0</v>
      </c>
      <c r="BJ87" s="2" t="s">
        <v>29</v>
      </c>
      <c r="BK87" s="4">
        <f t="shared" si="160"/>
        <v>0</v>
      </c>
      <c r="BL87" s="11">
        <f t="shared" si="161"/>
        <v>2</v>
      </c>
      <c r="BM87" s="2"/>
      <c r="BN87" s="2"/>
      <c r="BO87" s="2" t="s">
        <v>29</v>
      </c>
      <c r="BP87" s="6"/>
      <c r="BQ87" s="6"/>
      <c r="BR87" s="19">
        <f t="shared" si="56"/>
        <v>31.658999999999999</v>
      </c>
    </row>
    <row r="88" spans="1:70" s="15" customFormat="1" ht="14" hidden="1">
      <c r="A88" s="13">
        <v>2</v>
      </c>
      <c r="B88" s="1" t="s">
        <v>122</v>
      </c>
      <c r="C88" s="2">
        <v>31825</v>
      </c>
      <c r="D88" s="1">
        <v>303</v>
      </c>
      <c r="E88" s="1" t="s">
        <v>23</v>
      </c>
      <c r="F88" s="21">
        <v>30.989000000000001</v>
      </c>
      <c r="G88" s="2"/>
      <c r="H88" s="3"/>
      <c r="I88" s="4">
        <f t="shared" si="162"/>
        <v>0</v>
      </c>
      <c r="J88" s="5"/>
      <c r="K88" s="5"/>
      <c r="L88" s="7">
        <f t="shared" si="163"/>
        <v>0</v>
      </c>
      <c r="M88" s="7">
        <f t="shared" si="164"/>
        <v>0</v>
      </c>
      <c r="N88" s="2"/>
      <c r="O88" s="4">
        <f t="shared" si="165"/>
        <v>0</v>
      </c>
      <c r="P88" s="11">
        <f t="shared" si="166"/>
        <v>0</v>
      </c>
      <c r="Q88" s="2"/>
      <c r="R88" s="2"/>
      <c r="S88" s="2"/>
      <c r="T88" s="2" t="s">
        <v>100</v>
      </c>
      <c r="U88" s="6"/>
      <c r="V88" s="19">
        <f t="shared" si="143"/>
        <v>30.989000000000001</v>
      </c>
      <c r="W88" s="2"/>
      <c r="X88" s="3"/>
      <c r="Y88" s="4">
        <f t="shared" si="144"/>
        <v>0</v>
      </c>
      <c r="Z88" s="5"/>
      <c r="AA88" s="5"/>
      <c r="AB88" s="7">
        <f t="shared" si="145"/>
        <v>0</v>
      </c>
      <c r="AC88" s="7">
        <f t="shared" si="146"/>
        <v>0</v>
      </c>
      <c r="AD88" s="2"/>
      <c r="AE88" s="4">
        <f t="shared" si="147"/>
        <v>0</v>
      </c>
      <c r="AF88" s="11">
        <f t="shared" si="148"/>
        <v>0</v>
      </c>
      <c r="AG88" s="2"/>
      <c r="AH88" s="2"/>
      <c r="AI88" s="2"/>
      <c r="AJ88" s="2" t="s">
        <v>100</v>
      </c>
      <c r="AK88" s="6"/>
      <c r="AL88" s="19">
        <f t="shared" si="149"/>
        <v>30.989000000000001</v>
      </c>
      <c r="AM88" s="2"/>
      <c r="AN88" s="3"/>
      <c r="AO88" s="4">
        <f t="shared" si="150"/>
        <v>0</v>
      </c>
      <c r="AP88" s="5"/>
      <c r="AQ88" s="5"/>
      <c r="AR88" s="7">
        <f t="shared" si="151"/>
        <v>0</v>
      </c>
      <c r="AS88" s="7">
        <f t="shared" si="152"/>
        <v>0</v>
      </c>
      <c r="AT88" s="2"/>
      <c r="AU88" s="4">
        <f t="shared" si="153"/>
        <v>0</v>
      </c>
      <c r="AV88" s="11">
        <f t="shared" si="154"/>
        <v>0</v>
      </c>
      <c r="AW88" s="2"/>
      <c r="AX88" s="2"/>
      <c r="AY88" s="2"/>
      <c r="AZ88" s="2" t="s">
        <v>100</v>
      </c>
      <c r="BA88" s="6"/>
      <c r="BB88" s="19">
        <f t="shared" si="155"/>
        <v>30.989000000000001</v>
      </c>
      <c r="BC88" s="2"/>
      <c r="BD88" s="3"/>
      <c r="BE88" s="4">
        <f t="shared" si="156"/>
        <v>0</v>
      </c>
      <c r="BF88" s="5"/>
      <c r="BG88" s="5"/>
      <c r="BH88" s="7">
        <f t="shared" si="157"/>
        <v>0</v>
      </c>
      <c r="BI88" s="7">
        <f t="shared" si="158"/>
        <v>0</v>
      </c>
      <c r="BJ88" s="2" t="s">
        <v>29</v>
      </c>
      <c r="BK88" s="4">
        <f t="shared" si="160"/>
        <v>0</v>
      </c>
      <c r="BL88" s="11">
        <f t="shared" si="161"/>
        <v>0</v>
      </c>
      <c r="BM88" s="2"/>
      <c r="BN88" s="2"/>
      <c r="BO88" s="2"/>
      <c r="BP88" s="2" t="s">
        <v>100</v>
      </c>
      <c r="BQ88" s="6"/>
      <c r="BR88" s="19">
        <f t="shared" si="56"/>
        <v>30.989000000000001</v>
      </c>
    </row>
    <row r="89" spans="1:70" s="15" customFormat="1" ht="14" hidden="1">
      <c r="A89" s="13">
        <v>3</v>
      </c>
      <c r="B89" s="1" t="s">
        <v>58</v>
      </c>
      <c r="C89" s="2">
        <v>8373</v>
      </c>
      <c r="D89" s="1">
        <v>97</v>
      </c>
      <c r="E89" s="1" t="s">
        <v>28</v>
      </c>
      <c r="F89" s="57">
        <v>32.219000000000001</v>
      </c>
      <c r="G89" s="10"/>
      <c r="H89" s="3"/>
      <c r="I89" s="4">
        <f t="shared" si="162"/>
        <v>0</v>
      </c>
      <c r="J89" s="5"/>
      <c r="K89" s="5"/>
      <c r="L89" s="7">
        <f t="shared" si="163"/>
        <v>0</v>
      </c>
      <c r="M89" s="7">
        <f t="shared" si="164"/>
        <v>0</v>
      </c>
      <c r="N89" s="2" t="s">
        <v>40</v>
      </c>
      <c r="O89" s="4">
        <f t="shared" si="165"/>
        <v>0</v>
      </c>
      <c r="P89" s="11">
        <f t="shared" si="166"/>
        <v>0</v>
      </c>
      <c r="Q89" s="2"/>
      <c r="R89" s="2"/>
      <c r="S89" s="2" t="s">
        <v>29</v>
      </c>
      <c r="T89" s="2"/>
      <c r="U89" s="6"/>
      <c r="V89" s="19">
        <f t="shared" si="143"/>
        <v>32.219000000000001</v>
      </c>
      <c r="W89" s="10"/>
      <c r="X89" s="3"/>
      <c r="Y89" s="4">
        <f t="shared" si="144"/>
        <v>0</v>
      </c>
      <c r="Z89" s="5"/>
      <c r="AA89" s="5"/>
      <c r="AB89" s="7">
        <f t="shared" si="145"/>
        <v>0</v>
      </c>
      <c r="AC89" s="7">
        <f t="shared" si="146"/>
        <v>0</v>
      </c>
      <c r="AD89" s="2" t="s">
        <v>40</v>
      </c>
      <c r="AE89" s="4">
        <f t="shared" si="147"/>
        <v>0</v>
      </c>
      <c r="AF89" s="11">
        <f t="shared" si="148"/>
        <v>0</v>
      </c>
      <c r="AG89" s="2"/>
      <c r="AH89" s="2"/>
      <c r="AI89" s="2" t="s">
        <v>29</v>
      </c>
      <c r="AJ89" s="2"/>
      <c r="AK89" s="6"/>
      <c r="AL89" s="19">
        <f t="shared" si="149"/>
        <v>32.219000000000001</v>
      </c>
      <c r="AM89" s="10"/>
      <c r="AN89" s="3"/>
      <c r="AO89" s="4">
        <f t="shared" si="150"/>
        <v>0</v>
      </c>
      <c r="AP89" s="5"/>
      <c r="AQ89" s="5"/>
      <c r="AR89" s="7">
        <f t="shared" si="151"/>
        <v>0</v>
      </c>
      <c r="AS89" s="7">
        <f t="shared" si="152"/>
        <v>0</v>
      </c>
      <c r="AT89" s="2" t="s">
        <v>40</v>
      </c>
      <c r="AU89" s="4">
        <f t="shared" si="153"/>
        <v>0</v>
      </c>
      <c r="AV89" s="11">
        <f t="shared" si="154"/>
        <v>0</v>
      </c>
      <c r="AW89" s="2"/>
      <c r="AX89" s="2"/>
      <c r="AY89" s="2" t="s">
        <v>29</v>
      </c>
      <c r="AZ89" s="2"/>
      <c r="BA89" s="6"/>
      <c r="BB89" s="19">
        <f t="shared" si="155"/>
        <v>32.219000000000001</v>
      </c>
      <c r="BC89" s="10"/>
      <c r="BD89" s="3"/>
      <c r="BE89" s="4">
        <f t="shared" si="156"/>
        <v>0</v>
      </c>
      <c r="BF89" s="5"/>
      <c r="BG89" s="5"/>
      <c r="BH89" s="7">
        <f t="shared" si="157"/>
        <v>0</v>
      </c>
      <c r="BI89" s="7">
        <f t="shared" si="158"/>
        <v>0</v>
      </c>
      <c r="BJ89" s="2" t="s">
        <v>29</v>
      </c>
      <c r="BK89" s="4">
        <f t="shared" si="160"/>
        <v>0</v>
      </c>
      <c r="BL89" s="11">
        <f t="shared" si="161"/>
        <v>0</v>
      </c>
      <c r="BM89" s="2"/>
      <c r="BN89" s="2"/>
      <c r="BO89" s="2" t="s">
        <v>29</v>
      </c>
      <c r="BP89" s="2"/>
      <c r="BQ89" s="6"/>
      <c r="BR89" s="19">
        <f t="shared" si="56"/>
        <v>32.219000000000001</v>
      </c>
    </row>
    <row r="90" spans="1:70" s="15" customFormat="1" ht="14" hidden="1">
      <c r="A90" s="13">
        <v>5</v>
      </c>
      <c r="B90" s="1" t="s">
        <v>86</v>
      </c>
      <c r="C90" s="2">
        <v>35787</v>
      </c>
      <c r="D90" s="1">
        <v>123</v>
      </c>
      <c r="E90" s="1" t="s">
        <v>87</v>
      </c>
      <c r="F90" s="21">
        <v>32.180999999999997</v>
      </c>
      <c r="G90" s="2"/>
      <c r="H90" s="3"/>
      <c r="I90" s="4">
        <f t="shared" si="162"/>
        <v>0</v>
      </c>
      <c r="J90" s="5"/>
      <c r="K90" s="5"/>
      <c r="L90" s="7">
        <f t="shared" si="163"/>
        <v>0</v>
      </c>
      <c r="M90" s="7">
        <f t="shared" si="164"/>
        <v>0</v>
      </c>
      <c r="N90" s="2" t="s">
        <v>29</v>
      </c>
      <c r="O90" s="4">
        <f t="shared" si="165"/>
        <v>0</v>
      </c>
      <c r="P90" s="11">
        <f t="shared" si="166"/>
        <v>0</v>
      </c>
      <c r="Q90" s="2"/>
      <c r="R90" s="2"/>
      <c r="S90" s="2" t="s">
        <v>29</v>
      </c>
      <c r="T90" s="2"/>
      <c r="U90" s="6"/>
      <c r="V90" s="19">
        <f t="shared" si="143"/>
        <v>32.180999999999997</v>
      </c>
      <c r="W90" s="2"/>
      <c r="X90" s="3"/>
      <c r="Y90" s="4">
        <f t="shared" si="144"/>
        <v>0</v>
      </c>
      <c r="Z90" s="5"/>
      <c r="AA90" s="5"/>
      <c r="AB90" s="7">
        <f t="shared" si="145"/>
        <v>0</v>
      </c>
      <c r="AC90" s="7">
        <f t="shared" si="146"/>
        <v>0</v>
      </c>
      <c r="AD90" s="2" t="s">
        <v>29</v>
      </c>
      <c r="AE90" s="4">
        <f t="shared" si="147"/>
        <v>0</v>
      </c>
      <c r="AF90" s="11">
        <f t="shared" si="148"/>
        <v>0</v>
      </c>
      <c r="AG90" s="2"/>
      <c r="AH90" s="2"/>
      <c r="AI90" s="2" t="s">
        <v>29</v>
      </c>
      <c r="AJ90" s="2"/>
      <c r="AK90" s="6"/>
      <c r="AL90" s="19">
        <f t="shared" si="149"/>
        <v>32.180999999999997</v>
      </c>
      <c r="AM90" s="2"/>
      <c r="AN90" s="3"/>
      <c r="AO90" s="4">
        <f t="shared" si="150"/>
        <v>0</v>
      </c>
      <c r="AP90" s="5"/>
      <c r="AQ90" s="5"/>
      <c r="AR90" s="7">
        <f t="shared" si="151"/>
        <v>0</v>
      </c>
      <c r="AS90" s="7">
        <f t="shared" si="152"/>
        <v>0</v>
      </c>
      <c r="AT90" s="2" t="s">
        <v>29</v>
      </c>
      <c r="AU90" s="4">
        <f t="shared" si="153"/>
        <v>0</v>
      </c>
      <c r="AV90" s="11">
        <f t="shared" si="154"/>
        <v>0</v>
      </c>
      <c r="AW90" s="2"/>
      <c r="AX90" s="2"/>
      <c r="AY90" s="2" t="s">
        <v>29</v>
      </c>
      <c r="AZ90" s="2"/>
      <c r="BA90" s="6"/>
      <c r="BB90" s="19">
        <f t="shared" si="155"/>
        <v>32.180999999999997</v>
      </c>
      <c r="BC90" s="2"/>
      <c r="BD90" s="3"/>
      <c r="BE90" s="4">
        <f t="shared" si="156"/>
        <v>0</v>
      </c>
      <c r="BF90" s="5"/>
      <c r="BG90" s="5"/>
      <c r="BH90" s="7">
        <f t="shared" si="157"/>
        <v>0</v>
      </c>
      <c r="BI90" s="7">
        <f t="shared" si="158"/>
        <v>0</v>
      </c>
      <c r="BJ90" s="2" t="s">
        <v>29</v>
      </c>
      <c r="BK90" s="4">
        <f t="shared" si="160"/>
        <v>0</v>
      </c>
      <c r="BL90" s="11">
        <f t="shared" si="161"/>
        <v>0</v>
      </c>
      <c r="BM90" s="2"/>
      <c r="BN90" s="2"/>
      <c r="BO90" s="2" t="s">
        <v>29</v>
      </c>
      <c r="BP90" s="2"/>
      <c r="BQ90" s="6"/>
      <c r="BR90" s="19">
        <f t="shared" si="56"/>
        <v>32.180999999999997</v>
      </c>
    </row>
    <row r="91" spans="1:70" s="15" customFormat="1" ht="14" hidden="1" customHeight="1">
      <c r="A91" s="13">
        <v>7</v>
      </c>
      <c r="B91" s="1" t="s">
        <v>145</v>
      </c>
      <c r="C91" s="2" t="s">
        <v>146</v>
      </c>
      <c r="D91" s="1">
        <v>92</v>
      </c>
      <c r="E91" s="1" t="s">
        <v>147</v>
      </c>
      <c r="F91" s="57">
        <v>40.460999999999999</v>
      </c>
      <c r="G91" s="2"/>
      <c r="H91" s="3"/>
      <c r="I91" s="4">
        <f t="shared" si="162"/>
        <v>0</v>
      </c>
      <c r="J91" s="5"/>
      <c r="K91" s="5"/>
      <c r="L91" s="7">
        <f t="shared" si="163"/>
        <v>0</v>
      </c>
      <c r="M91" s="7">
        <f t="shared" si="164"/>
        <v>0</v>
      </c>
      <c r="N91" s="2"/>
      <c r="O91" s="4">
        <f t="shared" si="165"/>
        <v>0</v>
      </c>
      <c r="P91" s="11">
        <f t="shared" si="166"/>
        <v>0</v>
      </c>
      <c r="Q91" s="2"/>
      <c r="R91" s="2"/>
      <c r="S91" s="2"/>
      <c r="T91" s="6"/>
      <c r="U91" s="6"/>
      <c r="V91" s="19">
        <f t="shared" si="143"/>
        <v>40.460999999999999</v>
      </c>
      <c r="W91" s="2"/>
      <c r="X91" s="3"/>
      <c r="Y91" s="4">
        <f t="shared" si="144"/>
        <v>0</v>
      </c>
      <c r="Z91" s="5"/>
      <c r="AA91" s="5"/>
      <c r="AB91" s="7">
        <f t="shared" si="145"/>
        <v>0</v>
      </c>
      <c r="AC91" s="7">
        <f t="shared" si="146"/>
        <v>0</v>
      </c>
      <c r="AD91" s="2"/>
      <c r="AE91" s="4">
        <f t="shared" si="147"/>
        <v>0</v>
      </c>
      <c r="AF91" s="11">
        <f t="shared" si="148"/>
        <v>0</v>
      </c>
      <c r="AG91" s="2"/>
      <c r="AH91" s="2"/>
      <c r="AI91" s="2"/>
      <c r="AJ91" s="6"/>
      <c r="AK91" s="6"/>
      <c r="AL91" s="19">
        <f t="shared" si="149"/>
        <v>40.460999999999999</v>
      </c>
      <c r="AM91" s="2"/>
      <c r="AN91" s="3"/>
      <c r="AO91" s="4">
        <f t="shared" si="150"/>
        <v>0</v>
      </c>
      <c r="AP91" s="5"/>
      <c r="AQ91" s="5"/>
      <c r="AR91" s="7">
        <f t="shared" si="151"/>
        <v>0</v>
      </c>
      <c r="AS91" s="7">
        <f t="shared" si="152"/>
        <v>0</v>
      </c>
      <c r="AT91" s="2"/>
      <c r="AU91" s="4">
        <f t="shared" si="153"/>
        <v>0</v>
      </c>
      <c r="AV91" s="11">
        <f t="shared" si="154"/>
        <v>0</v>
      </c>
      <c r="AW91" s="2"/>
      <c r="AX91" s="2"/>
      <c r="AY91" s="2"/>
      <c r="AZ91" s="6"/>
      <c r="BA91" s="6"/>
      <c r="BB91" s="19">
        <f t="shared" si="155"/>
        <v>40.460999999999999</v>
      </c>
      <c r="BC91" s="2"/>
      <c r="BD91" s="3"/>
      <c r="BE91" s="4">
        <f t="shared" si="156"/>
        <v>0</v>
      </c>
      <c r="BF91" s="5"/>
      <c r="BG91" s="5"/>
      <c r="BH91" s="7">
        <f t="shared" si="157"/>
        <v>0</v>
      </c>
      <c r="BI91" s="7">
        <f t="shared" si="158"/>
        <v>0</v>
      </c>
      <c r="BJ91" s="2" t="s">
        <v>29</v>
      </c>
      <c r="BK91" s="4">
        <f t="shared" si="160"/>
        <v>0</v>
      </c>
      <c r="BL91" s="11">
        <f t="shared" si="161"/>
        <v>0</v>
      </c>
      <c r="BM91" s="2"/>
      <c r="BN91" s="2"/>
      <c r="BO91" s="2"/>
      <c r="BP91" s="6"/>
      <c r="BQ91" s="6"/>
      <c r="BR91" s="19">
        <f t="shared" si="56"/>
        <v>40.460999999999999</v>
      </c>
    </row>
    <row r="92" spans="1:70" s="15" customFormat="1" ht="14" hidden="1">
      <c r="A92" s="13">
        <v>8</v>
      </c>
      <c r="B92" s="1" t="s">
        <v>155</v>
      </c>
      <c r="C92" s="2">
        <v>41398</v>
      </c>
      <c r="D92" s="1">
        <v>113</v>
      </c>
      <c r="E92" s="1" t="s">
        <v>151</v>
      </c>
      <c r="F92" s="57">
        <v>32.256</v>
      </c>
      <c r="G92" s="2"/>
      <c r="H92" s="3"/>
      <c r="I92" s="4">
        <f t="shared" si="162"/>
        <v>0</v>
      </c>
      <c r="J92" s="5"/>
      <c r="K92" s="5"/>
      <c r="L92" s="7">
        <f t="shared" si="163"/>
        <v>0</v>
      </c>
      <c r="M92" s="7">
        <f t="shared" si="164"/>
        <v>0</v>
      </c>
      <c r="N92" s="2"/>
      <c r="O92" s="4">
        <f t="shared" si="165"/>
        <v>0</v>
      </c>
      <c r="P92" s="11">
        <f t="shared" si="166"/>
        <v>0</v>
      </c>
      <c r="Q92" s="2"/>
      <c r="R92" s="2"/>
      <c r="S92" s="2"/>
      <c r="T92" s="6"/>
      <c r="U92" s="6"/>
      <c r="V92" s="19">
        <f t="shared" si="143"/>
        <v>32.256</v>
      </c>
      <c r="W92" s="2"/>
      <c r="X92" s="3"/>
      <c r="Y92" s="4">
        <f t="shared" si="144"/>
        <v>0</v>
      </c>
      <c r="Z92" s="5"/>
      <c r="AA92" s="5"/>
      <c r="AB92" s="7">
        <f t="shared" si="145"/>
        <v>0</v>
      </c>
      <c r="AC92" s="7">
        <f t="shared" si="146"/>
        <v>0</v>
      </c>
      <c r="AD92" s="2"/>
      <c r="AE92" s="4">
        <f t="shared" si="147"/>
        <v>0</v>
      </c>
      <c r="AF92" s="11">
        <f t="shared" si="148"/>
        <v>0</v>
      </c>
      <c r="AG92" s="2"/>
      <c r="AH92" s="2"/>
      <c r="AI92" s="2"/>
      <c r="AJ92" s="6"/>
      <c r="AK92" s="6"/>
      <c r="AL92" s="19">
        <f t="shared" si="149"/>
        <v>32.256</v>
      </c>
      <c r="AM92" s="2"/>
      <c r="AN92" s="3"/>
      <c r="AO92" s="4">
        <f t="shared" si="150"/>
        <v>0</v>
      </c>
      <c r="AP92" s="5"/>
      <c r="AQ92" s="5"/>
      <c r="AR92" s="7">
        <f t="shared" si="151"/>
        <v>0</v>
      </c>
      <c r="AS92" s="7">
        <f t="shared" si="152"/>
        <v>0</v>
      </c>
      <c r="AT92" s="2"/>
      <c r="AU92" s="4">
        <f t="shared" si="153"/>
        <v>0</v>
      </c>
      <c r="AV92" s="11">
        <f t="shared" si="154"/>
        <v>0</v>
      </c>
      <c r="AW92" s="2"/>
      <c r="AX92" s="2"/>
      <c r="AY92" s="2"/>
      <c r="AZ92" s="6"/>
      <c r="BA92" s="6"/>
      <c r="BB92" s="19">
        <f t="shared" si="155"/>
        <v>32.256</v>
      </c>
      <c r="BC92" s="2"/>
      <c r="BD92" s="3"/>
      <c r="BE92" s="4">
        <f t="shared" si="156"/>
        <v>0</v>
      </c>
      <c r="BF92" s="5"/>
      <c r="BG92" s="5"/>
      <c r="BH92" s="7">
        <f t="shared" si="157"/>
        <v>0</v>
      </c>
      <c r="BI92" s="7">
        <f t="shared" si="158"/>
        <v>0</v>
      </c>
      <c r="BJ92" s="2" t="s">
        <v>29</v>
      </c>
      <c r="BK92" s="4">
        <f t="shared" si="160"/>
        <v>0</v>
      </c>
      <c r="BL92" s="11">
        <f t="shared" si="161"/>
        <v>0</v>
      </c>
      <c r="BM92" s="2"/>
      <c r="BN92" s="2"/>
      <c r="BO92" s="2"/>
      <c r="BP92" s="6"/>
      <c r="BQ92" s="6"/>
      <c r="BR92" s="19">
        <f t="shared" si="56"/>
        <v>32.256</v>
      </c>
    </row>
    <row r="93" spans="1:70" s="15" customFormat="1" ht="14" hidden="1">
      <c r="A93" s="13">
        <v>9</v>
      </c>
      <c r="B93" s="1" t="s">
        <v>156</v>
      </c>
      <c r="C93" s="2">
        <v>5250</v>
      </c>
      <c r="D93" s="1">
        <v>8</v>
      </c>
      <c r="E93" s="1" t="s">
        <v>157</v>
      </c>
      <c r="F93" s="57">
        <v>32.930999999999997</v>
      </c>
      <c r="G93" s="2"/>
      <c r="H93" s="3"/>
      <c r="I93" s="4">
        <f t="shared" si="162"/>
        <v>0</v>
      </c>
      <c r="J93" s="5"/>
      <c r="K93" s="5"/>
      <c r="L93" s="7">
        <f t="shared" si="163"/>
        <v>0</v>
      </c>
      <c r="M93" s="7">
        <f t="shared" si="164"/>
        <v>0</v>
      </c>
      <c r="N93" s="2"/>
      <c r="O93" s="4">
        <f t="shared" si="165"/>
        <v>0</v>
      </c>
      <c r="P93" s="11">
        <f t="shared" si="166"/>
        <v>0</v>
      </c>
      <c r="Q93" s="2"/>
      <c r="R93" s="2"/>
      <c r="S93" s="2"/>
      <c r="T93" s="6"/>
      <c r="U93" s="6"/>
      <c r="V93" s="19">
        <f t="shared" si="143"/>
        <v>32.930999999999997</v>
      </c>
      <c r="W93" s="2"/>
      <c r="X93" s="3"/>
      <c r="Y93" s="4">
        <f t="shared" si="144"/>
        <v>0</v>
      </c>
      <c r="Z93" s="5"/>
      <c r="AA93" s="5"/>
      <c r="AB93" s="7">
        <f t="shared" si="145"/>
        <v>0</v>
      </c>
      <c r="AC93" s="7">
        <f t="shared" si="146"/>
        <v>0</v>
      </c>
      <c r="AD93" s="2"/>
      <c r="AE93" s="4">
        <f t="shared" si="147"/>
        <v>0</v>
      </c>
      <c r="AF93" s="11">
        <f t="shared" si="148"/>
        <v>0</v>
      </c>
      <c r="AG93" s="2"/>
      <c r="AH93" s="2"/>
      <c r="AI93" s="2"/>
      <c r="AJ93" s="6"/>
      <c r="AK93" s="6"/>
      <c r="AL93" s="19">
        <f t="shared" si="149"/>
        <v>32.930999999999997</v>
      </c>
      <c r="AM93" s="2"/>
      <c r="AN93" s="3"/>
      <c r="AO93" s="4">
        <f t="shared" si="150"/>
        <v>0</v>
      </c>
      <c r="AP93" s="5"/>
      <c r="AQ93" s="5"/>
      <c r="AR93" s="7">
        <f t="shared" si="151"/>
        <v>0</v>
      </c>
      <c r="AS93" s="7">
        <f t="shared" si="152"/>
        <v>0</v>
      </c>
      <c r="AT93" s="2"/>
      <c r="AU93" s="4">
        <f t="shared" si="153"/>
        <v>0</v>
      </c>
      <c r="AV93" s="11">
        <f t="shared" si="154"/>
        <v>0</v>
      </c>
      <c r="AW93" s="2"/>
      <c r="AX93" s="2"/>
      <c r="AY93" s="2"/>
      <c r="AZ93" s="6"/>
      <c r="BA93" s="6"/>
      <c r="BB93" s="19">
        <f t="shared" si="155"/>
        <v>32.930999999999997</v>
      </c>
      <c r="BC93" s="2"/>
      <c r="BD93" s="3"/>
      <c r="BE93" s="4">
        <f t="shared" si="156"/>
        <v>0</v>
      </c>
      <c r="BF93" s="5"/>
      <c r="BG93" s="5"/>
      <c r="BH93" s="7">
        <f t="shared" si="157"/>
        <v>0</v>
      </c>
      <c r="BI93" s="7">
        <f t="shared" si="158"/>
        <v>0</v>
      </c>
      <c r="BJ93" s="2" t="s">
        <v>29</v>
      </c>
      <c r="BK93" s="4">
        <f t="shared" si="160"/>
        <v>0</v>
      </c>
      <c r="BL93" s="11">
        <f t="shared" si="161"/>
        <v>0</v>
      </c>
      <c r="BM93" s="2"/>
      <c r="BN93" s="2"/>
      <c r="BO93" s="2"/>
      <c r="BP93" s="6"/>
      <c r="BQ93" s="6"/>
      <c r="BR93" s="19">
        <f t="shared" si="56"/>
        <v>32.930999999999997</v>
      </c>
    </row>
    <row r="94" spans="1:70" s="15" customFormat="1" ht="14" hidden="1">
      <c r="A94" s="13">
        <v>10</v>
      </c>
      <c r="B94" s="1" t="s">
        <v>164</v>
      </c>
      <c r="C94" s="2" t="s">
        <v>165</v>
      </c>
      <c r="D94" s="1">
        <v>82</v>
      </c>
      <c r="E94" s="1" t="s">
        <v>28</v>
      </c>
      <c r="F94" s="57">
        <v>33.670999999999999</v>
      </c>
      <c r="G94" s="2"/>
      <c r="H94" s="3"/>
      <c r="I94" s="4">
        <f t="shared" si="162"/>
        <v>0</v>
      </c>
      <c r="J94" s="5"/>
      <c r="K94" s="5"/>
      <c r="L94" s="7">
        <f t="shared" si="163"/>
        <v>0</v>
      </c>
      <c r="M94" s="7">
        <f t="shared" si="164"/>
        <v>0</v>
      </c>
      <c r="N94" s="2"/>
      <c r="O94" s="4">
        <f t="shared" si="165"/>
        <v>0</v>
      </c>
      <c r="P94" s="11">
        <f t="shared" si="166"/>
        <v>0</v>
      </c>
      <c r="Q94" s="2"/>
      <c r="R94" s="2"/>
      <c r="S94" s="2"/>
      <c r="T94" s="6"/>
      <c r="U94" s="6"/>
      <c r="V94" s="19">
        <f t="shared" si="143"/>
        <v>33.670999999999999</v>
      </c>
      <c r="W94" s="2"/>
      <c r="X94" s="3"/>
      <c r="Y94" s="4">
        <f t="shared" si="144"/>
        <v>0</v>
      </c>
      <c r="Z94" s="5"/>
      <c r="AA94" s="5"/>
      <c r="AB94" s="7">
        <f t="shared" si="145"/>
        <v>0</v>
      </c>
      <c r="AC94" s="7">
        <f t="shared" si="146"/>
        <v>0</v>
      </c>
      <c r="AD94" s="2"/>
      <c r="AE94" s="4">
        <f t="shared" si="147"/>
        <v>0</v>
      </c>
      <c r="AF94" s="11">
        <f t="shared" si="148"/>
        <v>0</v>
      </c>
      <c r="AG94" s="2"/>
      <c r="AH94" s="2"/>
      <c r="AI94" s="2"/>
      <c r="AJ94" s="6"/>
      <c r="AK94" s="6"/>
      <c r="AL94" s="19">
        <f t="shared" si="149"/>
        <v>33.670999999999999</v>
      </c>
      <c r="AM94" s="2"/>
      <c r="AN94" s="3"/>
      <c r="AO94" s="4">
        <f t="shared" si="150"/>
        <v>0</v>
      </c>
      <c r="AP94" s="5"/>
      <c r="AQ94" s="5"/>
      <c r="AR94" s="7">
        <f t="shared" si="151"/>
        <v>0</v>
      </c>
      <c r="AS94" s="7">
        <f t="shared" si="152"/>
        <v>0</v>
      </c>
      <c r="AT94" s="2"/>
      <c r="AU94" s="4">
        <f t="shared" si="153"/>
        <v>0</v>
      </c>
      <c r="AV94" s="11">
        <f t="shared" si="154"/>
        <v>0</v>
      </c>
      <c r="AW94" s="2"/>
      <c r="AX94" s="2"/>
      <c r="AY94" s="2"/>
      <c r="AZ94" s="6"/>
      <c r="BA94" s="6"/>
      <c r="BB94" s="19">
        <f t="shared" si="155"/>
        <v>33.670999999999999</v>
      </c>
      <c r="BC94" s="2"/>
      <c r="BD94" s="3"/>
      <c r="BE94" s="4">
        <f t="shared" si="156"/>
        <v>0</v>
      </c>
      <c r="BF94" s="5"/>
      <c r="BG94" s="5"/>
      <c r="BH94" s="7">
        <f t="shared" si="157"/>
        <v>0</v>
      </c>
      <c r="BI94" s="7">
        <f t="shared" si="158"/>
        <v>0</v>
      </c>
      <c r="BJ94" s="2" t="s">
        <v>29</v>
      </c>
      <c r="BK94" s="4">
        <f t="shared" si="160"/>
        <v>0</v>
      </c>
      <c r="BL94" s="11">
        <f t="shared" si="161"/>
        <v>0</v>
      </c>
      <c r="BM94" s="2"/>
      <c r="BN94" s="2"/>
      <c r="BO94" s="2"/>
      <c r="BP94" s="6"/>
      <c r="BQ94" s="6"/>
      <c r="BR94" s="19">
        <f t="shared" si="56"/>
        <v>33.670999999999999</v>
      </c>
    </row>
    <row r="95" spans="1:70" s="15" customFormat="1" ht="14">
      <c r="A95" s="13">
        <v>4</v>
      </c>
      <c r="B95" s="1" t="s">
        <v>181</v>
      </c>
      <c r="C95" s="2">
        <v>44242</v>
      </c>
      <c r="D95" s="1">
        <v>46</v>
      </c>
      <c r="E95" s="1" t="s">
        <v>28</v>
      </c>
      <c r="F95" s="57"/>
      <c r="G95" s="2"/>
      <c r="H95" s="3"/>
      <c r="I95" s="2"/>
      <c r="J95" s="5"/>
      <c r="K95" s="5"/>
      <c r="L95" s="2"/>
      <c r="M95" s="2"/>
      <c r="N95" s="2"/>
      <c r="O95" s="4"/>
      <c r="P95" s="11"/>
      <c r="Q95" s="2"/>
      <c r="R95" s="2"/>
      <c r="S95" s="2"/>
      <c r="T95" s="2"/>
      <c r="U95" s="6"/>
      <c r="V95" s="19"/>
      <c r="W95" s="2"/>
      <c r="X95" s="3"/>
      <c r="Y95" s="2"/>
      <c r="Z95" s="5"/>
      <c r="AA95" s="5"/>
      <c r="AB95" s="2"/>
      <c r="AC95" s="2"/>
      <c r="AD95" s="2"/>
      <c r="AE95" s="4"/>
      <c r="AF95" s="11"/>
      <c r="AG95" s="2"/>
      <c r="AH95" s="2"/>
      <c r="AI95" s="2"/>
      <c r="AJ95" s="2"/>
      <c r="AK95" s="6"/>
      <c r="AL95" s="19">
        <v>99.998999999999995</v>
      </c>
      <c r="AM95" s="2">
        <v>40.017000000000003</v>
      </c>
      <c r="AN95" s="3"/>
      <c r="AO95" s="2"/>
      <c r="AP95" s="5"/>
      <c r="AQ95" s="5"/>
      <c r="AR95" s="2"/>
      <c r="AS95" s="2"/>
      <c r="AT95" s="2" t="s">
        <v>40</v>
      </c>
      <c r="AU95" s="4"/>
      <c r="AV95" s="11"/>
      <c r="AW95" s="2">
        <v>37.683999999999997</v>
      </c>
      <c r="AX95" s="2">
        <v>35.908999999999999</v>
      </c>
      <c r="AY95" s="2" t="s">
        <v>29</v>
      </c>
      <c r="AZ95" s="8" t="s">
        <v>70</v>
      </c>
      <c r="BA95" s="6"/>
      <c r="BB95" s="19">
        <f t="shared" si="155"/>
        <v>35.908999999999999</v>
      </c>
      <c r="BC95" s="2">
        <v>37.284999999999997</v>
      </c>
      <c r="BD95" s="3"/>
      <c r="BE95" s="4">
        <f t="shared" si="156"/>
        <v>0</v>
      </c>
      <c r="BF95" s="5"/>
      <c r="BG95" s="5"/>
      <c r="BH95" s="7">
        <f t="shared" si="157"/>
        <v>0</v>
      </c>
      <c r="BI95" s="7">
        <f t="shared" si="158"/>
        <v>0</v>
      </c>
      <c r="BJ95" s="2" t="s">
        <v>29</v>
      </c>
      <c r="BK95" s="4">
        <f t="shared" si="160"/>
        <v>2</v>
      </c>
      <c r="BL95" s="11">
        <f t="shared" si="161"/>
        <v>2</v>
      </c>
      <c r="BM95" s="2">
        <v>33.222000000000001</v>
      </c>
      <c r="BN95" s="2">
        <v>32.957000000000001</v>
      </c>
      <c r="BO95" s="2" t="s">
        <v>29</v>
      </c>
      <c r="BP95" s="58" t="s">
        <v>50</v>
      </c>
      <c r="BQ95" s="6">
        <v>2</v>
      </c>
      <c r="BR95" s="19">
        <f t="shared" si="56"/>
        <v>32.957000000000001</v>
      </c>
    </row>
    <row r="96" spans="1:70" s="15" customFormat="1" ht="14">
      <c r="A96" s="13">
        <v>5</v>
      </c>
      <c r="B96" s="1" t="s">
        <v>190</v>
      </c>
      <c r="C96" s="2">
        <v>38850</v>
      </c>
      <c r="D96" s="1">
        <v>30</v>
      </c>
      <c r="E96" s="1" t="s">
        <v>39</v>
      </c>
      <c r="F96" s="57"/>
      <c r="G96" s="2"/>
      <c r="H96" s="3"/>
      <c r="I96" s="2"/>
      <c r="J96" s="5"/>
      <c r="K96" s="5"/>
      <c r="L96" s="2"/>
      <c r="M96" s="2"/>
      <c r="N96" s="2"/>
      <c r="O96" s="4"/>
      <c r="P96" s="11"/>
      <c r="Q96" s="2"/>
      <c r="R96" s="2"/>
      <c r="S96" s="2"/>
      <c r="T96" s="2"/>
      <c r="U96" s="6"/>
      <c r="V96" s="19"/>
      <c r="W96" s="2"/>
      <c r="X96" s="3"/>
      <c r="Y96" s="2"/>
      <c r="Z96" s="5"/>
      <c r="AA96" s="5"/>
      <c r="AB96" s="2"/>
      <c r="AC96" s="2"/>
      <c r="AD96" s="2"/>
      <c r="AE96" s="4"/>
      <c r="AF96" s="11"/>
      <c r="AG96" s="2"/>
      <c r="AH96" s="2"/>
      <c r="AI96" s="2"/>
      <c r="AJ96" s="8"/>
      <c r="AK96" s="6"/>
      <c r="AL96" s="19"/>
      <c r="AM96" s="2"/>
      <c r="AN96" s="3"/>
      <c r="AO96" s="2"/>
      <c r="AP96" s="5"/>
      <c r="AQ96" s="5"/>
      <c r="AR96" s="2"/>
      <c r="AS96" s="2"/>
      <c r="AT96" s="2"/>
      <c r="AU96" s="4"/>
      <c r="AV96" s="11"/>
      <c r="AW96" s="2"/>
      <c r="AX96" s="2"/>
      <c r="AY96" s="2"/>
      <c r="AZ96" s="2"/>
      <c r="BA96" s="6"/>
      <c r="BB96" s="19">
        <v>99.998999999999995</v>
      </c>
      <c r="BC96" s="2">
        <v>32.25</v>
      </c>
      <c r="BD96" s="3"/>
      <c r="BE96" s="2"/>
      <c r="BF96" s="5"/>
      <c r="BG96" s="5"/>
      <c r="BH96" s="2"/>
      <c r="BI96" s="2"/>
      <c r="BJ96" s="2" t="s">
        <v>40</v>
      </c>
      <c r="BK96" s="4"/>
      <c r="BL96" s="11"/>
      <c r="BM96" s="2">
        <v>32.045999999999999</v>
      </c>
      <c r="BN96" s="2">
        <v>33.064999999999998</v>
      </c>
      <c r="BO96" s="2" t="s">
        <v>29</v>
      </c>
      <c r="BP96" s="8" t="s">
        <v>70</v>
      </c>
      <c r="BQ96" s="6"/>
      <c r="BR96" s="19">
        <f>MIN(BB96,BC96,BM96,BN96)</f>
        <v>32.045999999999999</v>
      </c>
    </row>
    <row r="97" spans="1:70" s="15" customFormat="1" ht="14">
      <c r="A97" s="13"/>
      <c r="B97" s="1"/>
      <c r="C97" s="2"/>
      <c r="D97" s="1"/>
      <c r="E97" s="1"/>
      <c r="F97" s="57"/>
      <c r="G97" s="2"/>
      <c r="H97" s="3"/>
      <c r="I97" s="2"/>
      <c r="J97" s="5"/>
      <c r="K97" s="5"/>
      <c r="L97" s="2"/>
      <c r="M97" s="2"/>
      <c r="N97" s="2"/>
      <c r="O97" s="4"/>
      <c r="P97" s="11"/>
      <c r="Q97" s="2"/>
      <c r="R97" s="2"/>
      <c r="S97" s="2"/>
      <c r="T97" s="6"/>
      <c r="U97" s="6"/>
      <c r="V97" s="19">
        <f t="shared" si="81"/>
        <v>0</v>
      </c>
      <c r="W97" s="2"/>
      <c r="X97" s="3"/>
      <c r="Y97" s="4">
        <f>IF(AND(Z$222&gt;4,X97=1),6)+IF(AND(Z$222&gt;4,X97=2),4)+IF(AND(Z$222&gt;4,X97=3),3)+IF(AND(Z$222&gt;4,X97=4),2)+IF(AND(Z$222&gt;4,X97=5),1)+IF(AND(Z$222&gt;4,X97&gt;5),1)+IF(AND(Z$222=4,X97=1),4)+IF(AND(Z$222=4,X97=2),3)+IF(AND(Z$222=4,X97=3),2)+IF(AND(Z$222=4,X97=4),1)+IF(AND(Z$222=3,X97=1),3)+IF(AND(Z$222=3,X97=2),2)+IF(AND(Z$222=3,X97=3),1)+IF(AND(Z$222=2,X97=1),2)+IF(AND(Z$222=2,X97=2),1)+IF(AND(Z$222=1,X97=1),1)</f>
        <v>0</v>
      </c>
      <c r="Z97" s="5"/>
      <c r="AA97" s="5"/>
      <c r="AB97" s="7">
        <f>IF(AND(Z$222&gt;4,Z97=1),12)+IF(AND(Z$222&gt;4,Z97=2),8)+IF(AND(Z$222&gt;4,Z97=3),6)+IF(AND(Z$222&gt;4,Z97=4),5)+IF(AND(Z$222&gt;4,Z97=5),4)+IF(AND(Z$222&gt;4,Z97=6),3)+IF(AND(Z$222&gt;4,Z97=7),2)+IF(AND(Z$222&gt;4,Z97&gt;7),1)+IF(AND(Z$222=4,Z97=1),8)+IF(AND(Z$222=4,Z97=2),6)+IF(AND(Z$222=4,Z97=3),4)+IF(AND(Z$222=4,Z97=4),2)+IF(AND(Z$222=3,Z97=1),6)+IF(AND(Z$222=3,Z97=2),4)+IF(AND(Z$222=3,Z97=3),2)+IF(AND(Z$222=2,Z97=1),4)+IF(AND(Z$222=2,Z97=2),2)+IF(AND(Z$222=1,Z97=1),2)</f>
        <v>0</v>
      </c>
      <c r="AC97" s="7">
        <f>IF(AND(Z$222&gt;4,AA97=1),12)+IF(AND(Z$222&gt;4,AA97=2),8)+IF(AND(Z$222&gt;4,AA97=3),6)+IF(AND(Z$222&gt;4,AA97=4),5)+IF(AND(Z$222&gt;4,AA97=5),4)+IF(AND(Z$222&gt;4,AA97=6),3)+IF(AND(Z$222&gt;4,AA97=7),2)+IF(AND(Z$222&gt;4,AA97&gt;7),1)+IF(AND(Z$222=4,AA97=1),8)+IF(AND(Z$222=4,AA97=2),6)+IF(AND(Z$222=4,AA97=3),4)+IF(AND(Z$222=4,AA97=4),2)+IF(AND(Z$222=3,AA97=1),6)+IF(AND(Z$222=3,AA97=2),4)+IF(AND(Z$222=3,AA97=3),2)+IF(AND(Z$222=2,AA97=1),4)+IF(AND(Z$222=2,AA97=2),2)+IF(AND(Z$222=1,AA97=1),2)</f>
        <v>0</v>
      </c>
      <c r="AD97" s="2"/>
      <c r="AE97" s="4"/>
      <c r="AF97" s="11">
        <f t="shared" si="141"/>
        <v>0</v>
      </c>
      <c r="AG97" s="2"/>
      <c r="AH97" s="2"/>
      <c r="AI97" s="2"/>
      <c r="AJ97" s="6"/>
      <c r="AK97" s="6"/>
      <c r="AL97" s="19">
        <f t="shared" si="52"/>
        <v>0</v>
      </c>
      <c r="AM97" s="2"/>
      <c r="AN97" s="3"/>
      <c r="AO97" s="4">
        <f>IF(AND(AP$222&gt;4,AN97=1),6)+IF(AND(AP$222&gt;4,AN97=2),4)+IF(AND(AP$222&gt;4,AN97=3),3)+IF(AND(AP$222&gt;4,AN97=4),2)+IF(AND(AP$222&gt;4,AN97=5),1)+IF(AND(AP$222&gt;4,AN97&gt;5),1)+IF(AND(AP$222=4,AN97=1),4)+IF(AND(AP$222=4,AN97=2),3)+IF(AND(AP$222=4,AN97=3),2)+IF(AND(AP$222=4,AN97=4),1)+IF(AND(AP$222=3,AN97=1),3)+IF(AND(AP$222=3,AN97=2),2)+IF(AND(AP$222=3,AN97=3),1)+IF(AND(AP$222=2,AN97=1),2)+IF(AND(AP$222=2,AN97=2),1)+IF(AND(AP$222=1,AN97=1),1)</f>
        <v>0</v>
      </c>
      <c r="AP97" s="5"/>
      <c r="AQ97" s="5"/>
      <c r="AR97" s="7">
        <f>IF(AND(AP$222&gt;4,AP97=1),12)+IF(AND(AP$222&gt;4,AP97=2),8)+IF(AND(AP$222&gt;4,AP97=3),6)+IF(AND(AP$222&gt;4,AP97=4),5)+IF(AND(AP$222&gt;4,AP97=5),4)+IF(AND(AP$222&gt;4,AP97=6),3)+IF(AND(AP$222&gt;4,AP97=7),2)+IF(AND(AP$222&gt;4,AP97&gt;7),1)+IF(AND(AP$222=4,AP97=1),8)+IF(AND(AP$222=4,AP97=2),6)+IF(AND(AP$222=4,AP97=3),4)+IF(AND(AP$222=4,AP97=4),2)+IF(AND(AP$222=3,AP97=1),6)+IF(AND(AP$222=3,AP97=2),4)+IF(AND(AP$222=3,AP97=3),2)+IF(AND(AP$222=2,AP97=1),4)+IF(AND(AP$222=2,AP97=2),2)+IF(AND(AP$222=1,AP97=1),2)</f>
        <v>0</v>
      </c>
      <c r="AS97" s="7">
        <f>IF(AND(AP$222&gt;4,AQ97=1),12)+IF(AND(AP$222&gt;4,AQ97=2),8)+IF(AND(AP$222&gt;4,AQ97=3),6)+IF(AND(AP$222&gt;4,AQ97=4),5)+IF(AND(AP$222&gt;4,AQ97=5),4)+IF(AND(AP$222&gt;4,AQ97=6),3)+IF(AND(AP$222&gt;4,AQ97=7),2)+IF(AND(AP$222&gt;4,AQ97&gt;7),1)+IF(AND(AP$222=4,AQ97=1),8)+IF(AND(AP$222=4,AQ97=2),6)+IF(AND(AP$222=4,AQ97=3),4)+IF(AND(AP$222=4,AQ97=4),2)+IF(AND(AP$222=3,AQ97=1),6)+IF(AND(AP$222=3,AQ97=2),4)+IF(AND(AP$222=3,AQ97=3),2)+IF(AND(AP$222=2,AQ97=1),4)+IF(AND(AP$222=2,AQ97=2),2)+IF(AND(AP$222=1,AQ97=1),2)</f>
        <v>0</v>
      </c>
      <c r="AT97" s="2"/>
      <c r="AU97" s="4"/>
      <c r="AV97" s="11">
        <f t="shared" si="142"/>
        <v>0</v>
      </c>
      <c r="AW97" s="2"/>
      <c r="AX97" s="2"/>
      <c r="AY97" s="2"/>
      <c r="AZ97" s="6"/>
      <c r="BA97" s="6"/>
      <c r="BB97" s="19">
        <f t="shared" si="54"/>
        <v>0</v>
      </c>
      <c r="BC97" s="2"/>
      <c r="BD97" s="3"/>
      <c r="BE97" s="4">
        <f>IF(AND(BF$222&gt;4,BD97=1),6)+IF(AND(BF$222&gt;4,BD97=2),4)+IF(AND(BF$222&gt;4,BD97=3),3)+IF(AND(BF$222&gt;4,BD97=4),2)+IF(AND(BF$222&gt;4,BD97=5),1)+IF(AND(BF$222&gt;4,BD97&gt;5),1)+IF(AND(BF$222=4,BD97=1),4)+IF(AND(BF$222=4,BD97=2),3)+IF(AND(BF$222=4,BD97=3),2)+IF(AND(BF$222=4,BD97=4),1)+IF(AND(BF$222=3,BD97=1),3)+IF(AND(BF$222=3,BD97=2),2)+IF(AND(BF$222=3,BD97=3),1)+IF(AND(BF$222=2,BD97=1),2)+IF(AND(BF$222=2,BD97=2),1)+IF(AND(BF$222=1,BD97=1),1)</f>
        <v>0</v>
      </c>
      <c r="BF97" s="5"/>
      <c r="BG97" s="5"/>
      <c r="BH97" s="7">
        <f>IF(AND(BF$222&gt;4,BF97=1),12)+IF(AND(BF$222&gt;4,BF97=2),8)+IF(AND(BF$222&gt;4,BF97=3),6)+IF(AND(BF$222&gt;4,BF97=4),5)+IF(AND(BF$222&gt;4,BF97=5),4)+IF(AND(BF$222&gt;4,BF97=6),3)+IF(AND(BF$222&gt;4,BF97=7),2)+IF(AND(BF$222&gt;4,BF97&gt;7),1)+IF(AND(BF$222=4,BF97=1),8)+IF(AND(BF$222=4,BF97=2),6)+IF(AND(BF$222=4,BF97=3),4)+IF(AND(BF$222=4,BF97=4),2)+IF(AND(BF$222=3,BF97=1),6)+IF(AND(BF$222=3,BF97=2),4)+IF(AND(BF$222=3,BF97=3),2)+IF(AND(BF$222=2,BF97=1),4)+IF(AND(BF$222=2,BF97=2),2)+IF(AND(BF$222=1,BF97=1),2)</f>
        <v>0</v>
      </c>
      <c r="BI97" s="7">
        <f>IF(AND(BF$222&gt;4,BG97=1),12)+IF(AND(BF$222&gt;4,BG97=2),8)+IF(AND(BF$222&gt;4,BG97=3),6)+IF(AND(BF$222&gt;4,BG97=4),5)+IF(AND(BF$222&gt;4,BG97=5),4)+IF(AND(BF$222&gt;4,BG97=6),3)+IF(AND(BF$222&gt;4,BG97=7),2)+IF(AND(BF$222&gt;4,BG97&gt;7),1)+IF(AND(BF$222=4,BG97=1),8)+IF(AND(BF$222=4,BG97=2),6)+IF(AND(BF$222=4,BG97=3),4)+IF(AND(BF$222=4,BG97=4),2)+IF(AND(BF$222=3,BG97=1),6)+IF(AND(BF$222=3,BG97=2),4)+IF(AND(BF$222=3,BG97=3),2)+IF(AND(BF$222=2,BG97=1),4)+IF(AND(BF$222=2,BG97=2),2)+IF(AND(BF$222=1,BG97=1),2)</f>
        <v>0</v>
      </c>
      <c r="BJ97" s="2" t="s">
        <v>29</v>
      </c>
      <c r="BK97" s="4">
        <f t="shared" si="160"/>
        <v>0</v>
      </c>
      <c r="BL97" s="11">
        <f t="shared" si="161"/>
        <v>0</v>
      </c>
      <c r="BM97" s="2"/>
      <c r="BN97" s="2"/>
      <c r="BO97" s="2"/>
      <c r="BP97" s="6"/>
      <c r="BQ97" s="6"/>
      <c r="BR97" s="19">
        <f t="shared" si="56"/>
        <v>0</v>
      </c>
    </row>
    <row r="98" spans="1:70" s="15" customFormat="1" ht="14">
      <c r="A98" s="13"/>
      <c r="B98" s="22">
        <v>5</v>
      </c>
      <c r="C98" s="17"/>
      <c r="D98" s="1"/>
      <c r="E98" s="1"/>
      <c r="F98" s="57"/>
      <c r="G98" s="10"/>
      <c r="H98" s="7"/>
      <c r="I98" s="4"/>
      <c r="J98" s="2"/>
      <c r="K98" s="2"/>
      <c r="L98" s="4"/>
      <c r="M98" s="4"/>
      <c r="N98" s="2"/>
      <c r="O98" s="4"/>
      <c r="P98" s="11"/>
      <c r="Q98" s="10"/>
      <c r="R98" s="10"/>
      <c r="S98" s="2"/>
      <c r="T98" s="2"/>
      <c r="U98" s="6"/>
      <c r="V98" s="19">
        <f t="shared" si="81"/>
        <v>0</v>
      </c>
      <c r="W98" s="10"/>
      <c r="X98" s="7"/>
      <c r="Y98" s="4"/>
      <c r="Z98" s="2"/>
      <c r="AA98" s="2"/>
      <c r="AB98" s="4"/>
      <c r="AC98" s="4"/>
      <c r="AD98" s="2"/>
      <c r="AE98" s="4"/>
      <c r="AF98" s="11">
        <f t="shared" si="141"/>
        <v>0</v>
      </c>
      <c r="AG98" s="10"/>
      <c r="AH98" s="10"/>
      <c r="AI98" s="2"/>
      <c r="AJ98" s="2"/>
      <c r="AK98" s="6"/>
      <c r="AL98" s="19">
        <f t="shared" si="52"/>
        <v>0</v>
      </c>
      <c r="AM98" s="10"/>
      <c r="AN98" s="7"/>
      <c r="AO98" s="4"/>
      <c r="AP98" s="2"/>
      <c r="AQ98" s="2"/>
      <c r="AR98" s="4"/>
      <c r="AS98" s="4"/>
      <c r="AT98" s="2"/>
      <c r="AU98" s="4"/>
      <c r="AV98" s="11">
        <f t="shared" si="142"/>
        <v>0</v>
      </c>
      <c r="AW98" s="10"/>
      <c r="AX98" s="10"/>
      <c r="AY98" s="2"/>
      <c r="AZ98" s="2"/>
      <c r="BA98" s="6"/>
      <c r="BB98" s="19">
        <f t="shared" si="54"/>
        <v>0</v>
      </c>
      <c r="BC98" s="10"/>
      <c r="BD98" s="7"/>
      <c r="BE98" s="4"/>
      <c r="BF98" s="2"/>
      <c r="BG98" s="2"/>
      <c r="BH98" s="4"/>
      <c r="BI98" s="4"/>
      <c r="BJ98" s="2"/>
      <c r="BK98" s="4"/>
      <c r="BL98" s="11">
        <f t="shared" ref="BL98" si="167">BK98+AV98</f>
        <v>0</v>
      </c>
      <c r="BM98" s="10"/>
      <c r="BN98" s="10"/>
      <c r="BO98" s="2"/>
      <c r="BP98" s="2"/>
      <c r="BQ98" s="6"/>
      <c r="BR98" s="19">
        <f t="shared" si="56"/>
        <v>0</v>
      </c>
    </row>
    <row r="99" spans="1:70" s="15" customFormat="1" ht="14">
      <c r="A99" s="21"/>
      <c r="B99" s="23" t="s">
        <v>35</v>
      </c>
      <c r="C99" s="24"/>
      <c r="D99" s="25"/>
      <c r="E99" s="25"/>
      <c r="F99" s="57"/>
      <c r="G99" s="18"/>
      <c r="H99" s="11"/>
      <c r="I99" s="18"/>
      <c r="J99" s="18"/>
      <c r="K99" s="18"/>
      <c r="L99" s="18"/>
      <c r="M99" s="18"/>
      <c r="N99" s="18"/>
      <c r="O99" s="11"/>
      <c r="P99" s="11"/>
      <c r="Q99" s="18"/>
      <c r="R99" s="18"/>
      <c r="S99" s="18"/>
      <c r="T99" s="18"/>
      <c r="U99" s="12"/>
      <c r="V99" s="19">
        <f t="shared" si="81"/>
        <v>0</v>
      </c>
      <c r="W99" s="18"/>
      <c r="X99" s="11"/>
      <c r="Y99" s="18"/>
      <c r="Z99" s="18"/>
      <c r="AA99" s="18"/>
      <c r="AB99" s="18"/>
      <c r="AC99" s="18"/>
      <c r="AD99" s="18"/>
      <c r="AE99" s="11"/>
      <c r="AF99" s="11"/>
      <c r="AG99" s="18"/>
      <c r="AH99" s="18"/>
      <c r="AI99" s="18"/>
      <c r="AJ99" s="18"/>
      <c r="AK99" s="12"/>
      <c r="AL99" s="19">
        <f t="shared" si="52"/>
        <v>0</v>
      </c>
      <c r="AM99" s="18"/>
      <c r="AN99" s="11"/>
      <c r="AO99" s="18"/>
      <c r="AP99" s="18"/>
      <c r="AQ99" s="18"/>
      <c r="AR99" s="18"/>
      <c r="AS99" s="18"/>
      <c r="AT99" s="18"/>
      <c r="AU99" s="11"/>
      <c r="AV99" s="11"/>
      <c r="AW99" s="18"/>
      <c r="AX99" s="18"/>
      <c r="AY99" s="18"/>
      <c r="AZ99" s="18"/>
      <c r="BA99" s="12"/>
      <c r="BB99" s="19">
        <f t="shared" si="54"/>
        <v>0</v>
      </c>
      <c r="BC99" s="18"/>
      <c r="BD99" s="11"/>
      <c r="BE99" s="18"/>
      <c r="BF99" s="18"/>
      <c r="BG99" s="18"/>
      <c r="BH99" s="18"/>
      <c r="BI99" s="18"/>
      <c r="BJ99" s="18"/>
      <c r="BK99" s="11"/>
      <c r="BL99" s="11"/>
      <c r="BM99" s="18"/>
      <c r="BN99" s="18"/>
      <c r="BO99" s="18"/>
      <c r="BP99" s="18"/>
      <c r="BQ99" s="12"/>
      <c r="BR99" s="19">
        <f t="shared" si="56"/>
        <v>0</v>
      </c>
    </row>
    <row r="100" spans="1:70" s="15" customFormat="1" ht="14" hidden="1">
      <c r="A100" s="13">
        <v>1</v>
      </c>
      <c r="B100" s="1" t="s">
        <v>49</v>
      </c>
      <c r="C100" s="2">
        <v>3371</v>
      </c>
      <c r="D100" s="1">
        <v>43</v>
      </c>
      <c r="E100" s="1" t="s">
        <v>101</v>
      </c>
      <c r="F100" s="57">
        <v>21.43</v>
      </c>
      <c r="G100" s="2"/>
      <c r="H100" s="3"/>
      <c r="I100" s="2"/>
      <c r="J100" s="5"/>
      <c r="K100" s="5"/>
      <c r="L100" s="2"/>
      <c r="M100" s="2"/>
      <c r="N100" s="2"/>
      <c r="O100" s="4"/>
      <c r="P100" s="11"/>
      <c r="Q100" s="2"/>
      <c r="R100" s="2"/>
      <c r="S100" s="2"/>
      <c r="T100" s="2" t="s">
        <v>102</v>
      </c>
      <c r="U100" s="6"/>
      <c r="V100" s="19">
        <f t="shared" si="81"/>
        <v>21.43</v>
      </c>
      <c r="W100" s="2"/>
      <c r="X100" s="3"/>
      <c r="Y100" s="2"/>
      <c r="Z100" s="5"/>
      <c r="AA100" s="5"/>
      <c r="AB100" s="2"/>
      <c r="AC100" s="2"/>
      <c r="AD100" s="2"/>
      <c r="AE100" s="4"/>
      <c r="AF100" s="11"/>
      <c r="AG100" s="2"/>
      <c r="AH100" s="2"/>
      <c r="AI100" s="2"/>
      <c r="AJ100" s="2" t="s">
        <v>102</v>
      </c>
      <c r="AK100" s="6"/>
      <c r="AL100" s="19">
        <f t="shared" si="52"/>
        <v>21.43</v>
      </c>
      <c r="AM100" s="2"/>
      <c r="AN100" s="3"/>
      <c r="AO100" s="2"/>
      <c r="AP100" s="5"/>
      <c r="AQ100" s="5"/>
      <c r="AR100" s="2"/>
      <c r="AS100" s="2"/>
      <c r="AT100" s="2"/>
      <c r="AU100" s="4"/>
      <c r="AV100" s="11"/>
      <c r="AW100" s="2"/>
      <c r="AX100" s="2"/>
      <c r="AY100" s="2"/>
      <c r="AZ100" s="2" t="s">
        <v>102</v>
      </c>
      <c r="BA100" s="6"/>
      <c r="BB100" s="19">
        <f t="shared" si="54"/>
        <v>21.43</v>
      </c>
      <c r="BC100" s="2"/>
      <c r="BD100" s="3"/>
      <c r="BE100" s="2"/>
      <c r="BF100" s="5"/>
      <c r="BG100" s="5"/>
      <c r="BH100" s="2"/>
      <c r="BI100" s="2"/>
      <c r="BJ100" s="2"/>
      <c r="BK100" s="4"/>
      <c r="BL100" s="11"/>
      <c r="BM100" s="2"/>
      <c r="BN100" s="2"/>
      <c r="BO100" s="2"/>
      <c r="BP100" s="2" t="s">
        <v>102</v>
      </c>
      <c r="BQ100" s="6"/>
      <c r="BR100" s="19">
        <f t="shared" si="56"/>
        <v>21.43</v>
      </c>
    </row>
    <row r="101" spans="1:70" s="15" customFormat="1" ht="14" hidden="1">
      <c r="A101" s="13">
        <v>2</v>
      </c>
      <c r="B101" s="1" t="s">
        <v>124</v>
      </c>
      <c r="C101" s="2">
        <v>14141</v>
      </c>
      <c r="D101" s="1">
        <v>146</v>
      </c>
      <c r="E101" s="1" t="s">
        <v>125</v>
      </c>
      <c r="F101" s="57">
        <v>23.332000000000001</v>
      </c>
      <c r="G101" s="2"/>
      <c r="H101" s="3"/>
      <c r="I101" s="2"/>
      <c r="J101" s="5"/>
      <c r="K101" s="5"/>
      <c r="L101" s="2"/>
      <c r="M101" s="2"/>
      <c r="N101" s="2"/>
      <c r="O101" s="4"/>
      <c r="P101" s="11"/>
      <c r="Q101" s="2"/>
      <c r="R101" s="2"/>
      <c r="S101" s="2"/>
      <c r="T101" s="2" t="s">
        <v>54</v>
      </c>
      <c r="U101" s="6"/>
      <c r="V101" s="19">
        <f t="shared" si="81"/>
        <v>23.332000000000001</v>
      </c>
      <c r="W101" s="2"/>
      <c r="X101" s="3"/>
      <c r="Y101" s="2"/>
      <c r="Z101" s="5"/>
      <c r="AA101" s="5"/>
      <c r="AB101" s="2"/>
      <c r="AC101" s="2"/>
      <c r="AD101" s="2"/>
      <c r="AE101" s="4"/>
      <c r="AF101" s="11"/>
      <c r="AG101" s="2"/>
      <c r="AH101" s="2"/>
      <c r="AI101" s="2"/>
      <c r="AJ101" s="2" t="s">
        <v>54</v>
      </c>
      <c r="AK101" s="6"/>
      <c r="AL101" s="19">
        <f t="shared" si="52"/>
        <v>23.332000000000001</v>
      </c>
      <c r="AM101" s="2"/>
      <c r="AN101" s="3"/>
      <c r="AO101" s="2"/>
      <c r="AP101" s="5"/>
      <c r="AQ101" s="5"/>
      <c r="AR101" s="2"/>
      <c r="AS101" s="2"/>
      <c r="AT101" s="2"/>
      <c r="AU101" s="4"/>
      <c r="AV101" s="11"/>
      <c r="AW101" s="2"/>
      <c r="AX101" s="2"/>
      <c r="AY101" s="2"/>
      <c r="AZ101" s="2" t="s">
        <v>54</v>
      </c>
      <c r="BA101" s="6"/>
      <c r="BB101" s="19">
        <f t="shared" si="54"/>
        <v>23.332000000000001</v>
      </c>
      <c r="BC101" s="2"/>
      <c r="BD101" s="3"/>
      <c r="BE101" s="2"/>
      <c r="BF101" s="5"/>
      <c r="BG101" s="5"/>
      <c r="BH101" s="2"/>
      <c r="BI101" s="2"/>
      <c r="BJ101" s="2"/>
      <c r="BK101" s="4"/>
      <c r="BL101" s="11"/>
      <c r="BM101" s="2"/>
      <c r="BN101" s="2"/>
      <c r="BO101" s="2"/>
      <c r="BP101" s="2" t="s">
        <v>54</v>
      </c>
      <c r="BQ101" s="6"/>
      <c r="BR101" s="19">
        <f t="shared" si="56"/>
        <v>23.332000000000001</v>
      </c>
    </row>
    <row r="102" spans="1:70" s="15" customFormat="1" ht="14" hidden="1">
      <c r="A102" s="13">
        <v>3</v>
      </c>
      <c r="B102" s="1" t="s">
        <v>110</v>
      </c>
      <c r="C102" s="2"/>
      <c r="D102" s="1">
        <v>43</v>
      </c>
      <c r="E102" s="1" t="s">
        <v>101</v>
      </c>
      <c r="F102" s="57">
        <v>22.327000000000002</v>
      </c>
      <c r="G102" s="2"/>
      <c r="H102" s="3"/>
      <c r="I102" s="2"/>
      <c r="J102" s="5"/>
      <c r="K102" s="5"/>
      <c r="L102" s="2"/>
      <c r="M102" s="2"/>
      <c r="N102" s="2"/>
      <c r="O102" s="4"/>
      <c r="P102" s="11"/>
      <c r="Q102" s="2"/>
      <c r="R102" s="2"/>
      <c r="S102" s="2"/>
      <c r="T102" s="2" t="s">
        <v>111</v>
      </c>
      <c r="U102" s="6"/>
      <c r="V102" s="19">
        <f t="shared" si="81"/>
        <v>22.327000000000002</v>
      </c>
      <c r="W102" s="2"/>
      <c r="X102" s="3"/>
      <c r="Y102" s="2"/>
      <c r="Z102" s="5"/>
      <c r="AA102" s="5"/>
      <c r="AB102" s="2"/>
      <c r="AC102" s="2"/>
      <c r="AD102" s="2"/>
      <c r="AE102" s="4"/>
      <c r="AF102" s="11"/>
      <c r="AG102" s="2"/>
      <c r="AH102" s="2"/>
      <c r="AI102" s="2"/>
      <c r="AJ102" s="2" t="s">
        <v>111</v>
      </c>
      <c r="AK102" s="6"/>
      <c r="AL102" s="19">
        <f t="shared" si="52"/>
        <v>22.327000000000002</v>
      </c>
      <c r="AM102" s="2"/>
      <c r="AN102" s="3"/>
      <c r="AO102" s="2"/>
      <c r="AP102" s="5"/>
      <c r="AQ102" s="5"/>
      <c r="AR102" s="2"/>
      <c r="AS102" s="2"/>
      <c r="AT102" s="2"/>
      <c r="AU102" s="4"/>
      <c r="AV102" s="11"/>
      <c r="AW102" s="2"/>
      <c r="AX102" s="2"/>
      <c r="AY102" s="2"/>
      <c r="AZ102" s="2" t="s">
        <v>111</v>
      </c>
      <c r="BA102" s="6"/>
      <c r="BB102" s="19">
        <f t="shared" si="54"/>
        <v>22.327000000000002</v>
      </c>
      <c r="BC102" s="2"/>
      <c r="BD102" s="3"/>
      <c r="BE102" s="2"/>
      <c r="BF102" s="5"/>
      <c r="BG102" s="5"/>
      <c r="BH102" s="2"/>
      <c r="BI102" s="2"/>
      <c r="BJ102" s="2"/>
      <c r="BK102" s="4"/>
      <c r="BL102" s="11"/>
      <c r="BM102" s="2"/>
      <c r="BN102" s="2"/>
      <c r="BO102" s="2"/>
      <c r="BP102" s="2" t="s">
        <v>111</v>
      </c>
      <c r="BQ102" s="6"/>
      <c r="BR102" s="19">
        <f t="shared" si="56"/>
        <v>22.327000000000002</v>
      </c>
    </row>
    <row r="103" spans="1:70" s="15" customFormat="1" ht="14" hidden="1">
      <c r="A103" s="13">
        <v>4</v>
      </c>
      <c r="B103" s="1" t="s">
        <v>130</v>
      </c>
      <c r="C103" s="2">
        <v>28345</v>
      </c>
      <c r="D103" s="1">
        <v>888</v>
      </c>
      <c r="E103" s="1" t="s">
        <v>91</v>
      </c>
      <c r="F103" s="57">
        <v>31.317</v>
      </c>
      <c r="G103" s="2"/>
      <c r="H103" s="3"/>
      <c r="I103" s="2"/>
      <c r="J103" s="5"/>
      <c r="K103" s="5"/>
      <c r="L103" s="2"/>
      <c r="M103" s="2"/>
      <c r="N103" s="2"/>
      <c r="O103" s="4"/>
      <c r="P103" s="11"/>
      <c r="Q103" s="2"/>
      <c r="R103" s="2"/>
      <c r="S103" s="2"/>
      <c r="T103" s="2"/>
      <c r="U103" s="6"/>
      <c r="V103" s="19">
        <f t="shared" si="81"/>
        <v>31.317</v>
      </c>
      <c r="W103" s="2"/>
      <c r="X103" s="3"/>
      <c r="Y103" s="2"/>
      <c r="Z103" s="5"/>
      <c r="AA103" s="5"/>
      <c r="AB103" s="2"/>
      <c r="AC103" s="2"/>
      <c r="AD103" s="2"/>
      <c r="AE103" s="4"/>
      <c r="AF103" s="11"/>
      <c r="AG103" s="2"/>
      <c r="AH103" s="2"/>
      <c r="AI103" s="2"/>
      <c r="AJ103" s="2"/>
      <c r="AK103" s="6"/>
      <c r="AL103" s="19">
        <f t="shared" si="52"/>
        <v>31.317</v>
      </c>
      <c r="AM103" s="2"/>
      <c r="AN103" s="3"/>
      <c r="AO103" s="2"/>
      <c r="AP103" s="5"/>
      <c r="AQ103" s="5"/>
      <c r="AR103" s="2"/>
      <c r="AS103" s="2"/>
      <c r="AT103" s="2"/>
      <c r="AU103" s="4"/>
      <c r="AV103" s="11"/>
      <c r="AW103" s="2"/>
      <c r="AX103" s="2"/>
      <c r="AY103" s="2"/>
      <c r="AZ103" s="2"/>
      <c r="BA103" s="6"/>
      <c r="BB103" s="19">
        <f t="shared" si="54"/>
        <v>31.317</v>
      </c>
      <c r="BC103" s="2"/>
      <c r="BD103" s="3"/>
      <c r="BE103" s="2"/>
      <c r="BF103" s="5"/>
      <c r="BG103" s="5"/>
      <c r="BH103" s="2"/>
      <c r="BI103" s="2"/>
      <c r="BJ103" s="2"/>
      <c r="BK103" s="4"/>
      <c r="BL103" s="11"/>
      <c r="BM103" s="2"/>
      <c r="BN103" s="2"/>
      <c r="BO103" s="2"/>
      <c r="BP103" s="2"/>
      <c r="BQ103" s="6"/>
      <c r="BR103" s="19">
        <f t="shared" si="56"/>
        <v>31.317</v>
      </c>
    </row>
    <row r="104" spans="1:70" s="15" customFormat="1" ht="14" hidden="1">
      <c r="A104" s="13">
        <v>5</v>
      </c>
      <c r="B104" s="1" t="s">
        <v>131</v>
      </c>
      <c r="C104" s="2">
        <v>9207</v>
      </c>
      <c r="D104" s="1">
        <v>180</v>
      </c>
      <c r="E104" s="1" t="s">
        <v>28</v>
      </c>
      <c r="F104" s="57">
        <v>37.750999999999998</v>
      </c>
      <c r="G104" s="2"/>
      <c r="H104" s="3"/>
      <c r="I104" s="2"/>
      <c r="J104" s="5"/>
      <c r="K104" s="5"/>
      <c r="L104" s="2"/>
      <c r="M104" s="2"/>
      <c r="N104" s="2"/>
      <c r="O104" s="4"/>
      <c r="P104" s="11"/>
      <c r="Q104" s="2"/>
      <c r="R104" s="2"/>
      <c r="S104" s="2"/>
      <c r="T104" s="2" t="s">
        <v>47</v>
      </c>
      <c r="U104" s="6"/>
      <c r="V104" s="19">
        <f t="shared" si="81"/>
        <v>37.750999999999998</v>
      </c>
      <c r="W104" s="2"/>
      <c r="X104" s="3"/>
      <c r="Y104" s="2"/>
      <c r="Z104" s="5"/>
      <c r="AA104" s="5"/>
      <c r="AB104" s="2"/>
      <c r="AC104" s="2"/>
      <c r="AD104" s="2"/>
      <c r="AE104" s="4"/>
      <c r="AF104" s="11"/>
      <c r="AG104" s="2"/>
      <c r="AH104" s="2"/>
      <c r="AI104" s="2"/>
      <c r="AJ104" s="2" t="s">
        <v>47</v>
      </c>
      <c r="AK104" s="6"/>
      <c r="AL104" s="19">
        <f t="shared" si="52"/>
        <v>37.750999999999998</v>
      </c>
      <c r="AM104" s="2"/>
      <c r="AN104" s="3"/>
      <c r="AO104" s="2"/>
      <c r="AP104" s="5"/>
      <c r="AQ104" s="5"/>
      <c r="AR104" s="2"/>
      <c r="AS104" s="2"/>
      <c r="AT104" s="2"/>
      <c r="AU104" s="4"/>
      <c r="AV104" s="11"/>
      <c r="AW104" s="2"/>
      <c r="AX104" s="2"/>
      <c r="AY104" s="2"/>
      <c r="AZ104" s="2" t="s">
        <v>47</v>
      </c>
      <c r="BA104" s="6"/>
      <c r="BB104" s="19">
        <f t="shared" si="54"/>
        <v>37.750999999999998</v>
      </c>
      <c r="BC104" s="2"/>
      <c r="BD104" s="3"/>
      <c r="BE104" s="2"/>
      <c r="BF104" s="5"/>
      <c r="BG104" s="5"/>
      <c r="BH104" s="2"/>
      <c r="BI104" s="2"/>
      <c r="BJ104" s="2"/>
      <c r="BK104" s="4"/>
      <c r="BL104" s="11"/>
      <c r="BM104" s="2"/>
      <c r="BN104" s="2"/>
      <c r="BO104" s="2"/>
      <c r="BP104" s="2" t="s">
        <v>47</v>
      </c>
      <c r="BQ104" s="6"/>
      <c r="BR104" s="19">
        <f t="shared" si="56"/>
        <v>37.750999999999998</v>
      </c>
    </row>
    <row r="105" spans="1:70" s="15" customFormat="1" ht="14" hidden="1">
      <c r="A105" s="13">
        <v>6</v>
      </c>
      <c r="B105" s="1" t="s">
        <v>132</v>
      </c>
      <c r="C105" s="2">
        <v>33145</v>
      </c>
      <c r="D105" s="1">
        <v>86</v>
      </c>
      <c r="E105" s="1" t="s">
        <v>133</v>
      </c>
      <c r="F105" s="57">
        <v>47.192999999999998</v>
      </c>
      <c r="G105" s="2"/>
      <c r="H105" s="3"/>
      <c r="I105" s="2"/>
      <c r="J105" s="5"/>
      <c r="K105" s="5"/>
      <c r="L105" s="2"/>
      <c r="M105" s="2"/>
      <c r="N105" s="2"/>
      <c r="O105" s="4"/>
      <c r="P105" s="11"/>
      <c r="Q105" s="2"/>
      <c r="R105" s="2"/>
      <c r="S105" s="2"/>
      <c r="T105" s="2" t="s">
        <v>47</v>
      </c>
      <c r="U105" s="6"/>
      <c r="V105" s="19">
        <f t="shared" si="81"/>
        <v>47.192999999999998</v>
      </c>
      <c r="W105" s="2"/>
      <c r="X105" s="3"/>
      <c r="Y105" s="2"/>
      <c r="Z105" s="5"/>
      <c r="AA105" s="5"/>
      <c r="AB105" s="2"/>
      <c r="AC105" s="2"/>
      <c r="AD105" s="2"/>
      <c r="AE105" s="4"/>
      <c r="AF105" s="11"/>
      <c r="AG105" s="2"/>
      <c r="AH105" s="2"/>
      <c r="AI105" s="2"/>
      <c r="AJ105" s="2" t="s">
        <v>47</v>
      </c>
      <c r="AK105" s="6"/>
      <c r="AL105" s="19">
        <f t="shared" si="52"/>
        <v>47.192999999999998</v>
      </c>
      <c r="AM105" s="2"/>
      <c r="AN105" s="3"/>
      <c r="AO105" s="2"/>
      <c r="AP105" s="5"/>
      <c r="AQ105" s="5"/>
      <c r="AR105" s="2"/>
      <c r="AS105" s="2"/>
      <c r="AT105" s="2"/>
      <c r="AU105" s="4"/>
      <c r="AV105" s="11"/>
      <c r="AW105" s="2"/>
      <c r="AX105" s="2"/>
      <c r="AY105" s="2"/>
      <c r="AZ105" s="2" t="s">
        <v>47</v>
      </c>
      <c r="BA105" s="6"/>
      <c r="BB105" s="19">
        <f t="shared" si="54"/>
        <v>47.192999999999998</v>
      </c>
      <c r="BC105" s="2"/>
      <c r="BD105" s="3"/>
      <c r="BE105" s="2"/>
      <c r="BF105" s="5"/>
      <c r="BG105" s="5"/>
      <c r="BH105" s="2"/>
      <c r="BI105" s="2"/>
      <c r="BJ105" s="2"/>
      <c r="BK105" s="4"/>
      <c r="BL105" s="11"/>
      <c r="BM105" s="2"/>
      <c r="BN105" s="2"/>
      <c r="BO105" s="2"/>
      <c r="BP105" s="2" t="s">
        <v>47</v>
      </c>
      <c r="BQ105" s="6"/>
      <c r="BR105" s="19">
        <f t="shared" si="56"/>
        <v>47.192999999999998</v>
      </c>
    </row>
    <row r="106" spans="1:70" s="15" customFormat="1" ht="14" hidden="1">
      <c r="A106" s="13">
        <v>7</v>
      </c>
      <c r="B106" s="1" t="s">
        <v>134</v>
      </c>
      <c r="C106" s="2">
        <v>8952</v>
      </c>
      <c r="D106" s="1">
        <v>777</v>
      </c>
      <c r="E106" s="1" t="s">
        <v>135</v>
      </c>
      <c r="F106" s="57">
        <v>59.203000000000003</v>
      </c>
      <c r="G106" s="2"/>
      <c r="H106" s="3"/>
      <c r="I106" s="2"/>
      <c r="J106" s="5"/>
      <c r="K106" s="5"/>
      <c r="L106" s="2"/>
      <c r="M106" s="2"/>
      <c r="N106" s="2"/>
      <c r="O106" s="4"/>
      <c r="P106" s="11"/>
      <c r="Q106" s="2"/>
      <c r="R106" s="2"/>
      <c r="S106" s="2"/>
      <c r="T106" s="2" t="s">
        <v>47</v>
      </c>
      <c r="U106" s="6"/>
      <c r="V106" s="19">
        <f t="shared" si="81"/>
        <v>59.203000000000003</v>
      </c>
      <c r="W106" s="2"/>
      <c r="X106" s="3"/>
      <c r="Y106" s="2"/>
      <c r="Z106" s="5"/>
      <c r="AA106" s="5"/>
      <c r="AB106" s="2"/>
      <c r="AC106" s="2"/>
      <c r="AD106" s="2"/>
      <c r="AE106" s="4"/>
      <c r="AF106" s="11"/>
      <c r="AG106" s="2"/>
      <c r="AH106" s="2"/>
      <c r="AI106" s="2"/>
      <c r="AJ106" s="2" t="s">
        <v>47</v>
      </c>
      <c r="AK106" s="6"/>
      <c r="AL106" s="19">
        <f t="shared" si="52"/>
        <v>59.203000000000003</v>
      </c>
      <c r="AM106" s="2"/>
      <c r="AN106" s="3"/>
      <c r="AO106" s="2"/>
      <c r="AP106" s="5"/>
      <c r="AQ106" s="5"/>
      <c r="AR106" s="2"/>
      <c r="AS106" s="2"/>
      <c r="AT106" s="2"/>
      <c r="AU106" s="4"/>
      <c r="AV106" s="11"/>
      <c r="AW106" s="2"/>
      <c r="AX106" s="2"/>
      <c r="AY106" s="2"/>
      <c r="AZ106" s="2" t="s">
        <v>47</v>
      </c>
      <c r="BA106" s="6"/>
      <c r="BB106" s="19">
        <f t="shared" si="54"/>
        <v>59.203000000000003</v>
      </c>
      <c r="BC106" s="2"/>
      <c r="BD106" s="3"/>
      <c r="BE106" s="2"/>
      <c r="BF106" s="5"/>
      <c r="BG106" s="5"/>
      <c r="BH106" s="2"/>
      <c r="BI106" s="2"/>
      <c r="BJ106" s="2"/>
      <c r="BK106" s="4"/>
      <c r="BL106" s="11"/>
      <c r="BM106" s="2"/>
      <c r="BN106" s="2"/>
      <c r="BO106" s="2"/>
      <c r="BP106" s="2" t="s">
        <v>47</v>
      </c>
      <c r="BQ106" s="6"/>
      <c r="BR106" s="19">
        <f t="shared" si="56"/>
        <v>59.203000000000003</v>
      </c>
    </row>
    <row r="107" spans="1:70" s="15" customFormat="1" ht="14" hidden="1">
      <c r="A107" s="13">
        <v>8</v>
      </c>
      <c r="B107" s="1" t="s">
        <v>162</v>
      </c>
      <c r="C107" s="2">
        <v>27383</v>
      </c>
      <c r="D107" s="1">
        <v>101</v>
      </c>
      <c r="E107" s="1" t="s">
        <v>163</v>
      </c>
      <c r="F107" s="57">
        <v>25.251999999999999</v>
      </c>
      <c r="G107" s="2"/>
      <c r="H107" s="3"/>
      <c r="I107" s="2"/>
      <c r="J107" s="5"/>
      <c r="K107" s="5"/>
      <c r="L107" s="2"/>
      <c r="M107" s="2"/>
      <c r="N107" s="2"/>
      <c r="O107" s="4"/>
      <c r="P107" s="11"/>
      <c r="Q107" s="2"/>
      <c r="R107" s="2"/>
      <c r="S107" s="2"/>
      <c r="T107" s="2" t="s">
        <v>98</v>
      </c>
      <c r="U107" s="6"/>
      <c r="V107" s="19">
        <f t="shared" si="81"/>
        <v>25.251999999999999</v>
      </c>
      <c r="W107" s="2"/>
      <c r="X107" s="3"/>
      <c r="Y107" s="2"/>
      <c r="Z107" s="5"/>
      <c r="AA107" s="5"/>
      <c r="AB107" s="2"/>
      <c r="AC107" s="2"/>
      <c r="AD107" s="2"/>
      <c r="AE107" s="4"/>
      <c r="AF107" s="11"/>
      <c r="AG107" s="2"/>
      <c r="AH107" s="2"/>
      <c r="AI107" s="2"/>
      <c r="AJ107" s="2" t="s">
        <v>98</v>
      </c>
      <c r="AK107" s="6"/>
      <c r="AL107" s="19">
        <f t="shared" si="52"/>
        <v>25.251999999999999</v>
      </c>
      <c r="AM107" s="2"/>
      <c r="AN107" s="3"/>
      <c r="AO107" s="2"/>
      <c r="AP107" s="5"/>
      <c r="AQ107" s="5"/>
      <c r="AR107" s="2"/>
      <c r="AS107" s="2"/>
      <c r="AT107" s="2"/>
      <c r="AU107" s="4"/>
      <c r="AV107" s="11"/>
      <c r="AW107" s="2"/>
      <c r="AX107" s="2"/>
      <c r="AY107" s="2"/>
      <c r="AZ107" s="2" t="s">
        <v>98</v>
      </c>
      <c r="BA107" s="6"/>
      <c r="BB107" s="19">
        <f t="shared" si="54"/>
        <v>25.251999999999999</v>
      </c>
      <c r="BC107" s="2"/>
      <c r="BD107" s="3"/>
      <c r="BE107" s="2"/>
      <c r="BF107" s="5"/>
      <c r="BG107" s="5"/>
      <c r="BH107" s="2"/>
      <c r="BI107" s="2"/>
      <c r="BJ107" s="2"/>
      <c r="BK107" s="4"/>
      <c r="BL107" s="11"/>
      <c r="BM107" s="2"/>
      <c r="BN107" s="2"/>
      <c r="BO107" s="2"/>
      <c r="BP107" s="2" t="s">
        <v>98</v>
      </c>
      <c r="BQ107" s="6"/>
      <c r="BR107" s="19">
        <f t="shared" si="56"/>
        <v>25.251999999999999</v>
      </c>
    </row>
    <row r="108" spans="1:70" s="15" customFormat="1" ht="14">
      <c r="A108" s="13">
        <v>1</v>
      </c>
      <c r="B108" s="1" t="s">
        <v>131</v>
      </c>
      <c r="C108" s="2">
        <v>9207</v>
      </c>
      <c r="D108" s="1">
        <v>180</v>
      </c>
      <c r="E108" s="1" t="s">
        <v>28</v>
      </c>
      <c r="F108" s="57"/>
      <c r="G108" s="2"/>
      <c r="H108" s="3"/>
      <c r="I108" s="2"/>
      <c r="J108" s="5"/>
      <c r="K108" s="5"/>
      <c r="L108" s="2"/>
      <c r="M108" s="2"/>
      <c r="N108" s="2"/>
      <c r="O108" s="4"/>
      <c r="P108" s="11"/>
      <c r="Q108" s="2"/>
      <c r="R108" s="2"/>
      <c r="S108" s="2"/>
      <c r="T108" s="2"/>
      <c r="U108" s="6"/>
      <c r="V108" s="19">
        <v>99.998999999999995</v>
      </c>
      <c r="W108" s="2"/>
      <c r="X108" s="3"/>
      <c r="Y108" s="2"/>
      <c r="Z108" s="5"/>
      <c r="AA108" s="5"/>
      <c r="AB108" s="2"/>
      <c r="AC108" s="2"/>
      <c r="AD108" s="2" t="s">
        <v>40</v>
      </c>
      <c r="AE108" s="4"/>
      <c r="AF108" s="11"/>
      <c r="AG108" s="2">
        <v>33.835000000000001</v>
      </c>
      <c r="AH108" s="2"/>
      <c r="AI108" s="2" t="s">
        <v>40</v>
      </c>
      <c r="AJ108" s="8" t="s">
        <v>47</v>
      </c>
      <c r="AK108" s="6"/>
      <c r="AL108" s="19">
        <f t="shared" si="52"/>
        <v>33.835000000000001</v>
      </c>
      <c r="AM108" s="2"/>
      <c r="AN108" s="3"/>
      <c r="AO108" s="2"/>
      <c r="AP108" s="5"/>
      <c r="AQ108" s="5"/>
      <c r="AR108" s="2"/>
      <c r="AS108" s="2"/>
      <c r="AT108" s="2" t="s">
        <v>40</v>
      </c>
      <c r="AU108" s="4"/>
      <c r="AV108" s="11"/>
      <c r="AW108" s="2"/>
      <c r="AX108" s="2"/>
      <c r="AY108" s="2" t="s">
        <v>40</v>
      </c>
      <c r="AZ108" s="2" t="s">
        <v>47</v>
      </c>
      <c r="BA108" s="6"/>
      <c r="BB108" s="19">
        <f t="shared" si="54"/>
        <v>33.835000000000001</v>
      </c>
      <c r="BC108" s="2"/>
      <c r="BD108" s="3"/>
      <c r="BE108" s="2"/>
      <c r="BF108" s="5"/>
      <c r="BG108" s="5"/>
      <c r="BH108" s="2"/>
      <c r="BI108" s="2"/>
      <c r="BJ108" s="2" t="s">
        <v>40</v>
      </c>
      <c r="BK108" s="4"/>
      <c r="BL108" s="11"/>
      <c r="BM108" s="2"/>
      <c r="BN108" s="2"/>
      <c r="BO108" s="2" t="s">
        <v>40</v>
      </c>
      <c r="BP108" s="2" t="s">
        <v>47</v>
      </c>
      <c r="BQ108" s="6"/>
      <c r="BR108" s="19">
        <f t="shared" si="56"/>
        <v>33.835000000000001</v>
      </c>
    </row>
    <row r="109" spans="1:70" s="15" customFormat="1" ht="14">
      <c r="A109" s="13">
        <v>2</v>
      </c>
      <c r="B109" s="1" t="s">
        <v>188</v>
      </c>
      <c r="C109" s="2">
        <v>8784</v>
      </c>
      <c r="D109" s="1">
        <v>111</v>
      </c>
      <c r="E109" s="1" t="s">
        <v>189</v>
      </c>
      <c r="F109" s="57"/>
      <c r="G109" s="2"/>
      <c r="H109" s="3"/>
      <c r="I109" s="2"/>
      <c r="J109" s="5"/>
      <c r="K109" s="5"/>
      <c r="L109" s="2"/>
      <c r="M109" s="2"/>
      <c r="N109" s="2"/>
      <c r="O109" s="4"/>
      <c r="P109" s="11"/>
      <c r="Q109" s="2"/>
      <c r="R109" s="2"/>
      <c r="S109" s="2"/>
      <c r="T109" s="2"/>
      <c r="U109" s="6"/>
      <c r="V109" s="19"/>
      <c r="W109" s="2"/>
      <c r="X109" s="3"/>
      <c r="Y109" s="2"/>
      <c r="Z109" s="5"/>
      <c r="AA109" s="5"/>
      <c r="AB109" s="2"/>
      <c r="AC109" s="2"/>
      <c r="AD109" s="2"/>
      <c r="AE109" s="4"/>
      <c r="AF109" s="11"/>
      <c r="AG109" s="2"/>
      <c r="AH109" s="2"/>
      <c r="AI109" s="2"/>
      <c r="AJ109" s="8"/>
      <c r="AK109" s="6"/>
      <c r="AL109" s="19"/>
      <c r="AM109" s="2"/>
      <c r="AN109" s="3"/>
      <c r="AO109" s="2"/>
      <c r="AP109" s="5"/>
      <c r="AQ109" s="5"/>
      <c r="AR109" s="2"/>
      <c r="AS109" s="2"/>
      <c r="AT109" s="2"/>
      <c r="AU109" s="4"/>
      <c r="AV109" s="11"/>
      <c r="AW109" s="2"/>
      <c r="AX109" s="2"/>
      <c r="AY109" s="2"/>
      <c r="AZ109" s="2"/>
      <c r="BA109" s="6"/>
      <c r="BB109" s="19">
        <v>99.998999999999995</v>
      </c>
      <c r="BC109" s="2">
        <v>37.76</v>
      </c>
      <c r="BD109" s="3"/>
      <c r="BE109" s="2"/>
      <c r="BF109" s="5"/>
      <c r="BG109" s="5"/>
      <c r="BH109" s="2"/>
      <c r="BI109" s="2"/>
      <c r="BJ109" s="2"/>
      <c r="BK109" s="4"/>
      <c r="BL109" s="11"/>
      <c r="BM109" s="2"/>
      <c r="BN109" s="2"/>
      <c r="BO109" s="2"/>
      <c r="BP109" s="2"/>
      <c r="BQ109" s="6"/>
      <c r="BR109" s="19">
        <f t="shared" si="56"/>
        <v>37.76</v>
      </c>
    </row>
    <row r="110" spans="1:70" s="15" customFormat="1" ht="14">
      <c r="A110" s="13">
        <v>3</v>
      </c>
      <c r="B110" s="1" t="s">
        <v>57</v>
      </c>
      <c r="C110" s="2">
        <v>5749</v>
      </c>
      <c r="D110" s="1">
        <v>333</v>
      </c>
      <c r="E110" s="1" t="s">
        <v>192</v>
      </c>
      <c r="F110" s="57"/>
      <c r="G110" s="2"/>
      <c r="H110" s="3"/>
      <c r="I110" s="2"/>
      <c r="J110" s="5"/>
      <c r="K110" s="5"/>
      <c r="L110" s="2"/>
      <c r="M110" s="2"/>
      <c r="N110" s="2"/>
      <c r="O110" s="4"/>
      <c r="P110" s="11"/>
      <c r="Q110" s="2"/>
      <c r="R110" s="2"/>
      <c r="S110" s="2"/>
      <c r="T110" s="2"/>
      <c r="U110" s="6"/>
      <c r="V110" s="19"/>
      <c r="W110" s="2"/>
      <c r="X110" s="3"/>
      <c r="Y110" s="2"/>
      <c r="Z110" s="5"/>
      <c r="AA110" s="5"/>
      <c r="AB110" s="2"/>
      <c r="AC110" s="2"/>
      <c r="AD110" s="2"/>
      <c r="AE110" s="4"/>
      <c r="AF110" s="11"/>
      <c r="AG110" s="2"/>
      <c r="AH110" s="2"/>
      <c r="AI110" s="2"/>
      <c r="AJ110" s="8"/>
      <c r="AK110" s="6"/>
      <c r="AL110" s="19"/>
      <c r="AM110" s="2"/>
      <c r="AN110" s="3"/>
      <c r="AO110" s="2"/>
      <c r="AP110" s="5"/>
      <c r="AQ110" s="5"/>
      <c r="AR110" s="2"/>
      <c r="AS110" s="2"/>
      <c r="AT110" s="2"/>
      <c r="AU110" s="4"/>
      <c r="AV110" s="11"/>
      <c r="AW110" s="2"/>
      <c r="AX110" s="2"/>
      <c r="AY110" s="2"/>
      <c r="AZ110" s="2"/>
      <c r="BA110" s="6"/>
      <c r="BB110" s="19">
        <v>99.998999999999995</v>
      </c>
      <c r="BC110" s="2"/>
      <c r="BD110" s="3"/>
      <c r="BE110" s="2"/>
      <c r="BF110" s="5"/>
      <c r="BG110" s="5"/>
      <c r="BH110" s="2"/>
      <c r="BI110" s="2"/>
      <c r="BJ110" s="2"/>
      <c r="BK110" s="4"/>
      <c r="BL110" s="11"/>
      <c r="BM110" s="2">
        <v>32.44</v>
      </c>
      <c r="BN110" s="2"/>
      <c r="BO110" s="2"/>
      <c r="BP110" s="8" t="s">
        <v>47</v>
      </c>
      <c r="BQ110" s="6"/>
      <c r="BR110" s="19">
        <f t="shared" ref="BR110" si="168">MIN(BB110,BC110,BM110,BN110)</f>
        <v>32.44</v>
      </c>
    </row>
    <row r="111" spans="1:70" s="15" customFormat="1" ht="14">
      <c r="B111" s="22">
        <v>3</v>
      </c>
      <c r="C111" s="16"/>
      <c r="D111" s="1"/>
      <c r="E111" s="1"/>
    </row>
    <row r="112" spans="1:70" s="15" customFormat="1" ht="14">
      <c r="B112" s="16"/>
      <c r="C112" s="16"/>
      <c r="D112" s="1"/>
      <c r="E112" s="1"/>
    </row>
    <row r="113" spans="2:5">
      <c r="B113" s="22">
        <v>49</v>
      </c>
    </row>
    <row r="114" spans="2:5">
      <c r="D114" s="37"/>
    </row>
    <row r="115" spans="2:5">
      <c r="D115" s="37"/>
    </row>
    <row r="116" spans="2:5">
      <c r="D116" s="37"/>
    </row>
    <row r="117" spans="2:5">
      <c r="D117" s="37"/>
    </row>
    <row r="124" spans="2:5">
      <c r="B124" s="38"/>
      <c r="C124" s="38"/>
    </row>
    <row r="125" spans="2:5">
      <c r="E125" s="38"/>
    </row>
    <row r="129" spans="4:5">
      <c r="D129" s="37"/>
    </row>
    <row r="130" spans="4:5">
      <c r="D130" s="37"/>
    </row>
    <row r="134" spans="4:5">
      <c r="D134" s="37"/>
    </row>
    <row r="137" spans="4:5">
      <c r="D137" s="37"/>
    </row>
    <row r="138" spans="4:5">
      <c r="D138" s="37"/>
    </row>
    <row r="139" spans="4:5">
      <c r="D139" s="37"/>
      <c r="E139" s="39"/>
    </row>
    <row r="142" spans="4:5">
      <c r="D142" s="37"/>
    </row>
    <row r="144" spans="4:5">
      <c r="D144" s="37"/>
      <c r="E144" s="39"/>
    </row>
    <row r="146" spans="2:5">
      <c r="D146" s="37"/>
    </row>
    <row r="147" spans="2:5">
      <c r="D147" s="37"/>
    </row>
    <row r="149" spans="2:5">
      <c r="B149" s="40"/>
      <c r="C149" s="40"/>
    </row>
    <row r="152" spans="2:5">
      <c r="D152" s="37"/>
    </row>
    <row r="154" spans="2:5">
      <c r="D154" s="37"/>
    </row>
    <row r="158" spans="2:5">
      <c r="B158" s="40"/>
      <c r="C158" s="40"/>
    </row>
    <row r="160" spans="2:5">
      <c r="D160" s="37"/>
      <c r="E160" s="39"/>
    </row>
    <row r="165" spans="2:4">
      <c r="B165" s="40"/>
      <c r="C165" s="40"/>
    </row>
    <row r="167" spans="2:4">
      <c r="D167" s="37"/>
    </row>
    <row r="170" spans="2:4">
      <c r="D170" s="37"/>
    </row>
    <row r="174" spans="2:4">
      <c r="D174" s="37"/>
    </row>
    <row r="179" spans="4:5">
      <c r="D179" s="37"/>
    </row>
    <row r="181" spans="4:5">
      <c r="D181" s="37"/>
    </row>
    <row r="182" spans="4:5">
      <c r="D182" s="37"/>
    </row>
    <row r="185" spans="4:5">
      <c r="D185" s="37"/>
      <c r="E185" s="39"/>
    </row>
    <row r="186" spans="4:5">
      <c r="D186" s="37"/>
      <c r="E186" s="39"/>
    </row>
    <row r="187" spans="4:5">
      <c r="D187" s="37"/>
    </row>
    <row r="190" spans="4:5">
      <c r="D190" s="37"/>
    </row>
    <row r="193" spans="4:4">
      <c r="D193" s="37"/>
    </row>
    <row r="215" spans="7:59">
      <c r="G215" s="42"/>
      <c r="H215" s="43"/>
      <c r="I215" s="42"/>
      <c r="J215" s="42"/>
      <c r="K215" s="42"/>
      <c r="W215" s="42"/>
      <c r="X215" s="43"/>
      <c r="Y215" s="42"/>
      <c r="Z215" s="42"/>
      <c r="AA215" s="42"/>
      <c r="AM215" s="42"/>
      <c r="AN215" s="43"/>
      <c r="AO215" s="42"/>
      <c r="AP215" s="42"/>
      <c r="AQ215" s="42"/>
      <c r="BC215" s="42"/>
      <c r="BD215" s="43"/>
      <c r="BE215" s="42"/>
      <c r="BF215" s="42"/>
      <c r="BG215" s="42"/>
    </row>
    <row r="216" spans="7:59">
      <c r="G216" s="42"/>
      <c r="H216" s="43"/>
      <c r="I216" s="41" t="s">
        <v>36</v>
      </c>
      <c r="J216" s="41" t="s">
        <v>37</v>
      </c>
      <c r="K216" s="42"/>
      <c r="W216" s="42"/>
      <c r="X216" s="43"/>
      <c r="Y216" s="41" t="s">
        <v>36</v>
      </c>
      <c r="Z216" s="41" t="s">
        <v>37</v>
      </c>
      <c r="AA216" s="42"/>
      <c r="AM216" s="42"/>
      <c r="AN216" s="43"/>
      <c r="AO216" s="41" t="s">
        <v>36</v>
      </c>
      <c r="AP216" s="41" t="s">
        <v>37</v>
      </c>
      <c r="AQ216" s="42"/>
      <c r="BC216" s="42"/>
      <c r="BD216" s="43"/>
      <c r="BE216" s="41" t="s">
        <v>36</v>
      </c>
      <c r="BF216" s="41" t="s">
        <v>37</v>
      </c>
      <c r="BG216" s="42"/>
    </row>
    <row r="217" spans="7:59">
      <c r="G217" s="42"/>
      <c r="H217" s="43" t="s">
        <v>19</v>
      </c>
      <c r="I217" s="42">
        <v>3</v>
      </c>
      <c r="J217" s="42">
        <v>3</v>
      </c>
      <c r="K217" s="42"/>
      <c r="W217" s="42"/>
      <c r="X217" s="43" t="s">
        <v>19</v>
      </c>
      <c r="Y217" s="42">
        <v>4</v>
      </c>
      <c r="Z217" s="42">
        <v>4</v>
      </c>
      <c r="AA217" s="42"/>
      <c r="AM217" s="42"/>
      <c r="AN217" s="43" t="s">
        <v>19</v>
      </c>
      <c r="AO217" s="42">
        <v>3</v>
      </c>
      <c r="AP217" s="42">
        <v>3</v>
      </c>
      <c r="AQ217" s="42"/>
      <c r="BC217" s="42"/>
      <c r="BD217" s="43" t="s">
        <v>19</v>
      </c>
      <c r="BE217" s="42">
        <v>2</v>
      </c>
      <c r="BF217" s="42">
        <v>2</v>
      </c>
      <c r="BG217" s="42"/>
    </row>
    <row r="218" spans="7:59">
      <c r="G218" s="42"/>
      <c r="H218" s="43" t="s">
        <v>20</v>
      </c>
      <c r="I218" s="42">
        <v>4</v>
      </c>
      <c r="J218" s="42">
        <v>4</v>
      </c>
      <c r="K218" s="42"/>
      <c r="W218" s="42"/>
      <c r="X218" s="43" t="s">
        <v>20</v>
      </c>
      <c r="Y218" s="42">
        <v>4</v>
      </c>
      <c r="Z218" s="42">
        <v>4</v>
      </c>
      <c r="AA218" s="42"/>
      <c r="AM218" s="42"/>
      <c r="AN218" s="43" t="s">
        <v>20</v>
      </c>
      <c r="AO218" s="42">
        <v>3</v>
      </c>
      <c r="AP218" s="42">
        <v>3</v>
      </c>
      <c r="AQ218" s="42"/>
      <c r="BC218" s="42"/>
      <c r="BD218" s="43" t="s">
        <v>20</v>
      </c>
      <c r="BE218" s="42">
        <v>3</v>
      </c>
      <c r="BF218" s="42">
        <v>3</v>
      </c>
      <c r="BG218" s="42"/>
    </row>
    <row r="219" spans="7:59">
      <c r="G219" s="42"/>
      <c r="H219" s="43" t="s">
        <v>21</v>
      </c>
      <c r="I219" s="42">
        <v>2</v>
      </c>
      <c r="J219" s="42">
        <v>2</v>
      </c>
      <c r="K219" s="42"/>
      <c r="W219" s="42"/>
      <c r="X219" s="43" t="s">
        <v>21</v>
      </c>
      <c r="Y219" s="42">
        <v>1</v>
      </c>
      <c r="Z219" s="42">
        <v>1</v>
      </c>
      <c r="AA219" s="42"/>
      <c r="AM219" s="42"/>
      <c r="AN219" s="43" t="s">
        <v>21</v>
      </c>
      <c r="AO219" s="42">
        <v>2</v>
      </c>
      <c r="AP219" s="42">
        <v>2</v>
      </c>
      <c r="AQ219" s="42"/>
      <c r="BC219" s="42"/>
      <c r="BD219" s="43" t="s">
        <v>21</v>
      </c>
      <c r="BE219" s="42">
        <v>2</v>
      </c>
      <c r="BF219" s="42">
        <v>2</v>
      </c>
      <c r="BG219" s="42"/>
    </row>
    <row r="220" spans="7:59">
      <c r="G220" s="44"/>
      <c r="H220" s="43" t="s">
        <v>26</v>
      </c>
      <c r="I220" s="42">
        <v>3</v>
      </c>
      <c r="J220" s="42">
        <v>3</v>
      </c>
      <c r="K220" s="42"/>
      <c r="W220" s="44"/>
      <c r="X220" s="43" t="s">
        <v>26</v>
      </c>
      <c r="Y220" s="42">
        <v>4</v>
      </c>
      <c r="Z220" s="42">
        <v>4</v>
      </c>
      <c r="AA220" s="42"/>
      <c r="AM220" s="44"/>
      <c r="AN220" s="43" t="s">
        <v>26</v>
      </c>
      <c r="AO220" s="42">
        <v>5</v>
      </c>
      <c r="AP220" s="42">
        <v>5</v>
      </c>
      <c r="AQ220" s="42"/>
      <c r="BC220" s="44"/>
      <c r="BD220" s="43" t="s">
        <v>26</v>
      </c>
      <c r="BE220" s="42">
        <v>7</v>
      </c>
      <c r="BF220" s="42">
        <v>7</v>
      </c>
      <c r="BG220" s="42"/>
    </row>
    <row r="221" spans="7:59">
      <c r="G221" s="44"/>
      <c r="H221" s="43" t="s">
        <v>31</v>
      </c>
      <c r="I221" s="42">
        <v>3</v>
      </c>
      <c r="J221" s="42">
        <v>3</v>
      </c>
      <c r="K221" s="42"/>
      <c r="W221" s="44"/>
      <c r="X221" s="43" t="s">
        <v>31</v>
      </c>
      <c r="Y221" s="42">
        <v>3</v>
      </c>
      <c r="Z221" s="42">
        <v>3</v>
      </c>
      <c r="AA221" s="42"/>
      <c r="AM221" s="44"/>
      <c r="AN221" s="43" t="s">
        <v>31</v>
      </c>
      <c r="AO221" s="42">
        <v>6</v>
      </c>
      <c r="AP221" s="42">
        <v>6</v>
      </c>
      <c r="AQ221" s="42"/>
      <c r="BC221" s="44"/>
      <c r="BD221" s="43" t="s">
        <v>31</v>
      </c>
      <c r="BE221" s="42">
        <v>6</v>
      </c>
      <c r="BF221" s="42">
        <v>6</v>
      </c>
      <c r="BG221" s="42"/>
    </row>
    <row r="222" spans="7:59">
      <c r="G222" s="42"/>
      <c r="H222" s="43" t="s">
        <v>29</v>
      </c>
      <c r="I222" s="42">
        <v>4</v>
      </c>
      <c r="J222" s="42">
        <v>4</v>
      </c>
      <c r="K222" s="42"/>
      <c r="W222" s="42"/>
      <c r="X222" s="43" t="s">
        <v>29</v>
      </c>
      <c r="Y222" s="42">
        <v>1</v>
      </c>
      <c r="Z222" s="42">
        <v>1</v>
      </c>
      <c r="AA222" s="42"/>
      <c r="AM222" s="42"/>
      <c r="AN222" s="43" t="s">
        <v>29</v>
      </c>
      <c r="AO222" s="42">
        <v>1</v>
      </c>
      <c r="AP222" s="42">
        <v>1</v>
      </c>
      <c r="AQ222" s="42"/>
      <c r="BC222" s="42"/>
      <c r="BD222" s="43" t="s">
        <v>29</v>
      </c>
      <c r="BE222" s="42">
        <v>1</v>
      </c>
      <c r="BF222" s="42">
        <v>1</v>
      </c>
      <c r="BG222" s="42"/>
    </row>
    <row r="223" spans="7:59">
      <c r="G223" s="42"/>
      <c r="H223" s="43" t="s">
        <v>40</v>
      </c>
      <c r="I223" s="42">
        <v>2</v>
      </c>
      <c r="J223" s="42">
        <v>2</v>
      </c>
      <c r="K223" s="42"/>
      <c r="W223" s="42"/>
      <c r="X223" s="43" t="s">
        <v>40</v>
      </c>
      <c r="Y223" s="42">
        <v>4</v>
      </c>
      <c r="Z223" s="42">
        <v>4</v>
      </c>
      <c r="AA223" s="42"/>
      <c r="AM223" s="42"/>
      <c r="AN223" s="43" t="s">
        <v>40</v>
      </c>
      <c r="AO223" s="42">
        <v>4</v>
      </c>
      <c r="AP223" s="42">
        <v>4</v>
      </c>
      <c r="AQ223" s="42"/>
      <c r="BC223" s="42"/>
      <c r="BD223" s="43" t="s">
        <v>40</v>
      </c>
      <c r="BE223" s="42">
        <v>7</v>
      </c>
      <c r="BF223" s="42">
        <v>7</v>
      </c>
      <c r="BG223" s="42"/>
    </row>
    <row r="224" spans="7:59">
      <c r="G224" s="42"/>
      <c r="H224" s="43" t="s">
        <v>17</v>
      </c>
      <c r="I224" s="42">
        <f>SUM(I217:I223)</f>
        <v>21</v>
      </c>
      <c r="J224" s="42">
        <f>SUM(J217:J223)</f>
        <v>21</v>
      </c>
      <c r="K224" s="42"/>
      <c r="W224" s="42"/>
      <c r="X224" s="43" t="s">
        <v>17</v>
      </c>
      <c r="Y224" s="42">
        <f>SUM(Y217:Y223)</f>
        <v>21</v>
      </c>
      <c r="Z224" s="42">
        <f>SUM(Z217:Z223)</f>
        <v>21</v>
      </c>
      <c r="AA224" s="42"/>
      <c r="AM224" s="42"/>
      <c r="AN224" s="43" t="s">
        <v>17</v>
      </c>
      <c r="AO224" s="42">
        <f>SUM(AO217:AO223)</f>
        <v>24</v>
      </c>
      <c r="AP224" s="42">
        <f>SUM(AP217:AP223)</f>
        <v>24</v>
      </c>
      <c r="AQ224" s="42"/>
      <c r="BC224" s="42"/>
      <c r="BD224" s="43" t="s">
        <v>17</v>
      </c>
      <c r="BE224" s="42">
        <f>SUM(BE217:BE223)</f>
        <v>28</v>
      </c>
      <c r="BF224" s="42">
        <f>SUM(BF217:BF223)</f>
        <v>28</v>
      </c>
      <c r="BG224" s="42"/>
    </row>
    <row r="225" spans="8:56">
      <c r="H225" s="27" t="s">
        <v>50</v>
      </c>
      <c r="X225" s="27" t="s">
        <v>50</v>
      </c>
      <c r="AN225" s="27" t="s">
        <v>50</v>
      </c>
      <c r="BD225" s="27" t="s">
        <v>50</v>
      </c>
    </row>
  </sheetData>
  <sortState xmlns:xlrd2="http://schemas.microsoft.com/office/spreadsheetml/2017/richdata2" ref="A68:BR81">
    <sortCondition descending="1" ref="BL68:BL81"/>
  </sortState>
  <mergeCells count="24">
    <mergeCell ref="AN1:BB6"/>
    <mergeCell ref="AM7:AM8"/>
    <mergeCell ref="AR7:AS7"/>
    <mergeCell ref="AZ7:AZ8"/>
    <mergeCell ref="BA7:BA8"/>
    <mergeCell ref="A7:A8"/>
    <mergeCell ref="B7:B8"/>
    <mergeCell ref="C7:C8"/>
    <mergeCell ref="E1:E6"/>
    <mergeCell ref="U7:U8"/>
    <mergeCell ref="T7:T8"/>
    <mergeCell ref="L7:M7"/>
    <mergeCell ref="G7:G8"/>
    <mergeCell ref="H1:V6"/>
    <mergeCell ref="X1:AL6"/>
    <mergeCell ref="W7:W8"/>
    <mergeCell ref="AB7:AC7"/>
    <mergeCell ref="AJ7:AJ8"/>
    <mergeCell ref="AK7:AK8"/>
    <mergeCell ref="BD1:BR6"/>
    <mergeCell ref="BC7:BC8"/>
    <mergeCell ref="BH7:BI7"/>
    <mergeCell ref="BP7:BP8"/>
    <mergeCell ref="BQ7:BQ8"/>
  </mergeCells>
  <phoneticPr fontId="14" type="noConversion"/>
  <conditionalFormatting sqref="M41:M52">
    <cfRule type="cellIs" dxfId="4" priority="13" operator="greaterThan">
      <formula>0</formula>
    </cfRule>
  </conditionalFormatting>
  <conditionalFormatting sqref="AC41:AC52">
    <cfRule type="cellIs" dxfId="3" priority="3" operator="greaterThan">
      <formula>0</formula>
    </cfRule>
  </conditionalFormatting>
  <conditionalFormatting sqref="AS41:AS52">
    <cfRule type="cellIs" dxfId="2" priority="2" operator="greaterThan">
      <formula>0</formula>
    </cfRule>
  </conditionalFormatting>
  <conditionalFormatting sqref="BI41:BI52">
    <cfRule type="cellIs" dxfId="1" priority="1" operator="greaterThan">
      <formula>0</formula>
    </cfRule>
  </conditionalFormatting>
  <printOptions gridLines="1"/>
  <pageMargins left="0.11811023622047245" right="0.70866141732283472" top="0.74803149606299213" bottom="0.74803149606299213" header="0.31496062992125984" footer="0.31496062992125984"/>
  <pageSetup paperSize="9" scale="23" orientation="portrait" blackAndWhite="1" r:id="rId1"/>
  <headerFooter scaleWithDoc="0" alignWithMargins="0">
    <oddHeader>&amp;CTHERMO FIRES CLUBMANS POINTS AS AT 27.04.2024 (UNOFFICIAL UNTIL RATIFIED BY MSA)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R136"/>
  <sheetViews>
    <sheetView zoomScaleNormal="100" workbookViewId="0">
      <selection activeCell="E10" sqref="E10"/>
    </sheetView>
  </sheetViews>
  <sheetFormatPr baseColWidth="10" defaultColWidth="8.83203125" defaultRowHeight="15"/>
  <cols>
    <col min="1" max="1" width="4.5" style="27" customWidth="1"/>
    <col min="2" max="2" width="23.5" style="36" customWidth="1"/>
    <col min="3" max="3" width="11.83203125" style="36" customWidth="1"/>
    <col min="4" max="4" width="8.33203125" style="36" customWidth="1"/>
    <col min="5" max="5" width="23.1640625" style="36" customWidth="1"/>
    <col min="6" max="19" width="9.1640625" style="27" hidden="1" customWidth="1"/>
    <col min="20" max="20" width="13.5" style="27" hidden="1" customWidth="1"/>
    <col min="21" max="22" width="9.1640625" style="27" hidden="1" customWidth="1"/>
    <col min="23" max="35" width="0" style="27" hidden="1" customWidth="1"/>
    <col min="36" max="36" width="13.5" style="27" hidden="1" customWidth="1"/>
    <col min="37" max="51" width="0" style="27" hidden="1" customWidth="1"/>
    <col min="52" max="52" width="13.5" style="27" hidden="1" customWidth="1"/>
    <col min="53" max="53" width="0" style="27" hidden="1" customWidth="1"/>
    <col min="54" max="67" width="9.1640625" style="27"/>
    <col min="68" max="68" width="13.5" style="27" customWidth="1"/>
    <col min="69" max="70" width="8.83203125" style="27"/>
  </cols>
  <sheetData>
    <row r="1" spans="1:70" ht="26" customHeight="1">
      <c r="A1" s="26"/>
      <c r="B1" s="26"/>
      <c r="C1" s="45"/>
      <c r="D1" s="46"/>
      <c r="E1" s="78"/>
      <c r="F1" s="26"/>
      <c r="G1" s="52"/>
      <c r="H1" s="60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2"/>
      <c r="W1" s="52"/>
      <c r="X1" s="60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2"/>
      <c r="AM1" s="52"/>
      <c r="AN1" s="60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2"/>
      <c r="BC1" s="52"/>
      <c r="BD1" s="60" t="s">
        <v>195</v>
      </c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2"/>
    </row>
    <row r="2" spans="1:70" ht="17" hidden="1" customHeight="1">
      <c r="A2" s="26"/>
      <c r="B2" s="26"/>
      <c r="C2" s="45"/>
      <c r="D2" s="46"/>
      <c r="E2" s="78"/>
      <c r="F2" s="26"/>
      <c r="G2" s="52"/>
      <c r="H2" s="60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2"/>
      <c r="W2" s="52"/>
      <c r="X2" s="60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2"/>
      <c r="AM2" s="52"/>
      <c r="AN2" s="60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2"/>
      <c r="BC2" s="52"/>
      <c r="BD2" s="60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2"/>
    </row>
    <row r="3" spans="1:70" ht="46.75" customHeight="1">
      <c r="A3" s="26"/>
      <c r="B3" s="26"/>
      <c r="C3" s="45"/>
      <c r="D3" s="46"/>
      <c r="E3" s="78"/>
      <c r="F3" s="26"/>
      <c r="G3" s="52"/>
      <c r="H3" s="60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2"/>
      <c r="W3" s="52"/>
      <c r="X3" s="60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2"/>
      <c r="AM3" s="52"/>
      <c r="AN3" s="60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2"/>
      <c r="BC3" s="52"/>
      <c r="BD3" s="60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2"/>
    </row>
    <row r="4" spans="1:70" ht="29" customHeight="1">
      <c r="A4" s="26"/>
      <c r="B4" s="26"/>
      <c r="C4" s="45"/>
      <c r="D4" s="46"/>
      <c r="E4" s="78"/>
      <c r="F4" s="26"/>
      <c r="G4" s="52"/>
      <c r="H4" s="60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2"/>
      <c r="W4" s="52"/>
      <c r="X4" s="60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2"/>
      <c r="AM4" s="52"/>
      <c r="AN4" s="60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2"/>
      <c r="BC4" s="52"/>
      <c r="BD4" s="60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2"/>
    </row>
    <row r="5" spans="1:70" ht="26">
      <c r="A5" s="26"/>
      <c r="B5" s="26"/>
      <c r="C5" s="45"/>
      <c r="D5" s="46"/>
      <c r="E5" s="78"/>
      <c r="F5" s="26"/>
      <c r="G5" s="52"/>
      <c r="H5" s="60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/>
      <c r="W5" s="52"/>
      <c r="X5" s="60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2"/>
      <c r="AM5" s="52"/>
      <c r="AN5" s="60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2"/>
      <c r="BC5" s="52"/>
      <c r="BD5" s="60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2"/>
    </row>
    <row r="6" spans="1:70" ht="7.75" customHeight="1">
      <c r="A6" s="47"/>
      <c r="B6" s="47"/>
      <c r="C6" s="48"/>
      <c r="D6" s="49"/>
      <c r="E6" s="79"/>
      <c r="F6" s="26"/>
      <c r="G6" s="53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5"/>
      <c r="W6" s="53"/>
      <c r="X6" s="63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5"/>
      <c r="AM6" s="53"/>
      <c r="AN6" s="63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5"/>
      <c r="BC6" s="53"/>
      <c r="BD6" s="63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5"/>
    </row>
    <row r="7" spans="1:70" ht="32">
      <c r="A7" s="73" t="s">
        <v>13</v>
      </c>
      <c r="B7" s="67" t="s">
        <v>43</v>
      </c>
      <c r="C7" s="76" t="s">
        <v>44</v>
      </c>
      <c r="D7" s="20" t="s">
        <v>45</v>
      </c>
      <c r="E7" s="20" t="s">
        <v>0</v>
      </c>
      <c r="F7" s="20" t="s">
        <v>1</v>
      </c>
      <c r="G7" s="66" t="s">
        <v>2</v>
      </c>
      <c r="H7" s="55" t="s">
        <v>2</v>
      </c>
      <c r="I7" s="55" t="s">
        <v>2</v>
      </c>
      <c r="J7" s="55" t="s">
        <v>3</v>
      </c>
      <c r="K7" s="55" t="s">
        <v>4</v>
      </c>
      <c r="L7" s="68" t="s">
        <v>168</v>
      </c>
      <c r="M7" s="69"/>
      <c r="N7" s="54" t="s">
        <v>5</v>
      </c>
      <c r="O7" s="54" t="s">
        <v>6</v>
      </c>
      <c r="P7" s="55" t="s">
        <v>7</v>
      </c>
      <c r="Q7" s="28" t="s">
        <v>8</v>
      </c>
      <c r="R7" s="28" t="s">
        <v>9</v>
      </c>
      <c r="S7" s="54" t="s">
        <v>10</v>
      </c>
      <c r="T7" s="70" t="s">
        <v>11</v>
      </c>
      <c r="U7" s="71" t="s">
        <v>12</v>
      </c>
      <c r="V7" s="54" t="s">
        <v>1</v>
      </c>
      <c r="W7" s="66" t="s">
        <v>2</v>
      </c>
      <c r="X7" s="55" t="s">
        <v>2</v>
      </c>
      <c r="Y7" s="55" t="s">
        <v>2</v>
      </c>
      <c r="Z7" s="55" t="s">
        <v>3</v>
      </c>
      <c r="AA7" s="55" t="s">
        <v>4</v>
      </c>
      <c r="AB7" s="68" t="s">
        <v>175</v>
      </c>
      <c r="AC7" s="69"/>
      <c r="AD7" s="54" t="s">
        <v>5</v>
      </c>
      <c r="AE7" s="54" t="s">
        <v>6</v>
      </c>
      <c r="AF7" s="55" t="s">
        <v>7</v>
      </c>
      <c r="AG7" s="28" t="s">
        <v>8</v>
      </c>
      <c r="AH7" s="28" t="s">
        <v>9</v>
      </c>
      <c r="AI7" s="54" t="s">
        <v>10</v>
      </c>
      <c r="AJ7" s="70" t="s">
        <v>11</v>
      </c>
      <c r="AK7" s="71" t="s">
        <v>12</v>
      </c>
      <c r="AL7" s="54" t="s">
        <v>1</v>
      </c>
      <c r="AM7" s="66" t="s">
        <v>2</v>
      </c>
      <c r="AN7" s="55" t="s">
        <v>2</v>
      </c>
      <c r="AO7" s="55" t="s">
        <v>2</v>
      </c>
      <c r="AP7" s="55" t="s">
        <v>3</v>
      </c>
      <c r="AQ7" s="55" t="s">
        <v>4</v>
      </c>
      <c r="AR7" s="68" t="s">
        <v>184</v>
      </c>
      <c r="AS7" s="69"/>
      <c r="AT7" s="54" t="s">
        <v>5</v>
      </c>
      <c r="AU7" s="54" t="s">
        <v>6</v>
      </c>
      <c r="AV7" s="55" t="s">
        <v>7</v>
      </c>
      <c r="AW7" s="28" t="s">
        <v>8</v>
      </c>
      <c r="AX7" s="28" t="s">
        <v>9</v>
      </c>
      <c r="AY7" s="54" t="s">
        <v>10</v>
      </c>
      <c r="AZ7" s="70" t="s">
        <v>11</v>
      </c>
      <c r="BA7" s="71" t="s">
        <v>12</v>
      </c>
      <c r="BB7" s="54" t="s">
        <v>1</v>
      </c>
      <c r="BC7" s="66" t="s">
        <v>2</v>
      </c>
      <c r="BD7" s="55" t="s">
        <v>2</v>
      </c>
      <c r="BE7" s="55" t="s">
        <v>2</v>
      </c>
      <c r="BF7" s="55" t="s">
        <v>3</v>
      </c>
      <c r="BG7" s="55" t="s">
        <v>4</v>
      </c>
      <c r="BH7" s="68" t="s">
        <v>186</v>
      </c>
      <c r="BI7" s="69"/>
      <c r="BJ7" s="54" t="s">
        <v>5</v>
      </c>
      <c r="BK7" s="54" t="s">
        <v>6</v>
      </c>
      <c r="BL7" s="55" t="s">
        <v>7</v>
      </c>
      <c r="BM7" s="28" t="s">
        <v>8</v>
      </c>
      <c r="BN7" s="28" t="s">
        <v>9</v>
      </c>
      <c r="BO7" s="54" t="s">
        <v>10</v>
      </c>
      <c r="BP7" s="70" t="s">
        <v>11</v>
      </c>
      <c r="BQ7" s="71" t="s">
        <v>12</v>
      </c>
      <c r="BR7" s="54" t="s">
        <v>1</v>
      </c>
    </row>
    <row r="8" spans="1:70">
      <c r="A8" s="74"/>
      <c r="B8" s="75"/>
      <c r="C8" s="77"/>
      <c r="D8" s="30"/>
      <c r="E8" s="31"/>
      <c r="F8" s="56"/>
      <c r="G8" s="67"/>
      <c r="H8" s="33" t="s">
        <v>13</v>
      </c>
      <c r="I8" s="33" t="s">
        <v>14</v>
      </c>
      <c r="J8" s="33" t="s">
        <v>13</v>
      </c>
      <c r="K8" s="33" t="s">
        <v>13</v>
      </c>
      <c r="L8" s="34" t="s">
        <v>15</v>
      </c>
      <c r="M8" s="34" t="s">
        <v>16</v>
      </c>
      <c r="N8" s="32" t="s">
        <v>46</v>
      </c>
      <c r="O8" s="32" t="s">
        <v>17</v>
      </c>
      <c r="P8" s="33" t="s">
        <v>17</v>
      </c>
      <c r="Q8" s="35" t="s">
        <v>18</v>
      </c>
      <c r="R8" s="35" t="s">
        <v>18</v>
      </c>
      <c r="S8" s="32" t="s">
        <v>5</v>
      </c>
      <c r="T8" s="70"/>
      <c r="U8" s="72"/>
      <c r="V8" s="32"/>
      <c r="W8" s="67"/>
      <c r="X8" s="33" t="s">
        <v>13</v>
      </c>
      <c r="Y8" s="33" t="s">
        <v>14</v>
      </c>
      <c r="Z8" s="33" t="s">
        <v>13</v>
      </c>
      <c r="AA8" s="33" t="s">
        <v>13</v>
      </c>
      <c r="AB8" s="34" t="s">
        <v>15</v>
      </c>
      <c r="AC8" s="34" t="s">
        <v>16</v>
      </c>
      <c r="AD8" s="32" t="s">
        <v>46</v>
      </c>
      <c r="AE8" s="32" t="s">
        <v>17</v>
      </c>
      <c r="AF8" s="33" t="s">
        <v>17</v>
      </c>
      <c r="AG8" s="35" t="s">
        <v>18</v>
      </c>
      <c r="AH8" s="35" t="s">
        <v>18</v>
      </c>
      <c r="AI8" s="32" t="s">
        <v>5</v>
      </c>
      <c r="AJ8" s="70"/>
      <c r="AK8" s="72"/>
      <c r="AL8" s="32"/>
      <c r="AM8" s="67"/>
      <c r="AN8" s="33" t="s">
        <v>13</v>
      </c>
      <c r="AO8" s="33" t="s">
        <v>14</v>
      </c>
      <c r="AP8" s="33" t="s">
        <v>13</v>
      </c>
      <c r="AQ8" s="33" t="s">
        <v>13</v>
      </c>
      <c r="AR8" s="34" t="s">
        <v>15</v>
      </c>
      <c r="AS8" s="34" t="s">
        <v>16</v>
      </c>
      <c r="AT8" s="32" t="s">
        <v>46</v>
      </c>
      <c r="AU8" s="32" t="s">
        <v>17</v>
      </c>
      <c r="AV8" s="33" t="s">
        <v>17</v>
      </c>
      <c r="AW8" s="35" t="s">
        <v>18</v>
      </c>
      <c r="AX8" s="35" t="s">
        <v>18</v>
      </c>
      <c r="AY8" s="32" t="s">
        <v>5</v>
      </c>
      <c r="AZ8" s="70"/>
      <c r="BA8" s="72"/>
      <c r="BB8" s="32"/>
      <c r="BC8" s="67"/>
      <c r="BD8" s="33" t="s">
        <v>13</v>
      </c>
      <c r="BE8" s="33" t="s">
        <v>14</v>
      </c>
      <c r="BF8" s="33" t="s">
        <v>13</v>
      </c>
      <c r="BG8" s="33" t="s">
        <v>13</v>
      </c>
      <c r="BH8" s="34" t="s">
        <v>15</v>
      </c>
      <c r="BI8" s="34" t="s">
        <v>16</v>
      </c>
      <c r="BJ8" s="32" t="s">
        <v>46</v>
      </c>
      <c r="BK8" s="32" t="s">
        <v>17</v>
      </c>
      <c r="BL8" s="33" t="s">
        <v>17</v>
      </c>
      <c r="BM8" s="35" t="s">
        <v>18</v>
      </c>
      <c r="BN8" s="35" t="s">
        <v>18</v>
      </c>
      <c r="BO8" s="32" t="s">
        <v>5</v>
      </c>
      <c r="BP8" s="70"/>
      <c r="BQ8" s="72"/>
      <c r="BR8" s="32"/>
    </row>
    <row r="9" spans="1:70">
      <c r="A9" s="15"/>
      <c r="B9" s="16"/>
      <c r="C9" s="17"/>
      <c r="D9" s="14"/>
      <c r="E9" s="1"/>
      <c r="F9" s="21"/>
      <c r="G9" s="2"/>
      <c r="H9" s="7"/>
      <c r="I9" s="2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18"/>
      <c r="W9" s="2"/>
      <c r="X9" s="7"/>
      <c r="Y9" s="2"/>
      <c r="Z9" s="2"/>
      <c r="AA9" s="2"/>
      <c r="AB9" s="2"/>
      <c r="AC9" s="2"/>
      <c r="AD9" s="2"/>
      <c r="AE9" s="2"/>
      <c r="AF9" s="18"/>
      <c r="AG9" s="2"/>
      <c r="AH9" s="2"/>
      <c r="AI9" s="2"/>
      <c r="AJ9" s="2"/>
      <c r="AK9" s="2"/>
      <c r="AL9" s="18"/>
      <c r="AM9" s="2"/>
      <c r="AN9" s="7"/>
      <c r="AO9" s="2"/>
      <c r="AP9" s="2"/>
      <c r="AQ9" s="2"/>
      <c r="AR9" s="2"/>
      <c r="AS9" s="2"/>
      <c r="AT9" s="2"/>
      <c r="AU9" s="2"/>
      <c r="AV9" s="18"/>
      <c r="AW9" s="2"/>
      <c r="AX9" s="2"/>
      <c r="AY9" s="2"/>
      <c r="AZ9" s="2"/>
      <c r="BA9" s="2"/>
      <c r="BB9" s="18"/>
      <c r="BC9" s="2"/>
      <c r="BD9" s="7"/>
      <c r="BE9" s="2"/>
      <c r="BF9" s="2"/>
      <c r="BG9" s="2"/>
      <c r="BH9" s="2"/>
      <c r="BI9" s="2"/>
      <c r="BJ9" s="2"/>
      <c r="BK9" s="2"/>
      <c r="BL9" s="18"/>
      <c r="BM9" s="2"/>
      <c r="BN9" s="2"/>
      <c r="BO9" s="2"/>
      <c r="BP9" s="2"/>
      <c r="BQ9" s="2"/>
      <c r="BR9" s="18"/>
    </row>
    <row r="10" spans="1:70">
      <c r="A10" s="21"/>
      <c r="B10" s="23" t="s">
        <v>176</v>
      </c>
      <c r="C10" s="24"/>
      <c r="D10" s="25"/>
      <c r="E10" s="25"/>
      <c r="F10" s="21"/>
      <c r="G10" s="18"/>
      <c r="H10" s="11"/>
      <c r="I10" s="18"/>
      <c r="J10" s="18"/>
      <c r="K10" s="18"/>
      <c r="L10" s="11"/>
      <c r="M10" s="18"/>
      <c r="N10" s="18"/>
      <c r="O10" s="11"/>
      <c r="P10" s="11"/>
      <c r="Q10" s="18"/>
      <c r="R10" s="18"/>
      <c r="S10" s="18"/>
      <c r="T10" s="18"/>
      <c r="U10" s="12"/>
      <c r="V10" s="19"/>
      <c r="W10" s="18"/>
      <c r="X10" s="11"/>
      <c r="Y10" s="18"/>
      <c r="Z10" s="18"/>
      <c r="AA10" s="18"/>
      <c r="AB10" s="11"/>
      <c r="AC10" s="18"/>
      <c r="AD10" s="18"/>
      <c r="AE10" s="11"/>
      <c r="AF10" s="11"/>
      <c r="AG10" s="18"/>
      <c r="AH10" s="18"/>
      <c r="AI10" s="18"/>
      <c r="AJ10" s="18"/>
      <c r="AK10" s="12"/>
      <c r="AL10" s="19"/>
      <c r="AM10" s="18"/>
      <c r="AN10" s="11"/>
      <c r="AO10" s="18"/>
      <c r="AP10" s="18"/>
      <c r="AQ10" s="18"/>
      <c r="AR10" s="11"/>
      <c r="AS10" s="18"/>
      <c r="AT10" s="18"/>
      <c r="AU10" s="11"/>
      <c r="AV10" s="11"/>
      <c r="AW10" s="18"/>
      <c r="AX10" s="18"/>
      <c r="AY10" s="18"/>
      <c r="AZ10" s="18"/>
      <c r="BA10" s="12"/>
      <c r="BB10" s="19"/>
      <c r="BC10" s="18"/>
      <c r="BD10" s="11"/>
      <c r="BE10" s="18"/>
      <c r="BF10" s="18"/>
      <c r="BG10" s="18"/>
      <c r="BH10" s="11"/>
      <c r="BI10" s="18"/>
      <c r="BJ10" s="18"/>
      <c r="BK10" s="11"/>
      <c r="BL10" s="11"/>
      <c r="BM10" s="18"/>
      <c r="BN10" s="18"/>
      <c r="BO10" s="18"/>
      <c r="BP10" s="18"/>
      <c r="BQ10" s="12"/>
      <c r="BR10" s="19"/>
    </row>
    <row r="11" spans="1:70">
      <c r="A11" s="13">
        <v>1</v>
      </c>
      <c r="B11" s="1" t="s">
        <v>170</v>
      </c>
      <c r="C11" s="2">
        <v>3691</v>
      </c>
      <c r="D11" s="1">
        <v>444</v>
      </c>
      <c r="E11" s="1" t="s">
        <v>171</v>
      </c>
      <c r="F11" s="57"/>
      <c r="G11" s="2"/>
      <c r="H11" s="3"/>
      <c r="I11" s="2"/>
      <c r="J11" s="5"/>
      <c r="K11" s="5"/>
      <c r="L11" s="2"/>
      <c r="M11" s="2"/>
      <c r="N11" s="2"/>
      <c r="O11" s="4"/>
      <c r="P11" s="11"/>
      <c r="Q11" s="2"/>
      <c r="R11" s="2"/>
      <c r="S11" s="2"/>
      <c r="T11" s="2"/>
      <c r="U11" s="6"/>
      <c r="V11" s="19">
        <v>99.998999999999995</v>
      </c>
      <c r="W11" s="2"/>
      <c r="X11" s="3"/>
      <c r="Y11" s="2"/>
      <c r="Z11" s="5"/>
      <c r="AA11" s="5"/>
      <c r="AB11" s="2"/>
      <c r="AC11" s="2"/>
      <c r="AD11" s="2" t="s">
        <v>40</v>
      </c>
      <c r="AE11" s="4"/>
      <c r="AF11" s="11"/>
      <c r="AG11" s="2">
        <v>27.161000000000001</v>
      </c>
      <c r="AH11" s="2"/>
      <c r="AI11" s="2" t="s">
        <v>40</v>
      </c>
      <c r="AJ11" s="8" t="s">
        <v>120</v>
      </c>
      <c r="AK11" s="6"/>
      <c r="AL11" s="19">
        <f t="shared" ref="AL11:AL21" si="0">MIN(V11,W11,AG11,AH11)</f>
        <v>27.161000000000001</v>
      </c>
      <c r="AM11" s="2">
        <v>30.331</v>
      </c>
      <c r="AN11" s="3"/>
      <c r="AO11" s="2"/>
      <c r="AP11" s="5"/>
      <c r="AQ11" s="5"/>
      <c r="AR11" s="2"/>
      <c r="AS11" s="2"/>
      <c r="AT11" s="2" t="s">
        <v>40</v>
      </c>
      <c r="AU11" s="4"/>
      <c r="AV11" s="11"/>
      <c r="AW11" s="2">
        <v>28.321999999999999</v>
      </c>
      <c r="AX11" s="2">
        <v>28.207000000000001</v>
      </c>
      <c r="AY11" s="2" t="s">
        <v>26</v>
      </c>
      <c r="AZ11" s="8" t="s">
        <v>182</v>
      </c>
      <c r="BA11" s="6"/>
      <c r="BB11" s="19">
        <f t="shared" ref="BB11:BB26" si="1">MIN(AL11,AM11,AW11,AX11)</f>
        <v>27.161000000000001</v>
      </c>
      <c r="BC11" s="2">
        <v>26.396000000000001</v>
      </c>
      <c r="BD11" s="3">
        <v>1</v>
      </c>
      <c r="BE11" s="4">
        <f>IF(AND(BF$131&gt;4,BD11=1),6)+IF(AND(BF$131&gt;4,BD11=2),4)+IF(AND(BF$131&gt;4,BD11=3),3)+IF(AND(BF$131&gt;4,BD11=4),2)+IF(AND(BF$131&gt;4,BD11=5),1)+IF(AND(BF$131&gt;4,BD11&gt;5),1)+IF(AND(BF$131=4,BD11=1),4)+IF(AND(BF$131=4,BD11=2),3)+IF(AND(BF$131=4,BD11=3),2)+IF(AND(BF$131=4,BD11=4),1)+IF(AND(BF$131=3,BD11=1),3)+IF(AND(BF$131=3,BD11=2),2)+IF(AND(BF$131=3,BD11=3),1)+IF(AND(BF$131=2,BD11=1),2)+IF(AND(BF$131=2,BD11=2),1)+IF(AND(BF$131=1,BD11=1),1)</f>
        <v>6</v>
      </c>
      <c r="BF11" s="5">
        <v>1</v>
      </c>
      <c r="BG11" s="5">
        <v>1</v>
      </c>
      <c r="BH11" s="7">
        <f>IF(AND(BF$131&gt;4,BF11=1),12)+IF(AND(BF$131&gt;4,BF11=2),8)+IF(AND(BF$131&gt;4,BF11=3),6)+IF(AND(BF$131&gt;4,BF11=4),5)+IF(AND(BF$131&gt;4,BF11=5),4)+IF(AND(BF$131&gt;4,BF11=6),3)+IF(AND(BF$131&gt;4,BF11=7),2)+IF(AND(BF$131&gt;4,BF11&gt;7),1)+IF(AND(BF$131=4,BF11=1),8)+IF(AND(BF$131=4,BF11=2),6)+IF(AND(BF$131=4,BF11=3),4)+IF(AND(BF$131=4,BF11=4),2)+IF(AND(BF$131=3,BF11=1),6)+IF(AND(BF$131=3,BF11=2),4)+IF(AND(BF$131=3,BF11=3),2)+IF(AND(BF$131=2,BF11=1),4)+IF(AND(BF$131=2,BF11=2),2)+IF(AND(BF$131=1,BF11=1),2)</f>
        <v>12</v>
      </c>
      <c r="BI11" s="7">
        <f>IF(AND(BF$131&gt;4,BG11=1),12)+IF(AND(BF$131&gt;4,BG11=2),8)+IF(AND(BF$131&gt;4,BG11=3),6)+IF(AND(BF$131&gt;4,BG11=4),5)+IF(AND(BF$131&gt;4,BG11=5),4)+IF(AND(BF$131&gt;4,BG11=6),3)+IF(AND(BF$131&gt;4,BG11=7),2)+IF(AND(BF$131&gt;4,BG11&gt;7),1)+IF(AND(BF$131=4,BG11=1),8)+IF(AND(BF$131=4,BG11=2),6)+IF(AND(BF$131=4,BG11=3),4)+IF(AND(BF$131=4,BG11=4),2)+IF(AND(BF$131=3,BG11=1),6)+IF(AND(BF$131=3,BG11=2),4)+IF(AND(BF$131=3,BG11=3),2)+IF(AND(BF$131=2,BG11=1),4)+IF(AND(BF$131=2,BG11=2),2)+IF(AND(BF$131=1,BG11=1),2)</f>
        <v>12</v>
      </c>
      <c r="BJ11" s="2" t="s">
        <v>26</v>
      </c>
      <c r="BK11" s="4">
        <f t="shared" ref="BK11:BK25" si="2">+BE11+BH11+BI11+BQ11</f>
        <v>32</v>
      </c>
      <c r="BL11" s="11">
        <f t="shared" ref="BL11:BL25" si="3">BK11+AV11</f>
        <v>32</v>
      </c>
      <c r="BM11" s="10">
        <v>25.51</v>
      </c>
      <c r="BN11" s="2">
        <v>25.977</v>
      </c>
      <c r="BO11" s="2" t="s">
        <v>21</v>
      </c>
      <c r="BP11" s="8" t="s">
        <v>187</v>
      </c>
      <c r="BQ11" s="6">
        <v>2</v>
      </c>
      <c r="BR11" s="19">
        <f t="shared" ref="BR11:BR26" si="4">MIN(BB11,BC11,BM11,BN11)</f>
        <v>25.51</v>
      </c>
    </row>
    <row r="12" spans="1:70">
      <c r="A12" s="13">
        <v>2</v>
      </c>
      <c r="B12" s="1" t="s">
        <v>84</v>
      </c>
      <c r="C12" s="2">
        <v>39592</v>
      </c>
      <c r="D12" s="1">
        <v>36</v>
      </c>
      <c r="E12" s="1" t="s">
        <v>39</v>
      </c>
      <c r="F12" s="57">
        <v>27.954999999999998</v>
      </c>
      <c r="G12" s="2">
        <v>29.463999999999999</v>
      </c>
      <c r="H12" s="3">
        <v>2</v>
      </c>
      <c r="I12" s="4">
        <f>IF(AND(J$131&gt;4,H12=1),6)+IF(AND(J$131&gt;4,H12=2),4)+IF(AND(J$131&gt;4,H12=3),3)+IF(AND(J$131&gt;4,H12=4),2)+IF(AND(J$131&gt;4,H12=5),1)+IF(AND(J$131&gt;4,H12&gt;5),1)+IF(AND(J$131=4,H12=1),4)+IF(AND(J$131=4,H12=2),3)+IF(AND(J$131=4,H12=3),2)+IF(AND(J$131=4,H12=4),1)+IF(AND(J$131=3,H12=1),3)+IF(AND(J$131=3,H12=2),2)+IF(AND(J$131=3,H12=3),1)+IF(AND(J$131=2,H12=1),2)+IF(AND(J$131=2,H12=2),1)+IF(AND(J$131=1,H12=1),1)</f>
        <v>2</v>
      </c>
      <c r="J12" s="5">
        <v>1</v>
      </c>
      <c r="K12" s="5">
        <v>1</v>
      </c>
      <c r="L12" s="7">
        <f>IF(AND(J$131&gt;4,J12=1),12)+IF(AND(J$131&gt;4,J12=2),8)+IF(AND(J$131&gt;4,J12=3),6)+IF(AND(J$131&gt;4,J12=4),5)+IF(AND(J$131&gt;4,J12=5),4)+IF(AND(J$131&gt;4,J12=6),3)+IF(AND(J$131&gt;4,J12=7),2)+IF(AND(J$131&gt;4,J12&gt;7),1)+IF(AND(J$131=4,J12=1),8)+IF(AND(J$131=4,J12=2),6)+IF(AND(J$131=4,J12=3),4)+IF(AND(J$131=4,J12=4),2)+IF(AND(J$131=3,J12=1),6)+IF(AND(J$131=3,J12=2),4)+IF(AND(J$131=3,J12=3),2)+IF(AND(J$131=2,J12=1),4)+IF(AND(J$131=2,J12=2),2)+IF(AND(J$131=1,J12=1),2)</f>
        <v>6</v>
      </c>
      <c r="M12" s="7">
        <f>IF(AND(J$131&gt;4,K12=1),12)+IF(AND(J$131&gt;4,K12=2),8)+IF(AND(J$131&gt;4,K12=3),6)+IF(AND(J$131&gt;4,K12=4),5)+IF(AND(J$131&gt;4,K12=5),4)+IF(AND(J$131&gt;4,K12=6),3)+IF(AND(J$131&gt;4,K12=7),2)+IF(AND(J$131&gt;4,K12&gt;7),1)+IF(AND(J$131=4,K12=1),8)+IF(AND(J$131=4,K12=2),6)+IF(AND(J$131=4,K12=3),4)+IF(AND(J$131=4,K12=4),2)+IF(AND(J$131=3,K12=1),6)+IF(AND(J$131=3,K12=2),4)+IF(AND(J$131=3,K12=3),2)+IF(AND(J$131=2,K12=1),4)+IF(AND(J$131=2,K12=2),2)+IF(AND(J$131=1,K12=1),2)</f>
        <v>6</v>
      </c>
      <c r="N12" s="2" t="s">
        <v>26</v>
      </c>
      <c r="O12" s="4">
        <f t="shared" ref="O12:O21" si="5">+I12+L12+M12+U12</f>
        <v>15</v>
      </c>
      <c r="P12" s="11">
        <f t="shared" ref="P12:P21" si="6">O12</f>
        <v>15</v>
      </c>
      <c r="Q12" s="10">
        <v>28.02</v>
      </c>
      <c r="R12" s="2">
        <v>27.923999999999999</v>
      </c>
      <c r="S12" s="2" t="s">
        <v>26</v>
      </c>
      <c r="T12" s="2"/>
      <c r="U12" s="6">
        <v>1</v>
      </c>
      <c r="V12" s="19">
        <f t="shared" ref="V12:V21" si="7">MIN(F12,G12,Q12,R12)</f>
        <v>27.923999999999999</v>
      </c>
      <c r="W12" s="2"/>
      <c r="X12" s="3"/>
      <c r="Y12" s="4">
        <f>IF(AND(Z$131&gt;4,X12=1),6)+IF(AND(Z$131&gt;4,X12=2),4)+IF(AND(Z$131&gt;4,X12=3),3)+IF(AND(Z$131&gt;4,X12=4),2)+IF(AND(Z$131&gt;4,X12=5),1)+IF(AND(Z$131&gt;4,X12&gt;5),1)+IF(AND(Z$131=4,X12=1),4)+IF(AND(Z$131=4,X12=2),3)+IF(AND(Z$131=4,X12=3),2)+IF(AND(Z$131=4,X12=4),1)+IF(AND(Z$131=3,X12=1),3)+IF(AND(Z$131=3,X12=2),2)+IF(AND(Z$131=3,X12=3),1)+IF(AND(Z$131=2,X12=1),2)+IF(AND(Z$131=2,X12=2),1)+IF(AND(Z$131=1,X12=1),1)</f>
        <v>0</v>
      </c>
      <c r="Z12" s="5"/>
      <c r="AA12" s="5"/>
      <c r="AB12" s="7">
        <f>IF(AND(Z$131&gt;4,Z12=1),12)+IF(AND(Z$131&gt;4,Z12=2),8)+IF(AND(Z$131&gt;4,Z12=3),6)+IF(AND(Z$131&gt;4,Z12=4),5)+IF(AND(Z$131&gt;4,Z12=5),4)+IF(AND(Z$131&gt;4,Z12=6),3)+IF(AND(Z$131&gt;4,Z12=7),2)+IF(AND(Z$131&gt;4,Z12&gt;7),1)+IF(AND(Z$131=4,Z12=1),8)+IF(AND(Z$131=4,Z12=2),6)+IF(AND(Z$131=4,Z12=3),4)+IF(AND(Z$131=4,Z12=4),2)+IF(AND(Z$131=3,Z12=1),6)+IF(AND(Z$131=3,Z12=2),4)+IF(AND(Z$131=3,Z12=3),2)+IF(AND(Z$131=2,Z12=1),4)+IF(AND(Z$131=2,Z12=2),2)+IF(AND(Z$131=1,Z12=1),2)</f>
        <v>0</v>
      </c>
      <c r="AC12" s="7">
        <f>IF(AND(Z$131&gt;4,AA12=1),12)+IF(AND(Z$131&gt;4,AA12=2),8)+IF(AND(Z$131&gt;4,AA12=3),6)+IF(AND(Z$131&gt;4,AA12=4),5)+IF(AND(Z$131&gt;4,AA12=5),4)+IF(AND(Z$131&gt;4,AA12=6),3)+IF(AND(Z$131&gt;4,AA12=7),2)+IF(AND(Z$131&gt;4,AA12&gt;7),1)+IF(AND(Z$131=4,AA12=1),8)+IF(AND(Z$131=4,AA12=2),6)+IF(AND(Z$131=4,AA12=3),4)+IF(AND(Z$131=4,AA12=4),2)+IF(AND(Z$131=3,AA12=1),6)+IF(AND(Z$131=3,AA12=2),4)+IF(AND(Z$131=3,AA12=3),2)+IF(AND(Z$131=2,AA12=1),4)+IF(AND(Z$131=2,AA12=2),2)+IF(AND(Z$131=1,AA12=1),2)</f>
        <v>0</v>
      </c>
      <c r="AD12" s="2" t="s">
        <v>26</v>
      </c>
      <c r="AE12" s="4">
        <f t="shared" ref="AE12:AE21" si="8">+Y12+AB12+AC12+AK12</f>
        <v>0</v>
      </c>
      <c r="AF12" s="11">
        <f t="shared" ref="AF12:AF21" si="9">AE12+P12</f>
        <v>15</v>
      </c>
      <c r="AG12" s="10">
        <v>27.963000000000001</v>
      </c>
      <c r="AH12" s="2"/>
      <c r="AI12" s="2" t="s">
        <v>26</v>
      </c>
      <c r="AJ12" s="2"/>
      <c r="AK12" s="6"/>
      <c r="AL12" s="19">
        <f t="shared" si="0"/>
        <v>27.923999999999999</v>
      </c>
      <c r="AM12" s="2"/>
      <c r="AN12" s="3"/>
      <c r="AO12" s="4">
        <f>IF(AND(AP$131&gt;4,AN12=1),6)+IF(AND(AP$131&gt;4,AN12=2),4)+IF(AND(AP$131&gt;4,AN12=3),3)+IF(AND(AP$131&gt;4,AN12=4),2)+IF(AND(AP$131&gt;4,AN12=5),1)+IF(AND(AP$131&gt;4,AN12&gt;5),1)+IF(AND(AP$131=4,AN12=1),4)+IF(AND(AP$131=4,AN12=2),3)+IF(AND(AP$131=4,AN12=3),2)+IF(AND(AP$131=4,AN12=4),1)+IF(AND(AP$131=3,AN12=1),3)+IF(AND(AP$131=3,AN12=2),2)+IF(AND(AP$131=3,AN12=3),1)+IF(AND(AP$131=2,AN12=1),2)+IF(AND(AP$131=2,AN12=2),1)+IF(AND(AP$131=1,AN12=1),1)</f>
        <v>0</v>
      </c>
      <c r="AP12" s="5"/>
      <c r="AQ12" s="5"/>
      <c r="AR12" s="7">
        <f>IF(AND(AP$131&gt;4,AP12=1),12)+IF(AND(AP$131&gt;4,AP12=2),8)+IF(AND(AP$131&gt;4,AP12=3),6)+IF(AND(AP$131&gt;4,AP12=4),5)+IF(AND(AP$131&gt;4,AP12=5),4)+IF(AND(AP$131&gt;4,AP12=6),3)+IF(AND(AP$131&gt;4,AP12=7),2)+IF(AND(AP$131&gt;4,AP12&gt;7),1)+IF(AND(AP$131=4,AP12=1),8)+IF(AND(AP$131=4,AP12=2),6)+IF(AND(AP$131=4,AP12=3),4)+IF(AND(AP$131=4,AP12=4),2)+IF(AND(AP$131=3,AP12=1),6)+IF(AND(AP$131=3,AP12=2),4)+IF(AND(AP$131=3,AP12=3),2)+IF(AND(AP$131=2,AP12=1),4)+IF(AND(AP$131=2,AP12=2),2)+IF(AND(AP$131=1,AP12=1),2)</f>
        <v>0</v>
      </c>
      <c r="AS12" s="7">
        <f>IF(AND(AP$131&gt;4,AQ12=1),12)+IF(AND(AP$131&gt;4,AQ12=2),8)+IF(AND(AP$131&gt;4,AQ12=3),6)+IF(AND(AP$131&gt;4,AQ12=4),5)+IF(AND(AP$131&gt;4,AQ12=5),4)+IF(AND(AP$131&gt;4,AQ12=6),3)+IF(AND(AP$131&gt;4,AQ12=7),2)+IF(AND(AP$131&gt;4,AQ12&gt;7),1)+IF(AND(AP$131=4,AQ12=1),8)+IF(AND(AP$131=4,AQ12=2),6)+IF(AND(AP$131=4,AQ12=3),4)+IF(AND(AP$131=4,AQ12=4),2)+IF(AND(AP$131=3,AQ12=1),6)+IF(AND(AP$131=3,AQ12=2),4)+IF(AND(AP$131=3,AQ12=3),2)+IF(AND(AP$131=2,AQ12=1),4)+IF(AND(AP$131=2,AQ12=2),2)+IF(AND(AP$131=1,AQ12=1),2)</f>
        <v>0</v>
      </c>
      <c r="AT12" s="2" t="s">
        <v>26</v>
      </c>
      <c r="AU12" s="4">
        <f t="shared" ref="AU12:AU21" si="10">+AO12+AR12+AS12+BA12</f>
        <v>0</v>
      </c>
      <c r="AV12" s="11">
        <f t="shared" ref="AV12:AV21" si="11">AU12+AF12</f>
        <v>15</v>
      </c>
      <c r="AW12" s="10"/>
      <c r="AX12" s="2"/>
      <c r="AY12" s="2" t="s">
        <v>26</v>
      </c>
      <c r="AZ12" s="2"/>
      <c r="BA12" s="6"/>
      <c r="BB12" s="19">
        <f t="shared" si="1"/>
        <v>27.923999999999999</v>
      </c>
      <c r="BC12" s="2">
        <v>30.326000000000001</v>
      </c>
      <c r="BD12" s="3">
        <v>4</v>
      </c>
      <c r="BE12" s="4">
        <f>IF(AND(BF$131&gt;4,BD12=1),6)+IF(AND(BF$131&gt;4,BD12=2),4)+IF(AND(BF$131&gt;4,BD12=3),3)+IF(AND(BF$131&gt;4,BD12=4),2)+IF(AND(BF$131&gt;4,BD12=5),1)+IF(AND(BF$131&gt;4,BD12&gt;5),1)+IF(AND(BF$131=4,BD12=1),4)+IF(AND(BF$131=4,BD12=2),3)+IF(AND(BF$131=4,BD12=3),2)+IF(AND(BF$131=4,BD12=4),1)+IF(AND(BF$131=3,BD12=1),3)+IF(AND(BF$131=3,BD12=2),2)+IF(AND(BF$131=3,BD12=3),1)+IF(AND(BF$131=2,BD12=1),2)+IF(AND(BF$131=2,BD12=2),1)+IF(AND(BF$131=1,BD12=1),1)</f>
        <v>2</v>
      </c>
      <c r="BF12" s="5">
        <v>4</v>
      </c>
      <c r="BG12" s="5">
        <v>2</v>
      </c>
      <c r="BH12" s="7">
        <f>IF(AND(BF$131&gt;4,BF12=1),12)+IF(AND(BF$131&gt;4,BF12=2),8)+IF(AND(BF$131&gt;4,BF12=3),6)+IF(AND(BF$131&gt;4,BF12=4),5)+IF(AND(BF$131&gt;4,BF12=5),4)+IF(AND(BF$131&gt;4,BF12=6),3)+IF(AND(BF$131&gt;4,BF12=7),2)+IF(AND(BF$131&gt;4,BF12&gt;7),1)+IF(AND(BF$131=4,BF12=1),8)+IF(AND(BF$131=4,BF12=2),6)+IF(AND(BF$131=4,BF12=3),4)+IF(AND(BF$131=4,BF12=4),2)+IF(AND(BF$131=3,BF12=1),6)+IF(AND(BF$131=3,BF12=2),4)+IF(AND(BF$131=3,BF12=3),2)+IF(AND(BF$131=2,BF12=1),4)+IF(AND(BF$131=2,BF12=2),2)+IF(AND(BF$131=1,BF12=1),2)</f>
        <v>5</v>
      </c>
      <c r="BI12" s="7">
        <f>IF(AND(BF$131&gt;4,BG12=1),12)+IF(AND(BF$131&gt;4,BG12=2),8)+IF(AND(BF$131&gt;4,BG12=3),6)+IF(AND(BF$131&gt;4,BG12=4),5)+IF(AND(BF$131&gt;4,BG12=5),4)+IF(AND(BF$131&gt;4,BG12=6),3)+IF(AND(BF$131&gt;4,BG12=7),2)+IF(AND(BF$131&gt;4,BG12&gt;7),1)+IF(AND(BF$131=4,BG12=1),8)+IF(AND(BF$131=4,BG12=2),6)+IF(AND(BF$131=4,BG12=3),4)+IF(AND(BF$131=4,BG12=4),2)+IF(AND(BF$131=3,BG12=1),6)+IF(AND(BF$131=3,BG12=2),4)+IF(AND(BF$131=3,BG12=3),2)+IF(AND(BF$131=2,BG12=1),4)+IF(AND(BF$131=2,BG12=2),2)+IF(AND(BF$131=1,BG12=1),2)</f>
        <v>8</v>
      </c>
      <c r="BJ12" s="2" t="s">
        <v>26</v>
      </c>
      <c r="BK12" s="4">
        <f t="shared" si="2"/>
        <v>16</v>
      </c>
      <c r="BL12" s="11">
        <f t="shared" si="3"/>
        <v>31</v>
      </c>
      <c r="BM12" s="10">
        <v>26.702999999999999</v>
      </c>
      <c r="BN12" s="2">
        <v>27.117999999999999</v>
      </c>
      <c r="BO12" s="2" t="s">
        <v>21</v>
      </c>
      <c r="BP12" s="8" t="s">
        <v>187</v>
      </c>
      <c r="BQ12" s="6">
        <v>1</v>
      </c>
      <c r="BR12" s="19">
        <f t="shared" si="4"/>
        <v>26.702999999999999</v>
      </c>
    </row>
    <row r="13" spans="1:70">
      <c r="A13" s="13">
        <v>3</v>
      </c>
      <c r="B13" s="1" t="s">
        <v>90</v>
      </c>
      <c r="C13" s="2">
        <v>4845</v>
      </c>
      <c r="D13" s="1">
        <v>29</v>
      </c>
      <c r="E13" s="1" t="s">
        <v>91</v>
      </c>
      <c r="F13" s="57">
        <v>23.582000000000001</v>
      </c>
      <c r="G13" s="10">
        <v>23.681999999999999</v>
      </c>
      <c r="H13" s="3">
        <v>1</v>
      </c>
      <c r="I13" s="4">
        <f>IF(AND(J$129&gt;4,H13=1),6)+IF(AND(J$129&gt;4,H13=2),4)+IF(AND(J$129&gt;4,H13=3),3)+IF(AND(J$129&gt;4,H13=4),2)+IF(AND(J$129&gt;4,H13=5),1)+IF(AND(J$129&gt;4,H13&gt;5),1)+IF(AND(J$129=4,H13=1),4)+IF(AND(J$129=4,H13=2),3)+IF(AND(J$129=4,H13=3),2)+IF(AND(J$129=4,H13=4),1)+IF(AND(J$129=3,H13=1),3)+IF(AND(J$129=3,H13=2),2)+IF(AND(J$129=3,H13=3),1)+IF(AND(J$129=2,H13=1),2)+IF(AND(J$129=2,H13=2),1)+IF(AND(J$129=1,H13=1),1)</f>
        <v>4</v>
      </c>
      <c r="J13" s="5">
        <v>1</v>
      </c>
      <c r="K13" s="5">
        <v>1</v>
      </c>
      <c r="L13" s="4">
        <f>IF(AND(J$129&gt;4,J13=1),12)+IF(AND(J$129&gt;4,J13=2),8)+IF(AND(J$129&gt;4,J13=3),6)+IF(AND(J$129&gt;4,J13=4),5)+IF(AND(J$129&gt;4,J13=5),4)+IF(AND(J$129&gt;4,J13=6),3)+IF(AND(J$129&gt;4,J13=7),2)+IF(AND(J$129&gt;4,J13&gt;7),1)+IF(AND(J$129=4,J13=1),8)+IF(AND(J$129=4,J13=2),6)+IF(AND(J$129=4,J13=3),4)+IF(AND(J$129=4,J13=4),2)+IF(AND(J$129=3,J13=1),6)+IF(AND(J$129=3,J13=2),4)+IF(AND(J$129=3,J13=3),2)+IF(AND(J$129=2,J13=1),4)+IF(AND(J$129=2,J13=2),2)+IF(AND(J$129=1,J13=1),2)</f>
        <v>8</v>
      </c>
      <c r="M13" s="4">
        <f>IF(AND(J$129&gt;4,K13=1),12)+IF(AND(J$129&gt;4,K13=2),8)+IF(AND(J$129&gt;4,K13=3),6)+IF(AND(J$129&gt;4,K13=4),5)+IF(AND(J$129&gt;4,K13=5),4)+IF(AND(J$129&gt;4,K13=6),3)+IF(AND(J$129&gt;4,K13=7),2)+IF(AND(J$129&gt;4,K13&gt;7),1)+IF(AND(J$129=4,K13=1),8)+IF(AND(J$129=4,K13=2),6)+IF(AND(J$129=4,K13=3),4)+IF(AND(J$129=4,K13=4),2)+IF(AND(J$129=3,K13=1),6)+IF(AND(J$129=3,K13=2),4)+IF(AND(J$129=3,K13=3),2)+IF(AND(J$129=2,K13=1),4)+IF(AND(J$129=2,K13=2),2)+IF(AND(J$129=1,K13=1),2)</f>
        <v>8</v>
      </c>
      <c r="N13" s="2" t="s">
        <v>20</v>
      </c>
      <c r="O13" s="4">
        <f t="shared" si="5"/>
        <v>20</v>
      </c>
      <c r="P13" s="11">
        <f t="shared" si="6"/>
        <v>20</v>
      </c>
      <c r="Q13" s="2">
        <v>23.991</v>
      </c>
      <c r="R13" s="10">
        <v>24.103000000000002</v>
      </c>
      <c r="S13" s="2" t="s">
        <v>20</v>
      </c>
      <c r="T13" s="2"/>
      <c r="U13" s="6"/>
      <c r="V13" s="19">
        <f t="shared" si="7"/>
        <v>23.582000000000001</v>
      </c>
      <c r="W13" s="10"/>
      <c r="X13" s="3"/>
      <c r="Y13" s="4">
        <f>IF(AND(Z$129&gt;4,X13=1),6)+IF(AND(Z$129&gt;4,X13=2),4)+IF(AND(Z$129&gt;4,X13=3),3)+IF(AND(Z$129&gt;4,X13=4),2)+IF(AND(Z$129&gt;4,X13=5),1)+IF(AND(Z$129&gt;4,X13&gt;5),1)+IF(AND(Z$129=4,X13=1),4)+IF(AND(Z$129=4,X13=2),3)+IF(AND(Z$129=4,X13=3),2)+IF(AND(Z$129=4,X13=4),1)+IF(AND(Z$129=3,X13=1),3)+IF(AND(Z$129=3,X13=2),2)+IF(AND(Z$129=3,X13=3),1)+IF(AND(Z$129=2,X13=1),2)+IF(AND(Z$129=2,X13=2),1)+IF(AND(Z$129=1,X13=1),1)</f>
        <v>0</v>
      </c>
      <c r="Z13" s="5">
        <v>1</v>
      </c>
      <c r="AA13" s="5"/>
      <c r="AB13" s="4">
        <f>IF(AND(Z$129&gt;4,Z13=1),12)+IF(AND(Z$129&gt;4,Z13=2),8)+IF(AND(Z$129&gt;4,Z13=3),6)+IF(AND(Z$129&gt;4,Z13=4),5)+IF(AND(Z$129&gt;4,Z13=5),4)+IF(AND(Z$129&gt;4,Z13=6),3)+IF(AND(Z$129&gt;4,Z13=7),2)+IF(AND(Z$129&gt;4,Z13&gt;7),1)+IF(AND(Z$129=4,Z13=1),8)+IF(AND(Z$129=4,Z13=2),6)+IF(AND(Z$129=4,Z13=3),4)+IF(AND(Z$129=4,Z13=4),2)+IF(AND(Z$129=3,Z13=1),6)+IF(AND(Z$129=3,Z13=2),4)+IF(AND(Z$129=3,Z13=3),2)+IF(AND(Z$129=2,Z13=1),4)+IF(AND(Z$129=2,Z13=2),2)+IF(AND(Z$129=1,Z13=1),2)</f>
        <v>8</v>
      </c>
      <c r="AC13" s="4">
        <f>IF(AND(Z$129&gt;4,AA13=1),12)+IF(AND(Z$129&gt;4,AA13=2),8)+IF(AND(Z$129&gt;4,AA13=3),6)+IF(AND(Z$129&gt;4,AA13=4),5)+IF(AND(Z$129&gt;4,AA13=5),4)+IF(AND(Z$129&gt;4,AA13=6),3)+IF(AND(Z$129&gt;4,AA13=7),2)+IF(AND(Z$129&gt;4,AA13&gt;7),1)+IF(AND(Z$129=4,AA13=1),8)+IF(AND(Z$129=4,AA13=2),6)+IF(AND(Z$129=4,AA13=3),4)+IF(AND(Z$129=4,AA13=4),2)+IF(AND(Z$129=3,AA13=1),6)+IF(AND(Z$129=3,AA13=2),4)+IF(AND(Z$129=3,AA13=3),2)+IF(AND(Z$129=2,AA13=1),4)+IF(AND(Z$129=2,AA13=2),2)+IF(AND(Z$129=1,AA13=1),2)</f>
        <v>0</v>
      </c>
      <c r="AD13" s="2" t="s">
        <v>20</v>
      </c>
      <c r="AE13" s="4">
        <f t="shared" si="8"/>
        <v>8</v>
      </c>
      <c r="AF13" s="11">
        <f t="shared" si="9"/>
        <v>28</v>
      </c>
      <c r="AG13" s="2">
        <v>23.817</v>
      </c>
      <c r="AH13" s="10"/>
      <c r="AI13" s="2" t="s">
        <v>20</v>
      </c>
      <c r="AJ13" s="2"/>
      <c r="AK13" s="6"/>
      <c r="AL13" s="19">
        <f t="shared" si="0"/>
        <v>23.582000000000001</v>
      </c>
      <c r="AM13" s="10">
        <v>53.1</v>
      </c>
      <c r="AN13" s="3"/>
      <c r="AO13" s="4">
        <f>IF(AND(AP$129&gt;4,AN13=1),6)+IF(AND(AP$129&gt;4,AN13=2),4)+IF(AND(AP$129&gt;4,AN13=3),3)+IF(AND(AP$129&gt;4,AN13=4),2)+IF(AND(AP$129&gt;4,AN13=5),1)+IF(AND(AP$129&gt;4,AN13&gt;5),1)+IF(AND(AP$129=4,AN13=1),4)+IF(AND(AP$129=4,AN13=2),3)+IF(AND(AP$129=4,AN13=3),2)+IF(AND(AP$129=4,AN13=4),1)+IF(AND(AP$129=3,AN13=1),3)+IF(AND(AP$129=3,AN13=2),2)+IF(AND(AP$129=3,AN13=3),1)+IF(AND(AP$129=2,AN13=1),2)+IF(AND(AP$129=2,AN13=2),1)+IF(AND(AP$129=1,AN13=1),1)</f>
        <v>0</v>
      </c>
      <c r="AP13" s="5"/>
      <c r="AQ13" s="5"/>
      <c r="AR13" s="4">
        <f>IF(AND(AP$129&gt;4,AP13=1),12)+IF(AND(AP$129&gt;4,AP13=2),8)+IF(AND(AP$129&gt;4,AP13=3),6)+IF(AND(AP$129&gt;4,AP13=4),5)+IF(AND(AP$129&gt;4,AP13=5),4)+IF(AND(AP$129&gt;4,AP13=6),3)+IF(AND(AP$129&gt;4,AP13=7),2)+IF(AND(AP$129&gt;4,AP13&gt;7),1)+IF(AND(AP$129=4,AP13=1),8)+IF(AND(AP$129=4,AP13=2),6)+IF(AND(AP$129=4,AP13=3),4)+IF(AND(AP$129=4,AP13=4),2)+IF(AND(AP$129=3,AP13=1),6)+IF(AND(AP$129=3,AP13=2),4)+IF(AND(AP$129=3,AP13=3),2)+IF(AND(AP$129=2,AP13=1),4)+IF(AND(AP$129=2,AP13=2),2)+IF(AND(AP$129=1,AP13=1),2)</f>
        <v>0</v>
      </c>
      <c r="AS13" s="4">
        <f>IF(AND(AP$129&gt;4,AQ13=1),12)+IF(AND(AP$129&gt;4,AQ13=2),8)+IF(AND(AP$129&gt;4,AQ13=3),6)+IF(AND(AP$129&gt;4,AQ13=4),5)+IF(AND(AP$129&gt;4,AQ13=5),4)+IF(AND(AP$129&gt;4,AQ13=6),3)+IF(AND(AP$129&gt;4,AQ13=7),2)+IF(AND(AP$129&gt;4,AQ13&gt;7),1)+IF(AND(AP$129=4,AQ13=1),8)+IF(AND(AP$129=4,AQ13=2),6)+IF(AND(AP$129=4,AQ13=3),4)+IF(AND(AP$129=4,AQ13=4),2)+IF(AND(AP$129=3,AQ13=1),6)+IF(AND(AP$129=3,AQ13=2),4)+IF(AND(AP$129=3,AQ13=3),2)+IF(AND(AP$129=2,AQ13=1),4)+IF(AND(AP$129=2,AQ13=2),2)+IF(AND(AP$129=1,AQ13=1),2)</f>
        <v>0</v>
      </c>
      <c r="AT13" s="2" t="s">
        <v>20</v>
      </c>
      <c r="AU13" s="4">
        <f t="shared" si="10"/>
        <v>0</v>
      </c>
      <c r="AV13" s="11">
        <f t="shared" si="11"/>
        <v>28</v>
      </c>
      <c r="AW13" s="2">
        <v>24.507999999999999</v>
      </c>
      <c r="AX13" s="10">
        <v>24.241</v>
      </c>
      <c r="AY13" s="2" t="s">
        <v>20</v>
      </c>
      <c r="AZ13" s="2"/>
      <c r="BA13" s="6"/>
      <c r="BB13" s="19">
        <f t="shared" si="1"/>
        <v>23.582000000000001</v>
      </c>
      <c r="BC13" s="10">
        <v>24.213999999999999</v>
      </c>
      <c r="BD13" s="3"/>
      <c r="BE13" s="4">
        <f>IF(AND(BF$129&gt;4,BD13=1),6)+IF(AND(BF$129&gt;4,BD13=2),4)+IF(AND(BF$129&gt;4,BD13=3),3)+IF(AND(BF$129&gt;4,BD13=4),2)+IF(AND(BF$129&gt;4,BD13=5),1)+IF(AND(BF$129&gt;4,BD13&gt;5),1)+IF(AND(BF$129=4,BD13=1),4)+IF(AND(BF$129=4,BD13=2),3)+IF(AND(BF$129=4,BD13=3),2)+IF(AND(BF$129=4,BD13=4),1)+IF(AND(BF$129=3,BD13=1),3)+IF(AND(BF$129=3,BD13=2),2)+IF(AND(BF$129=3,BD13=3),1)+IF(AND(BF$129=2,BD13=1),2)+IF(AND(BF$129=2,BD13=2),1)+IF(AND(BF$129=1,BD13=1),1)</f>
        <v>0</v>
      </c>
      <c r="BF13" s="5"/>
      <c r="BG13" s="5"/>
      <c r="BH13" s="4">
        <f>IF(AND(BF$129&gt;4,BF13=1),12)+IF(AND(BF$129&gt;4,BF13=2),8)+IF(AND(BF$129&gt;4,BF13=3),6)+IF(AND(BF$129&gt;4,BF13=4),5)+IF(AND(BF$129&gt;4,BF13=5),4)+IF(AND(BF$129&gt;4,BF13=6),3)+IF(AND(BF$129&gt;4,BF13=7),2)+IF(AND(BF$129&gt;4,BF13&gt;7),1)+IF(AND(BF$129=4,BF13=1),8)+IF(AND(BF$129=4,BF13=2),6)+IF(AND(BF$129=4,BF13=3),4)+IF(AND(BF$129=4,BF13=4),2)+IF(AND(BF$129=3,BF13=1),6)+IF(AND(BF$129=3,BF13=2),4)+IF(AND(BF$129=3,BF13=3),2)+IF(AND(BF$129=2,BF13=1),4)+IF(AND(BF$129=2,BF13=2),2)+IF(AND(BF$129=1,BF13=1),2)</f>
        <v>0</v>
      </c>
      <c r="BI13" s="4">
        <f>IF(AND(BF$129&gt;4,BG13=1),12)+IF(AND(BF$129&gt;4,BG13=2),8)+IF(AND(BF$129&gt;4,BG13=3),6)+IF(AND(BF$129&gt;4,BG13=4),5)+IF(AND(BF$129&gt;4,BG13=5),4)+IF(AND(BF$129&gt;4,BG13=6),3)+IF(AND(BF$129&gt;4,BG13=7),2)+IF(AND(BF$129&gt;4,BG13&gt;7),1)+IF(AND(BF$129=4,BG13=1),8)+IF(AND(BF$129=4,BG13=2),6)+IF(AND(BF$129=4,BG13=3),4)+IF(AND(BF$129=4,BG13=4),2)+IF(AND(BF$129=3,BG13=1),6)+IF(AND(BF$129=3,BG13=2),4)+IF(AND(BF$129=3,BG13=3),2)+IF(AND(BF$129=2,BG13=1),4)+IF(AND(BF$129=2,BG13=2),2)+IF(AND(BF$129=1,BG13=1),2)</f>
        <v>0</v>
      </c>
      <c r="BJ13" s="2" t="s">
        <v>20</v>
      </c>
      <c r="BK13" s="4">
        <f t="shared" si="2"/>
        <v>0</v>
      </c>
      <c r="BL13" s="11">
        <f t="shared" si="3"/>
        <v>28</v>
      </c>
      <c r="BM13" s="2">
        <v>23.117000000000001</v>
      </c>
      <c r="BN13" s="10">
        <v>23.484000000000002</v>
      </c>
      <c r="BO13" s="2" t="s">
        <v>20</v>
      </c>
      <c r="BP13" s="8" t="s">
        <v>194</v>
      </c>
      <c r="BQ13" s="6"/>
      <c r="BR13" s="19">
        <f t="shared" si="4"/>
        <v>23.117000000000001</v>
      </c>
    </row>
    <row r="14" spans="1:70">
      <c r="A14" s="13">
        <v>4</v>
      </c>
      <c r="B14" s="1" t="s">
        <v>80</v>
      </c>
      <c r="C14" s="2">
        <v>19171</v>
      </c>
      <c r="D14" s="1">
        <v>34</v>
      </c>
      <c r="E14" s="1" t="s">
        <v>77</v>
      </c>
      <c r="F14" s="57">
        <v>23.776</v>
      </c>
      <c r="G14" s="10">
        <v>25.64</v>
      </c>
      <c r="H14" s="3">
        <v>3</v>
      </c>
      <c r="I14" s="4">
        <f>IF(AND(J$129&gt;4,H14=1),6)+IF(AND(J$129&gt;4,H14=2),4)+IF(AND(J$129&gt;4,H14=3),3)+IF(AND(J$129&gt;4,H14=4),2)+IF(AND(J$129&gt;4,H14=5),1)+IF(AND(J$129&gt;4,H14&gt;5),1)+IF(AND(J$129=4,H14=1),4)+IF(AND(J$129=4,H14=2),3)+IF(AND(J$129=4,H14=3),2)+IF(AND(J$129=4,H14=4),1)+IF(AND(J$129=3,H14=1),3)+IF(AND(J$129=3,H14=2),2)+IF(AND(J$129=3,H14=3),1)+IF(AND(J$129=2,H14=1),2)+IF(AND(J$129=2,H14=2),1)+IF(AND(J$129=1,H14=1),1)</f>
        <v>2</v>
      </c>
      <c r="J14" s="5">
        <v>2</v>
      </c>
      <c r="K14" s="5">
        <v>2</v>
      </c>
      <c r="L14" s="4">
        <f>IF(AND(J$129&gt;4,J14=1),12)+IF(AND(J$129&gt;4,J14=2),8)+IF(AND(J$129&gt;4,J14=3),6)+IF(AND(J$129&gt;4,J14=4),5)+IF(AND(J$129&gt;4,J14=5),4)+IF(AND(J$129&gt;4,J14=6),3)+IF(AND(J$129&gt;4,J14=7),2)+IF(AND(J$129&gt;4,J14&gt;7),1)+IF(AND(J$129=4,J14=1),8)+IF(AND(J$129=4,J14=2),6)+IF(AND(J$129=4,J14=3),4)+IF(AND(J$129=4,J14=4),2)+IF(AND(J$129=3,J14=1),6)+IF(AND(J$129=3,J14=2),4)+IF(AND(J$129=3,J14=3),2)+IF(AND(J$129=2,J14=1),4)+IF(AND(J$129=2,J14=2),2)+IF(AND(J$129=1,J14=1),2)</f>
        <v>6</v>
      </c>
      <c r="M14" s="4">
        <f>IF(AND(J$129&gt;4,K14=1),12)+IF(AND(J$129&gt;4,K14=2),8)+IF(AND(J$129&gt;4,K14=3),6)+IF(AND(J$129&gt;4,K14=4),5)+IF(AND(J$129&gt;4,K14=5),4)+IF(AND(J$129&gt;4,K14=6),3)+IF(AND(J$129&gt;4,K14=7),2)+IF(AND(J$129&gt;4,K14&gt;7),1)+IF(AND(J$129=4,K14=1),8)+IF(AND(J$129=4,K14=2),6)+IF(AND(J$129=4,K14=3),4)+IF(AND(J$129=4,K14=4),2)+IF(AND(J$129=3,K14=1),6)+IF(AND(J$129=3,K14=2),4)+IF(AND(J$129=3,K14=3),2)+IF(AND(J$129=2,K14=1),4)+IF(AND(J$129=2,K14=2),2)+IF(AND(J$129=1,K14=1),2)</f>
        <v>6</v>
      </c>
      <c r="N14" s="2" t="s">
        <v>20</v>
      </c>
      <c r="O14" s="4">
        <f t="shared" si="5"/>
        <v>14</v>
      </c>
      <c r="P14" s="11">
        <f t="shared" si="6"/>
        <v>14</v>
      </c>
      <c r="Q14" s="2">
        <v>24.003</v>
      </c>
      <c r="R14" s="2">
        <v>24.547000000000001</v>
      </c>
      <c r="S14" s="2" t="s">
        <v>20</v>
      </c>
      <c r="T14" s="2"/>
      <c r="U14" s="6"/>
      <c r="V14" s="19">
        <f t="shared" si="7"/>
        <v>23.776</v>
      </c>
      <c r="W14" s="10"/>
      <c r="X14" s="3"/>
      <c r="Y14" s="4">
        <f>IF(AND(Z$129&gt;4,X14=1),6)+IF(AND(Z$129&gt;4,X14=2),4)+IF(AND(Z$129&gt;4,X14=3),3)+IF(AND(Z$129&gt;4,X14=4),2)+IF(AND(Z$129&gt;4,X14=5),1)+IF(AND(Z$129&gt;4,X14&gt;5),1)+IF(AND(Z$129=4,X14=1),4)+IF(AND(Z$129=4,X14=2),3)+IF(AND(Z$129=4,X14=3),2)+IF(AND(Z$129=4,X14=4),1)+IF(AND(Z$129=3,X14=1),3)+IF(AND(Z$129=3,X14=2),2)+IF(AND(Z$129=3,X14=3),1)+IF(AND(Z$129=2,X14=1),2)+IF(AND(Z$129=2,X14=2),1)+IF(AND(Z$129=1,X14=1),1)</f>
        <v>0</v>
      </c>
      <c r="Z14" s="5">
        <v>2</v>
      </c>
      <c r="AA14" s="5"/>
      <c r="AB14" s="4">
        <f>IF(AND(Z$129&gt;4,Z14=1),12)+IF(AND(Z$129&gt;4,Z14=2),8)+IF(AND(Z$129&gt;4,Z14=3),6)+IF(AND(Z$129&gt;4,Z14=4),5)+IF(AND(Z$129&gt;4,Z14=5),4)+IF(AND(Z$129&gt;4,Z14=6),3)+IF(AND(Z$129&gt;4,Z14=7),2)+IF(AND(Z$129&gt;4,Z14&gt;7),1)+IF(AND(Z$129=4,Z14=1),8)+IF(AND(Z$129=4,Z14=2),6)+IF(AND(Z$129=4,Z14=3),4)+IF(AND(Z$129=4,Z14=4),2)+IF(AND(Z$129=3,Z14=1),6)+IF(AND(Z$129=3,Z14=2),4)+IF(AND(Z$129=3,Z14=3),2)+IF(AND(Z$129=2,Z14=1),4)+IF(AND(Z$129=2,Z14=2),2)+IF(AND(Z$129=1,Z14=1),2)</f>
        <v>6</v>
      </c>
      <c r="AC14" s="4">
        <f>IF(AND(Z$129&gt;4,AA14=1),12)+IF(AND(Z$129&gt;4,AA14=2),8)+IF(AND(Z$129&gt;4,AA14=3),6)+IF(AND(Z$129&gt;4,AA14=4),5)+IF(AND(Z$129&gt;4,AA14=5),4)+IF(AND(Z$129&gt;4,AA14=6),3)+IF(AND(Z$129&gt;4,AA14=7),2)+IF(AND(Z$129&gt;4,AA14&gt;7),1)+IF(AND(Z$129=4,AA14=1),8)+IF(AND(Z$129=4,AA14=2),6)+IF(AND(Z$129=4,AA14=3),4)+IF(AND(Z$129=4,AA14=4),2)+IF(AND(Z$129=3,AA14=1),6)+IF(AND(Z$129=3,AA14=2),4)+IF(AND(Z$129=3,AA14=3),2)+IF(AND(Z$129=2,AA14=1),4)+IF(AND(Z$129=2,AA14=2),2)+IF(AND(Z$129=1,AA14=1),2)</f>
        <v>0</v>
      </c>
      <c r="AD14" s="2" t="s">
        <v>20</v>
      </c>
      <c r="AE14" s="4">
        <f t="shared" si="8"/>
        <v>6</v>
      </c>
      <c r="AF14" s="11">
        <f t="shared" si="9"/>
        <v>20</v>
      </c>
      <c r="AG14" s="10">
        <v>24.01</v>
      </c>
      <c r="AH14" s="2"/>
      <c r="AI14" s="2" t="s">
        <v>20</v>
      </c>
      <c r="AJ14" s="2"/>
      <c r="AK14" s="6"/>
      <c r="AL14" s="19">
        <f t="shared" si="0"/>
        <v>23.776</v>
      </c>
      <c r="AM14" s="10"/>
      <c r="AN14" s="3"/>
      <c r="AO14" s="4">
        <f>IF(AND(AP$129&gt;4,AN14=1),6)+IF(AND(AP$129&gt;4,AN14=2),4)+IF(AND(AP$129&gt;4,AN14=3),3)+IF(AND(AP$129&gt;4,AN14=4),2)+IF(AND(AP$129&gt;4,AN14=5),1)+IF(AND(AP$129&gt;4,AN14&gt;5),1)+IF(AND(AP$129=4,AN14=1),4)+IF(AND(AP$129=4,AN14=2),3)+IF(AND(AP$129=4,AN14=3),2)+IF(AND(AP$129=4,AN14=4),1)+IF(AND(AP$129=3,AN14=1),3)+IF(AND(AP$129=3,AN14=2),2)+IF(AND(AP$129=3,AN14=3),1)+IF(AND(AP$129=2,AN14=1),2)+IF(AND(AP$129=2,AN14=2),1)+IF(AND(AP$129=1,AN14=1),1)</f>
        <v>0</v>
      </c>
      <c r="AP14" s="5"/>
      <c r="AQ14" s="5"/>
      <c r="AR14" s="4">
        <f>IF(AND(AP$129&gt;4,AP14=1),12)+IF(AND(AP$129&gt;4,AP14=2),8)+IF(AND(AP$129&gt;4,AP14=3),6)+IF(AND(AP$129&gt;4,AP14=4),5)+IF(AND(AP$129&gt;4,AP14=5),4)+IF(AND(AP$129&gt;4,AP14=6),3)+IF(AND(AP$129&gt;4,AP14=7),2)+IF(AND(AP$129&gt;4,AP14&gt;7),1)+IF(AND(AP$129=4,AP14=1),8)+IF(AND(AP$129=4,AP14=2),6)+IF(AND(AP$129=4,AP14=3),4)+IF(AND(AP$129=4,AP14=4),2)+IF(AND(AP$129=3,AP14=1),6)+IF(AND(AP$129=3,AP14=2),4)+IF(AND(AP$129=3,AP14=3),2)+IF(AND(AP$129=2,AP14=1),4)+IF(AND(AP$129=2,AP14=2),2)+IF(AND(AP$129=1,AP14=1),2)</f>
        <v>0</v>
      </c>
      <c r="AS14" s="4">
        <f>IF(AND(AP$129&gt;4,AQ14=1),12)+IF(AND(AP$129&gt;4,AQ14=2),8)+IF(AND(AP$129&gt;4,AQ14=3),6)+IF(AND(AP$129&gt;4,AQ14=4),5)+IF(AND(AP$129&gt;4,AQ14=5),4)+IF(AND(AP$129&gt;4,AQ14=6),3)+IF(AND(AP$129&gt;4,AQ14=7),2)+IF(AND(AP$129&gt;4,AQ14&gt;7),1)+IF(AND(AP$129=4,AQ14=1),8)+IF(AND(AP$129=4,AQ14=2),6)+IF(AND(AP$129=4,AQ14=3),4)+IF(AND(AP$129=4,AQ14=4),2)+IF(AND(AP$129=3,AQ14=1),6)+IF(AND(AP$129=3,AQ14=2),4)+IF(AND(AP$129=3,AQ14=3),2)+IF(AND(AP$129=2,AQ14=1),4)+IF(AND(AP$129=2,AQ14=2),2)+IF(AND(AP$129=1,AQ14=1),2)</f>
        <v>0</v>
      </c>
      <c r="AT14" s="2" t="s">
        <v>20</v>
      </c>
      <c r="AU14" s="4">
        <f t="shared" si="10"/>
        <v>0</v>
      </c>
      <c r="AV14" s="11">
        <f t="shared" si="11"/>
        <v>20</v>
      </c>
      <c r="AW14" s="10"/>
      <c r="AX14" s="2"/>
      <c r="AY14" s="2" t="s">
        <v>20</v>
      </c>
      <c r="AZ14" s="2"/>
      <c r="BA14" s="6"/>
      <c r="BB14" s="19">
        <f t="shared" si="1"/>
        <v>23.776</v>
      </c>
      <c r="BC14" s="10"/>
      <c r="BD14" s="3"/>
      <c r="BE14" s="4">
        <f>IF(AND(BF$129&gt;4,BD14=1),6)+IF(AND(BF$129&gt;4,BD14=2),4)+IF(AND(BF$129&gt;4,BD14=3),3)+IF(AND(BF$129&gt;4,BD14=4),2)+IF(AND(BF$129&gt;4,BD14=5),1)+IF(AND(BF$129&gt;4,BD14&gt;5),1)+IF(AND(BF$129=4,BD14=1),4)+IF(AND(BF$129=4,BD14=2),3)+IF(AND(BF$129=4,BD14=3),2)+IF(AND(BF$129=4,BD14=4),1)+IF(AND(BF$129=3,BD14=1),3)+IF(AND(BF$129=3,BD14=2),2)+IF(AND(BF$129=3,BD14=3),1)+IF(AND(BF$129=2,BD14=1),2)+IF(AND(BF$129=2,BD14=2),1)+IF(AND(BF$129=1,BD14=1),1)</f>
        <v>0</v>
      </c>
      <c r="BF14" s="5"/>
      <c r="BG14" s="5"/>
      <c r="BH14" s="4">
        <f>IF(AND(BF$129&gt;4,BF14=1),12)+IF(AND(BF$129&gt;4,BF14=2),8)+IF(AND(BF$129&gt;4,BF14=3),6)+IF(AND(BF$129&gt;4,BF14=4),5)+IF(AND(BF$129&gt;4,BF14=5),4)+IF(AND(BF$129&gt;4,BF14=6),3)+IF(AND(BF$129&gt;4,BF14=7),2)+IF(AND(BF$129&gt;4,BF14&gt;7),1)+IF(AND(BF$129=4,BF14=1),8)+IF(AND(BF$129=4,BF14=2),6)+IF(AND(BF$129=4,BF14=3),4)+IF(AND(BF$129=4,BF14=4),2)+IF(AND(BF$129=3,BF14=1),6)+IF(AND(BF$129=3,BF14=2),4)+IF(AND(BF$129=3,BF14=3),2)+IF(AND(BF$129=2,BF14=1),4)+IF(AND(BF$129=2,BF14=2),2)+IF(AND(BF$129=1,BF14=1),2)</f>
        <v>0</v>
      </c>
      <c r="BI14" s="4">
        <f>IF(AND(BF$129&gt;4,BG14=1),12)+IF(AND(BF$129&gt;4,BG14=2),8)+IF(AND(BF$129&gt;4,BG14=3),6)+IF(AND(BF$129&gt;4,BG14=4),5)+IF(AND(BF$129&gt;4,BG14=5),4)+IF(AND(BF$129&gt;4,BG14=6),3)+IF(AND(BF$129&gt;4,BG14=7),2)+IF(AND(BF$129&gt;4,BG14&gt;7),1)+IF(AND(BF$129=4,BG14=1),8)+IF(AND(BF$129=4,BG14=2),6)+IF(AND(BF$129=4,BG14=3),4)+IF(AND(BF$129=4,BG14=4),2)+IF(AND(BF$129=3,BG14=1),6)+IF(AND(BF$129=3,BG14=2),4)+IF(AND(BF$129=3,BG14=3),2)+IF(AND(BF$129=2,BG14=1),4)+IF(AND(BF$129=2,BG14=2),2)+IF(AND(BF$129=1,BG14=1),2)</f>
        <v>0</v>
      </c>
      <c r="BJ14" s="2" t="s">
        <v>20</v>
      </c>
      <c r="BK14" s="4">
        <f t="shared" si="2"/>
        <v>0</v>
      </c>
      <c r="BL14" s="11">
        <f t="shared" si="3"/>
        <v>20</v>
      </c>
      <c r="BM14" s="10"/>
      <c r="BN14" s="2"/>
      <c r="BO14" s="2" t="s">
        <v>20</v>
      </c>
      <c r="BP14" s="2"/>
      <c r="BQ14" s="6"/>
      <c r="BR14" s="19">
        <f t="shared" si="4"/>
        <v>23.776</v>
      </c>
    </row>
    <row r="15" spans="1:70">
      <c r="A15" s="13">
        <v>5</v>
      </c>
      <c r="B15" s="1" t="s">
        <v>88</v>
      </c>
      <c r="C15" s="2">
        <v>4814</v>
      </c>
      <c r="D15" s="1">
        <v>337</v>
      </c>
      <c r="E15" s="1" t="s">
        <v>89</v>
      </c>
      <c r="F15" s="57">
        <v>21.689</v>
      </c>
      <c r="G15" s="10">
        <v>22.021999999999998</v>
      </c>
      <c r="H15" s="3">
        <v>2</v>
      </c>
      <c r="I15" s="4">
        <f>IF(AND(J$128&gt;4,H15=1),6)+IF(AND(J$128&gt;4,H15=2),4)+IF(AND(J$128&gt;4,H15=3),3)+IF(AND(J$128&gt;4,H15=4),2)+IF(AND(J$128&gt;4,H15=5),1)+IF(AND(J$128&gt;4,H15&gt;5),1)+IF(AND(J$128=4,H15=1),4)+IF(AND(J$128=4,H15=2),3)+IF(AND(J$128=4,H15=3),2)+IF(AND(J$128=4,H15=4),1)+IF(AND(J$128=3,H15=1),3)+IF(AND(J$128=3,H15=2),2)+IF(AND(J$128=3,H15=3),1)+IF(AND(J$128=2,H15=1),2)+IF(AND(J$128=2,H15=2),1)+IF(AND(J$128=1,H15=1),1)</f>
        <v>2</v>
      </c>
      <c r="J15" s="5">
        <v>2</v>
      </c>
      <c r="K15" s="5">
        <v>1</v>
      </c>
      <c r="L15" s="4">
        <f>IF(AND(J$128&gt;4,J15=1),12)+IF(AND(J$128&gt;4,J15=2),8)+IF(AND(J$128&gt;4,J15=3),6)+IF(AND(J$128&gt;4,J15=4),5)+IF(AND(J$128&gt;4,J15=5),4)+IF(AND(J$128&gt;4,J15=6),3)+IF(AND(J$128&gt;4,J15=7),2)+IF(AND(J$128&gt;4,J15&gt;7),1)+IF(AND(J$128=4,J15=1),8)+IF(AND(J$128=4,J15=2),6)+IF(AND(J$128=4,J15=3),4)+IF(AND(J$128=4,J15=4),2)+IF(AND(J$128=3,J15=1),6)+IF(AND(J$128=3,J15=2),4)+IF(AND(J$128=3,J15=3),2)+IF(AND(J$128=2,J15=1),4)+IF(AND(J$128=2,J15=2),2)+IF(AND(J$128=1,J15=1),2)</f>
        <v>4</v>
      </c>
      <c r="M15" s="4">
        <f>IF(AND(J$128&gt;4,K15=1),12)+IF(AND(J$128&gt;4,K15=2),8)+IF(AND(J$128&gt;4,K15=3),6)+IF(AND(J$128&gt;4,K15=4),5)+IF(AND(J$128&gt;4,K15=5),4)+IF(AND(J$128&gt;4,K15=6),3)+IF(AND(J$128&gt;4,K15=7),2)+IF(AND(J$128&gt;4,K15&gt;7),1)+IF(AND(J$128=4,K15=1),8)+IF(AND(J$128=4,K15=2),6)+IF(AND(J$128=4,K15=3),4)+IF(AND(J$128=4,K15=4),2)+IF(AND(J$128=3,K15=1),6)+IF(AND(J$128=3,K15=2),4)+IF(AND(J$128=3,K15=3),2)+IF(AND(J$128=2,K15=1),4)+IF(AND(J$128=2,K15=2),2)+IF(AND(J$128=1,K15=1),2)</f>
        <v>6</v>
      </c>
      <c r="N15" s="2" t="s">
        <v>19</v>
      </c>
      <c r="O15" s="4">
        <f t="shared" si="5"/>
        <v>12</v>
      </c>
      <c r="P15" s="11">
        <f t="shared" si="6"/>
        <v>12</v>
      </c>
      <c r="Q15" s="2">
        <v>21.992999999999999</v>
      </c>
      <c r="R15" s="10">
        <v>22.9</v>
      </c>
      <c r="S15" s="2" t="s">
        <v>19</v>
      </c>
      <c r="T15" s="2"/>
      <c r="U15" s="6"/>
      <c r="V15" s="19">
        <f t="shared" si="7"/>
        <v>21.689</v>
      </c>
      <c r="W15" s="10"/>
      <c r="X15" s="3"/>
      <c r="Y15" s="4">
        <f>IF(AND(Z$128&gt;4,X15=1),6)+IF(AND(Z$128&gt;4,X15=2),4)+IF(AND(Z$128&gt;4,X15=3),3)+IF(AND(Z$128&gt;4,X15=4),2)+IF(AND(Z$128&gt;4,X15=5),1)+IF(AND(Z$128&gt;4,X15&gt;5),1)+IF(AND(Z$128=4,X15=1),4)+IF(AND(Z$128=4,X15=2),3)+IF(AND(Z$128=4,X15=3),2)+IF(AND(Z$128=4,X15=4),1)+IF(AND(Z$128=3,X15=1),3)+IF(AND(Z$128=3,X15=2),2)+IF(AND(Z$128=3,X15=3),1)+IF(AND(Z$128=2,X15=1),2)+IF(AND(Z$128=2,X15=2),1)+IF(AND(Z$128=1,X15=1),1)</f>
        <v>0</v>
      </c>
      <c r="Z15" s="5">
        <v>2</v>
      </c>
      <c r="AA15" s="5"/>
      <c r="AB15" s="4">
        <f>IF(AND(Z$128&gt;4,Z15=1),12)+IF(AND(Z$128&gt;4,Z15=2),8)+IF(AND(Z$128&gt;4,Z15=3),6)+IF(AND(Z$128&gt;4,Z15=4),5)+IF(AND(Z$128&gt;4,Z15=5),4)+IF(AND(Z$128&gt;4,Z15=6),3)+IF(AND(Z$128&gt;4,Z15=7),2)+IF(AND(Z$128&gt;4,Z15&gt;7),1)+IF(AND(Z$128=4,Z15=1),8)+IF(AND(Z$128=4,Z15=2),6)+IF(AND(Z$128=4,Z15=3),4)+IF(AND(Z$128=4,Z15=4),2)+IF(AND(Z$128=3,Z15=1),6)+IF(AND(Z$128=3,Z15=2),4)+IF(AND(Z$128=3,Z15=3),2)+IF(AND(Z$128=2,Z15=1),4)+IF(AND(Z$128=2,Z15=2),2)+IF(AND(Z$128=1,Z15=1),2)</f>
        <v>6</v>
      </c>
      <c r="AC15" s="4">
        <f>IF(AND(Z$128&gt;4,AA15=1),12)+IF(AND(Z$128&gt;4,AA15=2),8)+IF(AND(Z$128&gt;4,AA15=3),6)+IF(AND(Z$128&gt;4,AA15=4),5)+IF(AND(Z$128&gt;4,AA15=5),4)+IF(AND(Z$128&gt;4,AA15=6),3)+IF(AND(Z$128&gt;4,AA15=7),2)+IF(AND(Z$128&gt;4,AA15&gt;7),1)+IF(AND(Z$128=4,AA15=1),8)+IF(AND(Z$128=4,AA15=2),6)+IF(AND(Z$128=4,AA15=3),4)+IF(AND(Z$128=4,AA15=4),2)+IF(AND(Z$128=3,AA15=1),6)+IF(AND(Z$128=3,AA15=2),4)+IF(AND(Z$128=3,AA15=3),2)+IF(AND(Z$128=2,AA15=1),4)+IF(AND(Z$128=2,AA15=2),2)+IF(AND(Z$128=1,AA15=1),2)</f>
        <v>0</v>
      </c>
      <c r="AD15" s="2" t="s">
        <v>19</v>
      </c>
      <c r="AE15" s="4">
        <f t="shared" si="8"/>
        <v>6</v>
      </c>
      <c r="AF15" s="11">
        <f t="shared" si="9"/>
        <v>18</v>
      </c>
      <c r="AG15" s="10">
        <v>22.37</v>
      </c>
      <c r="AH15" s="10"/>
      <c r="AI15" s="2" t="s">
        <v>19</v>
      </c>
      <c r="AJ15" s="2"/>
      <c r="AK15" s="6"/>
      <c r="AL15" s="19">
        <f t="shared" si="0"/>
        <v>21.689</v>
      </c>
      <c r="AM15" s="10"/>
      <c r="AN15" s="3"/>
      <c r="AO15" s="4">
        <f>IF(AND(AP$128&gt;4,AN15=1),6)+IF(AND(AP$128&gt;4,AN15=2),4)+IF(AND(AP$128&gt;4,AN15=3),3)+IF(AND(AP$128&gt;4,AN15=4),2)+IF(AND(AP$128&gt;4,AN15=5),1)+IF(AND(AP$128&gt;4,AN15&gt;5),1)+IF(AND(AP$128=4,AN15=1),4)+IF(AND(AP$128=4,AN15=2),3)+IF(AND(AP$128=4,AN15=3),2)+IF(AND(AP$128=4,AN15=4),1)+IF(AND(AP$128=3,AN15=1),3)+IF(AND(AP$128=3,AN15=2),2)+IF(AND(AP$128=3,AN15=3),1)+IF(AND(AP$128=2,AN15=1),2)+IF(AND(AP$128=2,AN15=2),1)+IF(AND(AP$128=1,AN15=1),1)</f>
        <v>0</v>
      </c>
      <c r="AP15" s="5"/>
      <c r="AQ15" s="5"/>
      <c r="AR15" s="4">
        <f>IF(AND(AP$128&gt;4,AP15=1),12)+IF(AND(AP$128&gt;4,AP15=2),8)+IF(AND(AP$128&gt;4,AP15=3),6)+IF(AND(AP$128&gt;4,AP15=4),5)+IF(AND(AP$128&gt;4,AP15=5),4)+IF(AND(AP$128&gt;4,AP15=6),3)+IF(AND(AP$128&gt;4,AP15=7),2)+IF(AND(AP$128&gt;4,AP15&gt;7),1)+IF(AND(AP$128=4,AP15=1),8)+IF(AND(AP$128=4,AP15=2),6)+IF(AND(AP$128=4,AP15=3),4)+IF(AND(AP$128=4,AP15=4),2)+IF(AND(AP$128=3,AP15=1),6)+IF(AND(AP$128=3,AP15=2),4)+IF(AND(AP$128=3,AP15=3),2)+IF(AND(AP$128=2,AP15=1),4)+IF(AND(AP$128=2,AP15=2),2)+IF(AND(AP$128=1,AP15=1),2)</f>
        <v>0</v>
      </c>
      <c r="AS15" s="4">
        <f>IF(AND(AP$128&gt;4,AQ15=1),12)+IF(AND(AP$128&gt;4,AQ15=2),8)+IF(AND(AP$128&gt;4,AQ15=3),6)+IF(AND(AP$128&gt;4,AQ15=4),5)+IF(AND(AP$128&gt;4,AQ15=5),4)+IF(AND(AP$128&gt;4,AQ15=6),3)+IF(AND(AP$128&gt;4,AQ15=7),2)+IF(AND(AP$128&gt;4,AQ15&gt;7),1)+IF(AND(AP$128=4,AQ15=1),8)+IF(AND(AP$128=4,AQ15=2),6)+IF(AND(AP$128=4,AQ15=3),4)+IF(AND(AP$128=4,AQ15=4),2)+IF(AND(AP$128=3,AQ15=1),6)+IF(AND(AP$128=3,AQ15=2),4)+IF(AND(AP$128=3,AQ15=3),2)+IF(AND(AP$128=2,AQ15=1),4)+IF(AND(AP$128=2,AQ15=2),2)+IF(AND(AP$128=1,AQ15=1),2)</f>
        <v>0</v>
      </c>
      <c r="AT15" s="2" t="s">
        <v>19</v>
      </c>
      <c r="AU15" s="4">
        <f t="shared" si="10"/>
        <v>0</v>
      </c>
      <c r="AV15" s="11">
        <f t="shared" si="11"/>
        <v>18</v>
      </c>
      <c r="AW15" s="10"/>
      <c r="AX15" s="10"/>
      <c r="AY15" s="2" t="s">
        <v>19</v>
      </c>
      <c r="AZ15" s="2"/>
      <c r="BA15" s="6"/>
      <c r="BB15" s="19">
        <f t="shared" si="1"/>
        <v>21.689</v>
      </c>
      <c r="BC15" s="10"/>
      <c r="BD15" s="3"/>
      <c r="BE15" s="4">
        <f>IF(AND(BF$128&gt;4,BD15=1),6)+IF(AND(BF$128&gt;4,BD15=2),4)+IF(AND(BF$128&gt;4,BD15=3),3)+IF(AND(BF$128&gt;4,BD15=4),2)+IF(AND(BF$128&gt;4,BD15=5),1)+IF(AND(BF$128&gt;4,BD15&gt;5),1)+IF(AND(BF$128=4,BD15=1),4)+IF(AND(BF$128=4,BD15=2),3)+IF(AND(BF$128=4,BD15=3),2)+IF(AND(BF$128=4,BD15=4),1)+IF(AND(BF$128=3,BD15=1),3)+IF(AND(BF$128=3,BD15=2),2)+IF(AND(BF$128=3,BD15=3),1)+IF(AND(BF$128=2,BD15=1),2)+IF(AND(BF$128=2,BD15=2),1)+IF(AND(BF$128=1,BD15=1),1)</f>
        <v>0</v>
      </c>
      <c r="BF15" s="5"/>
      <c r="BG15" s="5"/>
      <c r="BH15" s="4">
        <f>IF(AND(BF$128&gt;4,BF15=1),12)+IF(AND(BF$128&gt;4,BF15=2),8)+IF(AND(BF$128&gt;4,BF15=3),6)+IF(AND(BF$128&gt;4,BF15=4),5)+IF(AND(BF$128&gt;4,BF15=5),4)+IF(AND(BF$128&gt;4,BF15=6),3)+IF(AND(BF$128&gt;4,BF15=7),2)+IF(AND(BF$128&gt;4,BF15&gt;7),1)+IF(AND(BF$128=4,BF15=1),8)+IF(AND(BF$128=4,BF15=2),6)+IF(AND(BF$128=4,BF15=3),4)+IF(AND(BF$128=4,BF15=4),2)+IF(AND(BF$128=3,BF15=1),6)+IF(AND(BF$128=3,BF15=2),4)+IF(AND(BF$128=3,BF15=3),2)+IF(AND(BF$128=2,BF15=1),4)+IF(AND(BF$128=2,BF15=2),2)+IF(AND(BF$128=1,BF15=1),2)</f>
        <v>0</v>
      </c>
      <c r="BI15" s="4">
        <f>IF(AND(BF$128&gt;4,BG15=1),12)+IF(AND(BF$128&gt;4,BG15=2),8)+IF(AND(BF$128&gt;4,BG15=3),6)+IF(AND(BF$128&gt;4,BG15=4),5)+IF(AND(BF$128&gt;4,BG15=5),4)+IF(AND(BF$128&gt;4,BG15=6),3)+IF(AND(BF$128&gt;4,BG15=7),2)+IF(AND(BF$128&gt;4,BG15&gt;7),1)+IF(AND(BF$128=4,BG15=1),8)+IF(AND(BF$128=4,BG15=2),6)+IF(AND(BF$128=4,BG15=3),4)+IF(AND(BF$128=4,BG15=4),2)+IF(AND(BF$128=3,BG15=1),6)+IF(AND(BF$128=3,BG15=2),4)+IF(AND(BF$128=3,BG15=3),2)+IF(AND(BF$128=2,BG15=1),4)+IF(AND(BF$128=2,BG15=2),2)+IF(AND(BF$128=1,BG15=1),2)</f>
        <v>0</v>
      </c>
      <c r="BJ15" s="2" t="s">
        <v>19</v>
      </c>
      <c r="BK15" s="4">
        <f t="shared" si="2"/>
        <v>0</v>
      </c>
      <c r="BL15" s="11">
        <f t="shared" si="3"/>
        <v>18</v>
      </c>
      <c r="BM15" s="10"/>
      <c r="BN15" s="10"/>
      <c r="BO15" s="2" t="s">
        <v>19</v>
      </c>
      <c r="BP15" s="2"/>
      <c r="BQ15" s="6"/>
      <c r="BR15" s="19">
        <f t="shared" si="4"/>
        <v>21.689</v>
      </c>
    </row>
    <row r="16" spans="1:70">
      <c r="A16" s="13">
        <v>6</v>
      </c>
      <c r="B16" s="1" t="s">
        <v>104</v>
      </c>
      <c r="C16" s="2">
        <v>5766</v>
      </c>
      <c r="D16" s="1">
        <v>22</v>
      </c>
      <c r="E16" s="1" t="s">
        <v>105</v>
      </c>
      <c r="F16" s="57">
        <v>21.292999999999999</v>
      </c>
      <c r="G16" s="10">
        <v>21.89</v>
      </c>
      <c r="H16" s="3">
        <v>1</v>
      </c>
      <c r="I16" s="4">
        <f>IF(AND(J$128&gt;4,H16=1),6)+IF(AND(J$128&gt;4,H16=2),4)+IF(AND(J$128&gt;4,H16=3),3)+IF(AND(J$128&gt;4,H16=4),2)+IF(AND(J$128&gt;4,H16=5),1)+IF(AND(J$128&gt;4,H16&gt;5),1)+IF(AND(J$128=4,H16=1),4)+IF(AND(J$128=4,H16=2),3)+IF(AND(J$128=4,H16=3),2)+IF(AND(J$128=4,H16=4),1)+IF(AND(J$128=3,H16=1),3)+IF(AND(J$128=3,H16=2),2)+IF(AND(J$128=3,H16=3),1)+IF(AND(J$128=2,H16=1),2)+IF(AND(J$128=2,H16=2),1)+IF(AND(J$128=1,H16=1),1)</f>
        <v>3</v>
      </c>
      <c r="J16" s="5">
        <v>1</v>
      </c>
      <c r="K16" s="5"/>
      <c r="L16" s="4">
        <f>IF(AND(J$128&gt;4,J16=1),12)+IF(AND(J$128&gt;4,J16=2),8)+IF(AND(J$128&gt;4,J16=3),6)+IF(AND(J$128&gt;4,J16=4),5)+IF(AND(J$128&gt;4,J16=5),4)+IF(AND(J$128&gt;4,J16=6),3)+IF(AND(J$128&gt;4,J16=7),2)+IF(AND(J$128&gt;4,J16&gt;7),1)+IF(AND(J$128=4,J16=1),8)+IF(AND(J$128=4,J16=2),6)+IF(AND(J$128=4,J16=3),4)+IF(AND(J$128=4,J16=4),2)+IF(AND(J$128=3,J16=1),6)+IF(AND(J$128=3,J16=2),4)+IF(AND(J$128=3,J16=3),2)+IF(AND(J$128=2,J16=1),4)+IF(AND(J$128=2,J16=2),2)+IF(AND(J$128=1,J16=1),2)</f>
        <v>6</v>
      </c>
      <c r="M16" s="4">
        <f>IF(AND(J$128&gt;4,K16=1),12)+IF(AND(J$128&gt;4,K16=2),8)+IF(AND(J$128&gt;4,K16=3),6)+IF(AND(J$128&gt;4,K16=4),5)+IF(AND(J$128&gt;4,K16=5),4)+IF(AND(J$128&gt;4,K16=6),3)+IF(AND(J$128&gt;4,K16=7),2)+IF(AND(J$128&gt;4,K16&gt;7),1)+IF(AND(J$128=4,K16=1),8)+IF(AND(J$128=4,K16=2),6)+IF(AND(J$128=4,K16=3),4)+IF(AND(J$128=4,K16=4),2)+IF(AND(J$128=3,K16=1),6)+IF(AND(J$128=3,K16=2),4)+IF(AND(J$128=3,K16=3),2)+IF(AND(J$128=2,K16=1),4)+IF(AND(J$128=2,K16=2),2)+IF(AND(J$128=1,K16=1),2)</f>
        <v>0</v>
      </c>
      <c r="N16" s="2" t="s">
        <v>19</v>
      </c>
      <c r="O16" s="4">
        <f t="shared" si="5"/>
        <v>9</v>
      </c>
      <c r="P16" s="11">
        <f t="shared" si="6"/>
        <v>9</v>
      </c>
      <c r="Q16" s="10">
        <v>21.58</v>
      </c>
      <c r="R16" s="2">
        <v>22.933</v>
      </c>
      <c r="S16" s="2" t="s">
        <v>19</v>
      </c>
      <c r="T16" s="2" t="s">
        <v>160</v>
      </c>
      <c r="U16" s="6"/>
      <c r="V16" s="19">
        <f t="shared" si="7"/>
        <v>21.292999999999999</v>
      </c>
      <c r="W16" s="10"/>
      <c r="X16" s="3"/>
      <c r="Y16" s="4">
        <f>IF(AND(Z$128&gt;4,X16=1),6)+IF(AND(Z$128&gt;4,X16=2),4)+IF(AND(Z$128&gt;4,X16=3),3)+IF(AND(Z$128&gt;4,X16=4),2)+IF(AND(Z$128&gt;4,X16=5),1)+IF(AND(Z$128&gt;4,X16&gt;5),1)+IF(AND(Z$128=4,X16=1),4)+IF(AND(Z$128=4,X16=2),3)+IF(AND(Z$128=4,X16=3),2)+IF(AND(Z$128=4,X16=4),1)+IF(AND(Z$128=3,X16=1),3)+IF(AND(Z$128=3,X16=2),2)+IF(AND(Z$128=3,X16=3),1)+IF(AND(Z$128=2,X16=1),2)+IF(AND(Z$128=2,X16=2),1)+IF(AND(Z$128=1,X16=1),1)</f>
        <v>0</v>
      </c>
      <c r="Z16" s="5">
        <v>1</v>
      </c>
      <c r="AA16" s="5"/>
      <c r="AB16" s="4">
        <f>IF(AND(Z$128&gt;4,Z16=1),12)+IF(AND(Z$128&gt;4,Z16=2),8)+IF(AND(Z$128&gt;4,Z16=3),6)+IF(AND(Z$128&gt;4,Z16=4),5)+IF(AND(Z$128&gt;4,Z16=5),4)+IF(AND(Z$128&gt;4,Z16=6),3)+IF(AND(Z$128&gt;4,Z16=7),2)+IF(AND(Z$128&gt;4,Z16&gt;7),1)+IF(AND(Z$128=4,Z16=1),8)+IF(AND(Z$128=4,Z16=2),6)+IF(AND(Z$128=4,Z16=3),4)+IF(AND(Z$128=4,Z16=4),2)+IF(AND(Z$128=3,Z16=1),6)+IF(AND(Z$128=3,Z16=2),4)+IF(AND(Z$128=3,Z16=3),2)+IF(AND(Z$128=2,Z16=1),4)+IF(AND(Z$128=2,Z16=2),2)+IF(AND(Z$128=1,Z16=1),2)</f>
        <v>8</v>
      </c>
      <c r="AC16" s="4">
        <f>IF(AND(Z$128&gt;4,AA16=1),12)+IF(AND(Z$128&gt;4,AA16=2),8)+IF(AND(Z$128&gt;4,AA16=3),6)+IF(AND(Z$128&gt;4,AA16=4),5)+IF(AND(Z$128&gt;4,AA16=5),4)+IF(AND(Z$128&gt;4,AA16=6),3)+IF(AND(Z$128&gt;4,AA16=7),2)+IF(AND(Z$128&gt;4,AA16&gt;7),1)+IF(AND(Z$128=4,AA16=1),8)+IF(AND(Z$128=4,AA16=2),6)+IF(AND(Z$128=4,AA16=3),4)+IF(AND(Z$128=4,AA16=4),2)+IF(AND(Z$128=3,AA16=1),6)+IF(AND(Z$128=3,AA16=2),4)+IF(AND(Z$128=3,AA16=3),2)+IF(AND(Z$128=2,AA16=1),4)+IF(AND(Z$128=2,AA16=2),2)+IF(AND(Z$128=1,AA16=1),2)</f>
        <v>0</v>
      </c>
      <c r="AD16" s="2" t="s">
        <v>19</v>
      </c>
      <c r="AE16" s="4">
        <f t="shared" si="8"/>
        <v>8</v>
      </c>
      <c r="AF16" s="11">
        <f t="shared" si="9"/>
        <v>17</v>
      </c>
      <c r="AG16" s="10">
        <v>22.170999999999999</v>
      </c>
      <c r="AH16" s="2"/>
      <c r="AI16" s="2" t="s">
        <v>19</v>
      </c>
      <c r="AJ16" s="2" t="s">
        <v>160</v>
      </c>
      <c r="AK16" s="6"/>
      <c r="AL16" s="19">
        <f t="shared" si="0"/>
        <v>21.292999999999999</v>
      </c>
      <c r="AM16" s="10"/>
      <c r="AN16" s="3"/>
      <c r="AO16" s="4">
        <f>IF(AND(AP$128&gt;4,AN16=1),6)+IF(AND(AP$128&gt;4,AN16=2),4)+IF(AND(AP$128&gt;4,AN16=3),3)+IF(AND(AP$128&gt;4,AN16=4),2)+IF(AND(AP$128&gt;4,AN16=5),1)+IF(AND(AP$128&gt;4,AN16&gt;5),1)+IF(AND(AP$128=4,AN16=1),4)+IF(AND(AP$128=4,AN16=2),3)+IF(AND(AP$128=4,AN16=3),2)+IF(AND(AP$128=4,AN16=4),1)+IF(AND(AP$128=3,AN16=1),3)+IF(AND(AP$128=3,AN16=2),2)+IF(AND(AP$128=3,AN16=3),1)+IF(AND(AP$128=2,AN16=1),2)+IF(AND(AP$128=2,AN16=2),1)+IF(AND(AP$128=1,AN16=1),1)</f>
        <v>0</v>
      </c>
      <c r="AP16" s="5"/>
      <c r="AQ16" s="5"/>
      <c r="AR16" s="4">
        <f>IF(AND(AP$128&gt;4,AP16=1),12)+IF(AND(AP$128&gt;4,AP16=2),8)+IF(AND(AP$128&gt;4,AP16=3),6)+IF(AND(AP$128&gt;4,AP16=4),5)+IF(AND(AP$128&gt;4,AP16=5),4)+IF(AND(AP$128&gt;4,AP16=6),3)+IF(AND(AP$128&gt;4,AP16=7),2)+IF(AND(AP$128&gt;4,AP16&gt;7),1)+IF(AND(AP$128=4,AP16=1),8)+IF(AND(AP$128=4,AP16=2),6)+IF(AND(AP$128=4,AP16=3),4)+IF(AND(AP$128=4,AP16=4),2)+IF(AND(AP$128=3,AP16=1),6)+IF(AND(AP$128=3,AP16=2),4)+IF(AND(AP$128=3,AP16=3),2)+IF(AND(AP$128=2,AP16=1),4)+IF(AND(AP$128=2,AP16=2),2)+IF(AND(AP$128=1,AP16=1),2)</f>
        <v>0</v>
      </c>
      <c r="AS16" s="4">
        <f>IF(AND(AP$128&gt;4,AQ16=1),12)+IF(AND(AP$128&gt;4,AQ16=2),8)+IF(AND(AP$128&gt;4,AQ16=3),6)+IF(AND(AP$128&gt;4,AQ16=4),5)+IF(AND(AP$128&gt;4,AQ16=5),4)+IF(AND(AP$128&gt;4,AQ16=6),3)+IF(AND(AP$128&gt;4,AQ16=7),2)+IF(AND(AP$128&gt;4,AQ16&gt;7),1)+IF(AND(AP$128=4,AQ16=1),8)+IF(AND(AP$128=4,AQ16=2),6)+IF(AND(AP$128=4,AQ16=3),4)+IF(AND(AP$128=4,AQ16=4),2)+IF(AND(AP$128=3,AQ16=1),6)+IF(AND(AP$128=3,AQ16=2),4)+IF(AND(AP$128=3,AQ16=3),2)+IF(AND(AP$128=2,AQ16=1),4)+IF(AND(AP$128=2,AQ16=2),2)+IF(AND(AP$128=1,AQ16=1),2)</f>
        <v>0</v>
      </c>
      <c r="AT16" s="2" t="s">
        <v>19</v>
      </c>
      <c r="AU16" s="4">
        <f t="shared" si="10"/>
        <v>0</v>
      </c>
      <c r="AV16" s="11">
        <f t="shared" si="11"/>
        <v>17</v>
      </c>
      <c r="AW16" s="10">
        <v>24.692</v>
      </c>
      <c r="AX16" s="2">
        <v>22.704000000000001</v>
      </c>
      <c r="AY16" s="2" t="s">
        <v>19</v>
      </c>
      <c r="AZ16" s="2" t="s">
        <v>160</v>
      </c>
      <c r="BA16" s="6"/>
      <c r="BB16" s="19">
        <f t="shared" si="1"/>
        <v>21.292999999999999</v>
      </c>
      <c r="BC16" s="10">
        <v>25.158999999999999</v>
      </c>
      <c r="BD16" s="3"/>
      <c r="BE16" s="4">
        <f>IF(AND(BF$128&gt;4,BD16=1),6)+IF(AND(BF$128&gt;4,BD16=2),4)+IF(AND(BF$128&gt;4,BD16=3),3)+IF(AND(BF$128&gt;4,BD16=4),2)+IF(AND(BF$128&gt;4,BD16=5),1)+IF(AND(BF$128&gt;4,BD16&gt;5),1)+IF(AND(BF$128=4,BD16=1),4)+IF(AND(BF$128=4,BD16=2),3)+IF(AND(BF$128=4,BD16=3),2)+IF(AND(BF$128=4,BD16=4),1)+IF(AND(BF$128=3,BD16=1),3)+IF(AND(BF$128=3,BD16=2),2)+IF(AND(BF$128=3,BD16=3),1)+IF(AND(BF$128=2,BD16=1),2)+IF(AND(BF$128=2,BD16=2),1)+IF(AND(BF$128=1,BD16=1),1)</f>
        <v>0</v>
      </c>
      <c r="BF16" s="5"/>
      <c r="BG16" s="5"/>
      <c r="BH16" s="4">
        <f>IF(AND(BF$128&gt;4,BF16=1),12)+IF(AND(BF$128&gt;4,BF16=2),8)+IF(AND(BF$128&gt;4,BF16=3),6)+IF(AND(BF$128&gt;4,BF16=4),5)+IF(AND(BF$128&gt;4,BF16=5),4)+IF(AND(BF$128&gt;4,BF16=6),3)+IF(AND(BF$128&gt;4,BF16=7),2)+IF(AND(BF$128&gt;4,BF16&gt;7),1)+IF(AND(BF$128=4,BF16=1),8)+IF(AND(BF$128=4,BF16=2),6)+IF(AND(BF$128=4,BF16=3),4)+IF(AND(BF$128=4,BF16=4),2)+IF(AND(BF$128=3,BF16=1),6)+IF(AND(BF$128=3,BF16=2),4)+IF(AND(BF$128=3,BF16=3),2)+IF(AND(BF$128=2,BF16=1),4)+IF(AND(BF$128=2,BF16=2),2)+IF(AND(BF$128=1,BF16=1),2)</f>
        <v>0</v>
      </c>
      <c r="BI16" s="4">
        <f>IF(AND(BF$128&gt;4,BG16=1),12)+IF(AND(BF$128&gt;4,BG16=2),8)+IF(AND(BF$128&gt;4,BG16=3),6)+IF(AND(BF$128&gt;4,BG16=4),5)+IF(AND(BF$128&gt;4,BG16=5),4)+IF(AND(BF$128&gt;4,BG16=6),3)+IF(AND(BF$128&gt;4,BG16=7),2)+IF(AND(BF$128&gt;4,BG16&gt;7),1)+IF(AND(BF$128=4,BG16=1),8)+IF(AND(BF$128=4,BG16=2),6)+IF(AND(BF$128=4,BG16=3),4)+IF(AND(BF$128=4,BG16=4),2)+IF(AND(BF$128=3,BG16=1),6)+IF(AND(BF$128=3,BG16=2),4)+IF(AND(BF$128=3,BG16=3),2)+IF(AND(BF$128=2,BG16=1),4)+IF(AND(BF$128=2,BG16=2),2)+IF(AND(BF$128=1,BG16=1),2)</f>
        <v>0</v>
      </c>
      <c r="BJ16" s="2" t="s">
        <v>19</v>
      </c>
      <c r="BK16" s="4">
        <f t="shared" si="2"/>
        <v>0</v>
      </c>
      <c r="BL16" s="11">
        <f t="shared" si="3"/>
        <v>17</v>
      </c>
      <c r="BM16" s="10">
        <v>24.181999999999999</v>
      </c>
      <c r="BN16" s="2">
        <v>22.988</v>
      </c>
      <c r="BO16" s="2" t="s">
        <v>19</v>
      </c>
      <c r="BP16" s="2" t="s">
        <v>160</v>
      </c>
      <c r="BQ16" s="6"/>
      <c r="BR16" s="19">
        <f t="shared" si="4"/>
        <v>21.292999999999999</v>
      </c>
    </row>
    <row r="17" spans="1:70">
      <c r="A17" s="13">
        <v>7</v>
      </c>
      <c r="B17" s="1" t="s">
        <v>38</v>
      </c>
      <c r="C17" s="2">
        <v>5768</v>
      </c>
      <c r="D17" s="1">
        <v>71</v>
      </c>
      <c r="E17" s="1" t="s">
        <v>149</v>
      </c>
      <c r="F17" s="57">
        <v>23.863</v>
      </c>
      <c r="G17" s="2">
        <v>25.542999999999999</v>
      </c>
      <c r="H17" s="3">
        <v>2</v>
      </c>
      <c r="I17" s="4">
        <f>IF(AND(J$129&gt;4,H17=1),6)+IF(AND(J$129&gt;4,H17=2),4)+IF(AND(J$129&gt;4,H17=3),3)+IF(AND(J$129&gt;4,H17=4),2)+IF(AND(J$129&gt;4,H17=5),1)+IF(AND(J$129&gt;4,H17&gt;5),1)+IF(AND(J$129=4,H17=1),4)+IF(AND(J$129=4,H17=2),3)+IF(AND(J$129=4,H17=3),2)+IF(AND(J$129=4,H17=4),1)+IF(AND(J$129=3,H17=1),3)+IF(AND(J$129=3,H17=2),2)+IF(AND(J$129=3,H17=3),1)+IF(AND(J$129=2,H17=1),2)+IF(AND(J$129=2,H17=2),1)+IF(AND(J$129=1,H17=1),1)</f>
        <v>3</v>
      </c>
      <c r="J17" s="5">
        <v>3</v>
      </c>
      <c r="K17" s="5">
        <v>3</v>
      </c>
      <c r="L17" s="4">
        <f>IF(AND(J$129&gt;4,J17=1),12)+IF(AND(J$129&gt;4,J17=2),8)+IF(AND(J$129&gt;4,J17=3),6)+IF(AND(J$129&gt;4,J17=4),5)+IF(AND(J$129&gt;4,J17=5),4)+IF(AND(J$129&gt;4,J17=6),3)+IF(AND(J$129&gt;4,J17=7),2)+IF(AND(J$129&gt;4,J17&gt;7),1)+IF(AND(J$129=4,J17=1),8)+IF(AND(J$129=4,J17=2),6)+IF(AND(J$129=4,J17=3),4)+IF(AND(J$129=4,J17=4),2)+IF(AND(J$129=3,J17=1),6)+IF(AND(J$129=3,J17=2),4)+IF(AND(J$129=3,J17=3),2)+IF(AND(J$129=2,J17=1),4)+IF(AND(J$129=2,J17=2),2)+IF(AND(J$129=1,J17=1),2)</f>
        <v>4</v>
      </c>
      <c r="M17" s="4">
        <f>IF(AND(J$129&gt;4,K17=1),12)+IF(AND(J$129&gt;4,K17=2),8)+IF(AND(J$129&gt;4,K17=3),6)+IF(AND(J$129&gt;4,K17=4),5)+IF(AND(J$129&gt;4,K17=5),4)+IF(AND(J$129&gt;4,K17=6),3)+IF(AND(J$129&gt;4,K17=7),2)+IF(AND(J$129&gt;4,K17&gt;7),1)+IF(AND(J$129=4,K17=1),8)+IF(AND(J$129=4,K17=2),6)+IF(AND(J$129=4,K17=3),4)+IF(AND(J$129=4,K17=4),2)+IF(AND(J$129=3,K17=1),6)+IF(AND(J$129=3,K17=2),4)+IF(AND(J$129=3,K17=3),2)+IF(AND(J$129=2,K17=1),4)+IF(AND(J$129=2,K17=2),2)+IF(AND(J$129=1,K17=1),2)</f>
        <v>4</v>
      </c>
      <c r="N17" s="2" t="s">
        <v>20</v>
      </c>
      <c r="O17" s="4">
        <f t="shared" si="5"/>
        <v>11</v>
      </c>
      <c r="P17" s="11">
        <f t="shared" si="6"/>
        <v>11</v>
      </c>
      <c r="Q17" s="2">
        <v>24.315000000000001</v>
      </c>
      <c r="R17" s="2">
        <v>24.088999999999999</v>
      </c>
      <c r="S17" s="2" t="s">
        <v>20</v>
      </c>
      <c r="T17" s="6"/>
      <c r="U17" s="6"/>
      <c r="V17" s="19">
        <f t="shared" si="7"/>
        <v>23.863</v>
      </c>
      <c r="W17" s="2"/>
      <c r="X17" s="3"/>
      <c r="Y17" s="4">
        <f>IF(AND(Z$129&gt;4,X17=1),6)+IF(AND(Z$129&gt;4,X17=2),4)+IF(AND(Z$129&gt;4,X17=3),3)+IF(AND(Z$129&gt;4,X17=4),2)+IF(AND(Z$129&gt;4,X17=5),1)+IF(AND(Z$129&gt;4,X17&gt;5),1)+IF(AND(Z$129=4,X17=1),4)+IF(AND(Z$129=4,X17=2),3)+IF(AND(Z$129=4,X17=3),2)+IF(AND(Z$129=4,X17=4),1)+IF(AND(Z$129=3,X17=1),3)+IF(AND(Z$129=3,X17=2),2)+IF(AND(Z$129=3,X17=3),1)+IF(AND(Z$129=2,X17=1),2)+IF(AND(Z$129=2,X17=2),1)+IF(AND(Z$129=1,X17=1),1)</f>
        <v>0</v>
      </c>
      <c r="Z17" s="5">
        <v>3</v>
      </c>
      <c r="AA17" s="5"/>
      <c r="AB17" s="4">
        <f>IF(AND(Z$129&gt;4,Z17=1),12)+IF(AND(Z$129&gt;4,Z17=2),8)+IF(AND(Z$129&gt;4,Z17=3),6)+IF(AND(Z$129&gt;4,Z17=4),5)+IF(AND(Z$129&gt;4,Z17=5),4)+IF(AND(Z$129&gt;4,Z17=6),3)+IF(AND(Z$129&gt;4,Z17=7),2)+IF(AND(Z$129&gt;4,Z17&gt;7),1)+IF(AND(Z$129=4,Z17=1),8)+IF(AND(Z$129=4,Z17=2),6)+IF(AND(Z$129=4,Z17=3),4)+IF(AND(Z$129=4,Z17=4),2)+IF(AND(Z$129=3,Z17=1),6)+IF(AND(Z$129=3,Z17=2),4)+IF(AND(Z$129=3,Z17=3),2)+IF(AND(Z$129=2,Z17=1),4)+IF(AND(Z$129=2,Z17=2),2)+IF(AND(Z$129=1,Z17=1),2)</f>
        <v>4</v>
      </c>
      <c r="AC17" s="4">
        <f>IF(AND(Z$129&gt;4,AA17=1),12)+IF(AND(Z$129&gt;4,AA17=2),8)+IF(AND(Z$129&gt;4,AA17=3),6)+IF(AND(Z$129&gt;4,AA17=4),5)+IF(AND(Z$129&gt;4,AA17=5),4)+IF(AND(Z$129&gt;4,AA17=6),3)+IF(AND(Z$129&gt;4,AA17=7),2)+IF(AND(Z$129&gt;4,AA17&gt;7),1)+IF(AND(Z$129=4,AA17=1),8)+IF(AND(Z$129=4,AA17=2),6)+IF(AND(Z$129=4,AA17=3),4)+IF(AND(Z$129=4,AA17=4),2)+IF(AND(Z$129=3,AA17=1),6)+IF(AND(Z$129=3,AA17=2),4)+IF(AND(Z$129=3,AA17=3),2)+IF(AND(Z$129=2,AA17=1),4)+IF(AND(Z$129=2,AA17=2),2)+IF(AND(Z$129=1,AA17=1),2)</f>
        <v>0</v>
      </c>
      <c r="AD17" s="2" t="s">
        <v>20</v>
      </c>
      <c r="AE17" s="4">
        <f t="shared" si="8"/>
        <v>4</v>
      </c>
      <c r="AF17" s="11">
        <f t="shared" si="9"/>
        <v>15</v>
      </c>
      <c r="AG17" s="2">
        <v>25.416</v>
      </c>
      <c r="AH17" s="2"/>
      <c r="AI17" s="2" t="s">
        <v>20</v>
      </c>
      <c r="AJ17" s="6"/>
      <c r="AK17" s="6"/>
      <c r="AL17" s="19">
        <f t="shared" si="0"/>
        <v>23.863</v>
      </c>
      <c r="AM17" s="2">
        <v>30.276</v>
      </c>
      <c r="AN17" s="3"/>
      <c r="AO17" s="4">
        <f>IF(AND(AP$129&gt;4,AN17=1),6)+IF(AND(AP$129&gt;4,AN17=2),4)+IF(AND(AP$129&gt;4,AN17=3),3)+IF(AND(AP$129&gt;4,AN17=4),2)+IF(AND(AP$129&gt;4,AN17=5),1)+IF(AND(AP$129&gt;4,AN17&gt;5),1)+IF(AND(AP$129=4,AN17=1),4)+IF(AND(AP$129=4,AN17=2),3)+IF(AND(AP$129=4,AN17=3),2)+IF(AND(AP$129=4,AN17=4),1)+IF(AND(AP$129=3,AN17=1),3)+IF(AND(AP$129=3,AN17=2),2)+IF(AND(AP$129=3,AN17=3),1)+IF(AND(AP$129=2,AN17=1),2)+IF(AND(AP$129=2,AN17=2),1)+IF(AND(AP$129=1,AN17=1),1)</f>
        <v>0</v>
      </c>
      <c r="AP17" s="5"/>
      <c r="AQ17" s="5"/>
      <c r="AR17" s="4">
        <f>IF(AND(AP$129&gt;4,AP17=1),12)+IF(AND(AP$129&gt;4,AP17=2),8)+IF(AND(AP$129&gt;4,AP17=3),6)+IF(AND(AP$129&gt;4,AP17=4),5)+IF(AND(AP$129&gt;4,AP17=5),4)+IF(AND(AP$129&gt;4,AP17=6),3)+IF(AND(AP$129&gt;4,AP17=7),2)+IF(AND(AP$129&gt;4,AP17&gt;7),1)+IF(AND(AP$129=4,AP17=1),8)+IF(AND(AP$129=4,AP17=2),6)+IF(AND(AP$129=4,AP17=3),4)+IF(AND(AP$129=4,AP17=4),2)+IF(AND(AP$129=3,AP17=1),6)+IF(AND(AP$129=3,AP17=2),4)+IF(AND(AP$129=3,AP17=3),2)+IF(AND(AP$129=2,AP17=1),4)+IF(AND(AP$129=2,AP17=2),2)+IF(AND(AP$129=1,AP17=1),2)</f>
        <v>0</v>
      </c>
      <c r="AS17" s="4">
        <f>IF(AND(AP$129&gt;4,AQ17=1),12)+IF(AND(AP$129&gt;4,AQ17=2),8)+IF(AND(AP$129&gt;4,AQ17=3),6)+IF(AND(AP$129&gt;4,AQ17=4),5)+IF(AND(AP$129&gt;4,AQ17=5),4)+IF(AND(AP$129&gt;4,AQ17=6),3)+IF(AND(AP$129&gt;4,AQ17=7),2)+IF(AND(AP$129&gt;4,AQ17&gt;7),1)+IF(AND(AP$129=4,AQ17=1),8)+IF(AND(AP$129=4,AQ17=2),6)+IF(AND(AP$129=4,AQ17=3),4)+IF(AND(AP$129=4,AQ17=4),2)+IF(AND(AP$129=3,AQ17=1),6)+IF(AND(AP$129=3,AQ17=2),4)+IF(AND(AP$129=3,AQ17=3),2)+IF(AND(AP$129=2,AQ17=1),4)+IF(AND(AP$129=2,AQ17=2),2)+IF(AND(AP$129=1,AQ17=1),2)</f>
        <v>0</v>
      </c>
      <c r="AT17" s="2" t="s">
        <v>20</v>
      </c>
      <c r="AU17" s="4">
        <f t="shared" si="10"/>
        <v>0</v>
      </c>
      <c r="AV17" s="11">
        <f t="shared" si="11"/>
        <v>15</v>
      </c>
      <c r="AW17" s="2">
        <v>25.056000000000001</v>
      </c>
      <c r="AX17" s="2">
        <v>24.835999999999999</v>
      </c>
      <c r="AY17" s="2" t="s">
        <v>20</v>
      </c>
      <c r="AZ17" s="6"/>
      <c r="BA17" s="6"/>
      <c r="BB17" s="19">
        <f t="shared" si="1"/>
        <v>23.863</v>
      </c>
      <c r="BC17" s="2">
        <v>25.803000000000001</v>
      </c>
      <c r="BD17" s="3"/>
      <c r="BE17" s="4">
        <f>IF(AND(BF$129&gt;4,BD17=1),6)+IF(AND(BF$129&gt;4,BD17=2),4)+IF(AND(BF$129&gt;4,BD17=3),3)+IF(AND(BF$129&gt;4,BD17=4),2)+IF(AND(BF$129&gt;4,BD17=5),1)+IF(AND(BF$129&gt;4,BD17&gt;5),1)+IF(AND(BF$129=4,BD17=1),4)+IF(AND(BF$129=4,BD17=2),3)+IF(AND(BF$129=4,BD17=3),2)+IF(AND(BF$129=4,BD17=4),1)+IF(AND(BF$129=3,BD17=1),3)+IF(AND(BF$129=3,BD17=2),2)+IF(AND(BF$129=3,BD17=3),1)+IF(AND(BF$129=2,BD17=1),2)+IF(AND(BF$129=2,BD17=2),1)+IF(AND(BF$129=1,BD17=1),1)</f>
        <v>0</v>
      </c>
      <c r="BF17" s="5"/>
      <c r="BG17" s="5"/>
      <c r="BH17" s="4">
        <f>IF(AND(BF$129&gt;4,BF17=1),12)+IF(AND(BF$129&gt;4,BF17=2),8)+IF(AND(BF$129&gt;4,BF17=3),6)+IF(AND(BF$129&gt;4,BF17=4),5)+IF(AND(BF$129&gt;4,BF17=5),4)+IF(AND(BF$129&gt;4,BF17=6),3)+IF(AND(BF$129&gt;4,BF17=7),2)+IF(AND(BF$129&gt;4,BF17&gt;7),1)+IF(AND(BF$129=4,BF17=1),8)+IF(AND(BF$129=4,BF17=2),6)+IF(AND(BF$129=4,BF17=3),4)+IF(AND(BF$129=4,BF17=4),2)+IF(AND(BF$129=3,BF17=1),6)+IF(AND(BF$129=3,BF17=2),4)+IF(AND(BF$129=3,BF17=3),2)+IF(AND(BF$129=2,BF17=1),4)+IF(AND(BF$129=2,BF17=2),2)+IF(AND(BF$129=1,BF17=1),2)</f>
        <v>0</v>
      </c>
      <c r="BI17" s="4">
        <f>IF(AND(BF$129&gt;4,BG17=1),12)+IF(AND(BF$129&gt;4,BG17=2),8)+IF(AND(BF$129&gt;4,BG17=3),6)+IF(AND(BF$129&gt;4,BG17=4),5)+IF(AND(BF$129&gt;4,BG17=5),4)+IF(AND(BF$129&gt;4,BG17=6),3)+IF(AND(BF$129&gt;4,BG17=7),2)+IF(AND(BF$129&gt;4,BG17&gt;7),1)+IF(AND(BF$129=4,BG17=1),8)+IF(AND(BF$129=4,BG17=2),6)+IF(AND(BF$129=4,BG17=3),4)+IF(AND(BF$129=4,BG17=4),2)+IF(AND(BF$129=3,BG17=1),6)+IF(AND(BF$129=3,BG17=2),4)+IF(AND(BF$129=3,BG17=3),2)+IF(AND(BF$129=2,BG17=1),4)+IF(AND(BF$129=2,BG17=2),2)+IF(AND(BF$129=1,BG17=1),2)</f>
        <v>0</v>
      </c>
      <c r="BJ17" s="2" t="s">
        <v>20</v>
      </c>
      <c r="BK17" s="4">
        <f t="shared" si="2"/>
        <v>0</v>
      </c>
      <c r="BL17" s="11">
        <f t="shared" si="3"/>
        <v>15</v>
      </c>
      <c r="BM17" s="2">
        <v>24.01</v>
      </c>
      <c r="BN17" s="2">
        <v>26.155000000000001</v>
      </c>
      <c r="BO17" s="2" t="s">
        <v>20</v>
      </c>
      <c r="BP17" s="6"/>
      <c r="BQ17" s="6"/>
      <c r="BR17" s="19">
        <f t="shared" si="4"/>
        <v>23.863</v>
      </c>
    </row>
    <row r="18" spans="1:70">
      <c r="A18" s="13">
        <v>8</v>
      </c>
      <c r="B18" s="1" t="s">
        <v>138</v>
      </c>
      <c r="C18" s="2">
        <v>36647</v>
      </c>
      <c r="D18" s="1">
        <v>110</v>
      </c>
      <c r="E18" s="1" t="s">
        <v>41</v>
      </c>
      <c r="F18" s="57">
        <v>26.876000000000001</v>
      </c>
      <c r="G18" s="2">
        <v>28.224</v>
      </c>
      <c r="H18" s="3">
        <v>1</v>
      </c>
      <c r="I18" s="4">
        <f>IF(AND(J$130&gt;4,H18=1),6)+IF(AND(J$130&gt;4,H18=2),4)+IF(AND(J$130&gt;4,H18=3),3)+IF(AND(J$130&gt;4,H18=4),2)+IF(AND(J$130&gt;4,H18=5),1)+IF(AND(J$130&gt;4,H18&gt;5),1)+IF(AND(J$130=4,H18=1),4)+IF(AND(J$130=4,H18=2),3)+IF(AND(J$130=4,H18=3),2)+IF(AND(J$130=4,H18=4),1)+IF(AND(J$130=3,H18=1),3)+IF(AND(J$130=3,H18=2),2)+IF(AND(J$130=3,H18=3),1)+IF(AND(J$130=2,H18=1),2)+IF(AND(J$130=2,H18=2),1)+IF(AND(J$130=1,H18=1),1)</f>
        <v>2</v>
      </c>
      <c r="J18" s="5">
        <v>1</v>
      </c>
      <c r="K18" s="5">
        <v>1</v>
      </c>
      <c r="L18" s="4">
        <f>IF(AND(J$130&gt;4,J18=1),12)+IF(AND(J$130&gt;4,J18=2),8)+IF(AND(J$130&gt;4,J18=3),6)+IF(AND(J$130&gt;4,J18=4),5)+IF(AND(J$130&gt;4,J18=5),4)+IF(AND(J$130&gt;4,J18=6),3)+IF(AND(J$130&gt;4,J18=7),2)+IF(AND(J$130&gt;4,J18&gt;7),1)+IF(AND(J$130=4,J18=1),8)+IF(AND(J$130=4,J18=2),6)+IF(AND(J$130=4,J18=3),4)+IF(AND(J$130=4,J18=4),2)+IF(AND(J$130=3,J18=1),6)+IF(AND(J$130=3,J18=2),4)+IF(AND(J$130=3,J18=3),2)+IF(AND(J$130=2,J18=1),4)+IF(AND(J$130=2,J18=2),2)+IF(AND(J$130=1,J18=1),2)</f>
        <v>4</v>
      </c>
      <c r="M18" s="4">
        <f>IF(AND(J$130&gt;4,K18=1),12)+IF(AND(J$130&gt;4,K18=2),8)+IF(AND(J$130&gt;4,K18=3),6)+IF(AND(J$130&gt;4,K18=4),5)+IF(AND(J$130&gt;4,K18=5),4)+IF(AND(J$1930&gt;4,K18=6),3)+IF(AND(J$130&gt;4,K18=7),2)+IF(AND(J$130&gt;4,K18&gt;7),1)+IF(AND(J$130=4,K18=1),8)+IF(AND(J$130=4,K18=2),6)+IF(AND(J$130=4,K18=3),4)+IF(AND(J$130=4,K18=4),2)+IF(AND(J$130=3,K18=1),6)+IF(AND(J$130=3,K18=2),4)+IF(AND(J$130=3,K18=3),2)+IF(AND(J$130=2,K18=1),4)+IF(AND(J$130=2,K18=2),2)+IF(AND(J$130=1,K18=1),2)</f>
        <v>4</v>
      </c>
      <c r="N18" s="2" t="s">
        <v>21</v>
      </c>
      <c r="O18" s="4">
        <f t="shared" si="5"/>
        <v>10</v>
      </c>
      <c r="P18" s="11">
        <f t="shared" si="6"/>
        <v>10</v>
      </c>
      <c r="Q18" s="2">
        <v>27.736999999999998</v>
      </c>
      <c r="R18" s="2">
        <v>28.253</v>
      </c>
      <c r="S18" s="2" t="s">
        <v>21</v>
      </c>
      <c r="T18" s="2"/>
      <c r="U18" s="6"/>
      <c r="V18" s="19">
        <f t="shared" si="7"/>
        <v>26.876000000000001</v>
      </c>
      <c r="W18" s="2"/>
      <c r="X18" s="3"/>
      <c r="Y18" s="4">
        <f>IF(AND(Z$130&gt;4,X18=1),6)+IF(AND(Z$130&gt;4,X18=2),4)+IF(AND(Z$130&gt;4,X18=3),3)+IF(AND(Z$130&gt;4,X18=4),2)+IF(AND(Z$130&gt;4,X18=5),1)+IF(AND(Z$130&gt;4,X18&gt;5),1)+IF(AND(Z$130=4,X18=1),4)+IF(AND(Z$130=4,X18=2),3)+IF(AND(Z$130=4,X18=3),2)+IF(AND(Z$130=4,X18=4),1)+IF(AND(Z$130=3,X18=1),3)+IF(AND(Z$130=3,X18=2),2)+IF(AND(Z$130=3,X18=3),1)+IF(AND(Z$130=2,X18=1),2)+IF(AND(Z$130=2,X18=2),1)+IF(AND(Z$130=1,X18=1),1)</f>
        <v>0</v>
      </c>
      <c r="Z18" s="5">
        <v>1</v>
      </c>
      <c r="AA18" s="5"/>
      <c r="AB18" s="4">
        <f>IF(AND(Z$130&gt;4,Z18=1),12)+IF(AND(Z$130&gt;4,Z18=2),8)+IF(AND(Z$130&gt;4,Z18=3),6)+IF(AND(Z$130&gt;4,Z18=4),5)+IF(AND(Z$130&gt;4,Z18=5),4)+IF(AND(Z$130&gt;4,Z18=6),3)+IF(AND(Z$130&gt;4,Z18=7),2)+IF(AND(Z$130&gt;4,Z18&gt;7),1)+IF(AND(Z$130=4,Z18=1),8)+IF(AND(Z$130=4,Z18=2),6)+IF(AND(Z$130=4,Z18=3),4)+IF(AND(Z$130=4,Z18=4),2)+IF(AND(Z$130=3,Z18=1),6)+IF(AND(Z$130=3,Z18=2),4)+IF(AND(Z$130=3,Z18=3),2)+IF(AND(Z$130=2,Z18=1),4)+IF(AND(Z$130=2,Z18=2),2)+IF(AND(Z$130=1,Z18=1),2)</f>
        <v>2</v>
      </c>
      <c r="AC18" s="4">
        <f>IF(AND(Z$130&gt;4,AA18=1),12)+IF(AND(Z$130&gt;4,AA18=2),8)+IF(AND(Z$130&gt;4,AA18=3),6)+IF(AND(Z$130&gt;4,AA18=4),5)+IF(AND(Z$130&gt;4,AA18=5),4)+IF(AND(Z$1930&gt;4,AA18=6),3)+IF(AND(Z$130&gt;4,AA18=7),2)+IF(AND(Z$130&gt;4,AA18&gt;7),1)+IF(AND(Z$130=4,AA18=1),8)+IF(AND(Z$130=4,AA18=2),6)+IF(AND(Z$130=4,AA18=3),4)+IF(AND(Z$130=4,AA18=4),2)+IF(AND(Z$130=3,AA18=1),6)+IF(AND(Z$130=3,AA18=2),4)+IF(AND(Z$130=3,AA18=3),2)+IF(AND(Z$130=2,AA18=1),4)+IF(AND(Z$130=2,AA18=2),2)+IF(AND(Z$130=1,AA18=1),2)</f>
        <v>0</v>
      </c>
      <c r="AD18" s="2" t="s">
        <v>21</v>
      </c>
      <c r="AE18" s="4">
        <f t="shared" si="8"/>
        <v>2</v>
      </c>
      <c r="AF18" s="11">
        <f t="shared" si="9"/>
        <v>12</v>
      </c>
      <c r="AG18" s="2">
        <v>27.199000000000002</v>
      </c>
      <c r="AH18" s="2"/>
      <c r="AI18" s="2" t="s">
        <v>21</v>
      </c>
      <c r="AJ18" s="2"/>
      <c r="AK18" s="6"/>
      <c r="AL18" s="19">
        <f t="shared" si="0"/>
        <v>26.876000000000001</v>
      </c>
      <c r="AM18" s="2">
        <v>44.975999999999999</v>
      </c>
      <c r="AN18" s="3"/>
      <c r="AO18" s="4">
        <f>IF(AND(AP$130&gt;4,AN18=1),6)+IF(AND(AP$130&gt;4,AN18=2),4)+IF(AND(AP$130&gt;4,AN18=3),3)+IF(AND(AP$130&gt;4,AN18=4),2)+IF(AND(AP$130&gt;4,AN18=5),1)+IF(AND(AP$130&gt;4,AN18&gt;5),1)+IF(AND(AP$130=4,AN18=1),4)+IF(AND(AP$130=4,AN18=2),3)+IF(AND(AP$130=4,AN18=3),2)+IF(AND(AP$130=4,AN18=4),1)+IF(AND(AP$130=3,AN18=1),3)+IF(AND(AP$130=3,AN18=2),2)+IF(AND(AP$130=3,AN18=3),1)+IF(AND(AP$130=2,AN18=1),2)+IF(AND(AP$130=2,AN18=2),1)+IF(AND(AP$130=1,AN18=1),1)</f>
        <v>0</v>
      </c>
      <c r="AP18" s="5"/>
      <c r="AQ18" s="5"/>
      <c r="AR18" s="4">
        <f>IF(AND(AP$130&gt;4,AP18=1),12)+IF(AND(AP$130&gt;4,AP18=2),8)+IF(AND(AP$130&gt;4,AP18=3),6)+IF(AND(AP$130&gt;4,AP18=4),5)+IF(AND(AP$130&gt;4,AP18=5),4)+IF(AND(AP$130&gt;4,AP18=6),3)+IF(AND(AP$130&gt;4,AP18=7),2)+IF(AND(AP$130&gt;4,AP18&gt;7),1)+IF(AND(AP$130=4,AP18=1),8)+IF(AND(AP$130=4,AP18=2),6)+IF(AND(AP$130=4,AP18=3),4)+IF(AND(AP$130=4,AP18=4),2)+IF(AND(AP$130=3,AP18=1),6)+IF(AND(AP$130=3,AP18=2),4)+IF(AND(AP$130=3,AP18=3),2)+IF(AND(AP$130=2,AP18=1),4)+IF(AND(AP$130=2,AP18=2),2)+IF(AND(AP$130=1,AP18=1),2)</f>
        <v>0</v>
      </c>
      <c r="AS18" s="4">
        <f>IF(AND(AP$130&gt;4,AQ18=1),12)+IF(AND(AP$130&gt;4,AQ18=2),8)+IF(AND(AP$130&gt;4,AQ18=3),6)+IF(AND(AP$130&gt;4,AQ18=4),5)+IF(AND(AP$130&gt;4,AQ18=5),4)+IF(AND(AP$1930&gt;4,AQ18=6),3)+IF(AND(AP$130&gt;4,AQ18=7),2)+IF(AND(AP$130&gt;4,AQ18&gt;7),1)+IF(AND(AP$130=4,AQ18=1),8)+IF(AND(AP$130=4,AQ18=2),6)+IF(AND(AP$130=4,AQ18=3),4)+IF(AND(AP$130=4,AQ18=4),2)+IF(AND(AP$130=3,AQ18=1),6)+IF(AND(AP$130=3,AQ18=2),4)+IF(AND(AP$130=3,AQ18=3),2)+IF(AND(AP$130=2,AQ18=1),4)+IF(AND(AP$130=2,AQ18=2),2)+IF(AND(AP$130=1,AQ18=1),2)</f>
        <v>0</v>
      </c>
      <c r="AT18" s="2" t="s">
        <v>21</v>
      </c>
      <c r="AU18" s="4">
        <f t="shared" si="10"/>
        <v>0</v>
      </c>
      <c r="AV18" s="11">
        <f t="shared" si="11"/>
        <v>12</v>
      </c>
      <c r="AW18" s="2">
        <v>28.434999999999999</v>
      </c>
      <c r="AX18" s="2">
        <v>28.335000000000001</v>
      </c>
      <c r="AY18" s="2" t="s">
        <v>21</v>
      </c>
      <c r="AZ18" s="2"/>
      <c r="BA18" s="6"/>
      <c r="BB18" s="19">
        <f t="shared" si="1"/>
        <v>26.876000000000001</v>
      </c>
      <c r="BC18" s="2">
        <v>29.748999999999999</v>
      </c>
      <c r="BD18" s="3"/>
      <c r="BE18" s="4">
        <f>IF(AND(BF$130&gt;4,BD18=1),6)+IF(AND(BF$130&gt;4,BD18=2),4)+IF(AND(BF$130&gt;4,BD18=3),3)+IF(AND(BF$130&gt;4,BD18=4),2)+IF(AND(BF$130&gt;4,BD18=5),1)+IF(AND(BF$130&gt;4,BD18&gt;5),1)+IF(AND(BF$130=4,BD18=1),4)+IF(AND(BF$130=4,BD18=2),3)+IF(AND(BF$130=4,BD18=3),2)+IF(AND(BF$130=4,BD18=4),1)+IF(AND(BF$130=3,BD18=1),3)+IF(AND(BF$130=3,BD18=2),2)+IF(AND(BF$130=3,BD18=3),1)+IF(AND(BF$130=2,BD18=1),2)+IF(AND(BF$130=2,BD18=2),1)+IF(AND(BF$130=1,BD18=1),1)</f>
        <v>0</v>
      </c>
      <c r="BF18" s="5"/>
      <c r="BG18" s="5"/>
      <c r="BH18" s="4">
        <f>IF(AND(BF$130&gt;4,BF18=1),12)+IF(AND(BF$130&gt;4,BF18=2),8)+IF(AND(BF$130&gt;4,BF18=3),6)+IF(AND(BF$130&gt;4,BF18=4),5)+IF(AND(BF$130&gt;4,BF18=5),4)+IF(AND(BF$130&gt;4,BF18=6),3)+IF(AND(BF$130&gt;4,BF18=7),2)+IF(AND(BF$130&gt;4,BF18&gt;7),1)+IF(AND(BF$130=4,BF18=1),8)+IF(AND(BF$130=4,BF18=2),6)+IF(AND(BF$130=4,BF18=3),4)+IF(AND(BF$130=4,BF18=4),2)+IF(AND(BF$130=3,BF18=1),6)+IF(AND(BF$130=3,BF18=2),4)+IF(AND(BF$130=3,BF18=3),2)+IF(AND(BF$130=2,BF18=1),4)+IF(AND(BF$130=2,BF18=2),2)+IF(AND(BF$130=1,BF18=1),2)</f>
        <v>0</v>
      </c>
      <c r="BI18" s="4">
        <f>IF(AND(BF$130&gt;4,BG18=1),12)+IF(AND(BF$130&gt;4,BG18=2),8)+IF(AND(BF$130&gt;4,BG18=3),6)+IF(AND(BF$130&gt;4,BG18=4),5)+IF(AND(BF$130&gt;4,BG18=5),4)+IF(AND(BF$1930&gt;4,BG18=6),3)+IF(AND(BF$130&gt;4,BG18=7),2)+IF(AND(BF$130&gt;4,BG18&gt;7),1)+IF(AND(BF$130=4,BG18=1),8)+IF(AND(BF$130=4,BG18=2),6)+IF(AND(BF$130=4,BG18=3),4)+IF(AND(BF$130=4,BG18=4),2)+IF(AND(BF$130=3,BG18=1),6)+IF(AND(BF$130=3,BG18=2),4)+IF(AND(BF$130=3,BG18=3),2)+IF(AND(BF$130=2,BG18=1),4)+IF(AND(BF$130=2,BG18=2),2)+IF(AND(BF$130=1,BG18=1),2)</f>
        <v>0</v>
      </c>
      <c r="BJ18" s="2" t="s">
        <v>21</v>
      </c>
      <c r="BK18" s="4">
        <f t="shared" si="2"/>
        <v>0</v>
      </c>
      <c r="BL18" s="11">
        <f t="shared" si="3"/>
        <v>12</v>
      </c>
      <c r="BM18" s="2">
        <v>27.149000000000001</v>
      </c>
      <c r="BN18" s="2">
        <v>27.353000000000002</v>
      </c>
      <c r="BO18" s="2" t="s">
        <v>21</v>
      </c>
      <c r="BP18" s="2"/>
      <c r="BQ18" s="6"/>
      <c r="BR18" s="19">
        <f t="shared" si="4"/>
        <v>26.876000000000001</v>
      </c>
    </row>
    <row r="19" spans="1:70">
      <c r="A19" s="13">
        <v>9</v>
      </c>
      <c r="B19" s="1" t="s">
        <v>62</v>
      </c>
      <c r="C19" s="2">
        <v>6446</v>
      </c>
      <c r="D19" s="1">
        <v>64</v>
      </c>
      <c r="E19" s="1" t="s">
        <v>28</v>
      </c>
      <c r="F19" s="57">
        <v>22.097000000000001</v>
      </c>
      <c r="G19" s="10">
        <v>33.457000000000001</v>
      </c>
      <c r="H19" s="3">
        <v>3</v>
      </c>
      <c r="I19" s="4">
        <f>IF(AND(J$128&gt;4,H19=1),6)+IF(AND(J$128&gt;4,H19=2),4)+IF(AND(J$128&gt;4,H19=3),3)+IF(AND(J$128&gt;4,H19=4),2)+IF(AND(J$128&gt;4,H19=5),1)+IF(AND(J$128&gt;4,H19&gt;5),1)+IF(AND(J$128=4,H19=1),4)+IF(AND(J$128=4,H19=2),3)+IF(AND(J$128=4,H19=3),2)+IF(AND(J$128=4,H19=4),1)+IF(AND(J$128=3,H19=1),3)+IF(AND(J$128=3,H19=2),2)+IF(AND(J$128=3,H19=3),1)+IF(AND(J$128=2,H19=1),2)+IF(AND(J$128=2,H19=2),1)+IF(AND(J$128=1,H19=1),1)</f>
        <v>1</v>
      </c>
      <c r="J19" s="5">
        <v>3</v>
      </c>
      <c r="K19" s="5">
        <v>2</v>
      </c>
      <c r="L19" s="4">
        <f>IF(AND(J$128&gt;4,J19=1),12)+IF(AND(J$128&gt;4,J19=2),8)+IF(AND(J$128&gt;4,J19=3),6)+IF(AND(J$128&gt;4,J19=4),5)+IF(AND(J$128&gt;4,J19=5),4)+IF(AND(J$128&gt;4,J19=6),3)+IF(AND(J$128&gt;4,J19=7),2)+IF(AND(J$128&gt;4,J19&gt;7),1)+IF(AND(J$128=4,J19=1),8)+IF(AND(J$128=4,J19=2),6)+IF(AND(J$128=4,J19=3),4)+IF(AND(J$128=4,J19=4),2)+IF(AND(J$128=3,J19=1),6)+IF(AND(J$128=3,J19=2),4)+IF(AND(J$128=3,J19=3),2)+IF(AND(J$128=2,J19=1),4)+IF(AND(J$128=2,J19=2),2)+IF(AND(J$128=1,J19=1),2)</f>
        <v>2</v>
      </c>
      <c r="M19" s="4">
        <f>IF(AND(J$128&gt;4,K19=1),12)+IF(AND(J$128&gt;4,K19=2),8)+IF(AND(J$128&gt;4,K19=3),6)+IF(AND(J$128&gt;4,K19=4),5)+IF(AND(J$128&gt;4,K19=5),4)+IF(AND(J$128&gt;4,K19=6),3)+IF(AND(J$128&gt;4,K19=7),2)+IF(AND(J$128&gt;4,K19&gt;7),1)+IF(AND(J$128=4,K19=1),8)+IF(AND(J$128=4,K19=2),6)+IF(AND(J$128=4,K19=3),4)+IF(AND(J$128=4,K19=4),2)+IF(AND(J$128=3,K19=1),6)+IF(AND(J$128=3,K19=2),4)+IF(AND(J$128=3,K19=3),2)+IF(AND(J$128=2,K19=1),4)+IF(AND(J$128=2,K19=2),2)+IF(AND(J$128=1,K19=1),2)</f>
        <v>4</v>
      </c>
      <c r="N19" s="2" t="s">
        <v>19</v>
      </c>
      <c r="O19" s="4">
        <f t="shared" si="5"/>
        <v>7</v>
      </c>
      <c r="P19" s="11">
        <f t="shared" si="6"/>
        <v>7</v>
      </c>
      <c r="Q19" s="10">
        <v>22.792999999999999</v>
      </c>
      <c r="R19" s="10">
        <v>22.43</v>
      </c>
      <c r="S19" s="2" t="s">
        <v>19</v>
      </c>
      <c r="T19" s="2"/>
      <c r="U19" s="6"/>
      <c r="V19" s="19">
        <f t="shared" si="7"/>
        <v>22.097000000000001</v>
      </c>
      <c r="W19" s="10"/>
      <c r="X19" s="3"/>
      <c r="Y19" s="4">
        <f>IF(AND(Z$128&gt;4,X19=1),6)+IF(AND(Z$128&gt;4,X19=2),4)+IF(AND(Z$128&gt;4,X19=3),3)+IF(AND(Z$128&gt;4,X19=4),2)+IF(AND(Z$128&gt;4,X19=5),1)+IF(AND(Z$128&gt;4,X19&gt;5),1)+IF(AND(Z$128=4,X19=1),4)+IF(AND(Z$128=4,X19=2),3)+IF(AND(Z$128=4,X19=3),2)+IF(AND(Z$128=4,X19=4),1)+IF(AND(Z$128=3,X19=1),3)+IF(AND(Z$128=3,X19=2),2)+IF(AND(Z$128=3,X19=3),1)+IF(AND(Z$128=2,X19=1),2)+IF(AND(Z$128=2,X19=2),1)+IF(AND(Z$128=1,X19=1),1)</f>
        <v>0</v>
      </c>
      <c r="Z19" s="5">
        <v>3</v>
      </c>
      <c r="AA19" s="5"/>
      <c r="AB19" s="4">
        <f>IF(AND(Z$128&gt;4,Z19=1),12)+IF(AND(Z$128&gt;4,Z19=2),8)+IF(AND(Z$128&gt;4,Z19=3),6)+IF(AND(Z$128&gt;4,Z19=4),5)+IF(AND(Z$128&gt;4,Z19=5),4)+IF(AND(Z$128&gt;4,Z19=6),3)+IF(AND(Z$128&gt;4,Z19=7),2)+IF(AND(Z$128&gt;4,Z19&gt;7),1)+IF(AND(Z$128=4,Z19=1),8)+IF(AND(Z$128=4,Z19=2),6)+IF(AND(Z$128=4,Z19=3),4)+IF(AND(Z$128=4,Z19=4),2)+IF(AND(Z$128=3,Z19=1),6)+IF(AND(Z$128=3,Z19=2),4)+IF(AND(Z$128=3,Z19=3),2)+IF(AND(Z$128=2,Z19=1),4)+IF(AND(Z$128=2,Z19=2),2)+IF(AND(Z$128=1,Z19=1),2)</f>
        <v>4</v>
      </c>
      <c r="AC19" s="4">
        <f>IF(AND(Z$128&gt;4,AA19=1),12)+IF(AND(Z$128&gt;4,AA19=2),8)+IF(AND(Z$128&gt;4,AA19=3),6)+IF(AND(Z$128&gt;4,AA19=4),5)+IF(AND(Z$128&gt;4,AA19=5),4)+IF(AND(Z$128&gt;4,AA19=6),3)+IF(AND(Z$128&gt;4,AA19=7),2)+IF(AND(Z$128&gt;4,AA19&gt;7),1)+IF(AND(Z$128=4,AA19=1),8)+IF(AND(Z$128=4,AA19=2),6)+IF(AND(Z$128=4,AA19=3),4)+IF(AND(Z$128=4,AA19=4),2)+IF(AND(Z$128=3,AA19=1),6)+IF(AND(Z$128=3,AA19=2),4)+IF(AND(Z$128=3,AA19=3),2)+IF(AND(Z$128=2,AA19=1),4)+IF(AND(Z$128=2,AA19=2),2)+IF(AND(Z$128=1,AA19=1),2)</f>
        <v>0</v>
      </c>
      <c r="AD19" s="2" t="s">
        <v>19</v>
      </c>
      <c r="AE19" s="4">
        <f t="shared" si="8"/>
        <v>4</v>
      </c>
      <c r="AF19" s="11">
        <f t="shared" si="9"/>
        <v>11</v>
      </c>
      <c r="AG19" s="10">
        <v>22.617999999999999</v>
      </c>
      <c r="AH19" s="10"/>
      <c r="AI19" s="2" t="s">
        <v>19</v>
      </c>
      <c r="AJ19" s="2"/>
      <c r="AK19" s="6"/>
      <c r="AL19" s="19">
        <f t="shared" si="0"/>
        <v>22.097000000000001</v>
      </c>
      <c r="AM19" s="10">
        <v>33.375999999999998</v>
      </c>
      <c r="AN19" s="3"/>
      <c r="AO19" s="4">
        <f>IF(AND(AP$128&gt;4,AN19=1),6)+IF(AND(AP$128&gt;4,AN19=2),4)+IF(AND(AP$128&gt;4,AN19=3),3)+IF(AND(AP$128&gt;4,AN19=4),2)+IF(AND(AP$128&gt;4,AN19=5),1)+IF(AND(AP$128&gt;4,AN19&gt;5),1)+IF(AND(AP$128=4,AN19=1),4)+IF(AND(AP$128=4,AN19=2),3)+IF(AND(AP$128=4,AN19=3),2)+IF(AND(AP$128=4,AN19=4),1)+IF(AND(AP$128=3,AN19=1),3)+IF(AND(AP$128=3,AN19=2),2)+IF(AND(AP$128=3,AN19=3),1)+IF(AND(AP$128=2,AN19=1),2)+IF(AND(AP$128=2,AN19=2),1)+IF(AND(AP$128=1,AN19=1),1)</f>
        <v>0</v>
      </c>
      <c r="AP19" s="5"/>
      <c r="AQ19" s="5"/>
      <c r="AR19" s="4">
        <f>IF(AND(AP$128&gt;4,AP19=1),12)+IF(AND(AP$128&gt;4,AP19=2),8)+IF(AND(AP$128&gt;4,AP19=3),6)+IF(AND(AP$128&gt;4,AP19=4),5)+IF(AND(AP$128&gt;4,AP19=5),4)+IF(AND(AP$128&gt;4,AP19=6),3)+IF(AND(AP$128&gt;4,AP19=7),2)+IF(AND(AP$128&gt;4,AP19&gt;7),1)+IF(AND(AP$128=4,AP19=1),8)+IF(AND(AP$128=4,AP19=2),6)+IF(AND(AP$128=4,AP19=3),4)+IF(AND(AP$128=4,AP19=4),2)+IF(AND(AP$128=3,AP19=1),6)+IF(AND(AP$128=3,AP19=2),4)+IF(AND(AP$128=3,AP19=3),2)+IF(AND(AP$128=2,AP19=1),4)+IF(AND(AP$128=2,AP19=2),2)+IF(AND(AP$128=1,AP19=1),2)</f>
        <v>0</v>
      </c>
      <c r="AS19" s="4">
        <f>IF(AND(AP$128&gt;4,AQ19=1),12)+IF(AND(AP$128&gt;4,AQ19=2),8)+IF(AND(AP$128&gt;4,AQ19=3),6)+IF(AND(AP$128&gt;4,AQ19=4),5)+IF(AND(AP$128&gt;4,AQ19=5),4)+IF(AND(AP$128&gt;4,AQ19=6),3)+IF(AND(AP$128&gt;4,AQ19=7),2)+IF(AND(AP$128&gt;4,AQ19&gt;7),1)+IF(AND(AP$128=4,AQ19=1),8)+IF(AND(AP$128=4,AQ19=2),6)+IF(AND(AP$128=4,AQ19=3),4)+IF(AND(AP$128=4,AQ19=4),2)+IF(AND(AP$128=3,AQ19=1),6)+IF(AND(AP$128=3,AQ19=2),4)+IF(AND(AP$128=3,AQ19=3),2)+IF(AND(AP$128=2,AQ19=1),4)+IF(AND(AP$128=2,AQ19=2),2)+IF(AND(AP$128=1,AQ19=1),2)</f>
        <v>0</v>
      </c>
      <c r="AT19" s="2" t="s">
        <v>19</v>
      </c>
      <c r="AU19" s="4">
        <f t="shared" si="10"/>
        <v>0</v>
      </c>
      <c r="AV19" s="11">
        <f t="shared" si="11"/>
        <v>11</v>
      </c>
      <c r="AW19" s="10">
        <v>24.422999999999998</v>
      </c>
      <c r="AX19" s="10">
        <v>23.922000000000001</v>
      </c>
      <c r="AY19" s="2" t="s">
        <v>19</v>
      </c>
      <c r="AZ19" s="2"/>
      <c r="BA19" s="6"/>
      <c r="BB19" s="19">
        <f t="shared" si="1"/>
        <v>22.097000000000001</v>
      </c>
      <c r="BC19" s="10">
        <v>26.216999999999999</v>
      </c>
      <c r="BD19" s="3"/>
      <c r="BE19" s="4">
        <f>IF(AND(BF$128&gt;4,BD19=1),6)+IF(AND(BF$128&gt;4,BD19=2),4)+IF(AND(BF$128&gt;4,BD19=3),3)+IF(AND(BF$128&gt;4,BD19=4),2)+IF(AND(BF$128&gt;4,BD19=5),1)+IF(AND(BF$128&gt;4,BD19&gt;5),1)+IF(AND(BF$128=4,BD19=1),4)+IF(AND(BF$128=4,BD19=2),3)+IF(AND(BF$128=4,BD19=3),2)+IF(AND(BF$128=4,BD19=4),1)+IF(AND(BF$128=3,BD19=1),3)+IF(AND(BF$128=3,BD19=2),2)+IF(AND(BF$128=3,BD19=3),1)+IF(AND(BF$128=2,BD19=1),2)+IF(AND(BF$128=2,BD19=2),1)+IF(AND(BF$128=1,BD19=1),1)</f>
        <v>0</v>
      </c>
      <c r="BF19" s="5"/>
      <c r="BG19" s="5"/>
      <c r="BH19" s="4">
        <f>IF(AND(BF$128&gt;4,BF19=1),12)+IF(AND(BF$128&gt;4,BF19=2),8)+IF(AND(BF$128&gt;4,BF19=3),6)+IF(AND(BF$128&gt;4,BF19=4),5)+IF(AND(BF$128&gt;4,BF19=5),4)+IF(AND(BF$128&gt;4,BF19=6),3)+IF(AND(BF$128&gt;4,BF19=7),2)+IF(AND(BF$128&gt;4,BF19&gt;7),1)+IF(AND(BF$128=4,BF19=1),8)+IF(AND(BF$128=4,BF19=2),6)+IF(AND(BF$128=4,BF19=3),4)+IF(AND(BF$128=4,BF19=4),2)+IF(AND(BF$128=3,BF19=1),6)+IF(AND(BF$128=3,BF19=2),4)+IF(AND(BF$128=3,BF19=3),2)+IF(AND(BF$128=2,BF19=1),4)+IF(AND(BF$128=2,BF19=2),2)+IF(AND(BF$128=1,BF19=1),2)</f>
        <v>0</v>
      </c>
      <c r="BI19" s="4">
        <f>IF(AND(BF$128&gt;4,BG19=1),12)+IF(AND(BF$128&gt;4,BG19=2),8)+IF(AND(BF$128&gt;4,BG19=3),6)+IF(AND(BF$128&gt;4,BG19=4),5)+IF(AND(BF$128&gt;4,BG19=5),4)+IF(AND(BF$128&gt;4,BG19=6),3)+IF(AND(BF$128&gt;4,BG19=7),2)+IF(AND(BF$128&gt;4,BG19&gt;7),1)+IF(AND(BF$128=4,BG19=1),8)+IF(AND(BF$128=4,BG19=2),6)+IF(AND(BF$128=4,BG19=3),4)+IF(AND(BF$128=4,BG19=4),2)+IF(AND(BF$128=3,BG19=1),6)+IF(AND(BF$128=3,BG19=2),4)+IF(AND(BF$128=3,BG19=3),2)+IF(AND(BF$128=2,BG19=1),4)+IF(AND(BF$128=2,BG19=2),2)+IF(AND(BF$128=1,BG19=1),2)</f>
        <v>0</v>
      </c>
      <c r="BJ19" s="2" t="s">
        <v>19</v>
      </c>
      <c r="BK19" s="4">
        <f t="shared" si="2"/>
        <v>0</v>
      </c>
      <c r="BL19" s="11">
        <f t="shared" si="3"/>
        <v>11</v>
      </c>
      <c r="BM19" s="10">
        <v>22.995999999999999</v>
      </c>
      <c r="BN19" s="10">
        <v>22.809000000000001</v>
      </c>
      <c r="BO19" s="2" t="s">
        <v>19</v>
      </c>
      <c r="BP19" s="2"/>
      <c r="BQ19" s="6"/>
      <c r="BR19" s="19">
        <f t="shared" si="4"/>
        <v>22.097000000000001</v>
      </c>
    </row>
    <row r="20" spans="1:70">
      <c r="A20" s="13">
        <v>10</v>
      </c>
      <c r="B20" s="1" t="s">
        <v>33</v>
      </c>
      <c r="C20" s="9">
        <v>2569</v>
      </c>
      <c r="D20" s="1">
        <v>79</v>
      </c>
      <c r="E20" s="1" t="s">
        <v>34</v>
      </c>
      <c r="F20" s="57">
        <v>24.367999999999999</v>
      </c>
      <c r="G20" s="10">
        <v>28.873000000000001</v>
      </c>
      <c r="H20" s="3">
        <v>4</v>
      </c>
      <c r="I20" s="4">
        <f>IF(AND(J$129&gt;4,H20=1),6)+IF(AND(J$129&gt;4,H20=2),4)+IF(AND(J$129&gt;4,H20=3),3)+IF(AND(J$129&gt;4,H20=4),2)+IF(AND(J$129&gt;4,H20=5),1)+IF(AND(J$129&gt;4,H20&gt;5),1)+IF(AND(J$129=4,H20=1),4)+IF(AND(J$129=4,H20=2),3)+IF(AND(J$129=4,H20=3),2)+IF(AND(J$129=4,H20=4),1)+IF(AND(J$129=3,H20=1),3)+IF(AND(J$129=3,H20=2),2)+IF(AND(J$129=3,H20=3),1)+IF(AND(J$129=2,H20=1),2)+IF(AND(J$129=2,H20=2),1)+IF(AND(J$129=1,H20=1),1)</f>
        <v>1</v>
      </c>
      <c r="J20" s="5"/>
      <c r="K20" s="5">
        <v>4</v>
      </c>
      <c r="L20" s="4">
        <f>IF(AND(J$129&gt;4,J20=1),12)+IF(AND(J$129&gt;4,J20=2),8)+IF(AND(J$129&gt;4,J20=3),6)+IF(AND(J$129&gt;4,J20=4),5)+IF(AND(J$129&gt;4,J20=5),4)+IF(AND(J$129&gt;4,J20=6),3)+IF(AND(J$129&gt;4,J20=7),2)+IF(AND(J$129&gt;4,J20&gt;7),1)+IF(AND(J$129=4,J20=1),8)+IF(AND(J$129=4,J20=2),6)+IF(AND(J$129=4,J20=3),4)+IF(AND(J$129=4,J20=4),2)+IF(AND(J$129=3,J20=1),6)+IF(AND(J$129=3,J20=2),4)+IF(AND(J$129=3,J20=3),2)+IF(AND(J$129=2,J20=1),4)+IF(AND(J$129=2,J20=2),2)+IF(AND(J$129=1,J20=1),2)</f>
        <v>0</v>
      </c>
      <c r="M20" s="4">
        <f>IF(AND(J$129&gt;4,K20=1),12)+IF(AND(J$129&gt;4,K20=2),8)+IF(AND(J$129&gt;4,K20=3),6)+IF(AND(J$129&gt;4,K20=4),5)+IF(AND(J$129&gt;4,K20=5),4)+IF(AND(J$129&gt;4,K20=6),3)+IF(AND(J$129&gt;4,K20=7),2)+IF(AND(J$129&gt;4,K20&gt;7),1)+IF(AND(J$129=4,K20=1),8)+IF(AND(J$129=4,K20=2),6)+IF(AND(J$129=4,K20=3),4)+IF(AND(J$129=4,K20=4),2)+IF(AND(J$129=3,K20=1),6)+IF(AND(J$129=3,K20=2),4)+IF(AND(J$129=3,K20=3),2)+IF(AND(J$129=2,K20=1),4)+IF(AND(J$129=2,K20=2),2)+IF(AND(J$129=1,K20=1),2)</f>
        <v>2</v>
      </c>
      <c r="N20" s="2" t="s">
        <v>20</v>
      </c>
      <c r="O20" s="4">
        <f t="shared" si="5"/>
        <v>3</v>
      </c>
      <c r="P20" s="11">
        <f t="shared" si="6"/>
        <v>3</v>
      </c>
      <c r="Q20" s="10"/>
      <c r="R20" s="2">
        <v>26.576000000000001</v>
      </c>
      <c r="S20" s="2" t="s">
        <v>20</v>
      </c>
      <c r="T20" s="2"/>
      <c r="U20" s="6"/>
      <c r="V20" s="19">
        <f t="shared" si="7"/>
        <v>24.367999999999999</v>
      </c>
      <c r="W20" s="10"/>
      <c r="X20" s="3"/>
      <c r="Y20" s="4">
        <f>IF(AND(Z$129&gt;4,X20=1),6)+IF(AND(Z$129&gt;4,X20=2),4)+IF(AND(Z$129&gt;4,X20=3),3)+IF(AND(Z$129&gt;4,X20=4),2)+IF(AND(Z$129&gt;4,X20=5),1)+IF(AND(Z$129&gt;4,X20&gt;5),1)+IF(AND(Z$129=4,X20=1),4)+IF(AND(Z$129=4,X20=2),3)+IF(AND(Z$129=4,X20=3),2)+IF(AND(Z$129=4,X20=4),1)+IF(AND(Z$129=3,X20=1),3)+IF(AND(Z$129=3,X20=2),2)+IF(AND(Z$129=3,X20=3),1)+IF(AND(Z$129=2,X20=1),2)+IF(AND(Z$129=2,X20=2),1)+IF(AND(Z$129=1,X20=1),1)</f>
        <v>0</v>
      </c>
      <c r="Z20" s="5">
        <v>4</v>
      </c>
      <c r="AA20" s="5"/>
      <c r="AB20" s="4">
        <f>IF(AND(Z$129&gt;4,Z20=1),12)+IF(AND(Z$129&gt;4,Z20=2),8)+IF(AND(Z$129&gt;4,Z20=3),6)+IF(AND(Z$129&gt;4,Z20=4),5)+IF(AND(Z$129&gt;4,Z20=5),4)+IF(AND(Z$129&gt;4,Z20=6),3)+IF(AND(Z$129&gt;4,Z20=7),2)+IF(AND(Z$129&gt;4,Z20&gt;7),1)+IF(AND(Z$129=4,Z20=1),8)+IF(AND(Z$129=4,Z20=2),6)+IF(AND(Z$129=4,Z20=3),4)+IF(AND(Z$129=4,Z20=4),2)+IF(AND(Z$129=3,Z20=1),6)+IF(AND(Z$129=3,Z20=2),4)+IF(AND(Z$129=3,Z20=3),2)+IF(AND(Z$129=2,Z20=1),4)+IF(AND(Z$129=2,Z20=2),2)+IF(AND(Z$129=1,Z20=1),2)</f>
        <v>2</v>
      </c>
      <c r="AC20" s="4">
        <f>IF(AND(Z$129&gt;4,AA20=1),12)+IF(AND(Z$129&gt;4,AA20=2),8)+IF(AND(Z$129&gt;4,AA20=3),6)+IF(AND(Z$129&gt;4,AA20=4),5)+IF(AND(Z$129&gt;4,AA20=5),4)+IF(AND(Z$129&gt;4,AA20=6),3)+IF(AND(Z$129&gt;4,AA20=7),2)+IF(AND(Z$129&gt;4,AA20&gt;7),1)+IF(AND(Z$129=4,AA20=1),8)+IF(AND(Z$129=4,AA20=2),6)+IF(AND(Z$129=4,AA20=3),4)+IF(AND(Z$129=4,AA20=4),2)+IF(AND(Z$129=3,AA20=1),6)+IF(AND(Z$129=3,AA20=2),4)+IF(AND(Z$129=3,AA20=3),2)+IF(AND(Z$129=2,AA20=1),4)+IF(AND(Z$129=2,AA20=2),2)+IF(AND(Z$129=1,AA20=1),2)</f>
        <v>0</v>
      </c>
      <c r="AD20" s="2" t="s">
        <v>20</v>
      </c>
      <c r="AE20" s="4">
        <f t="shared" si="8"/>
        <v>2</v>
      </c>
      <c r="AF20" s="11">
        <f t="shared" si="9"/>
        <v>5</v>
      </c>
      <c r="AG20" s="10">
        <v>25.779</v>
      </c>
      <c r="AH20" s="2"/>
      <c r="AI20" s="2" t="s">
        <v>20</v>
      </c>
      <c r="AJ20" s="2"/>
      <c r="AK20" s="6"/>
      <c r="AL20" s="19">
        <f t="shared" si="0"/>
        <v>24.367999999999999</v>
      </c>
      <c r="AM20" s="10">
        <v>29.728000000000002</v>
      </c>
      <c r="AN20" s="3"/>
      <c r="AO20" s="4">
        <f>IF(AND(AP$129&gt;4,AN20=1),6)+IF(AND(AP$129&gt;4,AN20=2),4)+IF(AND(AP$129&gt;4,AN20=3),3)+IF(AND(AP$129&gt;4,AN20=4),2)+IF(AND(AP$129&gt;4,AN20=5),1)+IF(AND(AP$129&gt;4,AN20&gt;5),1)+IF(AND(AP$129=4,AN20=1),4)+IF(AND(AP$129=4,AN20=2),3)+IF(AND(AP$129=4,AN20=3),2)+IF(AND(AP$129=4,AN20=4),1)+IF(AND(AP$129=3,AN20=1),3)+IF(AND(AP$129=3,AN20=2),2)+IF(AND(AP$129=3,AN20=3),1)+IF(AND(AP$129=2,AN20=1),2)+IF(AND(AP$129=2,AN20=2),1)+IF(AND(AP$129=1,AN20=1),1)</f>
        <v>0</v>
      </c>
      <c r="AP20" s="5"/>
      <c r="AQ20" s="5"/>
      <c r="AR20" s="4">
        <f>IF(AND(AP$129&gt;4,AP20=1),12)+IF(AND(AP$129&gt;4,AP20=2),8)+IF(AND(AP$129&gt;4,AP20=3),6)+IF(AND(AP$129&gt;4,AP20=4),5)+IF(AND(AP$129&gt;4,AP20=5),4)+IF(AND(AP$129&gt;4,AP20=6),3)+IF(AND(AP$129&gt;4,AP20=7),2)+IF(AND(AP$129&gt;4,AP20&gt;7),1)+IF(AND(AP$129=4,AP20=1),8)+IF(AND(AP$129=4,AP20=2),6)+IF(AND(AP$129=4,AP20=3),4)+IF(AND(AP$129=4,AP20=4),2)+IF(AND(AP$129=3,AP20=1),6)+IF(AND(AP$129=3,AP20=2),4)+IF(AND(AP$129=3,AP20=3),2)+IF(AND(AP$129=2,AP20=1),4)+IF(AND(AP$129=2,AP20=2),2)+IF(AND(AP$129=1,AP20=1),2)</f>
        <v>0</v>
      </c>
      <c r="AS20" s="4">
        <f>IF(AND(AP$129&gt;4,AQ20=1),12)+IF(AND(AP$129&gt;4,AQ20=2),8)+IF(AND(AP$129&gt;4,AQ20=3),6)+IF(AND(AP$129&gt;4,AQ20=4),5)+IF(AND(AP$129&gt;4,AQ20=5),4)+IF(AND(AP$129&gt;4,AQ20=6),3)+IF(AND(AP$129&gt;4,AQ20=7),2)+IF(AND(AP$129&gt;4,AQ20&gt;7),1)+IF(AND(AP$129=4,AQ20=1),8)+IF(AND(AP$129=4,AQ20=2),6)+IF(AND(AP$129=4,AQ20=3),4)+IF(AND(AP$129=4,AQ20=4),2)+IF(AND(AP$129=3,AQ20=1),6)+IF(AND(AP$129=3,AQ20=2),4)+IF(AND(AP$129=3,AQ20=3),2)+IF(AND(AP$129=2,AQ20=1),4)+IF(AND(AP$129=2,AQ20=2),2)+IF(AND(AP$129=1,AQ20=1),2)</f>
        <v>0</v>
      </c>
      <c r="AT20" s="2" t="s">
        <v>20</v>
      </c>
      <c r="AU20" s="4">
        <f t="shared" si="10"/>
        <v>0</v>
      </c>
      <c r="AV20" s="11">
        <f t="shared" si="11"/>
        <v>5</v>
      </c>
      <c r="AW20" s="10">
        <v>25.780999999999999</v>
      </c>
      <c r="AX20" s="2">
        <v>28.710999999999999</v>
      </c>
      <c r="AY20" s="2" t="s">
        <v>20</v>
      </c>
      <c r="AZ20" s="2"/>
      <c r="BA20" s="6"/>
      <c r="BB20" s="19">
        <f t="shared" si="1"/>
        <v>24.367999999999999</v>
      </c>
      <c r="BC20" s="10">
        <v>26.678999999999998</v>
      </c>
      <c r="BD20" s="3"/>
      <c r="BE20" s="4">
        <f>IF(AND(BF$129&gt;4,BD20=1),6)+IF(AND(BF$129&gt;4,BD20=2),4)+IF(AND(BF$129&gt;4,BD20=3),3)+IF(AND(BF$129&gt;4,BD20=4),2)+IF(AND(BF$129&gt;4,BD20=5),1)+IF(AND(BF$129&gt;4,BD20&gt;5),1)+IF(AND(BF$129=4,BD20=1),4)+IF(AND(BF$129=4,BD20=2),3)+IF(AND(BF$129=4,BD20=3),2)+IF(AND(BF$129=4,BD20=4),1)+IF(AND(BF$129=3,BD20=1),3)+IF(AND(BF$129=3,BD20=2),2)+IF(AND(BF$129=3,BD20=3),1)+IF(AND(BF$129=2,BD20=1),2)+IF(AND(BF$129=2,BD20=2),1)+IF(AND(BF$129=1,BD20=1),1)</f>
        <v>0</v>
      </c>
      <c r="BF20" s="5"/>
      <c r="BG20" s="5"/>
      <c r="BH20" s="4">
        <f>IF(AND(BF$129&gt;4,BF20=1),12)+IF(AND(BF$129&gt;4,BF20=2),8)+IF(AND(BF$129&gt;4,BF20=3),6)+IF(AND(BF$129&gt;4,BF20=4),5)+IF(AND(BF$129&gt;4,BF20=5),4)+IF(AND(BF$129&gt;4,BF20=6),3)+IF(AND(BF$129&gt;4,BF20=7),2)+IF(AND(BF$129&gt;4,BF20&gt;7),1)+IF(AND(BF$129=4,BF20=1),8)+IF(AND(BF$129=4,BF20=2),6)+IF(AND(BF$129=4,BF20=3),4)+IF(AND(BF$129=4,BF20=4),2)+IF(AND(BF$129=3,BF20=1),6)+IF(AND(BF$129=3,BF20=2),4)+IF(AND(BF$129=3,BF20=3),2)+IF(AND(BF$129=2,BF20=1),4)+IF(AND(BF$129=2,BF20=2),2)+IF(AND(BF$129=1,BF20=1),2)</f>
        <v>0</v>
      </c>
      <c r="BI20" s="4">
        <f>IF(AND(BF$129&gt;4,BG20=1),12)+IF(AND(BF$129&gt;4,BG20=2),8)+IF(AND(BF$129&gt;4,BG20=3),6)+IF(AND(BF$129&gt;4,BG20=4),5)+IF(AND(BF$129&gt;4,BG20=5),4)+IF(AND(BF$129&gt;4,BG20=6),3)+IF(AND(BF$129&gt;4,BG20=7),2)+IF(AND(BF$129&gt;4,BG20&gt;7),1)+IF(AND(BF$129=4,BG20=1),8)+IF(AND(BF$129=4,BG20=2),6)+IF(AND(BF$129=4,BG20=3),4)+IF(AND(BF$129=4,BG20=4),2)+IF(AND(BF$129=3,BG20=1),6)+IF(AND(BF$129=3,BG20=2),4)+IF(AND(BF$129=3,BG20=3),2)+IF(AND(BF$129=2,BG20=1),4)+IF(AND(BF$129=2,BG20=2),2)+IF(AND(BF$129=1,BG20=1),2)</f>
        <v>0</v>
      </c>
      <c r="BJ20" s="2" t="s">
        <v>20</v>
      </c>
      <c r="BK20" s="4">
        <f t="shared" si="2"/>
        <v>0</v>
      </c>
      <c r="BL20" s="11">
        <f t="shared" si="3"/>
        <v>5</v>
      </c>
      <c r="BM20" s="10">
        <v>26.37</v>
      </c>
      <c r="BN20" s="2">
        <v>26.638999999999999</v>
      </c>
      <c r="BO20" s="2" t="s">
        <v>20</v>
      </c>
      <c r="BP20" s="2"/>
      <c r="BQ20" s="6"/>
      <c r="BR20" s="19">
        <f t="shared" si="4"/>
        <v>24.367999999999999</v>
      </c>
    </row>
    <row r="21" spans="1:70">
      <c r="A21" s="13">
        <v>11</v>
      </c>
      <c r="B21" s="1" t="s">
        <v>126</v>
      </c>
      <c r="C21" s="2">
        <v>35716</v>
      </c>
      <c r="D21" s="1">
        <v>144</v>
      </c>
      <c r="E21" s="1" t="s">
        <v>125</v>
      </c>
      <c r="F21" s="57">
        <v>25.672000000000001</v>
      </c>
      <c r="G21" s="2"/>
      <c r="H21" s="3"/>
      <c r="I21" s="4">
        <f>IF(AND(J$130&gt;4,H21=1),6)+IF(AND(J$130&gt;4,H21=2),4)+IF(AND(J$130&gt;4,H21=3),3)+IF(AND(J$130&gt;4,H21=4),2)+IF(AND(J$130&gt;4,H21=5),1)+IF(AND(J$130&gt;4,H21&gt;5),1)+IF(AND(J$130=4,H21=1),4)+IF(AND(J$130=4,H21=2),3)+IF(AND(J$130=4,H21=3),2)+IF(AND(J$130=4,H21=4),1)+IF(AND(J$130=3,H21=1),3)+IF(AND(J$130=3,H21=2),2)+IF(AND(J$130=3,H21=3),1)+IF(AND(J$130=2,H21=1),2)+IF(AND(J$130=2,H21=2),1)+IF(AND(J$130=1,H21=1),1)</f>
        <v>0</v>
      </c>
      <c r="J21" s="5">
        <v>2</v>
      </c>
      <c r="K21" s="5">
        <v>2</v>
      </c>
      <c r="L21" s="4">
        <f>IF(AND(J$130&gt;4,J21=1),12)+IF(AND(J$130&gt;4,J21=2),8)+IF(AND(J$130&gt;4,J21=3),6)+IF(AND(J$130&gt;4,J21=4),5)+IF(AND(J$130&gt;4,J21=5),4)+IF(AND(J$130&gt;4,J21=6),3)+IF(AND(J$130&gt;4,J21=7),2)+IF(AND(J$130&gt;4,J21&gt;7),1)+IF(AND(J$130=4,J21=1),8)+IF(AND(J$130=4,J21=2),6)+IF(AND(J$130=4,J21=3),4)+IF(AND(J$130=4,J21=4),2)+IF(AND(J$130=3,J21=1),6)+IF(AND(J$130=3,J21=2),4)+IF(AND(J$130=3,J21=3),2)+IF(AND(J$130=2,J21=1),4)+IF(AND(J$130=2,J21=2),2)+IF(AND(J$130=1,J21=1),2)</f>
        <v>2</v>
      </c>
      <c r="M21" s="4">
        <f>IF(AND(J$130&gt;4,K21=1),12)+IF(AND(J$130&gt;4,K21=2),8)+IF(AND(J$130&gt;4,K21=3),6)+IF(AND(J$130&gt;4,K21=4),5)+IF(AND(J$130&gt;4,K21=5),4)+IF(AND(J$1930&gt;4,K21=6),3)+IF(AND(J$130&gt;4,K21=7),2)+IF(AND(J$130&gt;4,K21&gt;7),1)+IF(AND(J$130=4,K21=1),8)+IF(AND(J$130=4,K21=2),6)+IF(AND(J$130=4,K21=3),4)+IF(AND(J$130=4,K21=4),2)+IF(AND(J$130=3,K21=1),6)+IF(AND(J$130=3,K21=2),4)+IF(AND(J$130=3,K21=3),2)+IF(AND(J$130=2,K21=1),4)+IF(AND(J$130=2,K21=2),2)+IF(AND(J$130=1,K21=1),2)</f>
        <v>2</v>
      </c>
      <c r="N21" s="2" t="s">
        <v>21</v>
      </c>
      <c r="O21" s="4">
        <f t="shared" si="5"/>
        <v>4</v>
      </c>
      <c r="P21" s="11">
        <f t="shared" si="6"/>
        <v>4</v>
      </c>
      <c r="Q21" s="2">
        <v>28.181999999999999</v>
      </c>
      <c r="R21" s="2">
        <v>28.344000000000001</v>
      </c>
      <c r="S21" s="2" t="s">
        <v>21</v>
      </c>
      <c r="T21" s="6"/>
      <c r="U21" s="6"/>
      <c r="V21" s="19">
        <f t="shared" si="7"/>
        <v>25.672000000000001</v>
      </c>
      <c r="W21" s="2"/>
      <c r="X21" s="3"/>
      <c r="Y21" s="4">
        <f>IF(AND(Z$130&gt;4,X21=1),6)+IF(AND(Z$130&gt;4,X21=2),4)+IF(AND(Z$130&gt;4,X21=3),3)+IF(AND(Z$130&gt;4,X21=4),2)+IF(AND(Z$130&gt;4,X21=5),1)+IF(AND(Z$130&gt;4,X21&gt;5),1)+IF(AND(Z$130=4,X21=1),4)+IF(AND(Z$130=4,X21=2),3)+IF(AND(Z$130=4,X21=3),2)+IF(AND(Z$130=4,X21=4),1)+IF(AND(Z$130=3,X21=1),3)+IF(AND(Z$130=3,X21=2),2)+IF(AND(Z$130=3,X21=3),1)+IF(AND(Z$130=2,X21=1),2)+IF(AND(Z$130=2,X21=2),1)+IF(AND(Z$130=1,X21=1),1)</f>
        <v>0</v>
      </c>
      <c r="Z21" s="5"/>
      <c r="AA21" s="5"/>
      <c r="AB21" s="4">
        <f>IF(AND(Z$130&gt;4,Z21=1),12)+IF(AND(Z$130&gt;4,Z21=2),8)+IF(AND(Z$130&gt;4,Z21=3),6)+IF(AND(Z$130&gt;4,Z21=4),5)+IF(AND(Z$130&gt;4,Z21=5),4)+IF(AND(Z$130&gt;4,Z21=6),3)+IF(AND(Z$130&gt;4,Z21=7),2)+IF(AND(Z$130&gt;4,Z21&gt;7),1)+IF(AND(Z$130=4,Z21=1),8)+IF(AND(Z$130=4,Z21=2),6)+IF(AND(Z$130=4,Z21=3),4)+IF(AND(Z$130=4,Z21=4),2)+IF(AND(Z$130=3,Z21=1),6)+IF(AND(Z$130=3,Z21=2),4)+IF(AND(Z$130=3,Z21=3),2)+IF(AND(Z$130=2,Z21=1),4)+IF(AND(Z$130=2,Z21=2),2)+IF(AND(Z$130=1,Z21=1),2)</f>
        <v>0</v>
      </c>
      <c r="AC21" s="4">
        <f>IF(AND(Z$130&gt;4,AA21=1),12)+IF(AND(Z$130&gt;4,AA21=2),8)+IF(AND(Z$130&gt;4,AA21=3),6)+IF(AND(Z$130&gt;4,AA21=4),5)+IF(AND(Z$130&gt;4,AA21=5),4)+IF(AND(Z$1930&gt;4,AA21=6),3)+IF(AND(Z$130&gt;4,AA21=7),2)+IF(AND(Z$130&gt;4,AA21&gt;7),1)+IF(AND(Z$130=4,AA21=1),8)+IF(AND(Z$130=4,AA21=2),6)+IF(AND(Z$130=4,AA21=3),4)+IF(AND(Z$130=4,AA21=4),2)+IF(AND(Z$130=3,AA21=1),6)+IF(AND(Z$130=3,AA21=2),4)+IF(AND(Z$130=3,AA21=3),2)+IF(AND(Z$130=2,AA21=1),4)+IF(AND(Z$130=2,AA21=2),2)+IF(AND(Z$130=1,AA21=1),2)</f>
        <v>0</v>
      </c>
      <c r="AD21" s="2" t="s">
        <v>21</v>
      </c>
      <c r="AE21" s="4">
        <f t="shared" si="8"/>
        <v>0</v>
      </c>
      <c r="AF21" s="11">
        <f t="shared" si="9"/>
        <v>4</v>
      </c>
      <c r="AG21" s="2"/>
      <c r="AH21" s="2"/>
      <c r="AI21" s="2" t="s">
        <v>21</v>
      </c>
      <c r="AJ21" s="6"/>
      <c r="AK21" s="6"/>
      <c r="AL21" s="19">
        <f t="shared" si="0"/>
        <v>25.672000000000001</v>
      </c>
      <c r="AM21" s="2"/>
      <c r="AN21" s="3"/>
      <c r="AO21" s="4">
        <f>IF(AND(AP$130&gt;4,AN21=1),6)+IF(AND(AP$130&gt;4,AN21=2),4)+IF(AND(AP$130&gt;4,AN21=3),3)+IF(AND(AP$130&gt;4,AN21=4),2)+IF(AND(AP$130&gt;4,AN21=5),1)+IF(AND(AP$130&gt;4,AN21&gt;5),1)+IF(AND(AP$130=4,AN21=1),4)+IF(AND(AP$130=4,AN21=2),3)+IF(AND(AP$130=4,AN21=3),2)+IF(AND(AP$130=4,AN21=4),1)+IF(AND(AP$130=3,AN21=1),3)+IF(AND(AP$130=3,AN21=2),2)+IF(AND(AP$130=3,AN21=3),1)+IF(AND(AP$130=2,AN21=1),2)+IF(AND(AP$130=2,AN21=2),1)+IF(AND(AP$130=1,AN21=1),1)</f>
        <v>0</v>
      </c>
      <c r="AP21" s="5"/>
      <c r="AQ21" s="5"/>
      <c r="AR21" s="4">
        <f>IF(AND(AP$130&gt;4,AP21=1),12)+IF(AND(AP$130&gt;4,AP21=2),8)+IF(AND(AP$130&gt;4,AP21=3),6)+IF(AND(AP$130&gt;4,AP21=4),5)+IF(AND(AP$130&gt;4,AP21=5),4)+IF(AND(AP$130&gt;4,AP21=6),3)+IF(AND(AP$130&gt;4,AP21=7),2)+IF(AND(AP$130&gt;4,AP21&gt;7),1)+IF(AND(AP$130=4,AP21=1),8)+IF(AND(AP$130=4,AP21=2),6)+IF(AND(AP$130=4,AP21=3),4)+IF(AND(AP$130=4,AP21=4),2)+IF(AND(AP$130=3,AP21=1),6)+IF(AND(AP$130=3,AP21=2),4)+IF(AND(AP$130=3,AP21=3),2)+IF(AND(AP$130=2,AP21=1),4)+IF(AND(AP$130=2,AP21=2),2)+IF(AND(AP$130=1,AP21=1),2)</f>
        <v>0</v>
      </c>
      <c r="AS21" s="4">
        <f>IF(AND(AP$130&gt;4,AQ21=1),12)+IF(AND(AP$130&gt;4,AQ21=2),8)+IF(AND(AP$130&gt;4,AQ21=3),6)+IF(AND(AP$130&gt;4,AQ21=4),5)+IF(AND(AP$130&gt;4,AQ21=5),4)+IF(AND(AP$1930&gt;4,AQ21=6),3)+IF(AND(AP$130&gt;4,AQ21=7),2)+IF(AND(AP$130&gt;4,AQ21&gt;7),1)+IF(AND(AP$130=4,AQ21=1),8)+IF(AND(AP$130=4,AQ21=2),6)+IF(AND(AP$130=4,AQ21=3),4)+IF(AND(AP$130=4,AQ21=4),2)+IF(AND(AP$130=3,AQ21=1),6)+IF(AND(AP$130=3,AQ21=2),4)+IF(AND(AP$130=3,AQ21=3),2)+IF(AND(AP$130=2,AQ21=1),4)+IF(AND(AP$130=2,AQ21=2),2)+IF(AND(AP$130=1,AQ21=1),2)</f>
        <v>0</v>
      </c>
      <c r="AT21" s="2" t="s">
        <v>21</v>
      </c>
      <c r="AU21" s="4">
        <f t="shared" si="10"/>
        <v>0</v>
      </c>
      <c r="AV21" s="11">
        <f t="shared" si="11"/>
        <v>4</v>
      </c>
      <c r="AW21" s="2"/>
      <c r="AX21" s="2"/>
      <c r="AY21" s="2" t="s">
        <v>21</v>
      </c>
      <c r="AZ21" s="6"/>
      <c r="BA21" s="6"/>
      <c r="BB21" s="19">
        <f t="shared" si="1"/>
        <v>25.672000000000001</v>
      </c>
      <c r="BC21" s="2"/>
      <c r="BD21" s="3"/>
      <c r="BE21" s="4">
        <f>IF(AND(BF$130&gt;4,BD21=1),6)+IF(AND(BF$130&gt;4,BD21=2),4)+IF(AND(BF$130&gt;4,BD21=3),3)+IF(AND(BF$130&gt;4,BD21=4),2)+IF(AND(BF$130&gt;4,BD21=5),1)+IF(AND(BF$130&gt;4,BD21&gt;5),1)+IF(AND(BF$130=4,BD21=1),4)+IF(AND(BF$130=4,BD21=2),3)+IF(AND(BF$130=4,BD21=3),2)+IF(AND(BF$130=4,BD21=4),1)+IF(AND(BF$130=3,BD21=1),3)+IF(AND(BF$130=3,BD21=2),2)+IF(AND(BF$130=3,BD21=3),1)+IF(AND(BF$130=2,BD21=1),2)+IF(AND(BF$130=2,BD21=2),1)+IF(AND(BF$130=1,BD21=1),1)</f>
        <v>0</v>
      </c>
      <c r="BF21" s="5"/>
      <c r="BG21" s="5"/>
      <c r="BH21" s="4">
        <f>IF(AND(BF$130&gt;4,BF21=1),12)+IF(AND(BF$130&gt;4,BF21=2),8)+IF(AND(BF$130&gt;4,BF21=3),6)+IF(AND(BF$130&gt;4,BF21=4),5)+IF(AND(BF$130&gt;4,BF21=5),4)+IF(AND(BF$130&gt;4,BF21=6),3)+IF(AND(BF$130&gt;4,BF21=7),2)+IF(AND(BF$130&gt;4,BF21&gt;7),1)+IF(AND(BF$130=4,BF21=1),8)+IF(AND(BF$130=4,BF21=2),6)+IF(AND(BF$130=4,BF21=3),4)+IF(AND(BF$130=4,BF21=4),2)+IF(AND(BF$130=3,BF21=1),6)+IF(AND(BF$130=3,BF21=2),4)+IF(AND(BF$130=3,BF21=3),2)+IF(AND(BF$130=2,BF21=1),4)+IF(AND(BF$130=2,BF21=2),2)+IF(AND(BF$130=1,BF21=1),2)</f>
        <v>0</v>
      </c>
      <c r="BI21" s="4">
        <f>IF(AND(BF$130&gt;4,BG21=1),12)+IF(AND(BF$130&gt;4,BG21=2),8)+IF(AND(BF$130&gt;4,BG21=3),6)+IF(AND(BF$130&gt;4,BG21=4),5)+IF(AND(BF$130&gt;4,BG21=5),4)+IF(AND(BF$1930&gt;4,BG21=6),3)+IF(AND(BF$130&gt;4,BG21=7),2)+IF(AND(BF$130&gt;4,BG21&gt;7),1)+IF(AND(BF$130=4,BG21=1),8)+IF(AND(BF$130=4,BG21=2),6)+IF(AND(BF$130=4,BG21=3),4)+IF(AND(BF$130=4,BG21=4),2)+IF(AND(BF$130=3,BG21=1),6)+IF(AND(BF$130=3,BG21=2),4)+IF(AND(BF$130=3,BG21=3),2)+IF(AND(BF$130=2,BG21=1),4)+IF(AND(BF$130=2,BG21=2),2)+IF(AND(BF$130=1,BG21=1),2)</f>
        <v>0</v>
      </c>
      <c r="BJ21" s="2" t="s">
        <v>21</v>
      </c>
      <c r="BK21" s="4">
        <f t="shared" si="2"/>
        <v>0</v>
      </c>
      <c r="BL21" s="11">
        <f t="shared" si="3"/>
        <v>4</v>
      </c>
      <c r="BM21" s="2"/>
      <c r="BN21" s="2"/>
      <c r="BO21" s="2" t="s">
        <v>21</v>
      </c>
      <c r="BP21" s="6"/>
      <c r="BQ21" s="6"/>
      <c r="BR21" s="19">
        <f t="shared" si="4"/>
        <v>25.672000000000001</v>
      </c>
    </row>
    <row r="22" spans="1:70">
      <c r="A22" s="13">
        <v>12</v>
      </c>
      <c r="B22" s="1" t="s">
        <v>180</v>
      </c>
      <c r="C22" s="2">
        <v>44489</v>
      </c>
      <c r="D22" s="1">
        <v>790</v>
      </c>
      <c r="E22" s="1" t="s">
        <v>91</v>
      </c>
      <c r="F22" s="57"/>
      <c r="G22" s="2"/>
      <c r="H22" s="3"/>
      <c r="I22" s="2"/>
      <c r="J22" s="5"/>
      <c r="K22" s="5"/>
      <c r="L22" s="2"/>
      <c r="M22" s="2"/>
      <c r="N22" s="2"/>
      <c r="O22" s="4"/>
      <c r="P22" s="11"/>
      <c r="Q22" s="2"/>
      <c r="R22" s="2"/>
      <c r="S22" s="2"/>
      <c r="T22" s="2"/>
      <c r="U22" s="6"/>
      <c r="V22" s="19"/>
      <c r="W22" s="2"/>
      <c r="X22" s="3"/>
      <c r="Y22" s="2"/>
      <c r="Z22" s="5"/>
      <c r="AA22" s="5"/>
      <c r="AB22" s="2"/>
      <c r="AC22" s="2"/>
      <c r="AD22" s="2"/>
      <c r="AE22" s="4"/>
      <c r="AF22" s="11"/>
      <c r="AG22" s="2"/>
      <c r="AH22" s="2"/>
      <c r="AI22" s="2"/>
      <c r="AJ22" s="2"/>
      <c r="AK22" s="6"/>
      <c r="AL22" s="19">
        <v>99.998999999999995</v>
      </c>
      <c r="AM22" s="10">
        <v>33.17</v>
      </c>
      <c r="AN22" s="3"/>
      <c r="AO22" s="2"/>
      <c r="AP22" s="5"/>
      <c r="AQ22" s="5"/>
      <c r="AR22" s="2"/>
      <c r="AS22" s="2"/>
      <c r="AT22" s="2" t="s">
        <v>40</v>
      </c>
      <c r="AU22" s="4"/>
      <c r="AV22" s="11"/>
      <c r="AW22" s="2">
        <v>24.731999999999999</v>
      </c>
      <c r="AX22" s="2">
        <v>23.613</v>
      </c>
      <c r="AY22" s="2" t="s">
        <v>20</v>
      </c>
      <c r="AZ22" s="8" t="s">
        <v>183</v>
      </c>
      <c r="BA22" s="6"/>
      <c r="BB22" s="19">
        <f t="shared" si="1"/>
        <v>23.613</v>
      </c>
      <c r="BC22" s="10">
        <v>24.045000000000002</v>
      </c>
      <c r="BD22" s="3"/>
      <c r="BE22" s="4">
        <f>IF(AND(BF$129&gt;4,BD22=1),6)+IF(AND(BF$129&gt;4,BD22=2),4)+IF(AND(BF$129&gt;4,BD22=3),3)+IF(AND(BF$129&gt;4,BD22=4),2)+IF(AND(BF$129&gt;4,BD22=5),1)+IF(AND(BF$129&gt;4,BD22&gt;5),1)+IF(AND(BF$129=4,BD22=1),4)+IF(AND(BF$129=4,BD22=2),3)+IF(AND(BF$129=4,BD22=3),2)+IF(AND(BF$129=4,BD22=4),1)+IF(AND(BF$129=3,BD22=1),3)+IF(AND(BF$129=3,BD22=2),2)+IF(AND(BF$129=3,BD22=3),1)+IF(AND(BF$129=2,BD22=1),2)+IF(AND(BF$129=2,BD22=2),1)+IF(AND(BF$129=1,BD22=1),1)</f>
        <v>0</v>
      </c>
      <c r="BF22" s="5"/>
      <c r="BG22" s="5"/>
      <c r="BH22" s="4">
        <f>IF(AND(BF$129&gt;4,BF22=1),12)+IF(AND(BF$129&gt;4,BF22=2),8)+IF(AND(BF$129&gt;4,BF22=3),6)+IF(AND(BF$129&gt;4,BF22=4),5)+IF(AND(BF$129&gt;4,BF22=5),4)+IF(AND(BF$129&gt;4,BF22=6),3)+IF(AND(BF$129&gt;4,BF22=7),2)+IF(AND(BF$129&gt;4,BF22&gt;7),1)+IF(AND(BF$129=4,BF22=1),8)+IF(AND(BF$129=4,BF22=2),6)+IF(AND(BF$129=4,BF22=3),4)+IF(AND(BF$129=4,BF22=4),2)+IF(AND(BF$129=3,BF22=1),6)+IF(AND(BF$129=3,BF22=2),4)+IF(AND(BF$129=3,BF22=3),2)+IF(AND(BF$129=2,BF22=1),4)+IF(AND(BF$129=2,BF22=2),2)+IF(AND(BF$129=1,BF22=1),2)</f>
        <v>0</v>
      </c>
      <c r="BI22" s="4">
        <f>IF(AND(BF$129&gt;4,BG22=1),12)+IF(AND(BF$129&gt;4,BG22=2),8)+IF(AND(BF$129&gt;4,BG22=3),6)+IF(AND(BF$129&gt;4,BG22=4),5)+IF(AND(BF$129&gt;4,BG22=5),4)+IF(AND(BF$129&gt;4,BG22=6),3)+IF(AND(BF$129&gt;4,BG22=7),2)+IF(AND(BF$129&gt;4,BG22&gt;7),1)+IF(AND(BF$129=4,BG22=1),8)+IF(AND(BF$129=4,BG22=2),6)+IF(AND(BF$129=4,BG22=3),4)+IF(AND(BF$129=4,BG22=4),2)+IF(AND(BF$129=3,BG22=1),6)+IF(AND(BF$129=3,BG22=2),4)+IF(AND(BF$129=3,BG22=3),2)+IF(AND(BF$129=2,BG22=1),4)+IF(AND(BF$129=2,BG22=2),2)+IF(AND(BF$129=1,BG22=1),2)</f>
        <v>0</v>
      </c>
      <c r="BJ22" s="2" t="s">
        <v>20</v>
      </c>
      <c r="BK22" s="4">
        <f t="shared" si="2"/>
        <v>1</v>
      </c>
      <c r="BL22" s="11">
        <f t="shared" si="3"/>
        <v>1</v>
      </c>
      <c r="BM22" s="2">
        <v>22.795000000000002</v>
      </c>
      <c r="BN22" s="2">
        <v>23.058</v>
      </c>
      <c r="BO22" s="59" t="s">
        <v>50</v>
      </c>
      <c r="BP22" s="58" t="s">
        <v>194</v>
      </c>
      <c r="BQ22" s="6">
        <v>1</v>
      </c>
      <c r="BR22" s="19">
        <f t="shared" si="4"/>
        <v>22.795000000000002</v>
      </c>
    </row>
    <row r="23" spans="1:70">
      <c r="A23" s="13">
        <v>13</v>
      </c>
      <c r="B23" s="1" t="s">
        <v>59</v>
      </c>
      <c r="C23" s="2">
        <v>3572</v>
      </c>
      <c r="D23" s="1">
        <v>10</v>
      </c>
      <c r="E23" s="1" t="s">
        <v>64</v>
      </c>
      <c r="F23" s="57">
        <v>21.189</v>
      </c>
      <c r="G23" s="2"/>
      <c r="H23" s="3"/>
      <c r="I23" s="4">
        <f>IF(AND(J$128&gt;4,H23=1),6)+IF(AND(J$128&gt;4,H23=2),4)+IF(AND(J$128&gt;4,H23=3),3)+IF(AND(J$128&gt;4,H23=4),2)+IF(AND(J$128&gt;4,H23=5),1)+IF(AND(J$128&gt;4,H23&gt;5),1)+IF(AND(J$128=4,H23=1),4)+IF(AND(J$128=4,H23=2),3)+IF(AND(J$128=4,H23=3),2)+IF(AND(J$128=4,H23=4),1)+IF(AND(J$128=3,H23=1),3)+IF(AND(J$128=3,H23=2),2)+IF(AND(J$128=3,H23=3),1)+IF(AND(J$128=2,H23=1),2)+IF(AND(J$128=2,H23=2),1)+IF(AND(J$128=1,H23=1),1)</f>
        <v>0</v>
      </c>
      <c r="J23" s="5"/>
      <c r="K23" s="5"/>
      <c r="L23" s="4">
        <f>IF(AND(J$128&gt;4,J23=1),12)+IF(AND(J$128&gt;4,J23=2),8)+IF(AND(J$128&gt;4,J23=3),6)+IF(AND(J$128&gt;4,J23=4),5)+IF(AND(J$128&gt;4,J23=5),4)+IF(AND(J$128&gt;4,J23=6),3)+IF(AND(J$128&gt;4,J23=7),2)+IF(AND(J$128&gt;4,J23&gt;7),1)+IF(AND(J$128=4,J23=1),8)+IF(AND(J$128=4,J23=2),6)+IF(AND(J$128=4,J23=3),4)+IF(AND(J$128=4,J23=4),2)+IF(AND(J$128=3,J23=1),6)+IF(AND(J$128=3,J23=2),4)+IF(AND(J$128=3,J23=3),2)+IF(AND(J$128=2,J23=1),4)+IF(AND(J$128=2,J23=2),2)+IF(AND(J$128=1,J23=1),2)</f>
        <v>0</v>
      </c>
      <c r="M23" s="4">
        <f>IF(AND(J$128&gt;4,K23=1),12)+IF(AND(J$128&gt;4,K23=2),8)+IF(AND(J$128&gt;4,K23=3),6)+IF(AND(J$128&gt;4,K23=4),5)+IF(AND(J$128&gt;4,K23=5),4)+IF(AND(J$128&gt;4,K23=6),3)+IF(AND(J$128&gt;4,K23=7),2)+IF(AND(J$128&gt;4,K23&gt;7),1)+IF(AND(J$128=4,K23=1),8)+IF(AND(J$128=4,K23=2),6)+IF(AND(J$128=4,K23=3),4)+IF(AND(J$128=4,K23=4),2)+IF(AND(J$128=3,K23=1),6)+IF(AND(J$128=3,K23=2),4)+IF(AND(J$128=3,K23=3),2)+IF(AND(J$128=2,K23=1),4)+IF(AND(J$128=2,K23=2),2)+IF(AND(J$128=1,K23=1),2)</f>
        <v>0</v>
      </c>
      <c r="N23" s="2" t="s">
        <v>19</v>
      </c>
      <c r="O23" s="4">
        <f>+I23+L23+M23+U23</f>
        <v>0</v>
      </c>
      <c r="P23" s="11">
        <f>O23</f>
        <v>0</v>
      </c>
      <c r="Q23" s="2">
        <v>21.189</v>
      </c>
      <c r="R23" s="2">
        <v>21917</v>
      </c>
      <c r="S23" s="2" t="s">
        <v>19</v>
      </c>
      <c r="T23" s="2" t="s">
        <v>96</v>
      </c>
      <c r="U23" s="6"/>
      <c r="V23" s="19">
        <f>MIN(F23,G23,Q23,R23)</f>
        <v>21.189</v>
      </c>
      <c r="W23" s="2"/>
      <c r="X23" s="3"/>
      <c r="Y23" s="4">
        <f>IF(AND(Z$128&gt;4,X23=1),6)+IF(AND(Z$128&gt;4,X23=2),4)+IF(AND(Z$128&gt;4,X23=3),3)+IF(AND(Z$128&gt;4,X23=4),2)+IF(AND(Z$128&gt;4,X23=5),1)+IF(AND(Z$128&gt;4,X23&gt;5),1)+IF(AND(Z$128=4,X23=1),4)+IF(AND(Z$128=4,X23=2),3)+IF(AND(Z$128=4,X23=3),2)+IF(AND(Z$128=4,X23=4),1)+IF(AND(Z$128=3,X23=1),3)+IF(AND(Z$128=3,X23=2),2)+IF(AND(Z$128=3,X23=3),1)+IF(AND(Z$128=2,X23=1),2)+IF(AND(Z$128=2,X23=2),1)+IF(AND(Z$128=1,X23=1),1)</f>
        <v>0</v>
      </c>
      <c r="Z23" s="5"/>
      <c r="AA23" s="5"/>
      <c r="AB23" s="4">
        <f>IF(AND(Z$128&gt;4,Z23=1),12)+IF(AND(Z$128&gt;4,Z23=2),8)+IF(AND(Z$128&gt;4,Z23=3),6)+IF(AND(Z$128&gt;4,Z23=4),5)+IF(AND(Z$128&gt;4,Z23=5),4)+IF(AND(Z$128&gt;4,Z23=6),3)+IF(AND(Z$128&gt;4,Z23=7),2)+IF(AND(Z$128&gt;4,Z23&gt;7),1)+IF(AND(Z$128=4,Z23=1),8)+IF(AND(Z$128=4,Z23=2),6)+IF(AND(Z$128=4,Z23=3),4)+IF(AND(Z$128=4,Z23=4),2)+IF(AND(Z$128=3,Z23=1),6)+IF(AND(Z$128=3,Z23=2),4)+IF(AND(Z$128=3,Z23=3),2)+IF(AND(Z$128=2,Z23=1),4)+IF(AND(Z$128=2,Z23=2),2)+IF(AND(Z$128=1,Z23=1),2)</f>
        <v>0</v>
      </c>
      <c r="AC23" s="4">
        <f>IF(AND(Z$128&gt;4,AA23=1),12)+IF(AND(Z$128&gt;4,AA23=2),8)+IF(AND(Z$128&gt;4,AA23=3),6)+IF(AND(Z$128&gt;4,AA23=4),5)+IF(AND(Z$128&gt;4,AA23=5),4)+IF(AND(Z$128&gt;4,AA23=6),3)+IF(AND(Z$128&gt;4,AA23=7),2)+IF(AND(Z$128&gt;4,AA23&gt;7),1)+IF(AND(Z$128=4,AA23=1),8)+IF(AND(Z$128=4,AA23=2),6)+IF(AND(Z$128=4,AA23=3),4)+IF(AND(Z$128=4,AA23=4),2)+IF(AND(Z$128=3,AA23=1),6)+IF(AND(Z$128=3,AA23=2),4)+IF(AND(Z$128=3,AA23=3),2)+IF(AND(Z$128=2,AA23=1),4)+IF(AND(Z$128=2,AA23=2),2)+IF(AND(Z$128=1,AA23=1),2)</f>
        <v>0</v>
      </c>
      <c r="AD23" s="2" t="s">
        <v>19</v>
      </c>
      <c r="AE23" s="4">
        <f>+Y23+AB23+AC23+AK23</f>
        <v>0</v>
      </c>
      <c r="AF23" s="11">
        <f>AE23</f>
        <v>0</v>
      </c>
      <c r="AG23" s="2"/>
      <c r="AH23" s="2"/>
      <c r="AI23" s="2" t="s">
        <v>19</v>
      </c>
      <c r="AJ23" s="2" t="s">
        <v>96</v>
      </c>
      <c r="AK23" s="6"/>
      <c r="AL23" s="19">
        <f>MIN(V23,W23,AG23,AH23)</f>
        <v>21.189</v>
      </c>
      <c r="AM23" s="2">
        <v>23.215</v>
      </c>
      <c r="AN23" s="3"/>
      <c r="AO23" s="4">
        <f>IF(AND(AP$128&gt;4,AN23=1),6)+IF(AND(AP$128&gt;4,AN23=2),4)+IF(AND(AP$128&gt;4,AN23=3),3)+IF(AND(AP$128&gt;4,AN23=4),2)+IF(AND(AP$128&gt;4,AN23=5),1)+IF(AND(AP$128&gt;4,AN23&gt;5),1)+IF(AND(AP$128=4,AN23=1),4)+IF(AND(AP$128=4,AN23=2),3)+IF(AND(AP$128=4,AN23=3),2)+IF(AND(AP$128=4,AN23=4),1)+IF(AND(AP$128=3,AN23=1),3)+IF(AND(AP$128=3,AN23=2),2)+IF(AND(AP$128=3,AN23=3),1)+IF(AND(AP$128=2,AN23=1),2)+IF(AND(AP$128=2,AN23=2),1)+IF(AND(AP$128=1,AN23=1),1)</f>
        <v>0</v>
      </c>
      <c r="AP23" s="5"/>
      <c r="AQ23" s="5"/>
      <c r="AR23" s="4">
        <f>IF(AND(AP$128&gt;4,AP23=1),12)+IF(AND(AP$128&gt;4,AP23=2),8)+IF(AND(AP$128&gt;4,AP23=3),6)+IF(AND(AP$128&gt;4,AP23=4),5)+IF(AND(AP$128&gt;4,AP23=5),4)+IF(AND(AP$128&gt;4,AP23=6),3)+IF(AND(AP$128&gt;4,AP23=7),2)+IF(AND(AP$128&gt;4,AP23&gt;7),1)+IF(AND(AP$128=4,AP23=1),8)+IF(AND(AP$128=4,AP23=2),6)+IF(AND(AP$128=4,AP23=3),4)+IF(AND(AP$128=4,AP23=4),2)+IF(AND(AP$128=3,AP23=1),6)+IF(AND(AP$128=3,AP23=2),4)+IF(AND(AP$128=3,AP23=3),2)+IF(AND(AP$128=2,AP23=1),4)+IF(AND(AP$128=2,AP23=2),2)+IF(AND(AP$128=1,AP23=1),2)</f>
        <v>0</v>
      </c>
      <c r="AS23" s="4">
        <f>IF(AND(AP$128&gt;4,AQ23=1),12)+IF(AND(AP$128&gt;4,AQ23=2),8)+IF(AND(AP$128&gt;4,AQ23=3),6)+IF(AND(AP$128&gt;4,AQ23=4),5)+IF(AND(AP$128&gt;4,AQ23=5),4)+IF(AND(AP$128&gt;4,AQ23=6),3)+IF(AND(AP$128&gt;4,AQ23=7),2)+IF(AND(AP$128&gt;4,AQ23&gt;7),1)+IF(AND(AP$128=4,AQ23=1),8)+IF(AND(AP$128=4,AQ23=2),6)+IF(AND(AP$128=4,AQ23=3),4)+IF(AND(AP$128=4,AQ23=4),2)+IF(AND(AP$128=3,AQ23=1),6)+IF(AND(AP$128=3,AQ23=2),4)+IF(AND(AP$128=3,AQ23=3),2)+IF(AND(AP$128=2,AQ23=1),4)+IF(AND(AP$128=2,AQ23=2),2)+IF(AND(AP$128=1,AQ23=1),2)</f>
        <v>0</v>
      </c>
      <c r="AT23" s="2" t="s">
        <v>19</v>
      </c>
      <c r="AU23" s="4">
        <f>+AO23+AR23+AS23+BA23</f>
        <v>0</v>
      </c>
      <c r="AV23" s="11">
        <f>AU23+AF23</f>
        <v>0</v>
      </c>
      <c r="AW23" s="10">
        <v>24.09</v>
      </c>
      <c r="AX23" s="2">
        <v>22.370999999999999</v>
      </c>
      <c r="AY23" s="2" t="s">
        <v>19</v>
      </c>
      <c r="AZ23" s="2"/>
      <c r="BA23" s="6"/>
      <c r="BB23" s="19">
        <f t="shared" si="1"/>
        <v>21.189</v>
      </c>
      <c r="BC23" s="2"/>
      <c r="BD23" s="3"/>
      <c r="BE23" s="4">
        <f>IF(AND(BF$128&gt;4,BD23=1),6)+IF(AND(BF$128&gt;4,BD23=2),4)+IF(AND(BF$128&gt;4,BD23=3),3)+IF(AND(BF$128&gt;4,BD23=4),2)+IF(AND(BF$128&gt;4,BD23=5),1)+IF(AND(BF$128&gt;4,BD23&gt;5),1)+IF(AND(BF$128=4,BD23=1),4)+IF(AND(BF$128=4,BD23=2),3)+IF(AND(BF$128=4,BD23=3),2)+IF(AND(BF$128=4,BD23=4),1)+IF(AND(BF$128=3,BD23=1),3)+IF(AND(BF$128=3,BD23=2),2)+IF(AND(BF$128=3,BD23=3),1)+IF(AND(BF$128=2,BD23=1),2)+IF(AND(BF$128=2,BD23=2),1)+IF(AND(BF$128=1,BD23=1),1)</f>
        <v>0</v>
      </c>
      <c r="BF23" s="5"/>
      <c r="BG23" s="5"/>
      <c r="BH23" s="4">
        <f>IF(AND(BF$128&gt;4,BF23=1),12)+IF(AND(BF$128&gt;4,BF23=2),8)+IF(AND(BF$128&gt;4,BF23=3),6)+IF(AND(BF$128&gt;4,BF23=4),5)+IF(AND(BF$128&gt;4,BF23=5),4)+IF(AND(BF$128&gt;4,BF23=6),3)+IF(AND(BF$128&gt;4,BF23=7),2)+IF(AND(BF$128&gt;4,BF23&gt;7),1)+IF(AND(BF$128=4,BF23=1),8)+IF(AND(BF$128=4,BF23=2),6)+IF(AND(BF$128=4,BF23=3),4)+IF(AND(BF$128=4,BF23=4),2)+IF(AND(BF$128=3,BF23=1),6)+IF(AND(BF$128=3,BF23=2),4)+IF(AND(BF$128=3,BF23=3),2)+IF(AND(BF$128=2,BF23=1),4)+IF(AND(BF$128=2,BF23=2),2)+IF(AND(BF$128=1,BF23=1),2)</f>
        <v>0</v>
      </c>
      <c r="BI23" s="4">
        <f>IF(AND(BF$128&gt;4,BG23=1),12)+IF(AND(BF$128&gt;4,BG23=2),8)+IF(AND(BF$128&gt;4,BG23=3),6)+IF(AND(BF$128&gt;4,BG23=4),5)+IF(AND(BF$128&gt;4,BG23=5),4)+IF(AND(BF$128&gt;4,BG23=6),3)+IF(AND(BF$128&gt;4,BG23=7),2)+IF(AND(BF$128&gt;4,BG23&gt;7),1)+IF(AND(BF$128=4,BG23=1),8)+IF(AND(BF$128=4,BG23=2),6)+IF(AND(BF$128=4,BG23=3),4)+IF(AND(BF$128=4,BG23=4),2)+IF(AND(BF$128=3,BG23=1),6)+IF(AND(BF$128=3,BG23=2),4)+IF(AND(BF$128=3,BG23=3),2)+IF(AND(BF$128=2,BG23=1),4)+IF(AND(BF$128=2,BG23=2),2)+IF(AND(BF$128=1,BG23=1),2)</f>
        <v>0</v>
      </c>
      <c r="BJ23" s="2" t="s">
        <v>19</v>
      </c>
      <c r="BK23" s="4">
        <f t="shared" si="2"/>
        <v>0</v>
      </c>
      <c r="BL23" s="11">
        <f t="shared" si="3"/>
        <v>0</v>
      </c>
      <c r="BM23" s="10"/>
      <c r="BN23" s="2"/>
      <c r="BO23" s="2" t="s">
        <v>19</v>
      </c>
      <c r="BP23" s="2"/>
      <c r="BQ23" s="6"/>
      <c r="BR23" s="19">
        <f t="shared" si="4"/>
        <v>21.189</v>
      </c>
    </row>
    <row r="24" spans="1:70">
      <c r="A24" s="13">
        <v>14</v>
      </c>
      <c r="B24" s="1" t="s">
        <v>82</v>
      </c>
      <c r="C24" s="2">
        <v>34573</v>
      </c>
      <c r="D24" s="1">
        <v>143</v>
      </c>
      <c r="E24" s="1" t="s">
        <v>105</v>
      </c>
      <c r="F24" s="57">
        <v>99.998999999999995</v>
      </c>
      <c r="G24" s="2">
        <v>23.038</v>
      </c>
      <c r="H24" s="3"/>
      <c r="I24" s="2"/>
      <c r="J24" s="5"/>
      <c r="K24" s="5"/>
      <c r="L24" s="2"/>
      <c r="M24" s="2"/>
      <c r="N24" s="2" t="s">
        <v>40</v>
      </c>
      <c r="O24" s="4"/>
      <c r="P24" s="11"/>
      <c r="Q24" s="2">
        <v>22.664999999999999</v>
      </c>
      <c r="R24" s="2">
        <v>23.140999999999998</v>
      </c>
      <c r="S24" s="2" t="s">
        <v>19</v>
      </c>
      <c r="T24" s="8" t="s">
        <v>61</v>
      </c>
      <c r="U24" s="6"/>
      <c r="V24" s="19">
        <f>MIN(F24,G24,Q24,R24)</f>
        <v>22.664999999999999</v>
      </c>
      <c r="W24" s="2"/>
      <c r="X24" s="3"/>
      <c r="Y24" s="4">
        <f>IF(AND(Z$128&gt;4,X24=1),6)+IF(AND(Z$128&gt;4,X24=2),4)+IF(AND(Z$128&gt;4,X24=3),3)+IF(AND(Z$128&gt;4,X24=4),2)+IF(AND(Z$128&gt;4,X24=5),1)+IF(AND(Z$128&gt;4,X24&gt;5),1)+IF(AND(Z$128=4,X24=1),4)+IF(AND(Z$128=4,X24=2),3)+IF(AND(Z$128=4,X24=3),2)+IF(AND(Z$128=4,X24=4),1)+IF(AND(Z$128=3,X24=1),3)+IF(AND(Z$128=3,X24=2),2)+IF(AND(Z$128=3,X24=3),1)+IF(AND(Z$128=2,X24=1),2)+IF(AND(Z$128=2,X24=2),1)+IF(AND(Z$128=1,X24=1),1)</f>
        <v>0</v>
      </c>
      <c r="Z24" s="5"/>
      <c r="AA24" s="5"/>
      <c r="AB24" s="4">
        <f>IF(AND(Z$128&gt;4,Z24=1),12)+IF(AND(Z$128&gt;4,Z24=2),8)+IF(AND(Z$128&gt;4,Z24=3),6)+IF(AND(Z$128&gt;4,Z24=4),5)+IF(AND(Z$128&gt;4,Z24=5),4)+IF(AND(Z$128&gt;4,Z24=6),3)+IF(AND(Z$128&gt;4,Z24=7),2)+IF(AND(Z$128&gt;4,Z24&gt;7),1)+IF(AND(Z$128=4,Z24=1),8)+IF(AND(Z$128=4,Z24=2),6)+IF(AND(Z$128=4,Z24=3),4)+IF(AND(Z$128=4,Z24=4),2)+IF(AND(Z$128=3,Z24=1),6)+IF(AND(Z$128=3,Z24=2),4)+IF(AND(Z$128=3,Z24=3),2)+IF(AND(Z$128=2,Z24=1),4)+IF(AND(Z$128=2,Z24=2),2)+IF(AND(Z$128=1,Z24=1),2)</f>
        <v>0</v>
      </c>
      <c r="AC24" s="4">
        <f>IF(AND(Z$128&gt;4,AA24=1),12)+IF(AND(Z$128&gt;4,AA24=2),8)+IF(AND(Z$128&gt;4,AA24=3),6)+IF(AND(Z$128&gt;4,AA24=4),5)+IF(AND(Z$128&gt;4,AA24=5),4)+IF(AND(Z$128&gt;4,AA24=6),3)+IF(AND(Z$128&gt;4,AA24=7),2)+IF(AND(Z$128&gt;4,AA24&gt;7),1)+IF(AND(Z$128=4,AA24=1),8)+IF(AND(Z$128=4,AA24=2),6)+IF(AND(Z$128=4,AA24=3),4)+IF(AND(Z$128=4,AA24=4),2)+IF(AND(Z$128=3,AA24=1),6)+IF(AND(Z$128=3,AA24=2),4)+IF(AND(Z$128=3,AA24=3),2)+IF(AND(Z$128=2,AA24=1),4)+IF(AND(Z$128=2,AA24=2),2)+IF(AND(Z$128=1,AA24=1),2)</f>
        <v>0</v>
      </c>
      <c r="AD24" s="2" t="s">
        <v>19</v>
      </c>
      <c r="AE24" s="4">
        <f>+Y24+AB24+AC24+AK24</f>
        <v>0</v>
      </c>
      <c r="AF24" s="11">
        <f>AE24+P24</f>
        <v>0</v>
      </c>
      <c r="AG24" s="2"/>
      <c r="AH24" s="2"/>
      <c r="AI24" s="2" t="s">
        <v>19</v>
      </c>
      <c r="AJ24" s="6"/>
      <c r="AK24" s="6"/>
      <c r="AL24" s="19">
        <f>MIN(V24,W24,AG24,AH24)</f>
        <v>22.664999999999999</v>
      </c>
      <c r="AM24" s="2"/>
      <c r="AN24" s="3"/>
      <c r="AO24" s="4">
        <f>IF(AND(AP$128&gt;4,AN24=1),6)+IF(AND(AP$128&gt;4,AN24=2),4)+IF(AND(AP$128&gt;4,AN24=3),3)+IF(AND(AP$128&gt;4,AN24=4),2)+IF(AND(AP$128&gt;4,AN24=5),1)+IF(AND(AP$128&gt;4,AN24&gt;5),1)+IF(AND(AP$128=4,AN24=1),4)+IF(AND(AP$128=4,AN24=2),3)+IF(AND(AP$128=4,AN24=3),2)+IF(AND(AP$128=4,AN24=4),1)+IF(AND(AP$128=3,AN24=1),3)+IF(AND(AP$128=3,AN24=2),2)+IF(AND(AP$128=3,AN24=3),1)+IF(AND(AP$128=2,AN24=1),2)+IF(AND(AP$128=2,AN24=2),1)+IF(AND(AP$128=1,AN24=1),1)</f>
        <v>0</v>
      </c>
      <c r="AP24" s="5"/>
      <c r="AQ24" s="5"/>
      <c r="AR24" s="4">
        <f>IF(AND(AP$128&gt;4,AP24=1),12)+IF(AND(AP$128&gt;4,AP24=2),8)+IF(AND(AP$128&gt;4,AP24=3),6)+IF(AND(AP$128&gt;4,AP24=4),5)+IF(AND(AP$128&gt;4,AP24=5),4)+IF(AND(AP$128&gt;4,AP24=6),3)+IF(AND(AP$128&gt;4,AP24=7),2)+IF(AND(AP$128&gt;4,AP24&gt;7),1)+IF(AND(AP$128=4,AP24=1),8)+IF(AND(AP$128=4,AP24=2),6)+IF(AND(AP$128=4,AP24=3),4)+IF(AND(AP$128=4,AP24=4),2)+IF(AND(AP$128=3,AP24=1),6)+IF(AND(AP$128=3,AP24=2),4)+IF(AND(AP$128=3,AP24=3),2)+IF(AND(AP$128=2,AP24=1),4)+IF(AND(AP$128=2,AP24=2),2)+IF(AND(AP$128=1,AP24=1),2)</f>
        <v>0</v>
      </c>
      <c r="AS24" s="4">
        <f>IF(AND(AP$128&gt;4,AQ24=1),12)+IF(AND(AP$128&gt;4,AQ24=2),8)+IF(AND(AP$128&gt;4,AQ24=3),6)+IF(AND(AP$128&gt;4,AQ24=4),5)+IF(AND(AP$128&gt;4,AQ24=5),4)+IF(AND(AP$128&gt;4,AQ24=6),3)+IF(AND(AP$128&gt;4,AQ24=7),2)+IF(AND(AP$128&gt;4,AQ24&gt;7),1)+IF(AND(AP$128=4,AQ24=1),8)+IF(AND(AP$128=4,AQ24=2),6)+IF(AND(AP$128=4,AQ24=3),4)+IF(AND(AP$128=4,AQ24=4),2)+IF(AND(AP$128=3,AQ24=1),6)+IF(AND(AP$128=3,AQ24=2),4)+IF(AND(AP$128=3,AQ24=3),2)+IF(AND(AP$128=2,AQ24=1),4)+IF(AND(AP$128=2,AQ24=2),2)+IF(AND(AP$128=1,AQ24=1),2)</f>
        <v>0</v>
      </c>
      <c r="AT24" s="2" t="s">
        <v>19</v>
      </c>
      <c r="AU24" s="4">
        <f>+AO24+AR24+AS24+BA24</f>
        <v>0</v>
      </c>
      <c r="AV24" s="11">
        <f>AU24+AF24</f>
        <v>0</v>
      </c>
      <c r="AW24" s="2"/>
      <c r="AX24" s="2"/>
      <c r="AY24" s="2" t="s">
        <v>19</v>
      </c>
      <c r="AZ24" s="6"/>
      <c r="BA24" s="6"/>
      <c r="BB24" s="19">
        <f t="shared" si="1"/>
        <v>22.664999999999999</v>
      </c>
      <c r="BC24" s="2"/>
      <c r="BD24" s="3"/>
      <c r="BE24" s="4">
        <f>IF(AND(BF$128&gt;4,BD24=1),6)+IF(AND(BF$128&gt;4,BD24=2),4)+IF(AND(BF$128&gt;4,BD24=3),3)+IF(AND(BF$128&gt;4,BD24=4),2)+IF(AND(BF$128&gt;4,BD24=5),1)+IF(AND(BF$128&gt;4,BD24&gt;5),1)+IF(AND(BF$128=4,BD24=1),4)+IF(AND(BF$128=4,BD24=2),3)+IF(AND(BF$128=4,BD24=3),2)+IF(AND(BF$128=4,BD24=4),1)+IF(AND(BF$128=3,BD24=1),3)+IF(AND(BF$128=3,BD24=2),2)+IF(AND(BF$128=3,BD24=3),1)+IF(AND(BF$128=2,BD24=1),2)+IF(AND(BF$128=2,BD24=2),1)+IF(AND(BF$128=1,BD24=1),1)</f>
        <v>0</v>
      </c>
      <c r="BF24" s="5"/>
      <c r="BG24" s="5"/>
      <c r="BH24" s="4">
        <f>IF(AND(BF$128&gt;4,BF24=1),12)+IF(AND(BF$128&gt;4,BF24=2),8)+IF(AND(BF$128&gt;4,BF24=3),6)+IF(AND(BF$128&gt;4,BF24=4),5)+IF(AND(BF$128&gt;4,BF24=5),4)+IF(AND(BF$128&gt;4,BF24=6),3)+IF(AND(BF$128&gt;4,BF24=7),2)+IF(AND(BF$128&gt;4,BF24&gt;7),1)+IF(AND(BF$128=4,BF24=1),8)+IF(AND(BF$128=4,BF24=2),6)+IF(AND(BF$128=4,BF24=3),4)+IF(AND(BF$128=4,BF24=4),2)+IF(AND(BF$128=3,BF24=1),6)+IF(AND(BF$128=3,BF24=2),4)+IF(AND(BF$128=3,BF24=3),2)+IF(AND(BF$128=2,BF24=1),4)+IF(AND(BF$128=2,BF24=2),2)+IF(AND(BF$128=1,BF24=1),2)</f>
        <v>0</v>
      </c>
      <c r="BI24" s="4">
        <f>IF(AND(BF$128&gt;4,BG24=1),12)+IF(AND(BF$128&gt;4,BG24=2),8)+IF(AND(BF$128&gt;4,BG24=3),6)+IF(AND(BF$128&gt;4,BG24=4),5)+IF(AND(BF$128&gt;4,BG24=5),4)+IF(AND(BF$128&gt;4,BG24=6),3)+IF(AND(BF$128&gt;4,BG24=7),2)+IF(AND(BF$128&gt;4,BG24&gt;7),1)+IF(AND(BF$128=4,BG24=1),8)+IF(AND(BF$128=4,BG24=2),6)+IF(AND(BF$128=4,BG24=3),4)+IF(AND(BF$128=4,BG24=4),2)+IF(AND(BF$128=3,BG24=1),6)+IF(AND(BF$128=3,BG24=2),4)+IF(AND(BF$128=3,BG24=3),2)+IF(AND(BF$128=2,BG24=1),4)+IF(AND(BF$128=2,BG24=2),2)+IF(AND(BF$128=1,BG24=1),2)</f>
        <v>0</v>
      </c>
      <c r="BJ24" s="2" t="s">
        <v>19</v>
      </c>
      <c r="BK24" s="4">
        <f t="shared" si="2"/>
        <v>0</v>
      </c>
      <c r="BL24" s="11">
        <f t="shared" si="3"/>
        <v>0</v>
      </c>
      <c r="BM24" s="2"/>
      <c r="BN24" s="2"/>
      <c r="BO24" s="2" t="s">
        <v>19</v>
      </c>
      <c r="BP24" s="6"/>
      <c r="BQ24" s="6"/>
      <c r="BR24" s="19">
        <f t="shared" si="4"/>
        <v>22.664999999999999</v>
      </c>
    </row>
    <row r="25" spans="1:70">
      <c r="A25" s="13">
        <v>15</v>
      </c>
      <c r="B25" s="1" t="s">
        <v>177</v>
      </c>
      <c r="C25" s="2">
        <v>6561</v>
      </c>
      <c r="D25" s="1">
        <v>44</v>
      </c>
      <c r="E25" s="1" t="s">
        <v>178</v>
      </c>
      <c r="F25" s="57"/>
      <c r="G25" s="2"/>
      <c r="H25" s="3"/>
      <c r="I25" s="4"/>
      <c r="J25" s="5"/>
      <c r="K25" s="5"/>
      <c r="L25" s="4"/>
      <c r="M25" s="4"/>
      <c r="N25" s="2"/>
      <c r="O25" s="4"/>
      <c r="P25" s="11"/>
      <c r="Q25" s="2"/>
      <c r="R25" s="2"/>
      <c r="S25" s="2"/>
      <c r="T25" s="6"/>
      <c r="U25" s="6"/>
      <c r="V25" s="19"/>
      <c r="W25" s="2"/>
      <c r="X25" s="3"/>
      <c r="Y25" s="4"/>
      <c r="Z25" s="5"/>
      <c r="AA25" s="5"/>
      <c r="AB25" s="4"/>
      <c r="AC25" s="4"/>
      <c r="AD25" s="2"/>
      <c r="AE25" s="4"/>
      <c r="AF25" s="11"/>
      <c r="AG25" s="2"/>
      <c r="AH25" s="2"/>
      <c r="AI25" s="2"/>
      <c r="AJ25" s="6"/>
      <c r="AK25" s="6"/>
      <c r="AL25" s="19">
        <v>25.544</v>
      </c>
      <c r="AM25" s="2">
        <v>31.515999999999998</v>
      </c>
      <c r="AN25" s="3"/>
      <c r="AO25" s="4">
        <f>IF(AND(AP$130&gt;4,AN25=1),6)+IF(AND(AP$130&gt;4,AN25=2),4)+IF(AND(AP$130&gt;4,AN25=3),3)+IF(AND(AP$130&gt;4,AN25=4),2)+IF(AND(AP$130&gt;4,AN25=5),1)+IF(AND(AP$130&gt;4,AN25&gt;5),1)+IF(AND(AP$130=4,AN25=1),4)+IF(AND(AP$130=4,AN25=2),3)+IF(AND(AP$130=4,AN25=3),2)+IF(AND(AP$130=4,AN25=4),1)+IF(AND(AP$130=3,AN25=1),3)+IF(AND(AP$130=3,AN25=2),2)+IF(AND(AP$130=3,AN25=3),1)+IF(AND(AP$130=2,AN25=1),2)+IF(AND(AP$130=2,AN25=2),1)+IF(AND(AP$130=1,AN25=1),1)</f>
        <v>0</v>
      </c>
      <c r="AP25" s="5"/>
      <c r="AQ25" s="5"/>
      <c r="AR25" s="4">
        <f>IF(AND(AP$130&gt;4,AP25=1),12)+IF(AND(AP$130&gt;4,AP25=2),8)+IF(AND(AP$130&gt;4,AP25=3),6)+IF(AND(AP$130&gt;4,AP25=4),5)+IF(AND(AP$130&gt;4,AP25=5),4)+IF(AND(AP$130&gt;4,AP25=6),3)+IF(AND(AP$130&gt;4,AP25=7),2)+IF(AND(AP$130&gt;4,AP25&gt;7),1)+IF(AND(AP$130=4,AP25=1),8)+IF(AND(AP$130=4,AP25=2),6)+IF(AND(AP$130=4,AP25=3),4)+IF(AND(AP$130=4,AP25=4),2)+IF(AND(AP$130=3,AP25=1),6)+IF(AND(AP$130=3,AP25=2),4)+IF(AND(AP$130=3,AP25=3),2)+IF(AND(AP$130=2,AP25=1),4)+IF(AND(AP$130=2,AP25=2),2)+IF(AND(AP$130=1,AP25=1),2)</f>
        <v>0</v>
      </c>
      <c r="AS25" s="4">
        <f>IF(AND(AP$130&gt;4,AQ25=1),12)+IF(AND(AP$130&gt;4,AQ25=2),8)+IF(AND(AP$130&gt;4,AQ25=3),6)+IF(AND(AP$130&gt;4,AQ25=4),5)+IF(AND(AP$130&gt;4,AQ25=5),4)+IF(AND(AP$1930&gt;4,AQ25=6),3)+IF(AND(AP$130&gt;4,AQ25=7),2)+IF(AND(AP$130&gt;4,AQ25&gt;7),1)+IF(AND(AP$130=4,AQ25=1),8)+IF(AND(AP$130=4,AQ25=2),6)+IF(AND(AP$130=4,AQ25=3),4)+IF(AND(AP$130=4,AQ25=4),2)+IF(AND(AP$130=3,AQ25=1),6)+IF(AND(AP$130=3,AQ25=2),4)+IF(AND(AP$130=3,AQ25=3),2)+IF(AND(AP$130=2,AQ25=1),4)+IF(AND(AP$130=2,AQ25=2),2)+IF(AND(AP$130=1,AQ25=1),2)</f>
        <v>0</v>
      </c>
      <c r="AT25" s="2" t="s">
        <v>21</v>
      </c>
      <c r="AU25" s="4">
        <f>+AO25+AR25+AS25+BA25</f>
        <v>0</v>
      </c>
      <c r="AV25" s="11">
        <f>AU25+AF25</f>
        <v>0</v>
      </c>
      <c r="AW25" s="2">
        <v>27.513000000000002</v>
      </c>
      <c r="AX25" s="2">
        <v>27.864000000000001</v>
      </c>
      <c r="AY25" s="2" t="s">
        <v>21</v>
      </c>
      <c r="AZ25" s="6"/>
      <c r="BA25" s="6"/>
      <c r="BB25" s="19">
        <f t="shared" si="1"/>
        <v>25.544</v>
      </c>
      <c r="BC25" s="2">
        <v>27.021999999999998</v>
      </c>
      <c r="BD25" s="3"/>
      <c r="BE25" s="4">
        <f>IF(AND(BF$130&gt;4,BD25=1),6)+IF(AND(BF$130&gt;4,BD25=2),4)+IF(AND(BF$130&gt;4,BD25=3),3)+IF(AND(BF$130&gt;4,BD25=4),2)+IF(AND(BF$130&gt;4,BD25=5),1)+IF(AND(BF$130&gt;4,BD25&gt;5),1)+IF(AND(BF$130=4,BD25=1),4)+IF(AND(BF$130=4,BD25=2),3)+IF(AND(BF$130=4,BD25=3),2)+IF(AND(BF$130=4,BD25=4),1)+IF(AND(BF$130=3,BD25=1),3)+IF(AND(BF$130=3,BD25=2),2)+IF(AND(BF$130=3,BD25=3),1)+IF(AND(BF$130=2,BD25=1),2)+IF(AND(BF$130=2,BD25=2),1)+IF(AND(BF$130=1,BD25=1),1)</f>
        <v>0</v>
      </c>
      <c r="BF25" s="5"/>
      <c r="BG25" s="5"/>
      <c r="BH25" s="4">
        <f>IF(AND(BF$130&gt;4,BF25=1),12)+IF(AND(BF$130&gt;4,BF25=2),8)+IF(AND(BF$130&gt;4,BF25=3),6)+IF(AND(BF$130&gt;4,BF25=4),5)+IF(AND(BF$130&gt;4,BF25=5),4)+IF(AND(BF$130&gt;4,BF25=6),3)+IF(AND(BF$130&gt;4,BF25=7),2)+IF(AND(BF$130&gt;4,BF25&gt;7),1)+IF(AND(BF$130=4,BF25=1),8)+IF(AND(BF$130=4,BF25=2),6)+IF(AND(BF$130=4,BF25=3),4)+IF(AND(BF$130=4,BF25=4),2)+IF(AND(BF$130=3,BF25=1),6)+IF(AND(BF$130=3,BF25=2),4)+IF(AND(BF$130=3,BF25=3),2)+IF(AND(BF$130=2,BF25=1),4)+IF(AND(BF$130=2,BF25=2),2)+IF(AND(BF$130=1,BF25=1),2)</f>
        <v>0</v>
      </c>
      <c r="BI25" s="4">
        <f>IF(AND(BF$130&gt;4,BG25=1),12)+IF(AND(BF$130&gt;4,BG25=2),8)+IF(AND(BF$130&gt;4,BG25=3),6)+IF(AND(BF$130&gt;4,BG25=4),5)+IF(AND(BF$130&gt;4,BG25=5),4)+IF(AND(BF$1930&gt;4,BG25=6),3)+IF(AND(BF$130&gt;4,BG25=7),2)+IF(AND(BF$130&gt;4,BG25&gt;7),1)+IF(AND(BF$130=4,BG25=1),8)+IF(AND(BF$130=4,BG25=2),6)+IF(AND(BF$130=4,BG25=3),4)+IF(AND(BF$130=4,BG25=4),2)+IF(AND(BF$130=3,BG25=1),6)+IF(AND(BF$130=3,BG25=2),4)+IF(AND(BF$130=3,BG25=3),2)+IF(AND(BF$130=2,BG25=1),4)+IF(AND(BF$130=2,BG25=2),2)+IF(AND(BF$130=1,BG25=1),2)</f>
        <v>0</v>
      </c>
      <c r="BJ25" s="2" t="s">
        <v>21</v>
      </c>
      <c r="BK25" s="4">
        <f t="shared" si="2"/>
        <v>0</v>
      </c>
      <c r="BL25" s="11">
        <f t="shared" si="3"/>
        <v>0</v>
      </c>
      <c r="BM25" s="2">
        <v>26.515999999999998</v>
      </c>
      <c r="BN25" s="2">
        <v>27.37</v>
      </c>
      <c r="BO25" s="2" t="s">
        <v>21</v>
      </c>
      <c r="BP25" s="6"/>
      <c r="BQ25" s="6"/>
      <c r="BR25" s="19">
        <f t="shared" si="4"/>
        <v>25.544</v>
      </c>
    </row>
    <row r="26" spans="1:70">
      <c r="A26" s="13">
        <v>16</v>
      </c>
      <c r="B26" s="1" t="s">
        <v>174</v>
      </c>
      <c r="C26" s="2">
        <v>44462</v>
      </c>
      <c r="D26" s="1">
        <v>31</v>
      </c>
      <c r="E26" s="1" t="s">
        <v>173</v>
      </c>
      <c r="F26" s="57"/>
      <c r="G26" s="2"/>
      <c r="H26" s="3"/>
      <c r="I26" s="2"/>
      <c r="J26" s="5"/>
      <c r="K26" s="5"/>
      <c r="L26" s="2"/>
      <c r="M26" s="2"/>
      <c r="N26" s="2"/>
      <c r="O26" s="4"/>
      <c r="P26" s="11"/>
      <c r="Q26" s="2"/>
      <c r="R26" s="2"/>
      <c r="S26" s="2"/>
      <c r="T26" s="2"/>
      <c r="U26" s="6"/>
      <c r="V26" s="19">
        <v>99.998999999999995</v>
      </c>
      <c r="W26" s="2"/>
      <c r="X26" s="3"/>
      <c r="Y26" s="2"/>
      <c r="Z26" s="5"/>
      <c r="AA26" s="5"/>
      <c r="AB26" s="2"/>
      <c r="AC26" s="2"/>
      <c r="AD26" s="2" t="s">
        <v>40</v>
      </c>
      <c r="AE26" s="4"/>
      <c r="AF26" s="11"/>
      <c r="AG26" s="2">
        <v>24.43</v>
      </c>
      <c r="AH26" s="2"/>
      <c r="AI26" s="2" t="s">
        <v>40</v>
      </c>
      <c r="AJ26" s="8" t="s">
        <v>98</v>
      </c>
      <c r="AK26" s="6"/>
      <c r="AL26" s="19">
        <f>MIN(V26,W26,AG26,AH26)</f>
        <v>24.43</v>
      </c>
      <c r="AM26" s="2"/>
      <c r="AN26" s="3"/>
      <c r="AO26" s="2"/>
      <c r="AP26" s="5"/>
      <c r="AQ26" s="5"/>
      <c r="AR26" s="2"/>
      <c r="AS26" s="2"/>
      <c r="AT26" s="2" t="s">
        <v>40</v>
      </c>
      <c r="AU26" s="4"/>
      <c r="AV26" s="11"/>
      <c r="AW26" s="2"/>
      <c r="AX26" s="2"/>
      <c r="AY26" s="2" t="s">
        <v>40</v>
      </c>
      <c r="AZ26" s="2" t="s">
        <v>98</v>
      </c>
      <c r="BA26" s="6"/>
      <c r="BB26" s="19">
        <f t="shared" si="1"/>
        <v>24.43</v>
      </c>
      <c r="BC26" s="2">
        <v>32.116</v>
      </c>
      <c r="BD26" s="3"/>
      <c r="BE26" s="2"/>
      <c r="BF26" s="5"/>
      <c r="BG26" s="5"/>
      <c r="BH26" s="2"/>
      <c r="BI26" s="2"/>
      <c r="BJ26" s="2" t="s">
        <v>40</v>
      </c>
      <c r="BK26" s="4"/>
      <c r="BL26" s="11"/>
      <c r="BM26" s="2">
        <v>26.552</v>
      </c>
      <c r="BN26" s="2">
        <v>27.152000000000001</v>
      </c>
      <c r="BO26" s="2" t="s">
        <v>21</v>
      </c>
      <c r="BP26" s="8" t="s">
        <v>193</v>
      </c>
      <c r="BQ26" s="6"/>
      <c r="BR26" s="19">
        <f t="shared" si="4"/>
        <v>24.43</v>
      </c>
    </row>
    <row r="27" spans="1:70">
      <c r="A27" s="15"/>
      <c r="B27" s="22">
        <v>16</v>
      </c>
      <c r="C27" s="17"/>
      <c r="D27" s="1"/>
      <c r="E27" s="1"/>
      <c r="F27" s="57"/>
      <c r="G27" s="10"/>
      <c r="H27" s="7"/>
      <c r="I27" s="2"/>
      <c r="J27" s="2"/>
      <c r="K27" s="2"/>
      <c r="L27" s="2"/>
      <c r="M27" s="7"/>
      <c r="N27" s="7"/>
      <c r="O27" s="4"/>
      <c r="P27" s="11"/>
      <c r="Q27" s="10"/>
      <c r="R27" s="2"/>
      <c r="S27" s="2"/>
      <c r="T27" s="2"/>
      <c r="U27" s="6"/>
      <c r="V27" s="19">
        <f t="shared" ref="V27" si="12">MIN(F27,G27,Q27,R27)</f>
        <v>0</v>
      </c>
      <c r="W27" s="10"/>
      <c r="X27" s="7"/>
      <c r="Y27" s="2"/>
      <c r="Z27" s="2"/>
      <c r="AA27" s="2"/>
      <c r="AB27" s="2"/>
      <c r="AC27" s="7"/>
      <c r="AD27" s="7"/>
      <c r="AE27" s="4"/>
      <c r="AF27" s="11">
        <f t="shared" ref="AF27" si="13">AE27+P27</f>
        <v>0</v>
      </c>
      <c r="AG27" s="10"/>
      <c r="AH27" s="2"/>
      <c r="AI27" s="2"/>
      <c r="AJ27" s="2"/>
      <c r="AK27" s="6"/>
      <c r="AL27" s="19">
        <f t="shared" ref="AL27" si="14">MIN(V27,W27,AG27,AH27)</f>
        <v>0</v>
      </c>
      <c r="AM27" s="10"/>
      <c r="AN27" s="7"/>
      <c r="AO27" s="2"/>
      <c r="AP27" s="2"/>
      <c r="AQ27" s="2"/>
      <c r="AR27" s="2"/>
      <c r="AS27" s="7"/>
      <c r="AT27" s="7"/>
      <c r="AU27" s="4"/>
      <c r="AV27" s="11">
        <f t="shared" ref="AV27" si="15">AU27+AF27</f>
        <v>0</v>
      </c>
      <c r="AW27" s="10"/>
      <c r="AX27" s="2"/>
      <c r="AY27" s="2"/>
      <c r="AZ27" s="2"/>
      <c r="BA27" s="6"/>
      <c r="BB27" s="19">
        <f t="shared" ref="BB27" si="16">MIN(AL27,AM27,AW27,AX27)</f>
        <v>0</v>
      </c>
      <c r="BC27" s="10"/>
      <c r="BD27" s="7"/>
      <c r="BE27" s="2"/>
      <c r="BF27" s="2"/>
      <c r="BG27" s="2"/>
      <c r="BH27" s="2"/>
      <c r="BI27" s="7"/>
      <c r="BJ27" s="7"/>
      <c r="BK27" s="4"/>
      <c r="BL27" s="11">
        <f t="shared" ref="BL27" si="17">BK27+AV27</f>
        <v>0</v>
      </c>
      <c r="BM27" s="10"/>
      <c r="BN27" s="2"/>
      <c r="BO27" s="2"/>
      <c r="BP27" s="2"/>
      <c r="BQ27" s="6"/>
      <c r="BR27" s="19">
        <f t="shared" ref="BR27" si="18">MIN(BB27,BC27,BM27,BN27)</f>
        <v>0</v>
      </c>
    </row>
    <row r="28" spans="1:70">
      <c r="D28" s="37"/>
    </row>
    <row r="35" spans="2:5">
      <c r="B35" s="38"/>
      <c r="C35" s="38"/>
    </row>
    <row r="36" spans="2:5">
      <c r="E36" s="38"/>
    </row>
    <row r="40" spans="2:5">
      <c r="D40" s="37"/>
    </row>
    <row r="41" spans="2:5">
      <c r="D41" s="37"/>
    </row>
    <row r="45" spans="2:5">
      <c r="D45" s="37"/>
    </row>
    <row r="48" spans="2:5">
      <c r="D48" s="37"/>
    </row>
    <row r="49" spans="2:5">
      <c r="D49" s="37"/>
    </row>
    <row r="50" spans="2:5">
      <c r="D50" s="37"/>
      <c r="E50" s="39"/>
    </row>
    <row r="53" spans="2:5">
      <c r="D53" s="37"/>
    </row>
    <row r="55" spans="2:5">
      <c r="D55" s="37"/>
      <c r="E55" s="39"/>
    </row>
    <row r="57" spans="2:5">
      <c r="D57" s="37"/>
    </row>
    <row r="58" spans="2:5">
      <c r="D58" s="37"/>
    </row>
    <row r="60" spans="2:5">
      <c r="B60" s="40"/>
      <c r="C60" s="40"/>
    </row>
    <row r="63" spans="2:5">
      <c r="D63" s="37"/>
    </row>
    <row r="65" spans="2:5">
      <c r="D65" s="37"/>
    </row>
    <row r="69" spans="2:5">
      <c r="B69" s="40"/>
      <c r="C69" s="40"/>
    </row>
    <row r="71" spans="2:5">
      <c r="D71" s="37"/>
      <c r="E71" s="39"/>
    </row>
    <row r="76" spans="2:5">
      <c r="B76" s="40"/>
      <c r="C76" s="40"/>
    </row>
    <row r="78" spans="2:5">
      <c r="D78" s="37"/>
    </row>
    <row r="81" spans="4:5">
      <c r="D81" s="37"/>
    </row>
    <row r="85" spans="4:5">
      <c r="D85" s="37"/>
    </row>
    <row r="90" spans="4:5">
      <c r="D90" s="37"/>
    </row>
    <row r="92" spans="4:5">
      <c r="D92" s="37"/>
    </row>
    <row r="93" spans="4:5">
      <c r="D93" s="37"/>
    </row>
    <row r="96" spans="4:5">
      <c r="D96" s="37"/>
      <c r="E96" s="39"/>
    </row>
    <row r="97" spans="4:5">
      <c r="D97" s="37"/>
      <c r="E97" s="39"/>
    </row>
    <row r="98" spans="4:5">
      <c r="D98" s="37"/>
    </row>
    <row r="101" spans="4:5">
      <c r="D101" s="37"/>
    </row>
    <row r="104" spans="4:5">
      <c r="D104" s="37"/>
    </row>
    <row r="126" spans="7:59">
      <c r="G126" s="42"/>
      <c r="H126" s="43"/>
      <c r="I126" s="42"/>
      <c r="J126" s="42"/>
      <c r="K126" s="42"/>
      <c r="W126" s="42"/>
      <c r="X126" s="43"/>
      <c r="Y126" s="42"/>
      <c r="Z126" s="42"/>
      <c r="AA126" s="42"/>
      <c r="AM126" s="42"/>
      <c r="AN126" s="43"/>
      <c r="AO126" s="42"/>
      <c r="AP126" s="42"/>
      <c r="AQ126" s="42"/>
      <c r="BC126" s="42"/>
      <c r="BD126" s="43"/>
      <c r="BE126" s="42"/>
      <c r="BF126" s="42"/>
      <c r="BG126" s="42"/>
    </row>
    <row r="127" spans="7:59">
      <c r="G127" s="42"/>
      <c r="H127" s="43"/>
      <c r="I127" s="41" t="s">
        <v>36</v>
      </c>
      <c r="J127" s="41" t="s">
        <v>37</v>
      </c>
      <c r="K127" s="42"/>
      <c r="W127" s="42"/>
      <c r="X127" s="43"/>
      <c r="Y127" s="41" t="s">
        <v>36</v>
      </c>
      <c r="Z127" s="41" t="s">
        <v>37</v>
      </c>
      <c r="AA127" s="42"/>
      <c r="AM127" s="42"/>
      <c r="AN127" s="43"/>
      <c r="AO127" s="41" t="s">
        <v>36</v>
      </c>
      <c r="AP127" s="41" t="s">
        <v>37</v>
      </c>
      <c r="AQ127" s="42"/>
      <c r="BC127" s="42"/>
      <c r="BD127" s="43"/>
      <c r="BE127" s="41" t="s">
        <v>36</v>
      </c>
      <c r="BF127" s="41" t="s">
        <v>37</v>
      </c>
      <c r="BG127" s="42"/>
    </row>
    <row r="128" spans="7:59">
      <c r="G128" s="42"/>
      <c r="H128" s="43" t="s">
        <v>19</v>
      </c>
      <c r="I128" s="42">
        <v>3</v>
      </c>
      <c r="J128" s="42">
        <v>3</v>
      </c>
      <c r="K128" s="42"/>
      <c r="W128" s="42"/>
      <c r="X128" s="43" t="s">
        <v>19</v>
      </c>
      <c r="Y128" s="42">
        <v>4</v>
      </c>
      <c r="Z128" s="42">
        <v>4</v>
      </c>
      <c r="AA128" s="42"/>
      <c r="AM128" s="42"/>
      <c r="AN128" s="43" t="s">
        <v>19</v>
      </c>
      <c r="AO128" s="42">
        <v>3</v>
      </c>
      <c r="AP128" s="42">
        <v>3</v>
      </c>
      <c r="AQ128" s="42"/>
      <c r="BC128" s="42"/>
      <c r="BD128" s="43" t="s">
        <v>19</v>
      </c>
      <c r="BE128" s="42">
        <v>2</v>
      </c>
      <c r="BF128" s="42">
        <v>2</v>
      </c>
      <c r="BG128" s="42"/>
    </row>
    <row r="129" spans="7:59">
      <c r="G129" s="42"/>
      <c r="H129" s="43" t="s">
        <v>20</v>
      </c>
      <c r="I129" s="42">
        <v>4</v>
      </c>
      <c r="J129" s="42">
        <v>4</v>
      </c>
      <c r="K129" s="42"/>
      <c r="W129" s="42"/>
      <c r="X129" s="43" t="s">
        <v>20</v>
      </c>
      <c r="Y129" s="42">
        <v>4</v>
      </c>
      <c r="Z129" s="42">
        <v>4</v>
      </c>
      <c r="AA129" s="42"/>
      <c r="AM129" s="42"/>
      <c r="AN129" s="43" t="s">
        <v>20</v>
      </c>
      <c r="AO129" s="42">
        <v>3</v>
      </c>
      <c r="AP129" s="42">
        <v>3</v>
      </c>
      <c r="AQ129" s="42"/>
      <c r="BC129" s="42"/>
      <c r="BD129" s="43" t="s">
        <v>20</v>
      </c>
      <c r="BE129" s="42">
        <v>3</v>
      </c>
      <c r="BF129" s="42">
        <v>3</v>
      </c>
      <c r="BG129" s="42"/>
    </row>
    <row r="130" spans="7:59">
      <c r="G130" s="42"/>
      <c r="H130" s="43" t="s">
        <v>21</v>
      </c>
      <c r="I130" s="42">
        <v>2</v>
      </c>
      <c r="J130" s="42">
        <v>2</v>
      </c>
      <c r="K130" s="42"/>
      <c r="W130" s="42"/>
      <c r="X130" s="43" t="s">
        <v>21</v>
      </c>
      <c r="Y130" s="42">
        <v>1</v>
      </c>
      <c r="Z130" s="42">
        <v>1</v>
      </c>
      <c r="AA130" s="42"/>
      <c r="AM130" s="42"/>
      <c r="AN130" s="43" t="s">
        <v>21</v>
      </c>
      <c r="AO130" s="42">
        <v>2</v>
      </c>
      <c r="AP130" s="42">
        <v>2</v>
      </c>
      <c r="AQ130" s="42"/>
      <c r="BC130" s="42"/>
      <c r="BD130" s="43" t="s">
        <v>21</v>
      </c>
      <c r="BE130" s="42">
        <v>2</v>
      </c>
      <c r="BF130" s="42">
        <v>2</v>
      </c>
      <c r="BG130" s="42"/>
    </row>
    <row r="131" spans="7:59">
      <c r="G131" s="44"/>
      <c r="H131" s="43" t="s">
        <v>26</v>
      </c>
      <c r="I131" s="42">
        <v>3</v>
      </c>
      <c r="J131" s="42">
        <v>3</v>
      </c>
      <c r="K131" s="42"/>
      <c r="W131" s="44"/>
      <c r="X131" s="43" t="s">
        <v>26</v>
      </c>
      <c r="Y131" s="42">
        <v>4</v>
      </c>
      <c r="Z131" s="42">
        <v>4</v>
      </c>
      <c r="AA131" s="42"/>
      <c r="AM131" s="44"/>
      <c r="AN131" s="43" t="s">
        <v>26</v>
      </c>
      <c r="AO131" s="42">
        <v>5</v>
      </c>
      <c r="AP131" s="42">
        <v>5</v>
      </c>
      <c r="AQ131" s="42"/>
      <c r="BC131" s="44"/>
      <c r="BD131" s="43" t="s">
        <v>26</v>
      </c>
      <c r="BE131" s="42">
        <v>7</v>
      </c>
      <c r="BF131" s="42">
        <v>7</v>
      </c>
      <c r="BG131" s="42"/>
    </row>
    <row r="132" spans="7:59">
      <c r="G132" s="44"/>
      <c r="H132" s="43" t="s">
        <v>31</v>
      </c>
      <c r="I132" s="42">
        <v>3</v>
      </c>
      <c r="J132" s="42">
        <v>3</v>
      </c>
      <c r="K132" s="42"/>
      <c r="W132" s="44"/>
      <c r="X132" s="43" t="s">
        <v>31</v>
      </c>
      <c r="Y132" s="42">
        <v>3</v>
      </c>
      <c r="Z132" s="42">
        <v>3</v>
      </c>
      <c r="AA132" s="42"/>
      <c r="AM132" s="44"/>
      <c r="AN132" s="43" t="s">
        <v>31</v>
      </c>
      <c r="AO132" s="42">
        <v>6</v>
      </c>
      <c r="AP132" s="42">
        <v>6</v>
      </c>
      <c r="AQ132" s="42"/>
      <c r="BC132" s="44"/>
      <c r="BD132" s="43" t="s">
        <v>31</v>
      </c>
      <c r="BE132" s="42">
        <v>6</v>
      </c>
      <c r="BF132" s="42">
        <v>6</v>
      </c>
      <c r="BG132" s="42"/>
    </row>
    <row r="133" spans="7:59">
      <c r="G133" s="42"/>
      <c r="H133" s="43" t="s">
        <v>29</v>
      </c>
      <c r="I133" s="42">
        <v>4</v>
      </c>
      <c r="J133" s="42">
        <v>4</v>
      </c>
      <c r="K133" s="42"/>
      <c r="W133" s="42"/>
      <c r="X133" s="43" t="s">
        <v>29</v>
      </c>
      <c r="Y133" s="42">
        <v>1</v>
      </c>
      <c r="Z133" s="42">
        <v>1</v>
      </c>
      <c r="AA133" s="42"/>
      <c r="AM133" s="42"/>
      <c r="AN133" s="43" t="s">
        <v>29</v>
      </c>
      <c r="AO133" s="42">
        <v>1</v>
      </c>
      <c r="AP133" s="42">
        <v>1</v>
      </c>
      <c r="AQ133" s="42"/>
      <c r="BC133" s="42"/>
      <c r="BD133" s="43" t="s">
        <v>29</v>
      </c>
      <c r="BE133" s="42">
        <v>1</v>
      </c>
      <c r="BF133" s="42">
        <v>1</v>
      </c>
      <c r="BG133" s="42"/>
    </row>
    <row r="134" spans="7:59">
      <c r="G134" s="42"/>
      <c r="H134" s="43" t="s">
        <v>40</v>
      </c>
      <c r="I134" s="42">
        <v>2</v>
      </c>
      <c r="J134" s="42">
        <v>2</v>
      </c>
      <c r="K134" s="42"/>
      <c r="W134" s="42"/>
      <c r="X134" s="43" t="s">
        <v>40</v>
      </c>
      <c r="Y134" s="42">
        <v>4</v>
      </c>
      <c r="Z134" s="42">
        <v>4</v>
      </c>
      <c r="AA134" s="42"/>
      <c r="AM134" s="42"/>
      <c r="AN134" s="43" t="s">
        <v>40</v>
      </c>
      <c r="AO134" s="42">
        <v>4</v>
      </c>
      <c r="AP134" s="42">
        <v>4</v>
      </c>
      <c r="AQ134" s="42"/>
      <c r="BC134" s="42"/>
      <c r="BD134" s="43" t="s">
        <v>40</v>
      </c>
      <c r="BE134" s="42">
        <v>7</v>
      </c>
      <c r="BF134" s="42">
        <v>7</v>
      </c>
      <c r="BG134" s="42"/>
    </row>
    <row r="135" spans="7:59">
      <c r="G135" s="42"/>
      <c r="H135" s="43" t="s">
        <v>17</v>
      </c>
      <c r="I135" s="42">
        <f>SUM(I128:I134)</f>
        <v>21</v>
      </c>
      <c r="J135" s="42">
        <f>SUM(J128:J134)</f>
        <v>21</v>
      </c>
      <c r="K135" s="42"/>
      <c r="W135" s="42"/>
      <c r="X135" s="43" t="s">
        <v>17</v>
      </c>
      <c r="Y135" s="42">
        <f>SUM(Y128:Y134)</f>
        <v>21</v>
      </c>
      <c r="Z135" s="42">
        <f>SUM(Z128:Z134)</f>
        <v>21</v>
      </c>
      <c r="AA135" s="42"/>
      <c r="AM135" s="42"/>
      <c r="AN135" s="43" t="s">
        <v>17</v>
      </c>
      <c r="AO135" s="42">
        <f>SUM(AO128:AO134)</f>
        <v>24</v>
      </c>
      <c r="AP135" s="42">
        <f>SUM(AP128:AP134)</f>
        <v>24</v>
      </c>
      <c r="AQ135" s="42"/>
      <c r="BC135" s="42"/>
      <c r="BD135" s="43" t="s">
        <v>17</v>
      </c>
      <c r="BE135" s="42">
        <f>SUM(BE128:BE134)</f>
        <v>28</v>
      </c>
      <c r="BF135" s="42">
        <f>SUM(BF128:BF134)</f>
        <v>28</v>
      </c>
      <c r="BG135" s="42"/>
    </row>
    <row r="136" spans="7:59">
      <c r="H136" s="27" t="s">
        <v>50</v>
      </c>
      <c r="X136" s="27" t="s">
        <v>50</v>
      </c>
      <c r="AN136" s="27" t="s">
        <v>50</v>
      </c>
      <c r="BD136" s="27" t="s">
        <v>50</v>
      </c>
    </row>
  </sheetData>
  <sortState xmlns:xlrd2="http://schemas.microsoft.com/office/spreadsheetml/2017/richdata2" ref="A11:BR26">
    <sortCondition descending="1" ref="BL11:BL26"/>
  </sortState>
  <mergeCells count="24">
    <mergeCell ref="AN1:BB6"/>
    <mergeCell ref="AM7:AM8"/>
    <mergeCell ref="AR7:AS7"/>
    <mergeCell ref="AZ7:AZ8"/>
    <mergeCell ref="BA7:BA8"/>
    <mergeCell ref="X1:AL6"/>
    <mergeCell ref="A7:A8"/>
    <mergeCell ref="B7:B8"/>
    <mergeCell ref="C7:C8"/>
    <mergeCell ref="G7:G8"/>
    <mergeCell ref="L7:M7"/>
    <mergeCell ref="T7:T8"/>
    <mergeCell ref="U7:U8"/>
    <mergeCell ref="W7:W8"/>
    <mergeCell ref="AB7:AC7"/>
    <mergeCell ref="AJ7:AJ8"/>
    <mergeCell ref="AK7:AK8"/>
    <mergeCell ref="E1:E6"/>
    <mergeCell ref="H1:V6"/>
    <mergeCell ref="BD1:BR6"/>
    <mergeCell ref="BC7:BC8"/>
    <mergeCell ref="BH7:BI7"/>
    <mergeCell ref="BP7:BP8"/>
    <mergeCell ref="BQ7:BQ8"/>
  </mergeCells>
  <conditionalFormatting sqref="M25:M26 AC25:AC26 AS25:AS26 BI25:BI26">
    <cfRule type="cellIs" dxfId="0" priority="4" operator="greaterThan">
      <formula>0</formula>
    </cfRule>
  </conditionalFormatting>
  <pageMargins left="0.7" right="0.7" top="0.75" bottom="0.75" header="0.3" footer="0.3"/>
  <pageSetup paperSize="9" scale="33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R148"/>
  <sheetViews>
    <sheetView topLeftCell="A3" zoomScaleNormal="100" workbookViewId="0">
      <selection activeCell="C28" sqref="C28"/>
    </sheetView>
  </sheetViews>
  <sheetFormatPr baseColWidth="10" defaultColWidth="8.83203125" defaultRowHeight="15"/>
  <cols>
    <col min="1" max="1" width="4.5" style="27" customWidth="1"/>
    <col min="2" max="2" width="23.5" style="36" customWidth="1"/>
    <col min="3" max="3" width="11.83203125" style="36" customWidth="1"/>
    <col min="4" max="4" width="8.33203125" style="36" customWidth="1"/>
    <col min="5" max="5" width="23.1640625" style="36" customWidth="1"/>
    <col min="6" max="19" width="9.1640625" style="27" hidden="1" customWidth="1"/>
    <col min="20" max="20" width="13.5" style="27" hidden="1" customWidth="1"/>
    <col min="21" max="22" width="9.1640625" style="27" hidden="1" customWidth="1"/>
    <col min="23" max="35" width="0" style="27" hidden="1" customWidth="1"/>
    <col min="36" max="36" width="13.5" style="27" hidden="1" customWidth="1"/>
    <col min="37" max="51" width="0" style="27" hidden="1" customWidth="1"/>
    <col min="52" max="52" width="13.5" style="27" hidden="1" customWidth="1"/>
    <col min="53" max="53" width="0" style="27" hidden="1" customWidth="1"/>
    <col min="54" max="67" width="9.1640625" style="27"/>
    <col min="68" max="68" width="13.5" style="27" customWidth="1"/>
    <col min="69" max="70" width="8.83203125" style="27"/>
  </cols>
  <sheetData>
    <row r="1" spans="1:70" ht="26" customHeight="1">
      <c r="A1" s="26"/>
      <c r="B1" s="26"/>
      <c r="C1" s="45"/>
      <c r="D1" s="46"/>
      <c r="E1" s="78"/>
      <c r="F1" s="26"/>
      <c r="G1" s="52"/>
      <c r="H1" s="60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2"/>
      <c r="W1" s="52"/>
      <c r="X1" s="60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2"/>
      <c r="AM1" s="52"/>
      <c r="AN1" s="60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2"/>
      <c r="BC1" s="52"/>
      <c r="BD1" s="60" t="s">
        <v>196</v>
      </c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2"/>
    </row>
    <row r="2" spans="1:70" ht="26" customHeight="1">
      <c r="A2" s="26"/>
      <c r="B2" s="26"/>
      <c r="C2" s="45"/>
      <c r="D2" s="46"/>
      <c r="E2" s="78"/>
      <c r="F2" s="26"/>
      <c r="G2" s="52"/>
      <c r="H2" s="60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2"/>
      <c r="W2" s="52"/>
      <c r="X2" s="60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2"/>
      <c r="AM2" s="52"/>
      <c r="AN2" s="60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2"/>
      <c r="BC2" s="52"/>
      <c r="BD2" s="60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2"/>
    </row>
    <row r="3" spans="1:70" ht="26">
      <c r="A3" s="26"/>
      <c r="B3" s="26"/>
      <c r="C3" s="45"/>
      <c r="D3" s="46"/>
      <c r="E3" s="78"/>
      <c r="F3" s="26"/>
      <c r="G3" s="52"/>
      <c r="H3" s="60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2"/>
      <c r="W3" s="52"/>
      <c r="X3" s="60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2"/>
      <c r="AM3" s="52"/>
      <c r="AN3" s="60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2"/>
      <c r="BC3" s="52"/>
      <c r="BD3" s="60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2"/>
    </row>
    <row r="4" spans="1:70" ht="0.5" customHeight="1">
      <c r="A4" s="26"/>
      <c r="B4" s="26"/>
      <c r="C4" s="45"/>
      <c r="D4" s="46"/>
      <c r="E4" s="78"/>
      <c r="F4" s="26"/>
      <c r="G4" s="52"/>
      <c r="H4" s="60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2"/>
      <c r="W4" s="52"/>
      <c r="X4" s="60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2"/>
      <c r="AM4" s="52"/>
      <c r="AN4" s="60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2"/>
      <c r="BC4" s="52"/>
      <c r="BD4" s="60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2"/>
    </row>
    <row r="5" spans="1:70" ht="25.75" hidden="1" customHeight="1">
      <c r="A5" s="26"/>
      <c r="B5" s="26"/>
      <c r="C5" s="45"/>
      <c r="D5" s="46"/>
      <c r="E5" s="78"/>
      <c r="F5" s="26"/>
      <c r="G5" s="52"/>
      <c r="H5" s="60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/>
      <c r="W5" s="52"/>
      <c r="X5" s="60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2"/>
      <c r="AM5" s="52"/>
      <c r="AN5" s="60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2"/>
      <c r="BC5" s="52"/>
      <c r="BD5" s="60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2"/>
    </row>
    <row r="6" spans="1:70" ht="29" customHeight="1">
      <c r="A6" s="47"/>
      <c r="B6" s="47"/>
      <c r="C6" s="48"/>
      <c r="D6" s="49"/>
      <c r="E6" s="79"/>
      <c r="F6" s="26"/>
      <c r="G6" s="53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5"/>
      <c r="W6" s="53"/>
      <c r="X6" s="63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5"/>
      <c r="AM6" s="53"/>
      <c r="AN6" s="63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5"/>
      <c r="BC6" s="53"/>
      <c r="BD6" s="63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5"/>
    </row>
    <row r="7" spans="1:70" ht="32">
      <c r="A7" s="73" t="s">
        <v>13</v>
      </c>
      <c r="B7" s="67" t="s">
        <v>43</v>
      </c>
      <c r="C7" s="76" t="s">
        <v>44</v>
      </c>
      <c r="D7" s="20" t="s">
        <v>45</v>
      </c>
      <c r="E7" s="20" t="s">
        <v>0</v>
      </c>
      <c r="F7" s="20" t="s">
        <v>1</v>
      </c>
      <c r="G7" s="66" t="s">
        <v>2</v>
      </c>
      <c r="H7" s="55" t="s">
        <v>2</v>
      </c>
      <c r="I7" s="55" t="s">
        <v>2</v>
      </c>
      <c r="J7" s="55" t="s">
        <v>3</v>
      </c>
      <c r="K7" s="55" t="s">
        <v>4</v>
      </c>
      <c r="L7" s="68" t="s">
        <v>168</v>
      </c>
      <c r="M7" s="69"/>
      <c r="N7" s="54" t="s">
        <v>5</v>
      </c>
      <c r="O7" s="54" t="s">
        <v>6</v>
      </c>
      <c r="P7" s="55" t="s">
        <v>7</v>
      </c>
      <c r="Q7" s="28" t="s">
        <v>8</v>
      </c>
      <c r="R7" s="28" t="s">
        <v>9</v>
      </c>
      <c r="S7" s="54" t="s">
        <v>10</v>
      </c>
      <c r="T7" s="70" t="s">
        <v>11</v>
      </c>
      <c r="U7" s="71" t="s">
        <v>12</v>
      </c>
      <c r="V7" s="54" t="s">
        <v>1</v>
      </c>
      <c r="W7" s="66" t="s">
        <v>2</v>
      </c>
      <c r="X7" s="55" t="s">
        <v>2</v>
      </c>
      <c r="Y7" s="55" t="s">
        <v>2</v>
      </c>
      <c r="Z7" s="55" t="s">
        <v>3</v>
      </c>
      <c r="AA7" s="55" t="s">
        <v>4</v>
      </c>
      <c r="AB7" s="68" t="s">
        <v>175</v>
      </c>
      <c r="AC7" s="69"/>
      <c r="AD7" s="54" t="s">
        <v>5</v>
      </c>
      <c r="AE7" s="54" t="s">
        <v>6</v>
      </c>
      <c r="AF7" s="55" t="s">
        <v>7</v>
      </c>
      <c r="AG7" s="28" t="s">
        <v>8</v>
      </c>
      <c r="AH7" s="28" t="s">
        <v>9</v>
      </c>
      <c r="AI7" s="54" t="s">
        <v>10</v>
      </c>
      <c r="AJ7" s="70" t="s">
        <v>11</v>
      </c>
      <c r="AK7" s="71" t="s">
        <v>12</v>
      </c>
      <c r="AL7" s="54" t="s">
        <v>1</v>
      </c>
      <c r="AM7" s="66" t="s">
        <v>2</v>
      </c>
      <c r="AN7" s="55" t="s">
        <v>2</v>
      </c>
      <c r="AO7" s="55" t="s">
        <v>2</v>
      </c>
      <c r="AP7" s="55" t="s">
        <v>3</v>
      </c>
      <c r="AQ7" s="55" t="s">
        <v>4</v>
      </c>
      <c r="AR7" s="68" t="s">
        <v>184</v>
      </c>
      <c r="AS7" s="69"/>
      <c r="AT7" s="54" t="s">
        <v>5</v>
      </c>
      <c r="AU7" s="54" t="s">
        <v>6</v>
      </c>
      <c r="AV7" s="55" t="s">
        <v>7</v>
      </c>
      <c r="AW7" s="28" t="s">
        <v>8</v>
      </c>
      <c r="AX7" s="28" t="s">
        <v>9</v>
      </c>
      <c r="AY7" s="54" t="s">
        <v>10</v>
      </c>
      <c r="AZ7" s="70" t="s">
        <v>11</v>
      </c>
      <c r="BA7" s="71" t="s">
        <v>12</v>
      </c>
      <c r="BB7" s="54" t="s">
        <v>1</v>
      </c>
      <c r="BC7" s="66" t="s">
        <v>2</v>
      </c>
      <c r="BD7" s="55" t="s">
        <v>2</v>
      </c>
      <c r="BE7" s="55" t="s">
        <v>2</v>
      </c>
      <c r="BF7" s="55" t="s">
        <v>3</v>
      </c>
      <c r="BG7" s="55" t="s">
        <v>4</v>
      </c>
      <c r="BH7" s="68" t="s">
        <v>186</v>
      </c>
      <c r="BI7" s="69"/>
      <c r="BJ7" s="54" t="s">
        <v>5</v>
      </c>
      <c r="BK7" s="54" t="s">
        <v>6</v>
      </c>
      <c r="BL7" s="55" t="s">
        <v>7</v>
      </c>
      <c r="BM7" s="28" t="s">
        <v>8</v>
      </c>
      <c r="BN7" s="28" t="s">
        <v>9</v>
      </c>
      <c r="BO7" s="54" t="s">
        <v>10</v>
      </c>
      <c r="BP7" s="70" t="s">
        <v>11</v>
      </c>
      <c r="BQ7" s="71" t="s">
        <v>12</v>
      </c>
      <c r="BR7" s="54" t="s">
        <v>1</v>
      </c>
    </row>
    <row r="8" spans="1:70">
      <c r="A8" s="74"/>
      <c r="B8" s="75"/>
      <c r="C8" s="77"/>
      <c r="D8" s="30"/>
      <c r="E8" s="31"/>
      <c r="F8" s="56"/>
      <c r="G8" s="67"/>
      <c r="H8" s="33" t="s">
        <v>13</v>
      </c>
      <c r="I8" s="33" t="s">
        <v>14</v>
      </c>
      <c r="J8" s="33" t="s">
        <v>13</v>
      </c>
      <c r="K8" s="33" t="s">
        <v>13</v>
      </c>
      <c r="L8" s="34" t="s">
        <v>15</v>
      </c>
      <c r="M8" s="34" t="s">
        <v>16</v>
      </c>
      <c r="N8" s="32" t="s">
        <v>46</v>
      </c>
      <c r="O8" s="32" t="s">
        <v>17</v>
      </c>
      <c r="P8" s="33" t="s">
        <v>17</v>
      </c>
      <c r="Q8" s="35" t="s">
        <v>18</v>
      </c>
      <c r="R8" s="35" t="s">
        <v>18</v>
      </c>
      <c r="S8" s="32" t="s">
        <v>5</v>
      </c>
      <c r="T8" s="70"/>
      <c r="U8" s="72"/>
      <c r="V8" s="32"/>
      <c r="W8" s="67"/>
      <c r="X8" s="33" t="s">
        <v>13</v>
      </c>
      <c r="Y8" s="33" t="s">
        <v>14</v>
      </c>
      <c r="Z8" s="33" t="s">
        <v>13</v>
      </c>
      <c r="AA8" s="33" t="s">
        <v>13</v>
      </c>
      <c r="AB8" s="34" t="s">
        <v>15</v>
      </c>
      <c r="AC8" s="34" t="s">
        <v>16</v>
      </c>
      <c r="AD8" s="32" t="s">
        <v>46</v>
      </c>
      <c r="AE8" s="32" t="s">
        <v>17</v>
      </c>
      <c r="AF8" s="33" t="s">
        <v>17</v>
      </c>
      <c r="AG8" s="35" t="s">
        <v>18</v>
      </c>
      <c r="AH8" s="35" t="s">
        <v>18</v>
      </c>
      <c r="AI8" s="32" t="s">
        <v>5</v>
      </c>
      <c r="AJ8" s="70"/>
      <c r="AK8" s="72"/>
      <c r="AL8" s="32"/>
      <c r="AM8" s="67"/>
      <c r="AN8" s="33" t="s">
        <v>13</v>
      </c>
      <c r="AO8" s="33" t="s">
        <v>14</v>
      </c>
      <c r="AP8" s="33" t="s">
        <v>13</v>
      </c>
      <c r="AQ8" s="33" t="s">
        <v>13</v>
      </c>
      <c r="AR8" s="34" t="s">
        <v>15</v>
      </c>
      <c r="AS8" s="34" t="s">
        <v>16</v>
      </c>
      <c r="AT8" s="32" t="s">
        <v>46</v>
      </c>
      <c r="AU8" s="32" t="s">
        <v>17</v>
      </c>
      <c r="AV8" s="33" t="s">
        <v>17</v>
      </c>
      <c r="AW8" s="35" t="s">
        <v>18</v>
      </c>
      <c r="AX8" s="35" t="s">
        <v>18</v>
      </c>
      <c r="AY8" s="32" t="s">
        <v>5</v>
      </c>
      <c r="AZ8" s="70"/>
      <c r="BA8" s="72"/>
      <c r="BB8" s="32"/>
      <c r="BC8" s="67"/>
      <c r="BD8" s="33" t="s">
        <v>13</v>
      </c>
      <c r="BE8" s="33" t="s">
        <v>14</v>
      </c>
      <c r="BF8" s="33" t="s">
        <v>13</v>
      </c>
      <c r="BG8" s="33" t="s">
        <v>13</v>
      </c>
      <c r="BH8" s="34" t="s">
        <v>15</v>
      </c>
      <c r="BI8" s="34" t="s">
        <v>16</v>
      </c>
      <c r="BJ8" s="32" t="s">
        <v>46</v>
      </c>
      <c r="BK8" s="32" t="s">
        <v>17</v>
      </c>
      <c r="BL8" s="33" t="s">
        <v>17</v>
      </c>
      <c r="BM8" s="35" t="s">
        <v>18</v>
      </c>
      <c r="BN8" s="35" t="s">
        <v>18</v>
      </c>
      <c r="BO8" s="32" t="s">
        <v>5</v>
      </c>
      <c r="BP8" s="70"/>
      <c r="BQ8" s="72"/>
      <c r="BR8" s="32"/>
    </row>
    <row r="9" spans="1:70">
      <c r="A9" s="15"/>
      <c r="B9" s="16"/>
      <c r="C9" s="17"/>
      <c r="D9" s="14"/>
      <c r="E9" s="1"/>
      <c r="F9" s="21"/>
      <c r="G9" s="2"/>
      <c r="H9" s="7"/>
      <c r="I9" s="2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18"/>
      <c r="W9" s="2"/>
      <c r="X9" s="7"/>
      <c r="Y9" s="2"/>
      <c r="Z9" s="2"/>
      <c r="AA9" s="2"/>
      <c r="AB9" s="2"/>
      <c r="AC9" s="2"/>
      <c r="AD9" s="2"/>
      <c r="AE9" s="2"/>
      <c r="AF9" s="18"/>
      <c r="AG9" s="2"/>
      <c r="AH9" s="2"/>
      <c r="AI9" s="2"/>
      <c r="AJ9" s="2"/>
      <c r="AK9" s="2"/>
      <c r="AL9" s="18"/>
      <c r="AM9" s="2"/>
      <c r="AN9" s="7"/>
      <c r="AO9" s="2"/>
      <c r="AP9" s="2"/>
      <c r="AQ9" s="2"/>
      <c r="AR9" s="2"/>
      <c r="AS9" s="2"/>
      <c r="AT9" s="2"/>
      <c r="AU9" s="2"/>
      <c r="AV9" s="18"/>
      <c r="AW9" s="2"/>
      <c r="AX9" s="2"/>
      <c r="AY9" s="2"/>
      <c r="AZ9" s="2"/>
      <c r="BA9" s="2"/>
      <c r="BB9" s="18"/>
      <c r="BC9" s="2"/>
      <c r="BD9" s="7"/>
      <c r="BE9" s="2"/>
      <c r="BF9" s="2"/>
      <c r="BG9" s="2"/>
      <c r="BH9" s="2"/>
      <c r="BI9" s="2"/>
      <c r="BJ9" s="2"/>
      <c r="BK9" s="2"/>
      <c r="BL9" s="18"/>
      <c r="BM9" s="2"/>
      <c r="BN9" s="2"/>
      <c r="BO9" s="2"/>
      <c r="BP9" s="2"/>
      <c r="BQ9" s="2"/>
      <c r="BR9" s="18"/>
    </row>
    <row r="10" spans="1:70">
      <c r="A10" s="21"/>
      <c r="B10" s="23" t="s">
        <v>185</v>
      </c>
      <c r="C10" s="24"/>
      <c r="D10" s="50"/>
      <c r="E10" s="51"/>
      <c r="F10" s="57"/>
      <c r="G10" s="18"/>
      <c r="H10" s="11"/>
      <c r="I10" s="18"/>
      <c r="J10" s="18"/>
      <c r="K10" s="18"/>
      <c r="L10" s="18"/>
      <c r="M10" s="18"/>
      <c r="N10" s="18"/>
      <c r="O10" s="11"/>
      <c r="P10" s="11"/>
      <c r="Q10" s="18"/>
      <c r="R10" s="18"/>
      <c r="S10" s="18"/>
      <c r="T10" s="18"/>
      <c r="U10" s="12"/>
      <c r="V10" s="19">
        <f t="shared" ref="V10" si="0">MIN(F10,G10,Q10,R10)</f>
        <v>0</v>
      </c>
      <c r="W10" s="18"/>
      <c r="X10" s="11"/>
      <c r="Y10" s="18"/>
      <c r="Z10" s="18"/>
      <c r="AA10" s="18"/>
      <c r="AB10" s="18"/>
      <c r="AC10" s="18"/>
      <c r="AD10" s="18"/>
      <c r="AE10" s="11"/>
      <c r="AF10" s="11">
        <f t="shared" ref="AF10" si="1">AE10+P10</f>
        <v>0</v>
      </c>
      <c r="AG10" s="18"/>
      <c r="AH10" s="18"/>
      <c r="AI10" s="18"/>
      <c r="AJ10" s="18"/>
      <c r="AK10" s="12"/>
      <c r="AL10" s="19">
        <f t="shared" ref="AL10" si="2">MIN(V10,W10,AG10,AH10)</f>
        <v>0</v>
      </c>
      <c r="AM10" s="18"/>
      <c r="AN10" s="11"/>
      <c r="AO10" s="18"/>
      <c r="AP10" s="18"/>
      <c r="AQ10" s="18"/>
      <c r="AR10" s="18"/>
      <c r="AS10" s="18"/>
      <c r="AT10" s="18"/>
      <c r="AU10" s="11"/>
      <c r="AV10" s="11">
        <f t="shared" ref="AV10" si="3">AU10+AF10</f>
        <v>0</v>
      </c>
      <c r="AW10" s="18"/>
      <c r="AX10" s="18"/>
      <c r="AY10" s="18"/>
      <c r="AZ10" s="18"/>
      <c r="BA10" s="12"/>
      <c r="BB10" s="19">
        <f t="shared" ref="BB10" si="4">MIN(AL10,AM10,AW10,AX10)</f>
        <v>0</v>
      </c>
      <c r="BC10" s="18"/>
      <c r="BD10" s="11"/>
      <c r="BE10" s="18"/>
      <c r="BF10" s="18"/>
      <c r="BG10" s="18"/>
      <c r="BH10" s="18"/>
      <c r="BI10" s="18"/>
      <c r="BJ10" s="18"/>
      <c r="BK10" s="11"/>
      <c r="BL10" s="11">
        <f t="shared" ref="BL10" si="5">BK10+AV10</f>
        <v>0</v>
      </c>
      <c r="BM10" s="18"/>
      <c r="BN10" s="18"/>
      <c r="BO10" s="18"/>
      <c r="BP10" s="18"/>
      <c r="BQ10" s="12"/>
      <c r="BR10" s="19">
        <f t="shared" ref="BR10" si="6">MIN(BB10,BC10,BM10,BN10)</f>
        <v>0</v>
      </c>
    </row>
    <row r="11" spans="1:70">
      <c r="A11" s="13">
        <v>1</v>
      </c>
      <c r="B11" s="1" t="s">
        <v>158</v>
      </c>
      <c r="C11" s="2">
        <v>42679</v>
      </c>
      <c r="D11" s="1">
        <v>83</v>
      </c>
      <c r="E11" s="1" t="s">
        <v>159</v>
      </c>
      <c r="F11" s="57">
        <v>31.713000000000001</v>
      </c>
      <c r="G11" s="2">
        <v>33.329000000000001</v>
      </c>
      <c r="H11" s="3">
        <v>2</v>
      </c>
      <c r="I11" s="4">
        <f>IF(AND(J$145&gt;4,H11=1),6)+IF(AND(J$145&gt;4,H11=2),4)+IF(AND(J$145&gt;4,H11=3),3)+IF(AND(J$145&gt;4,H11=4),2)+IF(AND(J$145&gt;4,H11=5),1)+IF(AND(J$145&gt;4,H11&gt;5),1)+IF(AND(J$145=4,H11=1),4)+IF(AND(J$145=4,H11=2),3)+IF(AND(J$145=4,H11=3),2)+IF(AND(J$145=4,H11=4),1)+IF(AND(J$145=3,H11=1),3)+IF(AND(J$145=3,H11=2),2)+IF(AND(J$145=3,H11=3),1)+IF(AND(J$145=2,H11=1),2)+IF(AND(J$145=2,H11=2),1)+IF(AND(J$145=1,H11=1),1)</f>
        <v>3</v>
      </c>
      <c r="J11" s="5">
        <v>1</v>
      </c>
      <c r="K11" s="5">
        <v>1</v>
      </c>
      <c r="L11" s="7">
        <f>IF(AND(J$145&gt;4,J11=1),12)+IF(AND(J$145&gt;4,J11=2),8)+IF(AND(J$145&gt;4,J11=3),6)+IF(AND(J$145&gt;4,J11=4),5)+IF(AND(J$145&gt;4,J11=5),4)+IF(AND(J$145&gt;4,J11=6),3)+IF(AND(J$145&gt;4,J11=7),2)+IF(AND(J$145&gt;4,J11&gt;7),1)+IF(AND(J$145=4,J11=1),8)+IF(AND(J$145=4,J11=2),6)+IF(AND(J$145=4,J11=3),4)+IF(AND(J$145=4,J11=4),2)+IF(AND(J$145=3,J11=1),6)+IF(AND(J$145=3,J11=2),4)+IF(AND(J$145=3,J11=3),2)+IF(AND(J$145=2,J11=1),4)+IF(AND(J$145=2,J11=2),2)+IF(AND(J$145=1,J11=1),2)</f>
        <v>8</v>
      </c>
      <c r="M11" s="7">
        <f>IF(AND(J$145&gt;4,K11=1),12)+IF(AND(J$145&gt;4,K11=2),8)+IF(AND(J$145&gt;4,K11=3),6)+IF(AND(J$145&gt;4,K11=4),5)+IF(AND(J$145&gt;4,K11=5),4)+IF(AND(J$145&gt;4,K11=6),3)+IF(AND(J$145&gt;4,K11=7),2)+IF(AND(J$145&gt;4,K11&gt;7),1)+IF(AND(J$145=4,K11=1),8)+IF(AND(J$145=4,K11=2),6)+IF(AND(J$145=4,K11=3),4)+IF(AND(J$145=4,K11=4),2)+IF(AND(J$145=3,K11=1),6)+IF(AND(J$145=3,K11=2),4)+IF(AND(J$145=3,K11=3),2)+IF(AND(J$145=2,K11=1),4)+IF(AND(J$145=2,K11=2),2)+IF(AND(J$145=1,K11=1),2)</f>
        <v>8</v>
      </c>
      <c r="N11" s="2" t="s">
        <v>29</v>
      </c>
      <c r="O11" s="4">
        <f>+I11+L11+M11+U11</f>
        <v>20</v>
      </c>
      <c r="P11" s="11">
        <f>O11</f>
        <v>20</v>
      </c>
      <c r="Q11" s="2">
        <v>31.091000000000001</v>
      </c>
      <c r="R11" s="2">
        <v>31.106000000000002</v>
      </c>
      <c r="S11" s="2" t="s">
        <v>31</v>
      </c>
      <c r="T11" s="8" t="s">
        <v>83</v>
      </c>
      <c r="U11" s="6">
        <v>1</v>
      </c>
      <c r="V11" s="19">
        <f>MIN(F11,G11,Q11,R11)</f>
        <v>31.091000000000001</v>
      </c>
      <c r="W11" s="2"/>
      <c r="X11" s="3"/>
      <c r="Y11" s="4">
        <f>IF(AND(Z$144&gt;4,X11=1),6)+IF(AND(Z$144&gt;4,X11=2),4)+IF(AND(Z$144&gt;4,X11=3),3)+IF(AND(Z$144&gt;4,X11=4),2)+IF(AND(Z$144&gt;4,X11=5),1)+IF(AND(Z$144&gt;4,X11&gt;5),1)+IF(AND(Z$144=4,X11=1),4)+IF(AND(Z$144=4,X11=2),3)+IF(AND(Z$144=4,X11=3),2)+IF(AND(Z$144=4,X11=4),1)+IF(AND(Z$144=3,X11=1),3)+IF(AND(Z$144=3,X11=2),2)+IF(AND(Z$144=3,X11=3),1)+IF(AND(Z$144=2,X11=1),2)+IF(AND(Z$144=2,X11=2),1)+IF(AND(Z$144=1,X11=1),1)</f>
        <v>0</v>
      </c>
      <c r="Z11" s="5"/>
      <c r="AA11" s="5"/>
      <c r="AB11" s="7">
        <f>IF(AND(Z$144&gt;4,Z11=1),12)+IF(AND(Z$144&gt;4,Z11=2),8)+IF(AND(Z$144&gt;4,Z11=3),6)+IF(AND(Z$144&gt;4,Z11=4),5)+IF(AND(Z$144&gt;4,Z11=5),4)+IF(AND(Z$144&gt;4,Z11=6),3)+IF(AND(Z$144&gt;4,Z11=7),2)+IF(AND(Z$144&gt;4,Z11&gt;7),1)+IF(AND(Z$144=4,Z11=1),8)+IF(AND(Z$144=4,Z11=2),6)+IF(AND(Z$144=4,Z11=3),4)+IF(AND(Z$144=4,Z11=4),2)+IF(AND(Z$144=3,Z11=1),6)+IF(AND(Z$144=3,Z11=2),4)+IF(AND(Z$144=3,Z11=3),2)+IF(AND(Z$144=2,Z11=1),4)+IF(AND(Z$144=2,Z11=2),2)+IF(AND(Z$144=1,Z11=1),2)</f>
        <v>0</v>
      </c>
      <c r="AC11" s="7">
        <f>IF(AND(Z$144&gt;4,AA11=1),12)+IF(AND(Z$144&gt;4,AA11=2),8)+IF(AND(Z$144&gt;4,AA11=3),6)+IF(AND(Z$144&gt;4,AA11=4),5)+IF(AND(Z$144&gt;4,AA11=5),4)+IF(AND(Z$144&gt;4,AA11=6),3)+IF(AND(Z$144&gt;4,AA11=7),2)+IF(AND(Z$144&gt;4,AA11&gt;7),1)+IF(AND(Z$144=4,AA11=1),8)+IF(AND(Z$144=4,AA11=2),6)+IF(AND(Z$144=4,AA11=3),4)+IF(AND(Z$144=4,AA11=4),2)+IF(AND(Z$144=3,AA11=1),6)+IF(AND(Z$144=3,AA11=2),4)+IF(AND(Z$144=3,AA11=3),2)+IF(AND(Z$144=2,AA11=1),4)+IF(AND(Z$144=2,AA11=2),2)+IF(AND(Z$144=1,AA11=1),2)</f>
        <v>0</v>
      </c>
      <c r="AD11" s="2" t="s">
        <v>31</v>
      </c>
      <c r="AE11" s="4">
        <f>+Y11+AB11+AC11+AK11</f>
        <v>1</v>
      </c>
      <c r="AF11" s="11">
        <f>AE11+P11</f>
        <v>21</v>
      </c>
      <c r="AG11" s="2">
        <v>29.744</v>
      </c>
      <c r="AH11" s="2"/>
      <c r="AI11" s="2" t="s">
        <v>31</v>
      </c>
      <c r="AJ11" s="6"/>
      <c r="AK11" s="6">
        <v>1</v>
      </c>
      <c r="AL11" s="19">
        <f>MIN(V11,W11,AG11,AH11)</f>
        <v>29.744</v>
      </c>
      <c r="AM11" s="2">
        <v>35.159999999999997</v>
      </c>
      <c r="AN11" s="3">
        <v>2</v>
      </c>
      <c r="AO11" s="4">
        <f>IF(AND(AP$144&gt;4,AN11=1),6)+IF(AND(AP$144&gt;4,AN11=2),4)+IF(AND(AP$144&gt;4,AN11=3),3)+IF(AND(AP$144&gt;4,AN11=4),2)+IF(AND(AP$144&gt;4,AN11=5),1)+IF(AND(AP$144&gt;4,AN11&gt;5),1)+IF(AND(AP$144=4,AN11=1),4)+IF(AND(AP$144=4,AN11=2),3)+IF(AND(AP$144=4,AN11=3),2)+IF(AND(AP$144=4,AN11=4),1)+IF(AND(AP$144=3,AN11=1),3)+IF(AND(AP$144=3,AN11=2),2)+IF(AND(AP$144=3,AN11=3),1)+IF(AND(AP$144=2,AN11=1),2)+IF(AND(AP$144=2,AN11=2),1)+IF(AND(AP$144=1,AN11=1),1)</f>
        <v>4</v>
      </c>
      <c r="AP11" s="5">
        <v>2</v>
      </c>
      <c r="AQ11" s="5">
        <v>3</v>
      </c>
      <c r="AR11" s="7">
        <f>IF(AND(AP$144&gt;4,AP11=1),12)+IF(AND(AP$144&gt;4,AP11=2),8)+IF(AND(AP$144&gt;4,AP11=3),6)+IF(AND(AP$144&gt;4,AP11=4),5)+IF(AND(AP$144&gt;4,AP11=5),4)+IF(AND(AP$144&gt;4,AP11=6),3)+IF(AND(AP$144&gt;4,AP11=7),2)+IF(AND(AP$144&gt;4,AP11&gt;7),1)+IF(AND(AP$144=4,AP11=1),8)+IF(AND(AP$144=4,AP11=2),6)+IF(AND(AP$144=4,AP11=3),4)+IF(AND(AP$144=4,AP11=4),2)+IF(AND(AP$144=3,AP11=1),6)+IF(AND(AP$144=3,AP11=2),4)+IF(AND(AP$144=3,AP11=3),2)+IF(AND(AP$144=2,AP11=1),4)+IF(AND(AP$144=2,AP11=2),2)+IF(AND(AP$144=1,AP11=1),2)</f>
        <v>8</v>
      </c>
      <c r="AS11" s="7">
        <f>IF(AND(AP$144&gt;4,AQ11=1),12)+IF(AND(AP$144&gt;4,AQ11=2),8)+IF(AND(AP$144&gt;4,AQ11=3),6)+IF(AND(AP$144&gt;4,AQ11=4),5)+IF(AND(AP$144&gt;4,AQ11=5),4)+IF(AND(AP$144&gt;4,AQ11=6),3)+IF(AND(AP$144&gt;4,AQ11=7),2)+IF(AND(AP$144&gt;4,AQ11&gt;7),1)+IF(AND(AP$144=4,AQ11=1),8)+IF(AND(AP$144=4,AQ11=2),6)+IF(AND(AP$144=4,AQ11=3),4)+IF(AND(AP$144=4,AQ11=4),2)+IF(AND(AP$144=3,AQ11=1),6)+IF(AND(AP$144=3,AQ11=2),4)+IF(AND(AP$144=3,AQ11=3),2)+IF(AND(AP$144=2,AQ11=1),4)+IF(AND(AP$144=2,AQ11=2),2)+IF(AND(AP$144=1,AQ11=1),2)</f>
        <v>6</v>
      </c>
      <c r="AT11" s="2" t="s">
        <v>31</v>
      </c>
      <c r="AU11" s="4">
        <f t="shared" ref="AU11:AU25" si="7">+AO11+AR11+AS11+BA11</f>
        <v>19</v>
      </c>
      <c r="AV11" s="11">
        <f t="shared" ref="AV11:AV25" si="8">AU11+AF11</f>
        <v>40</v>
      </c>
      <c r="AW11" s="2">
        <v>29.677</v>
      </c>
      <c r="AX11" s="2">
        <v>30.326000000000001</v>
      </c>
      <c r="AY11" s="2" t="s">
        <v>31</v>
      </c>
      <c r="AZ11" s="6"/>
      <c r="BA11" s="6">
        <v>1</v>
      </c>
      <c r="BB11" s="19">
        <f t="shared" ref="BB11:BB27" si="9">MIN(AL11,AM11,AW11,AX11)</f>
        <v>29.677</v>
      </c>
      <c r="BC11" s="2">
        <v>32.048999999999999</v>
      </c>
      <c r="BD11" s="3">
        <v>2</v>
      </c>
      <c r="BE11" s="4">
        <f>IF(AND(BF$144&gt;4,BD11=1),6)+IF(AND(BF$144&gt;4,BD11=2),4)+IF(AND(BF$144&gt;4,BD11=3),3)+IF(AND(BF$144&gt;4,BD11=4),2)+IF(AND(BF$144&gt;4,BD11=5),1)+IF(AND(BF$144&gt;4,BD11&gt;5),1)+IF(AND(BF$144=4,BD11=1),4)+IF(AND(BF$144=4,BD11=2),3)+IF(AND(BF$144=4,BD11=3),2)+IF(AND(BF$144=4,BD11=4),1)+IF(AND(BF$144=3,BD11=1),3)+IF(AND(BF$144=3,BD11=2),2)+IF(AND(BF$144=3,BD11=3),1)+IF(AND(BF$144=2,BD11=1),2)+IF(AND(BF$144=2,BD11=2),1)+IF(AND(BF$144=1,BD11=1),1)</f>
        <v>4</v>
      </c>
      <c r="BF11" s="5">
        <v>1</v>
      </c>
      <c r="BG11" s="5">
        <v>1</v>
      </c>
      <c r="BH11" s="7">
        <f>IF(AND(BF$144&gt;4,BF11=1),12)+IF(AND(BF$144&gt;4,BF11=2),8)+IF(AND(BF$144&gt;4,BF11=3),6)+IF(AND(BF$144&gt;4,BF11=4),5)+IF(AND(BF$144&gt;4,BF11=5),4)+IF(AND(BF$144&gt;4,BF11=6),3)+IF(AND(BF$144&gt;4,BF11=7),2)+IF(AND(BF$144&gt;4,BF11&gt;7),1)+IF(AND(BF$144=4,BF11=1),8)+IF(AND(BF$144=4,BF11=2),6)+IF(AND(BF$144=4,BF11=3),4)+IF(AND(BF$144=4,BF11=4),2)+IF(AND(BF$144=3,BF11=1),6)+IF(AND(BF$144=3,BF11=2),4)+IF(AND(BF$144=3,BF11=3),2)+IF(AND(BF$144=2,BF11=1),4)+IF(AND(BF$144=2,BF11=2),2)+IF(AND(BF$144=1,BF11=1),2)</f>
        <v>12</v>
      </c>
      <c r="BI11" s="7">
        <f>IF(AND(BF$144&gt;4,BG11=1),12)+IF(AND(BF$144&gt;4,BG11=2),8)+IF(AND(BF$144&gt;4,BG11=3),6)+IF(AND(BF$144&gt;4,BG11=4),5)+IF(AND(BF$144&gt;4,BG11=5),4)+IF(AND(BF$144&gt;4,BG11=6),3)+IF(AND(BF$144&gt;4,BG11=7),2)+IF(AND(BF$144&gt;4,BG11&gt;7),1)+IF(AND(BF$144=4,BG11=1),8)+IF(AND(BF$144=4,BG11=2),6)+IF(AND(BF$144=4,BG11=3),4)+IF(AND(BF$144=4,BG11=4),2)+IF(AND(BF$144=3,BG11=1),6)+IF(AND(BF$144=3,BG11=2),4)+IF(AND(BF$144=3,BG11=3),2)+IF(AND(BF$144=2,BG11=1),4)+IF(AND(BF$144=2,BG11=2),2)+IF(AND(BF$144=1,BG11=1),2)</f>
        <v>12</v>
      </c>
      <c r="BJ11" s="2" t="s">
        <v>31</v>
      </c>
      <c r="BK11" s="4">
        <f t="shared" ref="BK11:BK26" si="10">+BE11+BH11+BI11+BQ11</f>
        <v>30</v>
      </c>
      <c r="BL11" s="11">
        <f t="shared" ref="BL11:BL26" si="11">BK11+AV11</f>
        <v>70</v>
      </c>
      <c r="BM11" s="2">
        <v>29.448</v>
      </c>
      <c r="BN11" s="10">
        <v>28.99</v>
      </c>
      <c r="BO11" s="2" t="s">
        <v>26</v>
      </c>
      <c r="BP11" s="8" t="s">
        <v>99</v>
      </c>
      <c r="BQ11" s="6">
        <v>2</v>
      </c>
      <c r="BR11" s="19">
        <f t="shared" ref="BR11:BR33" si="12">MIN(BB11,BC11,BM11,BN11)</f>
        <v>28.99</v>
      </c>
    </row>
    <row r="12" spans="1:70">
      <c r="A12" s="13">
        <v>2</v>
      </c>
      <c r="B12" s="1" t="s">
        <v>179</v>
      </c>
      <c r="C12" s="2">
        <v>19962</v>
      </c>
      <c r="D12" s="1">
        <v>12</v>
      </c>
      <c r="E12" s="1" t="s">
        <v>28</v>
      </c>
      <c r="F12" s="57"/>
      <c r="G12" s="10"/>
      <c r="H12" s="3"/>
      <c r="I12" s="4"/>
      <c r="J12" s="5"/>
      <c r="K12" s="5"/>
      <c r="L12" s="7"/>
      <c r="M12" s="7"/>
      <c r="N12" s="2"/>
      <c r="O12" s="4"/>
      <c r="P12" s="11"/>
      <c r="Q12" s="2"/>
      <c r="R12" s="2"/>
      <c r="S12" s="2"/>
      <c r="T12" s="2"/>
      <c r="U12" s="6"/>
      <c r="V12" s="19"/>
      <c r="W12" s="10"/>
      <c r="X12" s="3"/>
      <c r="Y12" s="4"/>
      <c r="Z12" s="5"/>
      <c r="AA12" s="5"/>
      <c r="AB12" s="7"/>
      <c r="AC12" s="7"/>
      <c r="AD12" s="2"/>
      <c r="AE12" s="4"/>
      <c r="AF12" s="11"/>
      <c r="AG12" s="2"/>
      <c r="AH12" s="2"/>
      <c r="AI12" s="2"/>
      <c r="AJ12" s="2"/>
      <c r="AK12" s="6"/>
      <c r="AL12" s="19">
        <v>30.45</v>
      </c>
      <c r="AM12" s="10">
        <v>34.753999999999998</v>
      </c>
      <c r="AN12" s="3">
        <v>1</v>
      </c>
      <c r="AO12" s="4">
        <f>IF(AND(AP$144&gt;4,AN12=1),6)+IF(AND(AP$144&gt;4,AN12=2),4)+IF(AND(AP$144&gt;4,AN12=3),3)+IF(AND(AP$144&gt;4,AN12=4),2)+IF(AND(AP$144&gt;4,AN12=5),1)+IF(AND(AP$144&gt;4,AN12&gt;5),1)+IF(AND(AP$144=4,AN12=1),4)+IF(AND(AP$144=4,AN12=2),3)+IF(AND(AP$144=4,AN12=3),2)+IF(AND(AP$144=4,AN12=4),1)+IF(AND(AP$144=3,AN12=1),3)+IF(AND(AP$144=3,AN12=2),2)+IF(AND(AP$144=3,AN12=3),1)+IF(AND(AP$144=2,AN12=1),2)+IF(AND(AP$144=2,AN12=2),1)+IF(AND(AP$144=1,AN12=1),1)</f>
        <v>6</v>
      </c>
      <c r="AP12" s="5">
        <v>1</v>
      </c>
      <c r="AQ12" s="5">
        <v>2</v>
      </c>
      <c r="AR12" s="7">
        <f>IF(AND(AP$144&gt;4,AP12=1),12)+IF(AND(AP$144&gt;4,AP12=2),8)+IF(AND(AP$144&gt;4,AP12=3),6)+IF(AND(AP$144&gt;4,AP12=4),5)+IF(AND(AP$144&gt;4,AP12=5),4)+IF(AND(AP$144&gt;4,AP12=6),3)+IF(AND(AP$144&gt;4,AP12=7),2)+IF(AND(AP$144&gt;4,AP12&gt;7),1)+IF(AND(AP$144=4,AP12=1),8)+IF(AND(AP$144=4,AP12=2),6)+IF(AND(AP$144=4,AP12=3),4)+IF(AND(AP$144=4,AP12=4),2)+IF(AND(AP$144=3,AP12=1),6)+IF(AND(AP$144=3,AP12=2),4)+IF(AND(AP$144=3,AP12=3),2)+IF(AND(AP$144=2,AP12=1),4)+IF(AND(AP$144=2,AP12=2),2)+IF(AND(AP$144=1,AP12=1),2)</f>
        <v>12</v>
      </c>
      <c r="AS12" s="7">
        <f>IF(AND(AP$144&gt;4,AQ12=1),12)+IF(AND(AP$144&gt;4,AQ12=2),8)+IF(AND(AP$144&gt;4,AQ12=3),6)+IF(AND(AP$144&gt;4,AQ12=4),5)+IF(AND(AP$144&gt;4,AQ12=5),4)+IF(AND(AP$144&gt;4,AQ12=6),3)+IF(AND(AP$144&gt;4,AQ12=7),2)+IF(AND(AP$144&gt;4,AQ12&gt;7),1)+IF(AND(AP$144=4,AQ12=1),8)+IF(AND(AP$144=4,AQ12=2),6)+IF(AND(AP$144=4,AQ12=3),4)+IF(AND(AP$144=4,AQ12=4),2)+IF(AND(AP$144=3,AQ12=1),6)+IF(AND(AP$144=3,AQ12=2),4)+IF(AND(AP$144=3,AQ12=3),2)+IF(AND(AP$144=2,AQ12=1),4)+IF(AND(AP$144=2,AQ12=2),2)+IF(AND(AP$144=1,AQ12=1),2)</f>
        <v>8</v>
      </c>
      <c r="AT12" s="2" t="s">
        <v>31</v>
      </c>
      <c r="AU12" s="4">
        <f t="shared" si="7"/>
        <v>28</v>
      </c>
      <c r="AV12" s="11">
        <f t="shared" si="8"/>
        <v>28</v>
      </c>
      <c r="AW12" s="2">
        <v>30.329000000000001</v>
      </c>
      <c r="AX12" s="2">
        <v>29.777000000000001</v>
      </c>
      <c r="AY12" s="2" t="s">
        <v>31</v>
      </c>
      <c r="AZ12" s="2"/>
      <c r="BA12" s="6">
        <v>2</v>
      </c>
      <c r="BB12" s="19">
        <f t="shared" si="9"/>
        <v>29.777000000000001</v>
      </c>
      <c r="BC12" s="10">
        <v>31.901</v>
      </c>
      <c r="BD12" s="3">
        <v>1</v>
      </c>
      <c r="BE12" s="4">
        <f>IF(AND(BF$144&gt;4,BD12=1),6)+IF(AND(BF$144&gt;4,BD12=2),4)+IF(AND(BF$144&gt;4,BD12=3),3)+IF(AND(BF$144&gt;4,BD12=4),2)+IF(AND(BF$144&gt;4,BD12=5),1)+IF(AND(BF$144&gt;4,BD12&gt;5),1)+IF(AND(BF$144=4,BD12=1),4)+IF(AND(BF$144=4,BD12=2),3)+IF(AND(BF$144=4,BD12=3),2)+IF(AND(BF$144=4,BD12=4),1)+IF(AND(BF$144=3,BD12=1),3)+IF(AND(BF$144=3,BD12=2),2)+IF(AND(BF$144=3,BD12=3),1)+IF(AND(BF$144=2,BD12=1),2)+IF(AND(BF$144=2,BD12=2),1)+IF(AND(BF$144=1,BD12=1),1)</f>
        <v>6</v>
      </c>
      <c r="BF12" s="5">
        <v>2</v>
      </c>
      <c r="BG12" s="5">
        <v>3</v>
      </c>
      <c r="BH12" s="7">
        <f>IF(AND(BF$144&gt;4,BF12=1),12)+IF(AND(BF$144&gt;4,BF12=2),8)+IF(AND(BF$144&gt;4,BF12=3),6)+IF(AND(BF$144&gt;4,BF12=4),5)+IF(AND(BF$144&gt;4,BF12=5),4)+IF(AND(BF$144&gt;4,BF12=6),3)+IF(AND(BF$144&gt;4,BF12=7),2)+IF(AND(BF$144&gt;4,BF12&gt;7),1)+IF(AND(BF$144=4,BF12=1),8)+IF(AND(BF$144=4,BF12=2),6)+IF(AND(BF$144=4,BF12=3),4)+IF(AND(BF$144=4,BF12=4),2)+IF(AND(BF$144=3,BF12=1),6)+IF(AND(BF$144=3,BF12=2),4)+IF(AND(BF$144=3,BF12=3),2)+IF(AND(BF$144=2,BF12=1),4)+IF(AND(BF$144=2,BF12=2),2)+IF(AND(BF$144=1,BF12=1),2)</f>
        <v>8</v>
      </c>
      <c r="BI12" s="7">
        <f>IF(AND(BF$144&gt;4,BG12=1),12)+IF(AND(BF$144&gt;4,BG12=2),8)+IF(AND(BF$144&gt;4,BG12=3),6)+IF(AND(BF$144&gt;4,BG12=4),5)+IF(AND(BF$144&gt;4,BG12=5),4)+IF(AND(BF$144&gt;4,BG12=6),3)+IF(AND(BF$144&gt;4,BG12=7),2)+IF(AND(BF$144&gt;4,BG12&gt;7),1)+IF(AND(BF$144=4,BG12=1),8)+IF(AND(BF$144=4,BG12=2),6)+IF(AND(BF$144=4,BG12=3),4)+IF(AND(BF$144=4,BG12=4),2)+IF(AND(BF$144=3,BG12=1),6)+IF(AND(BF$144=3,BG12=2),4)+IF(AND(BF$144=3,BG12=3),2)+IF(AND(BF$144=2,BG12=1),4)+IF(AND(BF$144=2,BG12=2),2)+IF(AND(BF$144=1,BG12=1),2)</f>
        <v>6</v>
      </c>
      <c r="BJ12" s="2" t="s">
        <v>31</v>
      </c>
      <c r="BK12" s="4">
        <f t="shared" si="10"/>
        <v>21</v>
      </c>
      <c r="BL12" s="11">
        <f t="shared" si="11"/>
        <v>49</v>
      </c>
      <c r="BM12" s="2">
        <v>28.617000000000001</v>
      </c>
      <c r="BN12" s="2">
        <v>29.152000000000001</v>
      </c>
      <c r="BO12" s="2" t="s">
        <v>26</v>
      </c>
      <c r="BP12" s="8" t="s">
        <v>99</v>
      </c>
      <c r="BQ12" s="6">
        <v>1</v>
      </c>
      <c r="BR12" s="19">
        <f t="shared" si="12"/>
        <v>28.617000000000001</v>
      </c>
    </row>
    <row r="13" spans="1:70">
      <c r="A13" s="13">
        <v>3</v>
      </c>
      <c r="B13" s="1" t="s">
        <v>71</v>
      </c>
      <c r="C13" s="2">
        <v>38296</v>
      </c>
      <c r="D13" s="1">
        <v>651</v>
      </c>
      <c r="E13" s="1" t="s">
        <v>65</v>
      </c>
      <c r="F13" s="57">
        <v>29.622</v>
      </c>
      <c r="G13" s="2">
        <v>31.728000000000002</v>
      </c>
      <c r="H13" s="3">
        <v>3</v>
      </c>
      <c r="I13" s="4">
        <f>IF(AND(J$144&gt;4,H13=1),6)+IF(AND(J$144&gt;4,H13=2),4)+IF(AND(J$144&gt;4,H13=3),3)+IF(AND(J$144&gt;4,H13=4),2)+IF(AND(J$144&gt;4,H13=5),1)+IF(AND(J$144&gt;4,H13&gt;5),1)+IF(AND(J$144=4,H13=1),4)+IF(AND(J$144=4,H13=2),3)+IF(AND(J$144=4,H13=3),2)+IF(AND(J$144=4,H13=4),1)+IF(AND(J$144=3,H13=1),3)+IF(AND(J$144=3,H13=2),2)+IF(AND(J$144=3,H13=3),1)+IF(AND(J$144=2,H13=1),2)+IF(AND(J$144=2,H13=2),1)+IF(AND(J$144=1,H13=1),1)</f>
        <v>1</v>
      </c>
      <c r="J13" s="5">
        <v>2</v>
      </c>
      <c r="K13" s="5">
        <v>3</v>
      </c>
      <c r="L13" s="7">
        <f>IF(AND(J$144&gt;4,J13=1),12)+IF(AND(J$144&gt;4,J13=2),8)+IF(AND(J$144&gt;4,J13=3),6)+IF(AND(J$144&gt;4,J13=4),5)+IF(AND(J$144&gt;4,J13=5),4)+IF(AND(J$144&gt;4,J13=6),3)+IF(AND(J$144&gt;4,J13=7),2)+IF(AND(J$144&gt;4,J13&gt;7),1)+IF(AND(J$144=4,J13=1),8)+IF(AND(J$144=4,J13=2),6)+IF(AND(J$144=4,J13=3),4)+IF(AND(J$144=4,J13=4),2)+IF(AND(J$144=3,J13=1),6)+IF(AND(J$144=3,J13=2),4)+IF(AND(J$144=3,J13=3),2)+IF(AND(J$144=2,J13=1),4)+IF(AND(J$144=2,J13=2),2)+IF(AND(J$144=1,J13=1),2)</f>
        <v>4</v>
      </c>
      <c r="M13" s="7">
        <f>IF(AND(J$144&gt;4,K13=1),12)+IF(AND(J$144&gt;4,K13=2),8)+IF(AND(J$144&gt;4,K13=3),6)+IF(AND(J$144&gt;4,K13=4),5)+IF(AND(J$144&gt;4,K13=5),4)+IF(AND(J$144&gt;4,K13=6),3)+IF(AND(J$144&gt;4,K13=7),2)+IF(AND(J$144&gt;4,K13&gt;7),1)+IF(AND(J$144=4,K13=1),8)+IF(AND(J$144=4,K13=2),6)+IF(AND(J$144=4,K13=3),4)+IF(AND(J$144=4,K13=4),2)+IF(AND(J$144=3,K13=1),6)+IF(AND(J$144=3,K13=2),4)+IF(AND(J$144=3,K13=3),2)+IF(AND(J$144=2,K13=1),4)+IF(AND(J$144=2,K13=2),2)+IF(AND(J$144=1,K13=1),2)</f>
        <v>2</v>
      </c>
      <c r="N13" s="2" t="s">
        <v>31</v>
      </c>
      <c r="O13" s="4">
        <f t="shared" ref="O13:O23" si="13">+I13+L13+M13+U13</f>
        <v>7</v>
      </c>
      <c r="P13" s="11">
        <f t="shared" ref="P13:P23" si="14">O13</f>
        <v>7</v>
      </c>
      <c r="Q13" s="2">
        <v>29.797000000000001</v>
      </c>
      <c r="R13" s="2">
        <v>32.497999999999998</v>
      </c>
      <c r="S13" s="2" t="s">
        <v>31</v>
      </c>
      <c r="T13" s="2"/>
      <c r="U13" s="6"/>
      <c r="V13" s="19">
        <f t="shared" ref="V13:V25" si="15">MIN(F13,G13,Q13,R13)</f>
        <v>29.622</v>
      </c>
      <c r="W13" s="2"/>
      <c r="X13" s="3"/>
      <c r="Y13" s="4">
        <f>IF(AND(Z$144&gt;4,X13=1),6)+IF(AND(Z$144&gt;4,X13=2),4)+IF(AND(Z$144&gt;4,X13=3),3)+IF(AND(Z$144&gt;4,X13=4),2)+IF(AND(Z$144&gt;4,X13=5),1)+IF(AND(Z$144&gt;4,X13&gt;5),1)+IF(AND(Z$144=4,X13=1),4)+IF(AND(Z$144=4,X13=2),3)+IF(AND(Z$144=4,X13=3),2)+IF(AND(Z$144=4,X13=4),1)+IF(AND(Z$144=3,X13=1),3)+IF(AND(Z$144=3,X13=2),2)+IF(AND(Z$144=3,X13=3),1)+IF(AND(Z$144=2,X13=1),2)+IF(AND(Z$144=2,X13=2),1)+IF(AND(Z$144=1,X13=1),1)</f>
        <v>0</v>
      </c>
      <c r="Z13" s="5"/>
      <c r="AA13" s="5"/>
      <c r="AB13" s="7">
        <f>IF(AND(Z$144&gt;4,Z13=1),12)+IF(AND(Z$144&gt;4,Z13=2),8)+IF(AND(Z$144&gt;4,Z13=3),6)+IF(AND(Z$144&gt;4,Z13=4),5)+IF(AND(Z$144&gt;4,Z13=5),4)+IF(AND(Z$144&gt;4,Z13=6),3)+IF(AND(Z$144&gt;4,Z13=7),2)+IF(AND(Z$144&gt;4,Z13&gt;7),1)+IF(AND(Z$144=4,Z13=1),8)+IF(AND(Z$144=4,Z13=2),6)+IF(AND(Z$144=4,Z13=3),4)+IF(AND(Z$144=4,Z13=4),2)+IF(AND(Z$144=3,Z13=1),6)+IF(AND(Z$144=3,Z13=2),4)+IF(AND(Z$144=3,Z13=3),2)+IF(AND(Z$144=2,Z13=1),4)+IF(AND(Z$144=2,Z13=2),2)+IF(AND(Z$144=1,Z13=1),2)</f>
        <v>0</v>
      </c>
      <c r="AC13" s="7">
        <f>IF(AND(Z$144&gt;4,AA13=1),12)+IF(AND(Z$144&gt;4,AA13=2),8)+IF(AND(Z$144&gt;4,AA13=3),6)+IF(AND(Z$144&gt;4,AA13=4),5)+IF(AND(Z$144&gt;4,AA13=5),4)+IF(AND(Z$144&gt;4,AA13=6),3)+IF(AND(Z$144&gt;4,AA13=7),2)+IF(AND(Z$144&gt;4,AA13&gt;7),1)+IF(AND(Z$144=4,AA13=1),8)+IF(AND(Z$144=4,AA13=2),6)+IF(AND(Z$144=4,AA13=3),4)+IF(AND(Z$144=4,AA13=4),2)+IF(AND(Z$144=3,AA13=1),6)+IF(AND(Z$144=3,AA13=2),4)+IF(AND(Z$144=3,AA13=3),2)+IF(AND(Z$144=2,AA13=1),4)+IF(AND(Z$144=2,AA13=2),2)+IF(AND(Z$144=1,AA13=1),2)</f>
        <v>0</v>
      </c>
      <c r="AD13" s="2" t="s">
        <v>31</v>
      </c>
      <c r="AE13" s="4">
        <f t="shared" ref="AE13:AE25" si="16">+Y13+AB13+AC13+AK13</f>
        <v>0</v>
      </c>
      <c r="AF13" s="11">
        <f t="shared" ref="AF13:AF25" si="17">AE13+P13</f>
        <v>7</v>
      </c>
      <c r="AG13" s="2">
        <v>30.652999999999999</v>
      </c>
      <c r="AH13" s="2"/>
      <c r="AI13" s="2" t="s">
        <v>31</v>
      </c>
      <c r="AJ13" s="2"/>
      <c r="AK13" s="6"/>
      <c r="AL13" s="19">
        <f t="shared" ref="AL13:AL25" si="18">MIN(V13,W13,AG13,AH13)</f>
        <v>29.622</v>
      </c>
      <c r="AM13" s="2">
        <v>37.984000000000002</v>
      </c>
      <c r="AN13" s="3">
        <v>3</v>
      </c>
      <c r="AO13" s="4">
        <f>IF(AND(AP$144&gt;4,AN13=1),6)+IF(AND(AP$144&gt;4,AN13=2),4)+IF(AND(AP$144&gt;4,AN13=3),3)+IF(AND(AP$144&gt;4,AN13=4),2)+IF(AND(AP$144&gt;4,AN13=5),1)+IF(AND(AP$144&gt;4,AN13&gt;5),1)+IF(AND(AP$144=4,AN13=1),4)+IF(AND(AP$144=4,AN13=2),3)+IF(AND(AP$144=4,AN13=3),2)+IF(AND(AP$144=4,AN13=4),1)+IF(AND(AP$144=3,AN13=1),3)+IF(AND(AP$144=3,AN13=2),2)+IF(AND(AP$144=3,AN13=3),1)+IF(AND(AP$144=2,AN13=1),2)+IF(AND(AP$144=2,AN13=2),1)+IF(AND(AP$144=1,AN13=1),1)</f>
        <v>3</v>
      </c>
      <c r="AP13" s="5">
        <v>3</v>
      </c>
      <c r="AQ13" s="5">
        <v>1</v>
      </c>
      <c r="AR13" s="7">
        <f>IF(AND(AP$144&gt;4,AP13=1),12)+IF(AND(AP$144&gt;4,AP13=2),8)+IF(AND(AP$144&gt;4,AP13=3),6)+IF(AND(AP$144&gt;4,AP13=4),5)+IF(AND(AP$144&gt;4,AP13=5),4)+IF(AND(AP$144&gt;4,AP13=6),3)+IF(AND(AP$144&gt;4,AP13=7),2)+IF(AND(AP$144&gt;4,AP13&gt;7),1)+IF(AND(AP$144=4,AP13=1),8)+IF(AND(AP$144=4,AP13=2),6)+IF(AND(AP$144=4,AP13=3),4)+IF(AND(AP$144=4,AP13=4),2)+IF(AND(AP$144=3,AP13=1),6)+IF(AND(AP$144=3,AP13=2),4)+IF(AND(AP$144=3,AP13=3),2)+IF(AND(AP$144=2,AP13=1),4)+IF(AND(AP$144=2,AP13=2),2)+IF(AND(AP$144=1,AP13=1),2)</f>
        <v>6</v>
      </c>
      <c r="AS13" s="7">
        <f>IF(AND(AP$144&gt;4,AQ13=1),12)+IF(AND(AP$144&gt;4,AQ13=2),8)+IF(AND(AP$144&gt;4,AQ13=3),6)+IF(AND(AP$144&gt;4,AQ13=4),5)+IF(AND(AP$144&gt;4,AQ13=5),4)+IF(AND(AP$144&gt;4,AQ13=6),3)+IF(AND(AP$144&gt;4,AQ13=7),2)+IF(AND(AP$144&gt;4,AQ13&gt;7),1)+IF(AND(AP$144=4,AQ13=1),8)+IF(AND(AP$144=4,AQ13=2),6)+IF(AND(AP$144=4,AQ13=3),4)+IF(AND(AP$144=4,AQ13=4),2)+IF(AND(AP$144=3,AQ13=1),6)+IF(AND(AP$144=3,AQ13=2),4)+IF(AND(AP$144=3,AQ13=3),2)+IF(AND(AP$144=2,AQ13=1),4)+IF(AND(AP$144=2,AQ13=2),2)+IF(AND(AP$144=1,AQ13=1),2)</f>
        <v>12</v>
      </c>
      <c r="AT13" s="2" t="s">
        <v>31</v>
      </c>
      <c r="AU13" s="4">
        <f t="shared" si="7"/>
        <v>22</v>
      </c>
      <c r="AV13" s="11">
        <f t="shared" si="8"/>
        <v>29</v>
      </c>
      <c r="AW13" s="2">
        <v>30.146000000000001</v>
      </c>
      <c r="AX13" s="2">
        <v>29.355</v>
      </c>
      <c r="AY13" s="2" t="s">
        <v>31</v>
      </c>
      <c r="AZ13" s="8" t="s">
        <v>97</v>
      </c>
      <c r="BA13" s="6">
        <v>1</v>
      </c>
      <c r="BB13" s="19">
        <f t="shared" si="9"/>
        <v>29.355</v>
      </c>
      <c r="BC13" s="2">
        <v>32.631999999999998</v>
      </c>
      <c r="BD13" s="3">
        <v>4</v>
      </c>
      <c r="BE13" s="4">
        <f>IF(AND(BF$144&gt;4,BD13=1),6)+IF(AND(BF$144&gt;4,BD13=2),4)+IF(AND(BF$144&gt;4,BD13=3),3)+IF(AND(BF$144&gt;4,BD13=4),2)+IF(AND(BF$144&gt;4,BD13=5),1)+IF(AND(BF$144&gt;4,BD13&gt;5),1)+IF(AND(BF$144=4,BD13=1),4)+IF(AND(BF$144=4,BD13=2),3)+IF(AND(BF$144=4,BD13=3),2)+IF(AND(BF$144=4,BD13=4),1)+IF(AND(BF$144=3,BD13=1),3)+IF(AND(BF$144=3,BD13=2),2)+IF(AND(BF$144=3,BD13=3),1)+IF(AND(BF$144=2,BD13=1),2)+IF(AND(BF$144=2,BD13=2),1)+IF(AND(BF$144=1,BD13=1),1)</f>
        <v>2</v>
      </c>
      <c r="BF13" s="5">
        <v>5</v>
      </c>
      <c r="BG13" s="5">
        <v>2</v>
      </c>
      <c r="BH13" s="7">
        <f>IF(AND(BF$144&gt;4,BF13=1),12)+IF(AND(BF$144&gt;4,BF13=2),8)+IF(AND(BF$144&gt;4,BF13=3),6)+IF(AND(BF$144&gt;4,BF13=4),5)+IF(AND(BF$144&gt;4,BF13=5),4)+IF(AND(BF$144&gt;4,BF13=6),3)+IF(AND(BF$144&gt;4,BF13=7),2)+IF(AND(BF$144&gt;4,BF13&gt;7),1)+IF(AND(BF$144=4,BF13=1),8)+IF(AND(BF$144=4,BF13=2),6)+IF(AND(BF$144=4,BF13=3),4)+IF(AND(BF$144=4,BF13=4),2)+IF(AND(BF$144=3,BF13=1),6)+IF(AND(BF$144=3,BF13=2),4)+IF(AND(BF$144=3,BF13=3),2)+IF(AND(BF$144=2,BF13=1),4)+IF(AND(BF$144=2,BF13=2),2)+IF(AND(BF$144=1,BF13=1),2)</f>
        <v>4</v>
      </c>
      <c r="BI13" s="7">
        <f>IF(AND(BF$144&gt;4,BG13=1),12)+IF(AND(BF$144&gt;4,BG13=2),8)+IF(AND(BF$144&gt;4,BG13=3),6)+IF(AND(BF$144&gt;4,BG13=4),5)+IF(AND(BF$144&gt;4,BG13=5),4)+IF(AND(BF$144&gt;4,BG13=6),3)+IF(AND(BF$144&gt;4,BG13=7),2)+IF(AND(BF$144&gt;4,BG13&gt;7),1)+IF(AND(BF$144=4,BG13=1),8)+IF(AND(BF$144=4,BG13=2),6)+IF(AND(BF$144=4,BG13=3),4)+IF(AND(BF$144=4,BG13=4),2)+IF(AND(BF$144=3,BG13=1),6)+IF(AND(BF$144=3,BG13=2),4)+IF(AND(BF$144=3,BG13=3),2)+IF(AND(BF$144=2,BG13=1),4)+IF(AND(BF$144=2,BG13=2),2)+IF(AND(BF$144=1,BG13=1),2)</f>
        <v>8</v>
      </c>
      <c r="BJ13" s="2" t="s">
        <v>31</v>
      </c>
      <c r="BK13" s="4">
        <f t="shared" si="10"/>
        <v>14</v>
      </c>
      <c r="BL13" s="11">
        <f t="shared" si="11"/>
        <v>43</v>
      </c>
      <c r="BM13" s="10">
        <v>29.61</v>
      </c>
      <c r="BN13" s="2">
        <v>29.597999999999999</v>
      </c>
      <c r="BO13" s="2" t="s">
        <v>31</v>
      </c>
      <c r="BP13" s="2" t="s">
        <v>97</v>
      </c>
      <c r="BQ13" s="6"/>
      <c r="BR13" s="19">
        <f t="shared" si="12"/>
        <v>29.355</v>
      </c>
    </row>
    <row r="14" spans="1:70">
      <c r="A14" s="13">
        <v>4</v>
      </c>
      <c r="B14" s="1" t="s">
        <v>95</v>
      </c>
      <c r="C14" s="2">
        <v>39023</v>
      </c>
      <c r="D14" s="1">
        <v>85</v>
      </c>
      <c r="E14" s="1" t="s">
        <v>39</v>
      </c>
      <c r="F14" s="57">
        <v>32.277999999999999</v>
      </c>
      <c r="G14" s="10">
        <v>31.117000000000001</v>
      </c>
      <c r="H14" s="3">
        <v>1</v>
      </c>
      <c r="I14" s="4">
        <f>IF(AND(J$145&gt;4,H14=1),6)+IF(AND(J$145&gt;4,H14=2),4)+IF(AND(J$145&gt;4,H14=3),3)+IF(AND(J$145&gt;4,H14=4),2)+IF(AND(J$145&gt;4,H14=5),1)+IF(AND(J$145&gt;4,H14&gt;5),1)+IF(AND(J$145=4,H14=1),4)+IF(AND(J$145=4,H14=2),3)+IF(AND(J$145=4,H14=3),2)+IF(AND(J$145=4,H14=4),1)+IF(AND(J$145=3,H14=1),3)+IF(AND(J$145=3,H14=2),2)+IF(AND(J$145=3,H14=3),1)+IF(AND(J$145=2,H14=1),2)+IF(AND(J$145=2,H14=2),1)+IF(AND(J$145=1,H14=1),1)</f>
        <v>4</v>
      </c>
      <c r="J14" s="5">
        <v>2</v>
      </c>
      <c r="K14" s="5">
        <v>2</v>
      </c>
      <c r="L14" s="7">
        <f>IF(AND(J$145&gt;4,J14=1),12)+IF(AND(J$145&gt;4,J14=2),8)+IF(AND(J$145&gt;4,J14=3),6)+IF(AND(J$145&gt;4,J14=4),5)+IF(AND(J$145&gt;4,J14=5),4)+IF(AND(J$145&gt;4,J14=6),3)+IF(AND(J$145&gt;4,J14=7),2)+IF(AND(J$145&gt;4,J14&gt;7),1)+IF(AND(J$145=4,J14=1),8)+IF(AND(J$145=4,J14=2),6)+IF(AND(J$145=4,J14=3),4)+IF(AND(J$145=4,J14=4),2)+IF(AND(J$145=3,J14=1),6)+IF(AND(J$145=3,J14=2),4)+IF(AND(J$145=3,J14=3),2)+IF(AND(J$145=2,J14=1),4)+IF(AND(J$145=2,J14=2),2)+IF(AND(J$145=1,J14=1),2)</f>
        <v>6</v>
      </c>
      <c r="M14" s="7">
        <f>IF(AND(J$145&gt;4,K14=1),12)+IF(AND(J$145&gt;4,K14=2),8)+IF(AND(J$145&gt;4,K14=3),6)+IF(AND(J$145&gt;4,K14=4),5)+IF(AND(J$145&gt;4,K14=5),4)+IF(AND(J$145&gt;4,K14=6),3)+IF(AND(J$145&gt;4,K14=7),2)+IF(AND(J$145&gt;4,K14&gt;7),1)+IF(AND(J$145=4,K14=1),8)+IF(AND(J$145=4,K14=2),6)+IF(AND(J$145=4,K14=3),4)+IF(AND(J$145=4,K14=4),2)+IF(AND(J$145=3,K14=1),6)+IF(AND(J$145=3,K14=2),4)+IF(AND(J$145=3,K14=3),2)+IF(AND(J$145=2,K14=1),4)+IF(AND(J$145=2,K14=2),2)+IF(AND(J$145=1,K14=1),2)</f>
        <v>6</v>
      </c>
      <c r="N14" s="2" t="s">
        <v>29</v>
      </c>
      <c r="O14" s="4">
        <f t="shared" si="13"/>
        <v>18</v>
      </c>
      <c r="P14" s="11">
        <f t="shared" si="14"/>
        <v>18</v>
      </c>
      <c r="Q14" s="2">
        <v>30.896000000000001</v>
      </c>
      <c r="R14" s="2">
        <v>31.213000000000001</v>
      </c>
      <c r="S14" s="2" t="s">
        <v>31</v>
      </c>
      <c r="T14" s="8" t="s">
        <v>83</v>
      </c>
      <c r="U14" s="6">
        <v>2</v>
      </c>
      <c r="V14" s="19">
        <f t="shared" si="15"/>
        <v>30.896000000000001</v>
      </c>
      <c r="W14" s="10"/>
      <c r="X14" s="3"/>
      <c r="Y14" s="4">
        <f>IF(AND(Z$144&gt;4,X14=1),6)+IF(AND(Z$144&gt;4,X14=2),4)+IF(AND(Z$144&gt;4,X14=3),3)+IF(AND(Z$144&gt;4,X14=4),2)+IF(AND(Z$144&gt;4,X14=5),1)+IF(AND(Z$144&gt;4,X14&gt;5),1)+IF(AND(Z$144=4,X14=1),4)+IF(AND(Z$144=4,X14=2),3)+IF(AND(Z$144=4,X14=3),2)+IF(AND(Z$144=4,X14=4),1)+IF(AND(Z$144=3,X14=1),3)+IF(AND(Z$144=3,X14=2),2)+IF(AND(Z$144=3,X14=3),1)+IF(AND(Z$144=2,X14=1),2)+IF(AND(Z$144=2,X14=2),1)+IF(AND(Z$144=1,X14=1),1)</f>
        <v>0</v>
      </c>
      <c r="Z14" s="5"/>
      <c r="AA14" s="5"/>
      <c r="AB14" s="7">
        <f>IF(AND(Z$144&gt;4,Z14=1),12)+IF(AND(Z$144&gt;4,Z14=2),8)+IF(AND(Z$144&gt;4,Z14=3),6)+IF(AND(Z$144&gt;4,Z14=4),5)+IF(AND(Z$144&gt;4,Z14=5),4)+IF(AND(Z$144&gt;4,Z14=6),3)+IF(AND(Z$144&gt;4,Z14=7),2)+IF(AND(Z$144&gt;4,Z14&gt;7),1)+IF(AND(Z$144=4,Z14=1),8)+IF(AND(Z$144=4,Z14=2),6)+IF(AND(Z$144=4,Z14=3),4)+IF(AND(Z$144=4,Z14=4),2)+IF(AND(Z$144=3,Z14=1),6)+IF(AND(Z$144=3,Z14=2),4)+IF(AND(Z$144=3,Z14=3),2)+IF(AND(Z$144=2,Z14=1),4)+IF(AND(Z$144=2,Z14=2),2)+IF(AND(Z$144=1,Z14=1),2)</f>
        <v>0</v>
      </c>
      <c r="AC14" s="7">
        <f>IF(AND(Z$144&gt;4,AA14=1),12)+IF(AND(Z$144&gt;4,AA14=2),8)+IF(AND(Z$144&gt;4,AA14=3),6)+IF(AND(Z$144&gt;4,AA14=4),5)+IF(AND(Z$144&gt;4,AA14=5),4)+IF(AND(Z$144&gt;4,AA14=6),3)+IF(AND(Z$144&gt;4,AA14=7),2)+IF(AND(Z$144&gt;4,AA14&gt;7),1)+IF(AND(Z$144=4,AA14=1),8)+IF(AND(Z$144=4,AA14=2),6)+IF(AND(Z$144=4,AA14=3),4)+IF(AND(Z$144=4,AA14=4),2)+IF(AND(Z$144=3,AA14=1),6)+IF(AND(Z$144=3,AA14=2),4)+IF(AND(Z$144=3,AA14=3),2)+IF(AND(Z$144=2,AA14=1),4)+IF(AND(Z$144=2,AA14=2),2)+IF(AND(Z$144=1,AA14=1),2)</f>
        <v>0</v>
      </c>
      <c r="AD14" s="2" t="s">
        <v>31</v>
      </c>
      <c r="AE14" s="4">
        <f t="shared" si="16"/>
        <v>0</v>
      </c>
      <c r="AF14" s="11">
        <f t="shared" si="17"/>
        <v>18</v>
      </c>
      <c r="AG14" s="2"/>
      <c r="AH14" s="2"/>
      <c r="AI14" s="2" t="s">
        <v>31</v>
      </c>
      <c r="AJ14" s="6"/>
      <c r="AK14" s="6"/>
      <c r="AL14" s="19">
        <f t="shared" si="18"/>
        <v>30.896000000000001</v>
      </c>
      <c r="AM14" s="10"/>
      <c r="AN14" s="3"/>
      <c r="AO14" s="4">
        <f>IF(AND(AP$144&gt;4,AN14=1),6)+IF(AND(AP$144&gt;4,AN14=2),4)+IF(AND(AP$144&gt;4,AN14=3),3)+IF(AND(AP$144&gt;4,AN14=4),2)+IF(AND(AP$144&gt;4,AN14=5),1)+IF(AND(AP$144&gt;4,AN14&gt;5),1)+IF(AND(AP$144=4,AN14=1),4)+IF(AND(AP$144=4,AN14=2),3)+IF(AND(AP$144=4,AN14=3),2)+IF(AND(AP$144=4,AN14=4),1)+IF(AND(AP$144=3,AN14=1),3)+IF(AND(AP$144=3,AN14=2),2)+IF(AND(AP$144=3,AN14=3),1)+IF(AND(AP$144=2,AN14=1),2)+IF(AND(AP$144=2,AN14=2),1)+IF(AND(AP$144=1,AN14=1),1)</f>
        <v>0</v>
      </c>
      <c r="AP14" s="5"/>
      <c r="AQ14" s="5"/>
      <c r="AR14" s="7">
        <f>IF(AND(AP$144&gt;4,AP14=1),12)+IF(AND(AP$144&gt;4,AP14=2),8)+IF(AND(AP$144&gt;4,AP14=3),6)+IF(AND(AP$144&gt;4,AP14=4),5)+IF(AND(AP$144&gt;4,AP14=5),4)+IF(AND(AP$144&gt;4,AP14=6),3)+IF(AND(AP$144&gt;4,AP14=7),2)+IF(AND(AP$144&gt;4,AP14&gt;7),1)+IF(AND(AP$144=4,AP14=1),8)+IF(AND(AP$144=4,AP14=2),6)+IF(AND(AP$144=4,AP14=3),4)+IF(AND(AP$144=4,AP14=4),2)+IF(AND(AP$144=3,AP14=1),6)+IF(AND(AP$144=3,AP14=2),4)+IF(AND(AP$144=3,AP14=3),2)+IF(AND(AP$144=2,AP14=1),4)+IF(AND(AP$144=2,AP14=2),2)+IF(AND(AP$144=1,AP14=1),2)</f>
        <v>0</v>
      </c>
      <c r="AS14" s="7">
        <f>IF(AND(AP$144&gt;4,AQ14=1),12)+IF(AND(AP$144&gt;4,AQ14=2),8)+IF(AND(AP$144&gt;4,AQ14=3),6)+IF(AND(AP$144&gt;4,AQ14=4),5)+IF(AND(AP$144&gt;4,AQ14=5),4)+IF(AND(AP$144&gt;4,AQ14=6),3)+IF(AND(AP$144&gt;4,AQ14=7),2)+IF(AND(AP$144&gt;4,AQ14&gt;7),1)+IF(AND(AP$144=4,AQ14=1),8)+IF(AND(AP$144=4,AQ14=2),6)+IF(AND(AP$144=4,AQ14=3),4)+IF(AND(AP$144=4,AQ14=4),2)+IF(AND(AP$144=3,AQ14=1),6)+IF(AND(AP$144=3,AQ14=2),4)+IF(AND(AP$144=3,AQ14=3),2)+IF(AND(AP$144=2,AQ14=1),4)+IF(AND(AP$144=2,AQ14=2),2)+IF(AND(AP$144=1,AQ14=1),2)</f>
        <v>0</v>
      </c>
      <c r="AT14" s="2" t="s">
        <v>31</v>
      </c>
      <c r="AU14" s="4">
        <f t="shared" si="7"/>
        <v>0</v>
      </c>
      <c r="AV14" s="11">
        <f t="shared" si="8"/>
        <v>18</v>
      </c>
      <c r="AW14" s="2"/>
      <c r="AX14" s="2"/>
      <c r="AY14" s="2" t="s">
        <v>31</v>
      </c>
      <c r="AZ14" s="6"/>
      <c r="BA14" s="6"/>
      <c r="BB14" s="19">
        <f t="shared" si="9"/>
        <v>30.896000000000001</v>
      </c>
      <c r="BC14" s="10">
        <v>32.270000000000003</v>
      </c>
      <c r="BD14" s="3">
        <v>3</v>
      </c>
      <c r="BE14" s="4">
        <f>IF(AND(BF$144&gt;4,BD14=1),6)+IF(AND(BF$144&gt;4,BD14=2),4)+IF(AND(BF$144&gt;4,BD14=3),3)+IF(AND(BF$144&gt;4,BD14=4),2)+IF(AND(BF$144&gt;4,BD14=5),1)+IF(AND(BF$144&gt;4,BD14&gt;5),1)+IF(AND(BF$144=4,BD14=1),4)+IF(AND(BF$144=4,BD14=2),3)+IF(AND(BF$144=4,BD14=3),2)+IF(AND(BF$144=4,BD14=4),1)+IF(AND(BF$144=3,BD14=1),3)+IF(AND(BF$144=3,BD14=2),2)+IF(AND(BF$144=3,BD14=3),1)+IF(AND(BF$144=2,BD14=1),2)+IF(AND(BF$144=2,BD14=2),1)+IF(AND(BF$144=1,BD14=1),1)</f>
        <v>3</v>
      </c>
      <c r="BF14" s="5">
        <v>3</v>
      </c>
      <c r="BG14" s="5">
        <v>4</v>
      </c>
      <c r="BH14" s="7">
        <f>IF(AND(BF$144&gt;4,BF14=1),12)+IF(AND(BF$144&gt;4,BF14=2),8)+IF(AND(BF$144&gt;4,BF14=3),6)+IF(AND(BF$144&gt;4,BF14=4),5)+IF(AND(BF$144&gt;4,BF14=5),4)+IF(AND(BF$144&gt;4,BF14=6),3)+IF(AND(BF$144&gt;4,BF14=7),2)+IF(AND(BF$144&gt;4,BF14&gt;7),1)+IF(AND(BF$144=4,BF14=1),8)+IF(AND(BF$144=4,BF14=2),6)+IF(AND(BF$144=4,BF14=3),4)+IF(AND(BF$144=4,BF14=4),2)+IF(AND(BF$144=3,BF14=1),6)+IF(AND(BF$144=3,BF14=2),4)+IF(AND(BF$144=3,BF14=3),2)+IF(AND(BF$144=2,BF14=1),4)+IF(AND(BF$144=2,BF14=2),2)+IF(AND(BF$144=1,BF14=1),2)</f>
        <v>6</v>
      </c>
      <c r="BI14" s="7">
        <f>IF(AND(BF$144&gt;4,BG14=1),12)+IF(AND(BF$144&gt;4,BG14=2),8)+IF(AND(BF$144&gt;4,BG14=3),6)+IF(AND(BF$144&gt;4,BG14=4),5)+IF(AND(BF$144&gt;4,BG14=5),4)+IF(AND(BF$144&gt;4,BG14=6),3)+IF(AND(BF$144&gt;4,BG14=7),2)+IF(AND(BF$144&gt;4,BG14&gt;7),1)+IF(AND(BF$144=4,BG14=1),8)+IF(AND(BF$144=4,BG14=2),6)+IF(AND(BF$144=4,BG14=3),4)+IF(AND(BF$144=4,BG14=4),2)+IF(AND(BF$144=3,BG14=1),6)+IF(AND(BF$144=3,BG14=2),4)+IF(AND(BF$144=3,BG14=3),2)+IF(AND(BF$144=2,BG14=1),4)+IF(AND(BF$144=2,BG14=2),2)+IF(AND(BF$144=1,BG14=1),2)</f>
        <v>5</v>
      </c>
      <c r="BJ14" s="2" t="s">
        <v>31</v>
      </c>
      <c r="BK14" s="4">
        <f t="shared" si="10"/>
        <v>16</v>
      </c>
      <c r="BL14" s="11">
        <f t="shared" si="11"/>
        <v>34</v>
      </c>
      <c r="BM14" s="2">
        <v>30.451000000000001</v>
      </c>
      <c r="BN14" s="10">
        <v>30.32</v>
      </c>
      <c r="BO14" s="2" t="s">
        <v>31</v>
      </c>
      <c r="BP14" s="6"/>
      <c r="BQ14" s="6">
        <v>2</v>
      </c>
      <c r="BR14" s="19">
        <f t="shared" si="12"/>
        <v>30.32</v>
      </c>
    </row>
    <row r="15" spans="1:70">
      <c r="A15" s="13">
        <v>5</v>
      </c>
      <c r="B15" s="1" t="s">
        <v>153</v>
      </c>
      <c r="C15" s="2">
        <v>8576</v>
      </c>
      <c r="D15" s="1">
        <v>37</v>
      </c>
      <c r="E15" s="1" t="s">
        <v>129</v>
      </c>
      <c r="F15" s="57">
        <v>28.135000000000002</v>
      </c>
      <c r="G15" s="2"/>
      <c r="H15" s="3"/>
      <c r="I15" s="4">
        <f>IF(AND(J$143&gt;4,H15=1),6)+IF(AND(J$143&gt;4,H15=2),4)+IF(AND(J$143&gt;4,H15=3),3)+IF(AND(J$143&gt;4,H15=4),2)+IF(AND(J$143&gt;4,H15=5),1)+IF(AND(J$143&gt;4,H15&gt;5),1)+IF(AND(J$143=4,H15=1),4)+IF(AND(J$143=4,H15=2),3)+IF(AND(J$143=4,H15=3),2)+IF(AND(J$143=4,H15=4),1)+IF(AND(J$143=3,H15=1),3)+IF(AND(J$143=3,H15=2),2)+IF(AND(J$143=3,H15=3),1)+IF(AND(J$143=2,H15=1),2)+IF(AND(J$143=2,H15=2),1)+IF(AND(J$143=1,H15=1),1)</f>
        <v>0</v>
      </c>
      <c r="J15" s="5"/>
      <c r="K15" s="5"/>
      <c r="L15" s="7">
        <f>IF(AND(J$143&gt;4,J15=1),12)+IF(AND(J$143&gt;4,J15=2),8)+IF(AND(J$143&gt;4,J15=3),6)+IF(AND(J$143&gt;4,J15=4),5)+IF(AND(J$143&gt;4,J15=5),4)+IF(AND(J$143&gt;4,J15=6),3)+IF(AND(J$143&gt;4,J15=7),2)+IF(AND(J$143&gt;4,J15&gt;7),1)+IF(AND(J$143=4,J15=1),8)+IF(AND(J$143=4,J15=2),6)+IF(AND(J$143=4,J15=3),4)+IF(AND(J$143=4,J15=4),2)+IF(AND(J$143=3,J15=1),6)+IF(AND(J$143=3,J15=2),4)+IF(AND(J$143=3,J15=3),2)+IF(AND(J$143=2,J15=1),4)+IF(AND(J$143=2,J15=2),2)+IF(AND(J$143=1,J15=1),2)</f>
        <v>0</v>
      </c>
      <c r="M15" s="7">
        <f>IF(AND(J$143&gt;4,K15=1),12)+IF(AND(J$143&gt;4,K15=2),8)+IF(AND(J$143&gt;4,K15=3),6)+IF(AND(J$143&gt;4,K15=4),5)+IF(AND(J$143&gt;4,K15=5),4)+IF(AND(J$143&gt;4,K15=6),3)+IF(AND(J$143&gt;4,K15=7),2)+IF(AND(J$143&gt;4,K15&gt;7),1)+IF(AND(J$143=4,K15=1),8)+IF(AND(J$143=4,K15=2),6)+IF(AND(J$143=4,K15=3),4)+IF(AND(J$143=4,K15=4),2)+IF(AND(J$143=3,K15=1),6)+IF(AND(J$143=3,K15=2),4)+IF(AND(J$143=3,K15=3),2)+IF(AND(J$143=2,K15=1),4)+IF(AND(J$143=2,K15=2),2)+IF(AND(J$143=1,K15=1),2)</f>
        <v>0</v>
      </c>
      <c r="N15" s="2"/>
      <c r="O15" s="4">
        <f t="shared" si="13"/>
        <v>0</v>
      </c>
      <c r="P15" s="11">
        <f t="shared" si="14"/>
        <v>0</v>
      </c>
      <c r="Q15" s="2"/>
      <c r="R15" s="2"/>
      <c r="S15" s="2"/>
      <c r="T15" s="6"/>
      <c r="U15" s="6"/>
      <c r="V15" s="19">
        <f t="shared" si="15"/>
        <v>28.135000000000002</v>
      </c>
      <c r="W15" s="2"/>
      <c r="X15" s="3"/>
      <c r="Y15" s="4">
        <f>IF(AND(Z$143&gt;4,X15=1),6)+IF(AND(Z$143&gt;4,X15=2),4)+IF(AND(Z$143&gt;4,X15=3),3)+IF(AND(Z$143&gt;4,X15=4),2)+IF(AND(Z$143&gt;4,X15=5),1)+IF(AND(Z$143&gt;4,X15&gt;5),1)+IF(AND(Z$143=4,X15=1),4)+IF(AND(Z$143=4,X15=2),3)+IF(AND(Z$143=4,X15=3),2)+IF(AND(Z$143=4,X15=4),1)+IF(AND(Z$143=3,X15=1),3)+IF(AND(Z$143=3,X15=2),2)+IF(AND(Z$143=3,X15=3),1)+IF(AND(Z$143=2,X15=1),2)+IF(AND(Z$143=2,X15=2),1)+IF(AND(Z$143=1,X15=1),1)</f>
        <v>0</v>
      </c>
      <c r="Z15" s="5"/>
      <c r="AA15" s="5"/>
      <c r="AB15" s="7">
        <f>IF(AND(Z$143&gt;4,Z15=1),12)+IF(AND(Z$143&gt;4,Z15=2),8)+IF(AND(Z$143&gt;4,Z15=3),6)+IF(AND(Z$143&gt;4,Z15=4),5)+IF(AND(Z$143&gt;4,Z15=5),4)+IF(AND(Z$143&gt;4,Z15=6),3)+IF(AND(Z$143&gt;4,Z15=7),2)+IF(AND(Z$143&gt;4,Z15&gt;7),1)+IF(AND(Z$143=4,Z15=1),8)+IF(AND(Z$143=4,Z15=2),6)+IF(AND(Z$143=4,Z15=3),4)+IF(AND(Z$143=4,Z15=4),2)+IF(AND(Z$143=3,Z15=1),6)+IF(AND(Z$143=3,Z15=2),4)+IF(AND(Z$143=3,Z15=3),2)+IF(AND(Z$143=2,Z15=1),4)+IF(AND(Z$143=2,Z15=2),2)+IF(AND(Z$143=1,Z15=1),2)</f>
        <v>0</v>
      </c>
      <c r="AC15" s="7">
        <f>IF(AND(Z$143&gt;4,AA15=1),12)+IF(AND(Z$143&gt;4,AA15=2),8)+IF(AND(Z$143&gt;4,AA15=3),6)+IF(AND(Z$143&gt;4,AA15=4),5)+IF(AND(Z$143&gt;4,AA15=5),4)+IF(AND(Z$143&gt;4,AA15=6),3)+IF(AND(Z$143&gt;4,AA15=7),2)+IF(AND(Z$143&gt;4,AA15&gt;7),1)+IF(AND(Z$143=4,AA15=1),8)+IF(AND(Z$143=4,AA15=2),6)+IF(AND(Z$143=4,AA15=3),4)+IF(AND(Z$143=4,AA15=4),2)+IF(AND(Z$143=3,AA15=1),6)+IF(AND(Z$143=3,AA15=2),4)+IF(AND(Z$143=3,AA15=3),2)+IF(AND(Z$143=2,AA15=1),4)+IF(AND(Z$143=2,AA15=2),2)+IF(AND(Z$143=1,AA15=1),2)</f>
        <v>0</v>
      </c>
      <c r="AD15" s="2"/>
      <c r="AE15" s="4">
        <f t="shared" si="16"/>
        <v>0</v>
      </c>
      <c r="AF15" s="11">
        <f t="shared" si="17"/>
        <v>0</v>
      </c>
      <c r="AG15" s="2"/>
      <c r="AH15" s="2"/>
      <c r="AI15" s="2"/>
      <c r="AJ15" s="6"/>
      <c r="AK15" s="6"/>
      <c r="AL15" s="19">
        <f t="shared" si="18"/>
        <v>28.135000000000002</v>
      </c>
      <c r="AM15" s="2"/>
      <c r="AN15" s="3"/>
      <c r="AO15" s="4">
        <f>IF(AND(AP$143&gt;4,AN15=1),6)+IF(AND(AP$143&gt;4,AN15=2),4)+IF(AND(AP$143&gt;4,AN15=3),3)+IF(AND(AP$143&gt;4,AN15=4),2)+IF(AND(AP$143&gt;4,AN15=5),1)+IF(AND(AP$143&gt;4,AN15&gt;5),1)+IF(AND(AP$143=4,AN15=1),4)+IF(AND(AP$143=4,AN15=2),3)+IF(AND(AP$143=4,AN15=3),2)+IF(AND(AP$143=4,AN15=4),1)+IF(AND(AP$143=3,AN15=1),3)+IF(AND(AP$143=3,AN15=2),2)+IF(AND(AP$143=3,AN15=3),1)+IF(AND(AP$143=2,AN15=1),2)+IF(AND(AP$143=2,AN15=2),1)+IF(AND(AP$143=1,AN15=1),1)</f>
        <v>0</v>
      </c>
      <c r="AP15" s="5">
        <v>1</v>
      </c>
      <c r="AQ15" s="5">
        <v>2</v>
      </c>
      <c r="AR15" s="7">
        <f>IF(AND(AP$143&gt;4,AP15=1),12)+IF(AND(AP$143&gt;4,AP15=2),8)+IF(AND(AP$143&gt;4,AP15=3),6)+IF(AND(AP$143&gt;4,AP15=4),5)+IF(AND(AP$143&gt;4,AP15=5),4)+IF(AND(AP$143&gt;4,AP15=6),3)+IF(AND(AP$143&gt;4,AP15=7),2)+IF(AND(AP$143&gt;4,AP15&gt;7),1)+IF(AND(AP$143=4,AP15=1),8)+IF(AND(AP$143=4,AP15=2),6)+IF(AND(AP$143=4,AP15=3),4)+IF(AND(AP$143=4,AP15=4),2)+IF(AND(AP$143=3,AP15=1),6)+IF(AND(AP$143=3,AP15=2),4)+IF(AND(AP$143=3,AP15=3),2)+IF(AND(AP$143=2,AP15=1),4)+IF(AND(AP$143=2,AP15=2),2)+IF(AND(AP$143=1,AP15=1),2)</f>
        <v>12</v>
      </c>
      <c r="AS15" s="7">
        <f>IF(AND(AP$143&gt;4,AQ15=1),12)+IF(AND(AP$143&gt;4,AQ15=2),8)+IF(AND(AP$143&gt;4,AQ15=3),6)+IF(AND(AP$143&gt;4,AQ15=4),5)+IF(AND(AP$143&gt;4,AQ15=5),4)+IF(AND(AP$143&gt;4,AQ15=6),3)+IF(AND(AP$143&gt;4,AQ15=7),2)+IF(AND(AP$143&gt;4,AQ15&gt;7),1)+IF(AND(AP$143=4,AQ15=1),8)+IF(AND(AP$143=4,AQ15=2),6)+IF(AND(AP$143=4,AQ15=3),4)+IF(AND(AP$143=4,AQ15=4),2)+IF(AND(AP$143=3,AQ15=1),6)+IF(AND(AP$143=3,AQ15=2),4)+IF(AND(AP$143=3,AQ15=3),2)+IF(AND(AP$143=2,AQ15=1),4)+IF(AND(AP$143=2,AQ15=2),2)+IF(AND(AP$143=1,AQ15=1),2)</f>
        <v>8</v>
      </c>
      <c r="AT15" s="2" t="s">
        <v>26</v>
      </c>
      <c r="AU15" s="4">
        <f t="shared" si="7"/>
        <v>20</v>
      </c>
      <c r="AV15" s="11">
        <f t="shared" si="8"/>
        <v>20</v>
      </c>
      <c r="AW15" s="2">
        <v>29.771999999999998</v>
      </c>
      <c r="AX15" s="2">
        <v>28.76</v>
      </c>
      <c r="AY15" s="2" t="s">
        <v>26</v>
      </c>
      <c r="AZ15" s="6"/>
      <c r="BA15" s="6"/>
      <c r="BB15" s="19">
        <f t="shared" si="9"/>
        <v>28.135000000000002</v>
      </c>
      <c r="BC15" s="2">
        <v>29.923999999999999</v>
      </c>
      <c r="BD15" s="3">
        <v>3</v>
      </c>
      <c r="BE15" s="4">
        <f>IF(AND(BF$143&gt;4,BD15=1),6)+IF(AND(BF$143&gt;4,BD15=2),4)+IF(AND(BF$143&gt;4,BD15=3),3)+IF(AND(BF$143&gt;4,BD15=4),2)+IF(AND(BF$143&gt;4,BD15=5),1)+IF(AND(BF$143&gt;4,BD15&gt;5),1)+IF(AND(BF$143=4,BD15=1),4)+IF(AND(BF$143=4,BD15=2),3)+IF(AND(BF$143=4,BD15=3),2)+IF(AND(BF$143=4,BD15=4),1)+IF(AND(BF$143=3,BD15=1),3)+IF(AND(BF$143=3,BD15=2),2)+IF(AND(BF$143=3,BD15=3),1)+IF(AND(BF$143=2,BD15=1),2)+IF(AND(BF$143=2,BD15=2),1)+IF(AND(BF$143=1,BD15=1),1)</f>
        <v>3</v>
      </c>
      <c r="BF15" s="5">
        <v>6</v>
      </c>
      <c r="BG15" s="5">
        <v>4</v>
      </c>
      <c r="BH15" s="7">
        <f>IF(AND(BF$143&gt;4,BF15=1),12)+IF(AND(BF$143&gt;4,BF15=2),8)+IF(AND(BF$143&gt;4,BF15=3),6)+IF(AND(BF$143&gt;4,BF15=4),5)+IF(AND(BF$143&gt;4,BF15=5),4)+IF(AND(BF$143&gt;4,BF15=6),3)+IF(AND(BF$143&gt;4,BF15=7),2)+IF(AND(BF$143&gt;4,BF15&gt;7),1)+IF(AND(BF$143=4,BF15=1),8)+IF(AND(BF$143=4,BF15=2),6)+IF(AND(BF$143=4,BF15=3),4)+IF(AND(BF$143=4,BF15=4),2)+IF(AND(BF$143=3,BF15=1),6)+IF(AND(BF$143=3,BF15=2),4)+IF(AND(BF$143=3,BF15=3),2)+IF(AND(BF$143=2,BF15=1),4)+IF(AND(BF$143=2,BF15=2),2)+IF(AND(BF$143=1,BF15=1),2)</f>
        <v>3</v>
      </c>
      <c r="BI15" s="7">
        <f>IF(AND(BF$143&gt;4,BG15=1),12)+IF(AND(BF$143&gt;4,BG15=2),8)+IF(AND(BF$143&gt;4,BG15=3),6)+IF(AND(BF$143&gt;4,BG15=4),5)+IF(AND(BF$143&gt;4,BG15=5),4)+IF(AND(BF$143&gt;4,BG15=6),3)+IF(AND(BF$143&gt;4,BG15=7),2)+IF(AND(BF$143&gt;4,BG15&gt;7),1)+IF(AND(BF$143=4,BG15=1),8)+IF(AND(BF$143=4,BG15=2),6)+IF(AND(BF$143=4,BG15=3),4)+IF(AND(BF$143=4,BG15=4),2)+IF(AND(BF$143=3,BG15=1),6)+IF(AND(BF$143=3,BG15=2),4)+IF(AND(BF$143=3,BG15=3),2)+IF(AND(BF$143=2,BG15=1),4)+IF(AND(BF$143=2,BG15=2),2)+IF(AND(BF$143=1,BG15=1),2)</f>
        <v>5</v>
      </c>
      <c r="BJ15" s="2" t="s">
        <v>26</v>
      </c>
      <c r="BK15" s="4">
        <f t="shared" si="10"/>
        <v>12</v>
      </c>
      <c r="BL15" s="11">
        <f t="shared" si="11"/>
        <v>32</v>
      </c>
      <c r="BM15" s="2">
        <v>28.129000000000001</v>
      </c>
      <c r="BN15" s="2">
        <v>29.154</v>
      </c>
      <c r="BO15" s="2" t="s">
        <v>26</v>
      </c>
      <c r="BP15" s="6"/>
      <c r="BQ15" s="6">
        <v>1</v>
      </c>
      <c r="BR15" s="19">
        <f t="shared" si="12"/>
        <v>28.129000000000001</v>
      </c>
    </row>
    <row r="16" spans="1:70">
      <c r="A16" s="13">
        <v>6</v>
      </c>
      <c r="B16" s="1" t="s">
        <v>144</v>
      </c>
      <c r="C16" s="2">
        <v>39641</v>
      </c>
      <c r="D16" s="1">
        <v>911</v>
      </c>
      <c r="E16" s="1" t="s">
        <v>39</v>
      </c>
      <c r="F16" s="57">
        <v>28.506</v>
      </c>
      <c r="G16" s="2">
        <v>28.614999999999998</v>
      </c>
      <c r="H16" s="3">
        <v>1</v>
      </c>
      <c r="I16" s="4">
        <f>IF(AND(J$143&gt;4,H16=1),6)+IF(AND(J$143&gt;4,H16=2),4)+IF(AND(J$143&gt;4,H16=3),3)+IF(AND(J$143&gt;4,H16=4),2)+IF(AND(J$143&gt;4,H16=5),1)+IF(AND(J$143&gt;4,H16&gt;5),1)+IF(AND(J$143=4,H16=1),4)+IF(AND(J$143=4,H16=2),3)+IF(AND(J$143=4,H16=3),2)+IF(AND(J$143=4,H16=4),1)+IF(AND(J$143=3,H16=1),3)+IF(AND(J$143=3,H16=2),2)+IF(AND(J$143=3,H16=3),1)+IF(AND(J$143=2,H16=1),2)+IF(AND(J$143=2,H16=2),1)+IF(AND(J$143=1,H16=1),1)</f>
        <v>3</v>
      </c>
      <c r="J16" s="5">
        <v>2</v>
      </c>
      <c r="K16" s="5">
        <v>2</v>
      </c>
      <c r="L16" s="7">
        <f>IF(AND(J$143&gt;4,J16=1),12)+IF(AND(J$143&gt;4,J16=2),8)+IF(AND(J$143&gt;4,J16=3),6)+IF(AND(J$143&gt;4,J16=4),5)+IF(AND(J$143&gt;4,J16=5),4)+IF(AND(J$143&gt;4,J16=6),3)+IF(AND(J$143&gt;4,J16=7),2)+IF(AND(J$143&gt;4,J16&gt;7),1)+IF(AND(J$143=4,J16=1),8)+IF(AND(J$143=4,J16=2),6)+IF(AND(J$143=4,J16=3),4)+IF(AND(J$143=4,J16=4),2)+IF(AND(J$143=3,J16=1),6)+IF(AND(J$143=3,J16=2),4)+IF(AND(J$143=3,J16=3),2)+IF(AND(J$143=2,J16=1),4)+IF(AND(J$143=2,J16=2),2)+IF(AND(J$143=1,J16=1),2)</f>
        <v>4</v>
      </c>
      <c r="M16" s="7">
        <f>IF(AND(J$143&gt;4,K16=1),12)+IF(AND(J$143&gt;4,K16=2),8)+IF(AND(J$143&gt;4,K16=3),6)+IF(AND(J$143&gt;4,K16=4),5)+IF(AND(J$143&gt;4,K16=5),4)+IF(AND(J$143&gt;4,K16=6),3)+IF(AND(J$143&gt;4,K16=7),2)+IF(AND(J$143&gt;4,K16&gt;7),1)+IF(AND(J$143=4,K16=1),8)+IF(AND(J$143=4,K16=2),6)+IF(AND(J$143=4,K16=3),4)+IF(AND(J$143=4,K16=4),2)+IF(AND(J$143=3,K16=1),6)+IF(AND(J$143=3,K16=2),4)+IF(AND(J$143=3,K16=3),2)+IF(AND(J$143=2,K16=1),4)+IF(AND(J$143=2,K16=2),2)+IF(AND(J$143=1,K16=1),2)</f>
        <v>4</v>
      </c>
      <c r="N16" s="2" t="s">
        <v>26</v>
      </c>
      <c r="O16" s="4">
        <f t="shared" si="13"/>
        <v>12</v>
      </c>
      <c r="P16" s="11">
        <f t="shared" si="14"/>
        <v>12</v>
      </c>
      <c r="Q16" s="2">
        <v>28.408000000000001</v>
      </c>
      <c r="R16" s="2">
        <v>27.946000000000002</v>
      </c>
      <c r="S16" s="2" t="s">
        <v>26</v>
      </c>
      <c r="T16" s="6"/>
      <c r="U16" s="6">
        <v>1</v>
      </c>
      <c r="V16" s="19">
        <f t="shared" si="15"/>
        <v>27.946000000000002</v>
      </c>
      <c r="W16" s="2"/>
      <c r="X16" s="3"/>
      <c r="Y16" s="4">
        <f>IF(AND(Z$143&gt;4,X16=1),6)+IF(AND(Z$143&gt;4,X16=2),4)+IF(AND(Z$143&gt;4,X16=3),3)+IF(AND(Z$143&gt;4,X16=4),2)+IF(AND(Z$143&gt;4,X16=5),1)+IF(AND(Z$143&gt;4,X16&gt;5),1)+IF(AND(Z$143=4,X16=1),4)+IF(AND(Z$143=4,X16=2),3)+IF(AND(Z$143=4,X16=3),2)+IF(AND(Z$143=4,X16=4),1)+IF(AND(Z$143=3,X16=1),3)+IF(AND(Z$143=3,X16=2),2)+IF(AND(Z$143=3,X16=3),1)+IF(AND(Z$143=2,X16=1),2)+IF(AND(Z$143=2,X16=2),1)+IF(AND(Z$143=1,X16=1),1)</f>
        <v>0</v>
      </c>
      <c r="Z16" s="5"/>
      <c r="AA16" s="5"/>
      <c r="AB16" s="7">
        <f>IF(AND(Z$143&gt;4,Z16=1),12)+IF(AND(Z$143&gt;4,Z16=2),8)+IF(AND(Z$143&gt;4,Z16=3),6)+IF(AND(Z$143&gt;4,Z16=4),5)+IF(AND(Z$143&gt;4,Z16=5),4)+IF(AND(Z$143&gt;4,Z16=6),3)+IF(AND(Z$143&gt;4,Z16=7),2)+IF(AND(Z$143&gt;4,Z16&gt;7),1)+IF(AND(Z$143=4,Z16=1),8)+IF(AND(Z$143=4,Z16=2),6)+IF(AND(Z$143=4,Z16=3),4)+IF(AND(Z$143=4,Z16=4),2)+IF(AND(Z$143=3,Z16=1),6)+IF(AND(Z$143=3,Z16=2),4)+IF(AND(Z$143=3,Z16=3),2)+IF(AND(Z$143=2,Z16=1),4)+IF(AND(Z$143=2,Z16=2),2)+IF(AND(Z$143=1,Z16=1),2)</f>
        <v>0</v>
      </c>
      <c r="AC16" s="7">
        <f>IF(AND(Z$143&gt;4,AA16=1),12)+IF(AND(Z$143&gt;4,AA16=2),8)+IF(AND(Z$143&gt;4,AA16=3),6)+IF(AND(Z$143&gt;4,AA16=4),5)+IF(AND(Z$143&gt;4,AA16=5),4)+IF(AND(Z$143&gt;4,AA16=6),3)+IF(AND(Z$143&gt;4,AA16=7),2)+IF(AND(Z$143&gt;4,AA16&gt;7),1)+IF(AND(Z$143=4,AA16=1),8)+IF(AND(Z$143=4,AA16=2),6)+IF(AND(Z$143=4,AA16=3),4)+IF(AND(Z$143=4,AA16=4),2)+IF(AND(Z$143=3,AA16=1),6)+IF(AND(Z$143=3,AA16=2),4)+IF(AND(Z$143=3,AA16=3),2)+IF(AND(Z$143=2,AA16=1),4)+IF(AND(Z$143=2,AA16=2),2)+IF(AND(Z$143=1,AA16=1),2)</f>
        <v>0</v>
      </c>
      <c r="AD16" s="2" t="s">
        <v>26</v>
      </c>
      <c r="AE16" s="4">
        <f t="shared" si="16"/>
        <v>0</v>
      </c>
      <c r="AF16" s="11">
        <f t="shared" si="17"/>
        <v>12</v>
      </c>
      <c r="AG16" s="2"/>
      <c r="AH16" s="2"/>
      <c r="AI16" s="2" t="s">
        <v>26</v>
      </c>
      <c r="AJ16" s="6"/>
      <c r="AK16" s="6"/>
      <c r="AL16" s="19">
        <f t="shared" si="18"/>
        <v>27.946000000000002</v>
      </c>
      <c r="AM16" s="2"/>
      <c r="AN16" s="3"/>
      <c r="AO16" s="4">
        <f>IF(AND(AP$143&gt;4,AN16=1),6)+IF(AND(AP$143&gt;4,AN16=2),4)+IF(AND(AP$143&gt;4,AN16=3),3)+IF(AND(AP$143&gt;4,AN16=4),2)+IF(AND(AP$143&gt;4,AN16=5),1)+IF(AND(AP$143&gt;4,AN16&gt;5),1)+IF(AND(AP$143=4,AN16=1),4)+IF(AND(AP$143=4,AN16=2),3)+IF(AND(AP$143=4,AN16=3),2)+IF(AND(AP$143=4,AN16=4),1)+IF(AND(AP$143=3,AN16=1),3)+IF(AND(AP$143=3,AN16=2),2)+IF(AND(AP$143=3,AN16=3),1)+IF(AND(AP$143=2,AN16=1),2)+IF(AND(AP$143=2,AN16=2),1)+IF(AND(AP$143=1,AN16=1),1)</f>
        <v>0</v>
      </c>
      <c r="AP16" s="5"/>
      <c r="AQ16" s="5"/>
      <c r="AR16" s="7">
        <f>IF(AND(AP$143&gt;4,AP16=1),12)+IF(AND(AP$143&gt;4,AP16=2),8)+IF(AND(AP$143&gt;4,AP16=3),6)+IF(AND(AP$143&gt;4,AP16=4),5)+IF(AND(AP$143&gt;4,AP16=5),4)+IF(AND(AP$143&gt;4,AP16=6),3)+IF(AND(AP$143&gt;4,AP16=7),2)+IF(AND(AP$143&gt;4,AP16&gt;7),1)+IF(AND(AP$143=4,AP16=1),8)+IF(AND(AP$143=4,AP16=2),6)+IF(AND(AP$143=4,AP16=3),4)+IF(AND(AP$143=4,AP16=4),2)+IF(AND(AP$143=3,AP16=1),6)+IF(AND(AP$143=3,AP16=2),4)+IF(AND(AP$143=3,AP16=3),2)+IF(AND(AP$143=2,AP16=1),4)+IF(AND(AP$143=2,AP16=2),2)+IF(AND(AP$143=1,AP16=1),2)</f>
        <v>0</v>
      </c>
      <c r="AS16" s="7">
        <f>IF(AND(AP$143&gt;4,AQ16=1),12)+IF(AND(AP$143&gt;4,AQ16=2),8)+IF(AND(AP$143&gt;4,AQ16=3),6)+IF(AND(AP$143&gt;4,AQ16=4),5)+IF(AND(AP$143&gt;4,AQ16=5),4)+IF(AND(AP$143&gt;4,AQ16=6),3)+IF(AND(AP$143&gt;4,AQ16=7),2)+IF(AND(AP$143&gt;4,AQ16&gt;7),1)+IF(AND(AP$143=4,AQ16=1),8)+IF(AND(AP$143=4,AQ16=2),6)+IF(AND(AP$143=4,AQ16=3),4)+IF(AND(AP$143=4,AQ16=4),2)+IF(AND(AP$143=3,AQ16=1),6)+IF(AND(AP$143=3,AQ16=2),4)+IF(AND(AP$143=3,AQ16=3),2)+IF(AND(AP$143=2,AQ16=1),4)+IF(AND(AP$143=2,AQ16=2),2)+IF(AND(AP$143=1,AQ16=1),2)</f>
        <v>0</v>
      </c>
      <c r="AT16" s="2" t="s">
        <v>26</v>
      </c>
      <c r="AU16" s="4">
        <f t="shared" si="7"/>
        <v>0</v>
      </c>
      <c r="AV16" s="11">
        <f t="shared" si="8"/>
        <v>12</v>
      </c>
      <c r="AW16" s="2"/>
      <c r="AX16" s="2"/>
      <c r="AY16" s="2" t="s">
        <v>26</v>
      </c>
      <c r="AZ16" s="6"/>
      <c r="BA16" s="6"/>
      <c r="BB16" s="19">
        <f t="shared" si="9"/>
        <v>27.946000000000002</v>
      </c>
      <c r="BC16" s="2">
        <v>28.029</v>
      </c>
      <c r="BD16" s="3">
        <v>2</v>
      </c>
      <c r="BE16" s="4">
        <f>IF(AND(BF$143&gt;4,BD16=1),6)+IF(AND(BF$143&gt;4,BD16=2),4)+IF(AND(BF$143&gt;4,BD16=3),3)+IF(AND(BF$143&gt;4,BD16=4),2)+IF(AND(BF$143&gt;4,BD16=5),1)+IF(AND(BF$143&gt;4,BD16&gt;5),1)+IF(AND(BF$143=4,BD16=1),4)+IF(AND(BF$143=4,BD16=2),3)+IF(AND(BF$143=4,BD16=3),2)+IF(AND(BF$143=4,BD16=4),1)+IF(AND(BF$143=3,BD16=1),3)+IF(AND(BF$143=3,BD16=2),2)+IF(AND(BF$143=3,BD16=3),1)+IF(AND(BF$143=2,BD16=1),2)+IF(AND(BF$143=2,BD16=2),1)+IF(AND(BF$143=1,BD16=1),1)</f>
        <v>4</v>
      </c>
      <c r="BF16" s="5">
        <v>2</v>
      </c>
      <c r="BG16" s="5">
        <v>3</v>
      </c>
      <c r="BH16" s="7">
        <f>IF(AND(BF$143&gt;4,BF16=1),12)+IF(AND(BF$143&gt;4,BF16=2),8)+IF(AND(BF$143&gt;4,BF16=3),6)+IF(AND(BF$143&gt;4,BF16=4),5)+IF(AND(BF$143&gt;4,BF16=5),4)+IF(AND(BF$143&gt;4,BF16=6),3)+IF(AND(BF$143&gt;4,BF16=7),2)+IF(AND(BF$143&gt;4,BF16&gt;7),1)+IF(AND(BF$143=4,BF16=1),8)+IF(AND(BF$143=4,BF16=2),6)+IF(AND(BF$143=4,BF16=3),4)+IF(AND(BF$143=4,BF16=4),2)+IF(AND(BF$143=3,BF16=1),6)+IF(AND(BF$143=3,BF16=2),4)+IF(AND(BF$143=3,BF16=3),2)+IF(AND(BF$143=2,BF16=1),4)+IF(AND(BF$143=2,BF16=2),2)+IF(AND(BF$143=1,BF16=1),2)</f>
        <v>8</v>
      </c>
      <c r="BI16" s="7">
        <f>IF(AND(BF$143&gt;4,BG16=1),12)+IF(AND(BF$143&gt;4,BG16=2),8)+IF(AND(BF$143&gt;4,BG16=3),6)+IF(AND(BF$143&gt;4,BG16=4),5)+IF(AND(BF$143&gt;4,BG16=5),4)+IF(AND(BF$143&gt;4,BG16=6),3)+IF(AND(BF$143&gt;4,BG16=7),2)+IF(AND(BF$143&gt;4,BG16&gt;7),1)+IF(AND(BF$143=4,BG16=1),8)+IF(AND(BF$143=4,BG16=2),6)+IF(AND(BF$143=4,BG16=3),4)+IF(AND(BF$143=4,BG16=4),2)+IF(AND(BF$143=3,BG16=1),6)+IF(AND(BF$143=3,BG16=2),4)+IF(AND(BF$143=3,BG16=3),2)+IF(AND(BF$143=2,BG16=1),4)+IF(AND(BF$143=2,BG16=2),2)+IF(AND(BF$143=1,BG16=1),2)</f>
        <v>6</v>
      </c>
      <c r="BJ16" s="2" t="s">
        <v>26</v>
      </c>
      <c r="BK16" s="4">
        <f t="shared" si="10"/>
        <v>19</v>
      </c>
      <c r="BL16" s="11">
        <f t="shared" si="11"/>
        <v>31</v>
      </c>
      <c r="BM16" s="2">
        <v>27.670999999999999</v>
      </c>
      <c r="BN16" s="2">
        <v>28.079000000000001</v>
      </c>
      <c r="BO16" s="2" t="s">
        <v>26</v>
      </c>
      <c r="BP16" s="6"/>
      <c r="BQ16" s="6">
        <v>1</v>
      </c>
      <c r="BR16" s="19">
        <f t="shared" si="12"/>
        <v>27.670999999999999</v>
      </c>
    </row>
    <row r="17" spans="1:70">
      <c r="A17" s="13">
        <v>7</v>
      </c>
      <c r="B17" s="1" t="s">
        <v>118</v>
      </c>
      <c r="C17" s="2">
        <v>6929</v>
      </c>
      <c r="D17" s="1">
        <v>39</v>
      </c>
      <c r="E17" s="1" t="s">
        <v>119</v>
      </c>
      <c r="F17" s="57">
        <v>27.474</v>
      </c>
      <c r="G17" s="10"/>
      <c r="H17" s="3"/>
      <c r="I17" s="4">
        <f>IF(AND(J$143&gt;4,H17=1),6)+IF(AND(J$143&gt;4,H17=2),4)+IF(AND(J$143&gt;4,H17=3),3)+IF(AND(J$143&gt;4,H17=4),2)+IF(AND(J$143&gt;4,H17=5),1)+IF(AND(J$143&gt;4,H17&gt;5),1)+IF(AND(J$143=4,H17=1),4)+IF(AND(J$143=4,H17=2),3)+IF(AND(J$143=4,H17=3),2)+IF(AND(J$143=4,H17=4),1)+IF(AND(J$143=3,H17=1),3)+IF(AND(J$143=3,H17=2),2)+IF(AND(J$143=3,H17=3),1)+IF(AND(J$143=2,H17=1),2)+IF(AND(J$143=2,H17=2),1)+IF(AND(J$143=1,H17=1),1)</f>
        <v>0</v>
      </c>
      <c r="J17" s="5">
        <v>3</v>
      </c>
      <c r="K17" s="5">
        <v>3</v>
      </c>
      <c r="L17" s="7">
        <f>IF(AND(J$143&gt;4,J17=1),12)+IF(AND(J$143&gt;4,J17=2),8)+IF(AND(J$143&gt;4,J17=3),6)+IF(AND(J$143&gt;4,J17=4),5)+IF(AND(J$143&gt;4,J17=5),4)+IF(AND(J$143&gt;4,J17=6),3)+IF(AND(J$143&gt;4,J17=7),2)+IF(AND(J$143&gt;4,J17&gt;7),1)+IF(AND(J$143=4,J17=1),8)+IF(AND(J$143=4,J17=2),6)+IF(AND(J$143=4,J17=3),4)+IF(AND(J$143=4,J17=4),2)+IF(AND(J$143=3,J17=1),6)+IF(AND(J$143=3,J17=2),4)+IF(AND(J$143=3,J17=3),2)+IF(AND(J$143=2,J17=1),4)+IF(AND(J$143=2,J17=2),2)+IF(AND(J$143=1,J17=1),2)</f>
        <v>2</v>
      </c>
      <c r="M17" s="7">
        <f>IF(AND(J$143&gt;4,K17=1),12)+IF(AND(J$143&gt;4,K17=2),8)+IF(AND(J$143&gt;4,K17=3),6)+IF(AND(J$143&gt;4,K17=4),5)+IF(AND(J$143&gt;4,K17=5),4)+IF(AND(J$143&gt;4,K17=6),3)+IF(AND(J$143&gt;4,K17=7),2)+IF(AND(J$143&gt;4,K17&gt;7),1)+IF(AND(J$143=4,K17=1),8)+IF(AND(J$143=4,K17=2),6)+IF(AND(J$143=4,K17=3),4)+IF(AND(J$143=4,K17=4),2)+IF(AND(J$143=3,K17=1),6)+IF(AND(J$143=3,K17=2),4)+IF(AND(J$143=3,K17=3),2)+IF(AND(J$143=2,K17=1),4)+IF(AND(J$143=2,K17=2),2)+IF(AND(J$143=1,K17=1),2)</f>
        <v>2</v>
      </c>
      <c r="N17" s="2" t="s">
        <v>26</v>
      </c>
      <c r="O17" s="4">
        <f t="shared" si="13"/>
        <v>4</v>
      </c>
      <c r="P17" s="11">
        <f t="shared" si="14"/>
        <v>4</v>
      </c>
      <c r="Q17" s="2">
        <v>34.808</v>
      </c>
      <c r="R17" s="2">
        <v>31.085999999999999</v>
      </c>
      <c r="S17" s="2" t="s">
        <v>26</v>
      </c>
      <c r="T17" s="2" t="s">
        <v>120</v>
      </c>
      <c r="U17" s="6"/>
      <c r="V17" s="19">
        <f t="shared" si="15"/>
        <v>27.474</v>
      </c>
      <c r="W17" s="10"/>
      <c r="X17" s="3"/>
      <c r="Y17" s="4">
        <f>IF(AND(Z$143&gt;4,X17=1),6)+IF(AND(Z$143&gt;4,X17=2),4)+IF(AND(Z$143&gt;4,X17=3),3)+IF(AND(Z$143&gt;4,X17=4),2)+IF(AND(Z$143&gt;4,X17=5),1)+IF(AND(Z$143&gt;4,X17&gt;5),1)+IF(AND(Z$143=4,X17=1),4)+IF(AND(Z$143=4,X17=2),3)+IF(AND(Z$143=4,X17=3),2)+IF(AND(Z$143=4,X17=4),1)+IF(AND(Z$143=3,X17=1),3)+IF(AND(Z$143=3,X17=2),2)+IF(AND(Z$143=3,X17=3),1)+IF(AND(Z$143=2,X17=1),2)+IF(AND(Z$143=2,X17=2),1)+IF(AND(Z$143=1,X17=1),1)</f>
        <v>0</v>
      </c>
      <c r="Z17" s="5"/>
      <c r="AA17" s="5"/>
      <c r="AB17" s="7">
        <f>IF(AND(Z$143&gt;4,Z17=1),12)+IF(AND(Z$143&gt;4,Z17=2),8)+IF(AND(Z$143&gt;4,Z17=3),6)+IF(AND(Z$143&gt;4,Z17=4),5)+IF(AND(Z$143&gt;4,Z17=5),4)+IF(AND(Z$143&gt;4,Z17=6),3)+IF(AND(Z$143&gt;4,Z17=7),2)+IF(AND(Z$143&gt;4,Z17&gt;7),1)+IF(AND(Z$143=4,Z17=1),8)+IF(AND(Z$143=4,Z17=2),6)+IF(AND(Z$143=4,Z17=3),4)+IF(AND(Z$143=4,Z17=4),2)+IF(AND(Z$143=3,Z17=1),6)+IF(AND(Z$143=3,Z17=2),4)+IF(AND(Z$143=3,Z17=3),2)+IF(AND(Z$143=2,Z17=1),4)+IF(AND(Z$143=2,Z17=2),2)+IF(AND(Z$143=1,Z17=1),2)</f>
        <v>0</v>
      </c>
      <c r="AC17" s="7">
        <f>IF(AND(Z$143&gt;4,AA17=1),12)+IF(AND(Z$143&gt;4,AA17=2),8)+IF(AND(Z$143&gt;4,AA17=3),6)+IF(AND(Z$143&gt;4,AA17=4),5)+IF(AND(Z$143&gt;4,AA17=5),4)+IF(AND(Z$143&gt;4,AA17=6),3)+IF(AND(Z$143&gt;4,AA17=7),2)+IF(AND(Z$143&gt;4,AA17&gt;7),1)+IF(AND(Z$143=4,AA17=1),8)+IF(AND(Z$143=4,AA17=2),6)+IF(AND(Z$143=4,AA17=3),4)+IF(AND(Z$143=4,AA17=4),2)+IF(AND(Z$143=3,AA17=1),6)+IF(AND(Z$143=3,AA17=2),4)+IF(AND(Z$143=3,AA17=3),2)+IF(AND(Z$143=2,AA17=1),4)+IF(AND(Z$143=2,AA17=2),2)+IF(AND(Z$143=1,AA17=1),2)</f>
        <v>0</v>
      </c>
      <c r="AD17" s="2" t="s">
        <v>26</v>
      </c>
      <c r="AE17" s="4">
        <f t="shared" si="16"/>
        <v>0</v>
      </c>
      <c r="AF17" s="11">
        <f t="shared" si="17"/>
        <v>4</v>
      </c>
      <c r="AG17" s="2"/>
      <c r="AH17" s="2"/>
      <c r="AI17" s="2" t="s">
        <v>26</v>
      </c>
      <c r="AJ17" s="2" t="s">
        <v>120</v>
      </c>
      <c r="AK17" s="6"/>
      <c r="AL17" s="19">
        <f t="shared" si="18"/>
        <v>27.474</v>
      </c>
      <c r="AM17" s="10">
        <v>36.433999999999997</v>
      </c>
      <c r="AN17" s="3">
        <v>1</v>
      </c>
      <c r="AO17" s="4">
        <f>IF(AND(AP$143&gt;4,AN17=1),6)+IF(AND(AP$143&gt;4,AN17=2),4)+IF(AND(AP$143&gt;4,AN17=3),3)+IF(AND(AP$143&gt;4,AN17=4),2)+IF(AND(AP$143&gt;4,AN17=5),1)+IF(AND(AP$143&gt;4,AN17&gt;5),1)+IF(AND(AP$143=4,AN17=1),4)+IF(AND(AP$143=4,AN17=2),3)+IF(AND(AP$143=4,AN17=3),2)+IF(AND(AP$143=4,AN17=4),1)+IF(AND(AP$143=3,AN17=1),3)+IF(AND(AP$143=3,AN17=2),2)+IF(AND(AP$143=3,AN17=3),1)+IF(AND(AP$143=2,AN17=1),2)+IF(AND(AP$143=2,AN17=2),1)+IF(AND(AP$143=1,AN17=1),1)</f>
        <v>6</v>
      </c>
      <c r="AP17" s="5">
        <v>3</v>
      </c>
      <c r="AQ17" s="5">
        <v>4</v>
      </c>
      <c r="AR17" s="7">
        <f>IF(AND(AP$143&gt;4,AP17=1),12)+IF(AND(AP$143&gt;4,AP17=2),8)+IF(AND(AP$143&gt;4,AP17=3),6)+IF(AND(AP$143&gt;4,AP17=4),5)+IF(AND(AP$143&gt;4,AP17=5),4)+IF(AND(AP$143&gt;4,AP17=6),3)+IF(AND(AP$143&gt;4,AP17=7),2)+IF(AND(AP$143&gt;4,AP17&gt;7),1)+IF(AND(AP$143=4,AP17=1),8)+IF(AND(AP$143=4,AP17=2),6)+IF(AND(AP$143=4,AP17=3),4)+IF(AND(AP$143=4,AP17=4),2)+IF(AND(AP$143=3,AP17=1),6)+IF(AND(AP$143=3,AP17=2),4)+IF(AND(AP$143=3,AP17=3),2)+IF(AND(AP$143=2,AP17=1),4)+IF(AND(AP$143=2,AP17=2),2)+IF(AND(AP$143=1,AP17=1),2)</f>
        <v>6</v>
      </c>
      <c r="AS17" s="7">
        <f>IF(AND(AP$143&gt;4,AQ17=1),12)+IF(AND(AP$143&gt;4,AQ17=2),8)+IF(AND(AP$143&gt;4,AQ17=3),6)+IF(AND(AP$143&gt;4,AQ17=4),5)+IF(AND(AP$143&gt;4,AQ17=5),4)+IF(AND(AP$143&gt;4,AQ17=6),3)+IF(AND(AP$143&gt;4,AQ17=7),2)+IF(AND(AP$143&gt;4,AQ17&gt;7),1)+IF(AND(AP$143=4,AQ17=1),8)+IF(AND(AP$143=4,AQ17=2),6)+IF(AND(AP$143=4,AQ17=3),4)+IF(AND(AP$143=4,AQ17=4),2)+IF(AND(AP$143=3,AQ17=1),6)+IF(AND(AP$143=3,AQ17=2),4)+IF(AND(AP$143=3,AQ17=3),2)+IF(AND(AP$143=2,AQ17=1),4)+IF(AND(AP$143=2,AQ17=2),2)+IF(AND(AP$143=1,AQ17=1),2)</f>
        <v>5</v>
      </c>
      <c r="AT17" s="2" t="s">
        <v>26</v>
      </c>
      <c r="AU17" s="4">
        <f t="shared" si="7"/>
        <v>17</v>
      </c>
      <c r="AV17" s="11">
        <f t="shared" si="8"/>
        <v>21</v>
      </c>
      <c r="AW17" s="2">
        <v>30.263000000000002</v>
      </c>
      <c r="AX17" s="2">
        <v>30.413</v>
      </c>
      <c r="AY17" s="2" t="s">
        <v>26</v>
      </c>
      <c r="AZ17" s="2" t="s">
        <v>120</v>
      </c>
      <c r="BA17" s="6"/>
      <c r="BB17" s="19">
        <f t="shared" si="9"/>
        <v>27.474</v>
      </c>
      <c r="BC17" s="10">
        <v>30.742000000000001</v>
      </c>
      <c r="BD17" s="3">
        <v>5</v>
      </c>
      <c r="BE17" s="4">
        <f>IF(AND(BF$143&gt;4,BD17=1),6)+IF(AND(BF$143&gt;4,BD17=2),4)+IF(AND(BF$143&gt;4,BD17=3),3)+IF(AND(BF$143&gt;4,BD17=4),2)+IF(AND(BF$143&gt;4,BD17=5),1)+IF(AND(BF$143&gt;4,BD17&gt;5),1)+IF(AND(BF$143=4,BD17=1),4)+IF(AND(BF$143=4,BD17=2),3)+IF(AND(BF$143=4,BD17=3),2)+IF(AND(BF$143=4,BD17=4),1)+IF(AND(BF$143=3,BD17=1),3)+IF(AND(BF$143=3,BD17=2),2)+IF(AND(BF$143=3,BD17=3),1)+IF(AND(BF$143=2,BD17=1),2)+IF(AND(BF$143=2,BD17=2),1)+IF(AND(BF$143=1,BD17=1),1)</f>
        <v>1</v>
      </c>
      <c r="BF17" s="5">
        <v>7</v>
      </c>
      <c r="BG17" s="5">
        <v>6</v>
      </c>
      <c r="BH17" s="7">
        <f>IF(AND(BF$143&gt;4,BF17=1),12)+IF(AND(BF$143&gt;4,BF17=2),8)+IF(AND(BF$143&gt;4,BF17=3),6)+IF(AND(BF$143&gt;4,BF17=4),5)+IF(AND(BF$143&gt;4,BF17=5),4)+IF(AND(BF$143&gt;4,BF17=6),3)+IF(AND(BF$143&gt;4,BF17=7),2)+IF(AND(BF$143&gt;4,BF17&gt;7),1)+IF(AND(BF$143=4,BF17=1),8)+IF(AND(BF$143=4,BF17=2),6)+IF(AND(BF$143=4,BF17=3),4)+IF(AND(BF$143=4,BF17=4),2)+IF(AND(BF$143=3,BF17=1),6)+IF(AND(BF$143=3,BF17=2),4)+IF(AND(BF$143=3,BF17=3),2)+IF(AND(BF$143=2,BF17=1),4)+IF(AND(BF$143=2,BF17=2),2)+IF(AND(BF$143=1,BF17=1),2)</f>
        <v>2</v>
      </c>
      <c r="BI17" s="7">
        <f>IF(AND(BF$143&gt;4,BG17=1),12)+IF(AND(BF$143&gt;4,BG17=2),8)+IF(AND(BF$143&gt;4,BG17=3),6)+IF(AND(BF$143&gt;4,BG17=4),5)+IF(AND(BF$143&gt;4,BG17=5),4)+IF(AND(BF$143&gt;4,BG17=6),3)+IF(AND(BF$143&gt;4,BG17=7),2)+IF(AND(BF$143&gt;4,BG17&gt;7),1)+IF(AND(BF$143=4,BG17=1),8)+IF(AND(BF$143=4,BG17=2),6)+IF(AND(BF$143=4,BG17=3),4)+IF(AND(BF$143=4,BG17=4),2)+IF(AND(BF$143=3,BG17=1),6)+IF(AND(BF$143=3,BG17=2),4)+IF(AND(BF$143=3,BG17=3),2)+IF(AND(BF$143=2,BG17=1),4)+IF(AND(BF$143=2,BG17=2),2)+IF(AND(BF$143=1,BG17=1),2)</f>
        <v>3</v>
      </c>
      <c r="BJ17" s="2" t="s">
        <v>26</v>
      </c>
      <c r="BK17" s="4">
        <f t="shared" si="10"/>
        <v>6</v>
      </c>
      <c r="BL17" s="11">
        <f t="shared" si="11"/>
        <v>27</v>
      </c>
      <c r="BM17" s="2">
        <v>29.856000000000002</v>
      </c>
      <c r="BN17" s="2">
        <v>29.905000000000001</v>
      </c>
      <c r="BO17" s="2" t="s">
        <v>26</v>
      </c>
      <c r="BP17" s="2" t="s">
        <v>120</v>
      </c>
      <c r="BQ17" s="6"/>
      <c r="BR17" s="19">
        <f t="shared" si="12"/>
        <v>27.474</v>
      </c>
    </row>
    <row r="18" spans="1:70">
      <c r="A18" s="13">
        <v>8</v>
      </c>
      <c r="B18" s="1" t="s">
        <v>93</v>
      </c>
      <c r="C18" s="2">
        <v>40468</v>
      </c>
      <c r="D18" s="1">
        <v>27</v>
      </c>
      <c r="E18" s="1" t="s">
        <v>39</v>
      </c>
      <c r="F18" s="57">
        <v>28.148</v>
      </c>
      <c r="G18" s="10"/>
      <c r="H18" s="3"/>
      <c r="I18" s="4">
        <f>IF(AND(J$143&gt;4,H18=1),6)+IF(AND(J$143&gt;4,H18=2),4)+IF(AND(J$143&gt;4,H18=3),3)+IF(AND(J$143&gt;4,H18=4),2)+IF(AND(J$143&gt;4,H18=5),1)+IF(AND(J$143&gt;4,H18&gt;5),1)+IF(AND(J$143=4,H18=1),4)+IF(AND(J$143=4,H18=2),3)+IF(AND(J$143=4,H18=3),2)+IF(AND(J$143=4,H18=4),1)+IF(AND(J$143=3,H18=1),3)+IF(AND(J$143=3,H18=2),2)+IF(AND(J$143=3,H18=3),1)+IF(AND(J$143=2,H18=1),2)+IF(AND(J$143=2,H18=2),1)+IF(AND(J$143=1,H18=1),1)</f>
        <v>0</v>
      </c>
      <c r="J18" s="5"/>
      <c r="K18" s="5"/>
      <c r="L18" s="7">
        <f>IF(AND(J$143&gt;4,J18=1),12)+IF(AND(J$143&gt;4,J18=2),8)+IF(AND(J$143&gt;4,J18=3),6)+IF(AND(J$143&gt;4,J18=4),5)+IF(AND(J$143&gt;4,J18=5),4)+IF(AND(J$143&gt;4,J18=6),3)+IF(AND(J$143&gt;4,J18=7),2)+IF(AND(J$143&gt;4,J18&gt;7),1)+IF(AND(J$143=4,J18=1),8)+IF(AND(J$143=4,J18=2),6)+IF(AND(J$143=4,J18=3),4)+IF(AND(J$143=4,J18=4),2)+IF(AND(J$143=3,J18=1),6)+IF(AND(J$143=3,J18=2),4)+IF(AND(J$143=3,J18=3),2)+IF(AND(J$143=2,J18=1),4)+IF(AND(J$143=2,J18=2),2)+IF(AND(J$143=1,J18=1),2)</f>
        <v>0</v>
      </c>
      <c r="M18" s="7">
        <f>IF(AND(J$143&gt;4,K18=1),12)+IF(AND(J$143&gt;4,K18=2),8)+IF(AND(J$143&gt;4,K18=3),6)+IF(AND(J$143&gt;4,K18=4),5)+IF(AND(J$143&gt;4,K18=5),4)+IF(AND(J$143&gt;4,K18=6),3)+IF(AND(J$143&gt;4,K18=7),2)+IF(AND(J$143&gt;4,K18&gt;7),1)+IF(AND(J$143=4,K18=1),8)+IF(AND(J$143=4,K18=2),6)+IF(AND(J$143=4,K18=3),4)+IF(AND(J$143=4,K18=4),2)+IF(AND(J$143=3,K18=1),6)+IF(AND(J$143=3,K18=2),4)+IF(AND(J$143=3,K18=3),2)+IF(AND(J$143=2,K18=1),4)+IF(AND(J$143=2,K18=2),2)+IF(AND(J$143=1,K18=1),2)</f>
        <v>0</v>
      </c>
      <c r="N18" s="2" t="s">
        <v>40</v>
      </c>
      <c r="O18" s="4">
        <f t="shared" si="13"/>
        <v>0</v>
      </c>
      <c r="P18" s="11">
        <f t="shared" si="14"/>
        <v>0</v>
      </c>
      <c r="Q18" s="2"/>
      <c r="R18" s="2"/>
      <c r="S18" s="2" t="s">
        <v>31</v>
      </c>
      <c r="T18" s="6"/>
      <c r="U18" s="6"/>
      <c r="V18" s="19">
        <f t="shared" si="15"/>
        <v>28.148</v>
      </c>
      <c r="W18" s="10"/>
      <c r="X18" s="3"/>
      <c r="Y18" s="4">
        <f>IF(AND(Z$143&gt;4,X18=1),6)+IF(AND(Z$143&gt;4,X18=2),4)+IF(AND(Z$143&gt;4,X18=3),3)+IF(AND(Z$143&gt;4,X18=4),2)+IF(AND(Z$143&gt;4,X18=5),1)+IF(AND(Z$143&gt;4,X18&gt;5),1)+IF(AND(Z$143=4,X18=1),4)+IF(AND(Z$143=4,X18=2),3)+IF(AND(Z$143=4,X18=3),2)+IF(AND(Z$143=4,X18=4),1)+IF(AND(Z$143=3,X18=1),3)+IF(AND(Z$143=3,X18=2),2)+IF(AND(Z$143=3,X18=3),1)+IF(AND(Z$143=2,X18=1),2)+IF(AND(Z$143=2,X18=2),1)+IF(AND(Z$143=1,X18=1),1)</f>
        <v>0</v>
      </c>
      <c r="Z18" s="5"/>
      <c r="AA18" s="5"/>
      <c r="AB18" s="7">
        <f>IF(AND(Z$143&gt;4,Z18=1),12)+IF(AND(Z$143&gt;4,Z18=2),8)+IF(AND(Z$143&gt;4,Z18=3),6)+IF(AND(Z$143&gt;4,Z18=4),5)+IF(AND(Z$143&gt;4,Z18=5),4)+IF(AND(Z$143&gt;4,Z18=6),3)+IF(AND(Z$143&gt;4,Z18=7),2)+IF(AND(Z$143&gt;4,Z18&gt;7),1)+IF(AND(Z$143=4,Z18=1),8)+IF(AND(Z$143=4,Z18=2),6)+IF(AND(Z$143=4,Z18=3),4)+IF(AND(Z$143=4,Z18=4),2)+IF(AND(Z$143=3,Z18=1),6)+IF(AND(Z$143=3,Z18=2),4)+IF(AND(Z$143=3,Z18=3),2)+IF(AND(Z$143=2,Z18=1),4)+IF(AND(Z$143=2,Z18=2),2)+IF(AND(Z$143=1,Z18=1),2)</f>
        <v>0</v>
      </c>
      <c r="AC18" s="7">
        <f>IF(AND(Z$143&gt;4,AA18=1),12)+IF(AND(Z$143&gt;4,AA18=2),8)+IF(AND(Z$143&gt;4,AA18=3),6)+IF(AND(Z$143&gt;4,AA18=4),5)+IF(AND(Z$143&gt;4,AA18=5),4)+IF(AND(Z$143&gt;4,AA18=6),3)+IF(AND(Z$143&gt;4,AA18=7),2)+IF(AND(Z$143&gt;4,AA18&gt;7),1)+IF(AND(Z$143=4,AA18=1),8)+IF(AND(Z$143=4,AA18=2),6)+IF(AND(Z$143=4,AA18=3),4)+IF(AND(Z$143=4,AA18=4),2)+IF(AND(Z$143=3,AA18=1),6)+IF(AND(Z$143=3,AA18=2),4)+IF(AND(Z$143=3,AA18=3),2)+IF(AND(Z$143=2,AA18=1),4)+IF(AND(Z$143=2,AA18=2),2)+IF(AND(Z$143=1,AA18=1),2)</f>
        <v>0</v>
      </c>
      <c r="AD18" s="2" t="s">
        <v>26</v>
      </c>
      <c r="AE18" s="4">
        <f t="shared" si="16"/>
        <v>0</v>
      </c>
      <c r="AF18" s="11">
        <f t="shared" si="17"/>
        <v>0</v>
      </c>
      <c r="AG18" s="10">
        <v>28.17</v>
      </c>
      <c r="AH18" s="2"/>
      <c r="AI18" s="2" t="s">
        <v>26</v>
      </c>
      <c r="AJ18" s="6"/>
      <c r="AK18" s="6"/>
      <c r="AL18" s="19">
        <f t="shared" si="18"/>
        <v>28.148</v>
      </c>
      <c r="AM18" s="10"/>
      <c r="AN18" s="3"/>
      <c r="AO18" s="4">
        <f>IF(AND(AP$143&gt;4,AN18=1),6)+IF(AND(AP$143&gt;4,AN18=2),4)+IF(AND(AP$143&gt;4,AN18=3),3)+IF(AND(AP$143&gt;4,AN18=4),2)+IF(AND(AP$143&gt;4,AN18=5),1)+IF(AND(AP$143&gt;4,AN18&gt;5),1)+IF(AND(AP$143=4,AN18=1),4)+IF(AND(AP$143=4,AN18=2),3)+IF(AND(AP$143=4,AN18=3),2)+IF(AND(AP$143=4,AN18=4),1)+IF(AND(AP$143=3,AN18=1),3)+IF(AND(AP$143=3,AN18=2),2)+IF(AND(AP$143=3,AN18=3),1)+IF(AND(AP$143=2,AN18=1),2)+IF(AND(AP$143=2,AN18=2),1)+IF(AND(AP$143=1,AN18=1),1)</f>
        <v>0</v>
      </c>
      <c r="AP18" s="5">
        <v>2</v>
      </c>
      <c r="AQ18" s="5">
        <v>1</v>
      </c>
      <c r="AR18" s="7">
        <f>IF(AND(AP$143&gt;4,AP18=1),12)+IF(AND(AP$143&gt;4,AP18=2),8)+IF(AND(AP$143&gt;4,AP18=3),6)+IF(AND(AP$143&gt;4,AP18=4),5)+IF(AND(AP$143&gt;4,AP18=5),4)+IF(AND(AP$143&gt;4,AP18=6),3)+IF(AND(AP$143&gt;4,AP18=7),2)+IF(AND(AP$143&gt;4,AP18&gt;7),1)+IF(AND(AP$143=4,AP18=1),8)+IF(AND(AP$143=4,AP18=2),6)+IF(AND(AP$143=4,AP18=3),4)+IF(AND(AP$143=4,AP18=4),2)+IF(AND(AP$143=3,AP18=1),6)+IF(AND(AP$143=3,AP18=2),4)+IF(AND(AP$143=3,AP18=3),2)+IF(AND(AP$143=2,AP18=1),4)+IF(AND(AP$143=2,AP18=2),2)+IF(AND(AP$143=1,AP18=1),2)</f>
        <v>8</v>
      </c>
      <c r="AS18" s="7">
        <f>IF(AND(AP$143&gt;4,AQ18=1),12)+IF(AND(AP$143&gt;4,AQ18=2),8)+IF(AND(AP$143&gt;4,AQ18=3),6)+IF(AND(AP$143&gt;4,AQ18=4),5)+IF(AND(AP$143&gt;4,AQ18=5),4)+IF(AND(AP$143&gt;4,AQ18=6),3)+IF(AND(AP$143&gt;4,AQ18=7),2)+IF(AND(AP$143&gt;4,AQ18&gt;7),1)+IF(AND(AP$143=4,AQ18=1),8)+IF(AND(AP$143=4,AQ18=2),6)+IF(AND(AP$143=4,AQ18=3),4)+IF(AND(AP$143=4,AQ18=4),2)+IF(AND(AP$143=3,AQ18=1),6)+IF(AND(AP$143=3,AQ18=2),4)+IF(AND(AP$143=3,AQ18=3),2)+IF(AND(AP$143=2,AQ18=1),4)+IF(AND(AP$143=2,AQ18=2),2)+IF(AND(AP$143=1,AQ18=1),2)</f>
        <v>12</v>
      </c>
      <c r="AT18" s="2" t="s">
        <v>26</v>
      </c>
      <c r="AU18" s="4">
        <f t="shared" si="7"/>
        <v>20</v>
      </c>
      <c r="AV18" s="11">
        <f t="shared" si="8"/>
        <v>20</v>
      </c>
      <c r="AW18" s="10">
        <v>29.42</v>
      </c>
      <c r="AX18" s="2">
        <v>28.686</v>
      </c>
      <c r="AY18" s="2" t="s">
        <v>26</v>
      </c>
      <c r="AZ18" s="6"/>
      <c r="BA18" s="6"/>
      <c r="BB18" s="19">
        <f t="shared" si="9"/>
        <v>28.148</v>
      </c>
      <c r="BC18" s="10"/>
      <c r="BD18" s="3"/>
      <c r="BE18" s="4">
        <f>IF(AND(BF$143&gt;4,BD18=1),6)+IF(AND(BF$143&gt;4,BD18=2),4)+IF(AND(BF$143&gt;4,BD18=3),3)+IF(AND(BF$143&gt;4,BD18=4),2)+IF(AND(BF$143&gt;4,BD18=5),1)+IF(AND(BF$143&gt;4,BD18&gt;5),1)+IF(AND(BF$143=4,BD18=1),4)+IF(AND(BF$143=4,BD18=2),3)+IF(AND(BF$143=4,BD18=3),2)+IF(AND(BF$143=4,BD18=4),1)+IF(AND(BF$143=3,BD18=1),3)+IF(AND(BF$143=3,BD18=2),2)+IF(AND(BF$143=3,BD18=3),1)+IF(AND(BF$143=2,BD18=1),2)+IF(AND(BF$143=2,BD18=2),1)+IF(AND(BF$143=1,BD18=1),1)</f>
        <v>0</v>
      </c>
      <c r="BF18" s="5">
        <v>3</v>
      </c>
      <c r="BG18" s="5"/>
      <c r="BH18" s="7">
        <f>IF(AND(BF$143&gt;4,BF18=1),12)+IF(AND(BF$143&gt;4,BF18=2),8)+IF(AND(BF$143&gt;4,BF18=3),6)+IF(AND(BF$143&gt;4,BF18=4),5)+IF(AND(BF$143&gt;4,BF18=5),4)+IF(AND(BF$143&gt;4,BF18=6),3)+IF(AND(BF$143&gt;4,BF18=7),2)+IF(AND(BF$143&gt;4,BF18&gt;7),1)+IF(AND(BF$143=4,BF18=1),8)+IF(AND(BF$143=4,BF18=2),6)+IF(AND(BF$143=4,BF18=3),4)+IF(AND(BF$143=4,BF18=4),2)+IF(AND(BF$143=3,BF18=1),6)+IF(AND(BF$143=3,BF18=2),4)+IF(AND(BF$143=3,BF18=3),2)+IF(AND(BF$143=2,BF18=1),4)+IF(AND(BF$143=2,BF18=2),2)+IF(AND(BF$143=1,BF18=1),2)</f>
        <v>6</v>
      </c>
      <c r="BI18" s="7">
        <f>IF(AND(BF$143&gt;4,BG18=1),12)+IF(AND(BF$143&gt;4,BG18=2),8)+IF(AND(BF$143&gt;4,BG18=3),6)+IF(AND(BF$143&gt;4,BG18=4),5)+IF(AND(BF$143&gt;4,BG18=5),4)+IF(AND(BF$143&gt;4,BG18=6),3)+IF(AND(BF$143&gt;4,BG18=7),2)+IF(AND(BF$143&gt;4,BG18&gt;7),1)+IF(AND(BF$143=4,BG18=1),8)+IF(AND(BF$143=4,BG18=2),6)+IF(AND(BF$143=4,BG18=3),4)+IF(AND(BF$143=4,BG18=4),2)+IF(AND(BF$143=3,BG18=1),6)+IF(AND(BF$143=3,BG18=2),4)+IF(AND(BF$143=3,BG18=3),2)+IF(AND(BF$143=2,BG18=1),4)+IF(AND(BF$143=2,BG18=2),2)+IF(AND(BF$143=1,BG18=1),2)</f>
        <v>0</v>
      </c>
      <c r="BJ18" s="2" t="s">
        <v>26</v>
      </c>
      <c r="BK18" s="4">
        <f t="shared" si="10"/>
        <v>7</v>
      </c>
      <c r="BL18" s="11">
        <f t="shared" si="11"/>
        <v>27</v>
      </c>
      <c r="BM18" s="10">
        <v>27.448</v>
      </c>
      <c r="BN18" s="2">
        <v>29.257999999999999</v>
      </c>
      <c r="BO18" s="2" t="s">
        <v>26</v>
      </c>
      <c r="BP18" s="8" t="s">
        <v>120</v>
      </c>
      <c r="BQ18" s="6">
        <v>1</v>
      </c>
      <c r="BR18" s="19">
        <f t="shared" si="12"/>
        <v>27.448</v>
      </c>
    </row>
    <row r="19" spans="1:70">
      <c r="A19" s="13">
        <v>9</v>
      </c>
      <c r="B19" s="1" t="s">
        <v>60</v>
      </c>
      <c r="C19" s="2">
        <v>6080</v>
      </c>
      <c r="D19" s="1">
        <v>67</v>
      </c>
      <c r="E19" s="1" t="s">
        <v>39</v>
      </c>
      <c r="F19" s="57">
        <v>30.396999999999998</v>
      </c>
      <c r="G19" s="10">
        <v>31.28</v>
      </c>
      <c r="H19" s="3">
        <v>2</v>
      </c>
      <c r="I19" s="4">
        <f>IF(AND(J$144&gt;4,H19=1),6)+IF(AND(J$144&gt;4,H19=2),4)+IF(AND(J$144&gt;4,H19=3),3)+IF(AND(J$144&gt;4,H19=4),2)+IF(AND(J$144&gt;4,H19=5),1)+IF(AND(J$144&gt;4,H19&gt;5),1)+IF(AND(J$144=4,H19=1),4)+IF(AND(J$144=4,H19=2),3)+IF(AND(J$144=4,H19=3),2)+IF(AND(J$144=4,H19=4),1)+IF(AND(J$144=3,H19=1),3)+IF(AND(J$144=3,H19=2),2)+IF(AND(J$144=3,H19=3),1)+IF(AND(J$144=2,H19=1),2)+IF(AND(J$144=2,H19=2),1)+IF(AND(J$144=1,H19=1),1)</f>
        <v>2</v>
      </c>
      <c r="J19" s="5">
        <v>3</v>
      </c>
      <c r="K19" s="5">
        <v>2</v>
      </c>
      <c r="L19" s="7">
        <f>IF(AND(J$144&gt;4,J19=1),12)+IF(AND(J$144&gt;4,J19=2),8)+IF(AND(J$144&gt;4,J19=3),6)+IF(AND(J$144&gt;4,J19=4),5)+IF(AND(J$144&gt;4,J19=5),4)+IF(AND(J$144&gt;4,J19=6),3)+IF(AND(J$144&gt;4,J19=7),2)+IF(AND(J$144&gt;4,J19&gt;7),1)+IF(AND(J$144=4,J19=1),8)+IF(AND(J$144=4,J19=2),6)+IF(AND(J$144=4,J19=3),4)+IF(AND(J$144=4,J19=4),2)+IF(AND(J$144=3,J19=1),6)+IF(AND(J$144=3,J19=2),4)+IF(AND(J$144=3,J19=3),2)+IF(AND(J$144=2,J19=1),4)+IF(AND(J$144=2,J19=2),2)+IF(AND(J$144=1,J19=1),2)</f>
        <v>2</v>
      </c>
      <c r="M19" s="7">
        <f>IF(AND(J$144&gt;4,K19=1),12)+IF(AND(J$144&gt;4,K19=2),8)+IF(AND(J$144&gt;4,K19=3),6)+IF(AND(J$144&gt;4,K19=4),5)+IF(AND(J$144&gt;4,K19=5),4)+IF(AND(J$144&gt;4,K19=6),3)+IF(AND(J$144&gt;4,K19=7),2)+IF(AND(J$144&gt;4,K19&gt;7),1)+IF(AND(J$144=4,K19=1),8)+IF(AND(J$144=4,K19=2),6)+IF(AND(J$144=4,K19=3),4)+IF(AND(J$144=4,K19=4),2)+IF(AND(J$144=3,K19=1),6)+IF(AND(J$144=3,K19=2),4)+IF(AND(J$144=3,K19=3),2)+IF(AND(J$144=2,K19=1),4)+IF(AND(J$144=2,K19=2),2)+IF(AND(J$144=1,K19=1),2)</f>
        <v>4</v>
      </c>
      <c r="N19" s="2" t="s">
        <v>31</v>
      </c>
      <c r="O19" s="4">
        <f t="shared" si="13"/>
        <v>8</v>
      </c>
      <c r="P19" s="11">
        <f t="shared" si="14"/>
        <v>8</v>
      </c>
      <c r="Q19" s="2">
        <v>31.934000000000001</v>
      </c>
      <c r="R19" s="2">
        <v>31.547999999999998</v>
      </c>
      <c r="S19" s="2" t="s">
        <v>31</v>
      </c>
      <c r="T19" s="2"/>
      <c r="U19" s="6"/>
      <c r="V19" s="19">
        <f t="shared" si="15"/>
        <v>30.396999999999998</v>
      </c>
      <c r="W19" s="10"/>
      <c r="X19" s="3"/>
      <c r="Y19" s="4">
        <f>IF(AND(Z$144&gt;4,X19=1),6)+IF(AND(Z$144&gt;4,X19=2),4)+IF(AND(Z$144&gt;4,X19=3),3)+IF(AND(Z$144&gt;4,X19=4),2)+IF(AND(Z$144&gt;4,X19=5),1)+IF(AND(Z$144&gt;4,X19&gt;5),1)+IF(AND(Z$144=4,X19=1),4)+IF(AND(Z$144=4,X19=2),3)+IF(AND(Z$144=4,X19=3),2)+IF(AND(Z$144=4,X19=4),1)+IF(AND(Z$144=3,X19=1),3)+IF(AND(Z$144=3,X19=2),2)+IF(AND(Z$144=3,X19=3),1)+IF(AND(Z$144=2,X19=1),2)+IF(AND(Z$144=2,X19=2),1)+IF(AND(Z$144=1,X19=1),1)</f>
        <v>0</v>
      </c>
      <c r="Z19" s="5"/>
      <c r="AA19" s="5"/>
      <c r="AB19" s="7">
        <f>IF(AND(Z$144&gt;4,Z19=1),12)+IF(AND(Z$144&gt;4,Z19=2),8)+IF(AND(Z$144&gt;4,Z19=3),6)+IF(AND(Z$144&gt;4,Z19=4),5)+IF(AND(Z$144&gt;4,Z19=5),4)+IF(AND(Z$144&gt;4,Z19=6),3)+IF(AND(Z$144&gt;4,Z19=7),2)+IF(AND(Z$144&gt;4,Z19&gt;7),1)+IF(AND(Z$144=4,Z19=1),8)+IF(AND(Z$144=4,Z19=2),6)+IF(AND(Z$144=4,Z19=3),4)+IF(AND(Z$144=4,Z19=4),2)+IF(AND(Z$144=3,Z19=1),6)+IF(AND(Z$144=3,Z19=2),4)+IF(AND(Z$144=3,Z19=3),2)+IF(AND(Z$144=2,Z19=1),4)+IF(AND(Z$144=2,Z19=2),2)+IF(AND(Z$144=1,Z19=1),2)</f>
        <v>0</v>
      </c>
      <c r="AC19" s="7">
        <f>IF(AND(Z$144&gt;4,AA19=1),12)+IF(AND(Z$144&gt;4,AA19=2),8)+IF(AND(Z$144&gt;4,AA19=3),6)+IF(AND(Z$144&gt;4,AA19=4),5)+IF(AND(Z$144&gt;4,AA19=5),4)+IF(AND(Z$144&gt;4,AA19=6),3)+IF(AND(Z$144&gt;4,AA19=7),2)+IF(AND(Z$144&gt;4,AA19&gt;7),1)+IF(AND(Z$144=4,AA19=1),8)+IF(AND(Z$144=4,AA19=2),6)+IF(AND(Z$144=4,AA19=3),4)+IF(AND(Z$144=4,AA19=4),2)+IF(AND(Z$144=3,AA19=1),6)+IF(AND(Z$144=3,AA19=2),4)+IF(AND(Z$144=3,AA19=3),2)+IF(AND(Z$144=2,AA19=1),4)+IF(AND(Z$144=2,AA19=2),2)+IF(AND(Z$144=1,AA19=1),2)</f>
        <v>0</v>
      </c>
      <c r="AD19" s="2" t="s">
        <v>31</v>
      </c>
      <c r="AE19" s="4">
        <f t="shared" si="16"/>
        <v>0</v>
      </c>
      <c r="AF19" s="11">
        <f t="shared" si="17"/>
        <v>8</v>
      </c>
      <c r="AG19" s="2">
        <v>32.618000000000002</v>
      </c>
      <c r="AH19" s="2"/>
      <c r="AI19" s="2" t="s">
        <v>31</v>
      </c>
      <c r="AJ19" s="2"/>
      <c r="AK19" s="6"/>
      <c r="AL19" s="19">
        <f t="shared" si="18"/>
        <v>30.396999999999998</v>
      </c>
      <c r="AM19" s="10">
        <v>39.6</v>
      </c>
      <c r="AN19" s="3">
        <v>5</v>
      </c>
      <c r="AO19" s="4">
        <f>IF(AND(AP$144&gt;4,AN19=1),6)+IF(AND(AP$144&gt;4,AN19=2),4)+IF(AND(AP$144&gt;4,AN19=3),3)+IF(AND(AP$144&gt;4,AN19=4),2)+IF(AND(AP$144&gt;4,AN19=5),1)+IF(AND(AP$144&gt;4,AN19&gt;5),1)+IF(AND(AP$144=4,AN19=1),4)+IF(AND(AP$144=4,AN19=2),3)+IF(AND(AP$144=4,AN19=3),2)+IF(AND(AP$144=4,AN19=4),1)+IF(AND(AP$144=3,AN19=1),3)+IF(AND(AP$144=3,AN19=2),2)+IF(AND(AP$144=3,AN19=3),1)+IF(AND(AP$144=2,AN19=1),2)+IF(AND(AP$144=2,AN19=2),1)+IF(AND(AP$144=1,AN19=1),1)</f>
        <v>1</v>
      </c>
      <c r="AP19" s="5">
        <v>4</v>
      </c>
      <c r="AQ19" s="5">
        <v>4</v>
      </c>
      <c r="AR19" s="7">
        <f>IF(AND(AP$144&gt;4,AP19=1),12)+IF(AND(AP$144&gt;4,AP19=2),8)+IF(AND(AP$144&gt;4,AP19=3),6)+IF(AND(AP$144&gt;4,AP19=4),5)+IF(AND(AP$144&gt;4,AP19=5),4)+IF(AND(AP$144&gt;4,AP19=6),3)+IF(AND(AP$144&gt;4,AP19=7),2)+IF(AND(AP$144&gt;4,AP19&gt;7),1)+IF(AND(AP$144=4,AP19=1),8)+IF(AND(AP$144=4,AP19=2),6)+IF(AND(AP$144=4,AP19=3),4)+IF(AND(AP$144=4,AP19=4),2)+IF(AND(AP$144=3,AP19=1),6)+IF(AND(AP$144=3,AP19=2),4)+IF(AND(AP$144=3,AP19=3),2)+IF(AND(AP$144=2,AP19=1),4)+IF(AND(AP$144=2,AP19=2),2)+IF(AND(AP$144=1,AP19=1),2)</f>
        <v>5</v>
      </c>
      <c r="AS19" s="7">
        <f>IF(AND(AP$144&gt;4,AQ19=1),12)+IF(AND(AP$144&gt;4,AQ19=2),8)+IF(AND(AP$144&gt;4,AQ19=3),6)+IF(AND(AP$144&gt;4,AQ19=4),5)+IF(AND(AP$144&gt;4,AQ19=5),4)+IF(AND(AP$144&gt;4,AQ19=6),3)+IF(AND(AP$144&gt;4,AQ19=7),2)+IF(AND(AP$144&gt;4,AQ19&gt;7),1)+IF(AND(AP$144=4,AQ19=1),8)+IF(AND(AP$144=4,AQ19=2),6)+IF(AND(AP$144=4,AQ19=3),4)+IF(AND(AP$144=4,AQ19=4),2)+IF(AND(AP$144=3,AQ19=1),6)+IF(AND(AP$144=3,AQ19=2),4)+IF(AND(AP$144=3,AQ19=3),2)+IF(AND(AP$144=2,AQ19=1),4)+IF(AND(AP$144=2,AQ19=2),2)+IF(AND(AP$144=1,AQ19=1),2)</f>
        <v>5</v>
      </c>
      <c r="AT19" s="2" t="s">
        <v>31</v>
      </c>
      <c r="AU19" s="4">
        <f t="shared" si="7"/>
        <v>11</v>
      </c>
      <c r="AV19" s="11">
        <f t="shared" si="8"/>
        <v>19</v>
      </c>
      <c r="AW19" s="2">
        <v>31.419</v>
      </c>
      <c r="AX19" s="2">
        <v>31.059000000000001</v>
      </c>
      <c r="AY19" s="2" t="s">
        <v>31</v>
      </c>
      <c r="AZ19" s="2"/>
      <c r="BA19" s="6"/>
      <c r="BB19" s="19">
        <f t="shared" si="9"/>
        <v>30.396999999999998</v>
      </c>
      <c r="BC19" s="10">
        <v>33.601999999999997</v>
      </c>
      <c r="BD19" s="3">
        <v>5</v>
      </c>
      <c r="BE19" s="4">
        <f>IF(AND(BF$144&gt;4,BD19=1),6)+IF(AND(BF$144&gt;4,BD19=2),4)+IF(AND(BF$144&gt;4,BD19=3),3)+IF(AND(BF$144&gt;4,BD19=4),2)+IF(AND(BF$144&gt;4,BD19=5),1)+IF(AND(BF$144&gt;4,BD19&gt;5),1)+IF(AND(BF$144=4,BD19=1),4)+IF(AND(BF$144=4,BD19=2),3)+IF(AND(BF$144=4,BD19=3),2)+IF(AND(BF$144=4,BD19=4),1)+IF(AND(BF$144=3,BD19=1),3)+IF(AND(BF$144=3,BD19=2),2)+IF(AND(BF$144=3,BD19=3),1)+IF(AND(BF$144=2,BD19=1),2)+IF(AND(BF$144=2,BD19=2),1)+IF(AND(BF$144=1,BD19=1),1)</f>
        <v>1</v>
      </c>
      <c r="BF19" s="5">
        <v>6</v>
      </c>
      <c r="BG19" s="5">
        <v>6</v>
      </c>
      <c r="BH19" s="7">
        <f>IF(AND(BF$144&gt;4,BF19=1),12)+IF(AND(BF$144&gt;4,BF19=2),8)+IF(AND(BF$144&gt;4,BF19=3),6)+IF(AND(BF$144&gt;4,BF19=4),5)+IF(AND(BF$144&gt;4,BF19=5),4)+IF(AND(BF$144&gt;4,BF19=6),3)+IF(AND(BF$144&gt;4,BF19=7),2)+IF(AND(BF$144&gt;4,BF19&gt;7),1)+IF(AND(BF$144=4,BF19=1),8)+IF(AND(BF$144=4,BF19=2),6)+IF(AND(BF$144=4,BF19=3),4)+IF(AND(BF$144=4,BF19=4),2)+IF(AND(BF$144=3,BF19=1),6)+IF(AND(BF$144=3,BF19=2),4)+IF(AND(BF$144=3,BF19=3),2)+IF(AND(BF$144=2,BF19=1),4)+IF(AND(BF$144=2,BF19=2),2)+IF(AND(BF$144=1,BF19=1),2)</f>
        <v>3</v>
      </c>
      <c r="BI19" s="7">
        <f>IF(AND(BF$144&gt;4,BG19=1),12)+IF(AND(BF$144&gt;4,BG19=2),8)+IF(AND(BF$144&gt;4,BG19=3),6)+IF(AND(BF$144&gt;4,BG19=4),5)+IF(AND(BF$144&gt;4,BG19=5),4)+IF(AND(BF$144&gt;4,BG19=6),3)+IF(AND(BF$144&gt;4,BG19=7),2)+IF(AND(BF$144&gt;4,BG19&gt;7),1)+IF(AND(BF$144=4,BG19=1),8)+IF(AND(BF$144=4,BG19=2),6)+IF(AND(BF$144=4,BG19=3),4)+IF(AND(BF$144=4,BG19=4),2)+IF(AND(BF$144=3,BG19=1),6)+IF(AND(BF$144=3,BG19=2),4)+IF(AND(BF$144=3,BG19=3),2)+IF(AND(BF$144=2,BG19=1),4)+IF(AND(BF$144=2,BG19=2),2)+IF(AND(BF$144=1,BG19=1),2)</f>
        <v>3</v>
      </c>
      <c r="BJ19" s="2" t="s">
        <v>31</v>
      </c>
      <c r="BK19" s="4">
        <f t="shared" si="10"/>
        <v>7</v>
      </c>
      <c r="BL19" s="11">
        <f t="shared" si="11"/>
        <v>26</v>
      </c>
      <c r="BM19" s="10">
        <v>31.38</v>
      </c>
      <c r="BN19" s="2">
        <v>32.668999999999997</v>
      </c>
      <c r="BO19" s="2" t="s">
        <v>31</v>
      </c>
      <c r="BP19" s="2"/>
      <c r="BQ19" s="6"/>
      <c r="BR19" s="19">
        <f t="shared" si="12"/>
        <v>30.396999999999998</v>
      </c>
    </row>
    <row r="20" spans="1:70">
      <c r="A20" s="13">
        <v>10</v>
      </c>
      <c r="B20" s="1" t="s">
        <v>155</v>
      </c>
      <c r="C20" s="2">
        <v>41398</v>
      </c>
      <c r="D20" s="1">
        <v>213</v>
      </c>
      <c r="E20" s="1" t="s">
        <v>39</v>
      </c>
      <c r="F20" s="57">
        <v>29.151</v>
      </c>
      <c r="G20" s="2">
        <v>29.814</v>
      </c>
      <c r="H20" s="3">
        <v>1</v>
      </c>
      <c r="I20" s="4">
        <f>IF(AND(J$144&gt;4,H20=1),6)+IF(AND(J$144&gt;4,H20=2),4)+IF(AND(J$144&gt;4,H20=3),3)+IF(AND(J$144&gt;4,H20=4),2)+IF(AND(J$144&gt;4,H20=5),1)+IF(AND(J$144&gt;4,H20&gt;5),1)+IF(AND(J$144=4,H20=1),4)+IF(AND(J$144=4,H20=2),3)+IF(AND(J$144=4,H20=3),2)+IF(AND(J$144=4,H20=4),1)+IF(AND(J$144=3,H20=1),3)+IF(AND(J$144=3,H20=2),2)+IF(AND(J$144=3,H20=3),1)+IF(AND(J$144=2,H20=1),2)+IF(AND(J$144=2,H20=2),1)+IF(AND(J$144=1,H20=1),1)</f>
        <v>3</v>
      </c>
      <c r="J20" s="5">
        <v>1</v>
      </c>
      <c r="K20" s="5">
        <v>1</v>
      </c>
      <c r="L20" s="7">
        <f>IF(AND(J$144&gt;4,J20=1),12)+IF(AND(J$144&gt;4,J20=2),8)+IF(AND(J$144&gt;4,J20=3),6)+IF(AND(J$144&gt;4,J20=4),5)+IF(AND(J$144&gt;4,J20=5),4)+IF(AND(J$144&gt;4,J20=6),3)+IF(AND(J$144&gt;4,J20=7),2)+IF(AND(J$144&gt;4,J20&gt;7),1)+IF(AND(J$144=4,J20=1),8)+IF(AND(J$144=4,J20=2),6)+IF(AND(J$144=4,J20=3),4)+IF(AND(J$144=4,J20=4),2)+IF(AND(J$144=3,J20=1),6)+IF(AND(J$144=3,J20=2),4)+IF(AND(J$144=3,J20=3),2)+IF(AND(J$144=2,J20=1),4)+IF(AND(J$144=2,J20=2),2)+IF(AND(J$144=1,J20=1),2)</f>
        <v>6</v>
      </c>
      <c r="M20" s="7">
        <f>IF(AND(J$144&gt;4,K20=1),12)+IF(AND(J$144&gt;4,K20=2),8)+IF(AND(J$144&gt;4,K20=3),6)+IF(AND(J$144&gt;4,K20=4),5)+IF(AND(J$144&gt;4,K20=5),4)+IF(AND(J$144&gt;4,K20=6),3)+IF(AND(J$144&gt;4,K20=7),2)+IF(AND(J$144&gt;4,K20&gt;7),1)+IF(AND(J$144=4,K20=1),8)+IF(AND(J$144=4,K20=2),6)+IF(AND(J$144=4,K20=3),4)+IF(AND(J$144=4,K20=4),2)+IF(AND(J$144=3,K20=1),6)+IF(AND(J$144=3,K20=2),4)+IF(AND(J$144=3,K20=3),2)+IF(AND(J$144=2,K20=1),4)+IF(AND(J$144=2,K20=2),2)+IF(AND(J$144=1,K20=1),2)</f>
        <v>6</v>
      </c>
      <c r="N20" s="2" t="s">
        <v>31</v>
      </c>
      <c r="O20" s="4">
        <f t="shared" si="13"/>
        <v>16</v>
      </c>
      <c r="P20" s="11">
        <f t="shared" si="14"/>
        <v>16</v>
      </c>
      <c r="Q20" s="2">
        <v>28.713999999999999</v>
      </c>
      <c r="R20" s="2">
        <v>29.024999999999999</v>
      </c>
      <c r="S20" s="2" t="s">
        <v>26</v>
      </c>
      <c r="T20" s="8" t="s">
        <v>99</v>
      </c>
      <c r="U20" s="6">
        <v>1</v>
      </c>
      <c r="V20" s="19">
        <f t="shared" si="15"/>
        <v>28.713999999999999</v>
      </c>
      <c r="W20" s="2"/>
      <c r="X20" s="3"/>
      <c r="Y20" s="4">
        <f>IF(AND(Z$143&gt;4,X20=1),6)+IF(AND(Z$143&gt;4,X20=2),4)+IF(AND(Z$143&gt;4,X20=3),3)+IF(AND(Z$143&gt;4,X20=4),2)+IF(AND(Z$143&gt;4,X20=5),1)+IF(AND(Z$143&gt;4,X20&gt;5),1)+IF(AND(Z$143=4,X20=1),4)+IF(AND(Z$143=4,X20=2),3)+IF(AND(Z$143=4,X20=3),2)+IF(AND(Z$143=4,X20=4),1)+IF(AND(Z$143=3,X20=1),3)+IF(AND(Z$143=3,X20=2),2)+IF(AND(Z$143=3,X20=3),1)+IF(AND(Z$143=2,X20=1),2)+IF(AND(Z$143=2,X20=2),1)+IF(AND(Z$143=1,X20=1),1)</f>
        <v>0</v>
      </c>
      <c r="Z20" s="5"/>
      <c r="AA20" s="5"/>
      <c r="AB20" s="7">
        <f>IF(AND(Z$143&gt;4,Z20=1),12)+IF(AND(Z$143&gt;4,Z20=2),8)+IF(AND(Z$143&gt;4,Z20=3),6)+IF(AND(Z$143&gt;4,Z20=4),5)+IF(AND(Z$143&gt;4,Z20=5),4)+IF(AND(Z$143&gt;4,Z20=6),3)+IF(AND(Z$143&gt;4,Z20=7),2)+IF(AND(Z$143&gt;4,Z20&gt;7),1)+IF(AND(Z$143=4,Z20=1),8)+IF(AND(Z$143=4,Z20=2),6)+IF(AND(Z$143=4,Z20=3),4)+IF(AND(Z$143=4,Z20=4),2)+IF(AND(Z$143=3,Z20=1),6)+IF(AND(Z$143=3,Z20=2),4)+IF(AND(Z$143=3,Z20=3),2)+IF(AND(Z$143=2,Z20=1),4)+IF(AND(Z$143=2,Z20=2),2)+IF(AND(Z$143=1,Z20=1),2)</f>
        <v>0</v>
      </c>
      <c r="AC20" s="7">
        <f>IF(AND(Z$143&gt;4,AA20=1),12)+IF(AND(Z$143&gt;4,AA20=2),8)+IF(AND(Z$143&gt;4,AA20=3),6)+IF(AND(Z$143&gt;4,AA20=4),5)+IF(AND(Z$143&gt;4,AA20=5),4)+IF(AND(Z$143&gt;4,AA20=6),3)+IF(AND(Z$143&gt;4,AA20=7),2)+IF(AND(Z$143&gt;4,AA20&gt;7),1)+IF(AND(Z$143=4,AA20=1),8)+IF(AND(Z$143=4,AA20=2),6)+IF(AND(Z$143=4,AA20=3),4)+IF(AND(Z$143=4,AA20=4),2)+IF(AND(Z$143=3,AA20=1),6)+IF(AND(Z$143=3,AA20=2),4)+IF(AND(Z$143=3,AA20=3),2)+IF(AND(Z$143=2,AA20=1),4)+IF(AND(Z$143=2,AA20=2),2)+IF(AND(Z$143=1,AA20=1),2)</f>
        <v>0</v>
      </c>
      <c r="AD20" s="2" t="s">
        <v>26</v>
      </c>
      <c r="AE20" s="4">
        <f t="shared" si="16"/>
        <v>0</v>
      </c>
      <c r="AF20" s="11">
        <f t="shared" si="17"/>
        <v>16</v>
      </c>
      <c r="AG20" s="2"/>
      <c r="AH20" s="2"/>
      <c r="AI20" s="2" t="s">
        <v>26</v>
      </c>
      <c r="AJ20" s="6"/>
      <c r="AK20" s="6"/>
      <c r="AL20" s="19">
        <f t="shared" si="18"/>
        <v>28.713999999999999</v>
      </c>
      <c r="AM20" s="2">
        <v>37.295000000000002</v>
      </c>
      <c r="AN20" s="3">
        <v>2</v>
      </c>
      <c r="AO20" s="4">
        <f>IF(AND(AP$143&gt;4,AN20=1),6)+IF(AND(AP$143&gt;4,AN20=2),4)+IF(AND(AP$143&gt;4,AN20=3),3)+IF(AND(AP$143&gt;4,AN20=4),2)+IF(AND(AP$143&gt;4,AN20=5),1)+IF(AND(AP$143&gt;4,AN20&gt;5),1)+IF(AND(AP$143=4,AN20=1),4)+IF(AND(AP$143=4,AN20=2),3)+IF(AND(AP$143=4,AN20=3),2)+IF(AND(AP$143=4,AN20=4),1)+IF(AND(AP$143=3,AN20=1),3)+IF(AND(AP$143=3,AN20=2),2)+IF(AND(AP$143=3,AN20=3),1)+IF(AND(AP$143=2,AN20=1),2)+IF(AND(AP$143=2,AN20=2),1)+IF(AND(AP$143=1,AN20=1),1)</f>
        <v>4</v>
      </c>
      <c r="AP20" s="5">
        <v>5</v>
      </c>
      <c r="AQ20" s="5"/>
      <c r="AR20" s="7">
        <f>IF(AND(AP$143&gt;4,AP20=1),12)+IF(AND(AP$143&gt;4,AP20=2),8)+IF(AND(AP$143&gt;4,AP20=3),6)+IF(AND(AP$143&gt;4,AP20=4),5)+IF(AND(AP$143&gt;4,AP20=5),4)+IF(AND(AP$143&gt;4,AP20=6),3)+IF(AND(AP$143&gt;4,AP20=7),2)+IF(AND(AP$143&gt;4,AP20&gt;7),1)+IF(AND(AP$143=4,AP20=1),8)+IF(AND(AP$143=4,AP20=2),6)+IF(AND(AP$143=4,AP20=3),4)+IF(AND(AP$143=4,AP20=4),2)+IF(AND(AP$143=3,AP20=1),6)+IF(AND(AP$143=3,AP20=2),4)+IF(AND(AP$143=3,AP20=3),2)+IF(AND(AP$143=2,AP20=1),4)+IF(AND(AP$143=2,AP20=2),2)+IF(AND(AP$143=1,AP20=1),2)</f>
        <v>4</v>
      </c>
      <c r="AS20" s="7">
        <f>IF(AND(AP$143&gt;4,AQ20=1),12)+IF(AND(AP$143&gt;4,AQ20=2),8)+IF(AND(AP$143&gt;4,AQ20=3),6)+IF(AND(AP$143&gt;4,AQ20=4),5)+IF(AND(AP$143&gt;4,AQ20=5),4)+IF(AND(AP$143&gt;4,AQ20=6),3)+IF(AND(AP$143&gt;4,AQ20=7),2)+IF(AND(AP$143&gt;4,AQ20&gt;7),1)+IF(AND(AP$143=4,AQ20=1),8)+IF(AND(AP$143=4,AQ20=2),6)+IF(AND(AP$143=4,AQ20=3),4)+IF(AND(AP$143=4,AQ20=4),2)+IF(AND(AP$143=3,AQ20=1),6)+IF(AND(AP$143=3,AQ20=2),4)+IF(AND(AP$143=3,AQ20=3),2)+IF(AND(AP$143=2,AQ20=1),4)+IF(AND(AP$143=2,AQ20=2),2)+IF(AND(AP$143=1,AQ20=1),2)</f>
        <v>0</v>
      </c>
      <c r="AT20" s="2" t="s">
        <v>26</v>
      </c>
      <c r="AU20" s="4">
        <f t="shared" si="7"/>
        <v>8</v>
      </c>
      <c r="AV20" s="11">
        <f t="shared" si="8"/>
        <v>24</v>
      </c>
      <c r="AW20" s="2">
        <v>30.677</v>
      </c>
      <c r="AX20" s="2"/>
      <c r="AY20" s="2" t="s">
        <v>26</v>
      </c>
      <c r="AZ20" s="6"/>
      <c r="BA20" s="6"/>
      <c r="BB20" s="19">
        <f t="shared" si="9"/>
        <v>28.713999999999999</v>
      </c>
      <c r="BC20" s="2"/>
      <c r="BD20" s="3"/>
      <c r="BE20" s="4">
        <f>IF(AND(BF$143&gt;4,BD20=1),6)+IF(AND(BF$143&gt;4,BD20=2),4)+IF(AND(BF$143&gt;4,BD20=3),3)+IF(AND(BF$143&gt;4,BD20=4),2)+IF(AND(BF$143&gt;4,BD20=5),1)+IF(AND(BF$143&gt;4,BD20&gt;5),1)+IF(AND(BF$143=4,BD20=1),4)+IF(AND(BF$143=4,BD20=2),3)+IF(AND(BF$143=4,BD20=3),2)+IF(AND(BF$143=4,BD20=4),1)+IF(AND(BF$143=3,BD20=1),3)+IF(AND(BF$143=3,BD20=2),2)+IF(AND(BF$143=3,BD20=3),1)+IF(AND(BF$143=2,BD20=1),2)+IF(AND(BF$143=2,BD20=2),1)+IF(AND(BF$143=1,BD20=1),1)</f>
        <v>0</v>
      </c>
      <c r="BF20" s="5"/>
      <c r="BG20" s="5"/>
      <c r="BH20" s="7">
        <f>IF(AND(BF$143&gt;4,BF20=1),12)+IF(AND(BF$143&gt;4,BF20=2),8)+IF(AND(BF$143&gt;4,BF20=3),6)+IF(AND(BF$143&gt;4,BF20=4),5)+IF(AND(BF$143&gt;4,BF20=5),4)+IF(AND(BF$143&gt;4,BF20=6),3)+IF(AND(BF$143&gt;4,BF20=7),2)+IF(AND(BF$143&gt;4,BF20&gt;7),1)+IF(AND(BF$143=4,BF20=1),8)+IF(AND(BF$143=4,BF20=2),6)+IF(AND(BF$143=4,BF20=3),4)+IF(AND(BF$143=4,BF20=4),2)+IF(AND(BF$143=3,BF20=1),6)+IF(AND(BF$143=3,BF20=2),4)+IF(AND(BF$143=3,BF20=3),2)+IF(AND(BF$143=2,BF20=1),4)+IF(AND(BF$143=2,BF20=2),2)+IF(AND(BF$143=1,BF20=1),2)</f>
        <v>0</v>
      </c>
      <c r="BI20" s="7">
        <f>IF(AND(BF$143&gt;4,BG20=1),12)+IF(AND(BF$143&gt;4,BG20=2),8)+IF(AND(BF$143&gt;4,BG20=3),6)+IF(AND(BF$143&gt;4,BG20=4),5)+IF(AND(BF$143&gt;4,BG20=5),4)+IF(AND(BF$143&gt;4,BG20=6),3)+IF(AND(BF$143&gt;4,BG20=7),2)+IF(AND(BF$143&gt;4,BG20&gt;7),1)+IF(AND(BF$143=4,BG20=1),8)+IF(AND(BF$143=4,BG20=2),6)+IF(AND(BF$143=4,BG20=3),4)+IF(AND(BF$143=4,BG20=4),2)+IF(AND(BF$143=3,BG20=1),6)+IF(AND(BF$143=3,BG20=2),4)+IF(AND(BF$143=3,BG20=3),2)+IF(AND(BF$143=2,BG20=1),4)+IF(AND(BF$143=2,BG20=2),2)+IF(AND(BF$143=1,BG20=1),2)</f>
        <v>0</v>
      </c>
      <c r="BJ20" s="2" t="s">
        <v>26</v>
      </c>
      <c r="BK20" s="4">
        <f t="shared" si="10"/>
        <v>0</v>
      </c>
      <c r="BL20" s="11">
        <f t="shared" si="11"/>
        <v>24</v>
      </c>
      <c r="BM20" s="2"/>
      <c r="BN20" s="2"/>
      <c r="BO20" s="2" t="s">
        <v>26</v>
      </c>
      <c r="BP20" s="6"/>
      <c r="BQ20" s="6"/>
      <c r="BR20" s="19">
        <f t="shared" si="12"/>
        <v>28.713999999999999</v>
      </c>
    </row>
    <row r="21" spans="1:70">
      <c r="A21" s="13">
        <v>11</v>
      </c>
      <c r="B21" s="1" t="s">
        <v>55</v>
      </c>
      <c r="C21" s="2">
        <v>21048</v>
      </c>
      <c r="D21" s="1">
        <v>89</v>
      </c>
      <c r="E21" s="1" t="s">
        <v>106</v>
      </c>
      <c r="F21" s="57">
        <v>28.856999999999999</v>
      </c>
      <c r="G21" s="10"/>
      <c r="H21" s="3"/>
      <c r="I21" s="4">
        <f>IF(AND(J$143&gt;4,H21=1),6)+IF(AND(J$143&gt;4,H21=2),4)+IF(AND(J$143&gt;4,H21=3),3)+IF(AND(J$143&gt;4,H21=4),2)+IF(AND(J$143&gt;4,H21=5),1)+IF(AND(J$143&gt;4,H21&gt;5),1)+IF(AND(J$143=4,H21=1),4)+IF(AND(J$143=4,H21=2),3)+IF(AND(J$143=4,H21=3),2)+IF(AND(J$143=4,H21=4),1)+IF(AND(J$143=3,H21=1),3)+IF(AND(J$143=3,H21=2),2)+IF(AND(J$143=3,H21=3),1)+IF(AND(J$143=2,H21=1),2)+IF(AND(J$143=2,H21=2),1)+IF(AND(J$143=1,H21=1),1)</f>
        <v>0</v>
      </c>
      <c r="J21" s="5"/>
      <c r="K21" s="5"/>
      <c r="L21" s="7">
        <f>IF(AND(J$143&gt;4,J21=1),12)+IF(AND(J$143&gt;4,J21=2),8)+IF(AND(J$143&gt;4,J21=3),6)+IF(AND(J$143&gt;4,J21=4),5)+IF(AND(J$143&gt;4,J21=5),4)+IF(AND(J$143&gt;4,J21=6),3)+IF(AND(J$143&gt;4,J21=7),2)+IF(AND(J$143&gt;4,J21&gt;7),1)+IF(AND(J$143=4,J21=1),8)+IF(AND(J$143=4,J21=2),6)+IF(AND(J$143=4,J21=3),4)+IF(AND(J$143=4,J21=4),2)+IF(AND(J$143=3,J21=1),6)+IF(AND(J$143=3,J21=2),4)+IF(AND(J$143=3,J21=3),2)+IF(AND(J$143=2,J21=1),4)+IF(AND(J$143=2,J21=2),2)+IF(AND(J$143=1,J21=1),2)</f>
        <v>0</v>
      </c>
      <c r="M21" s="7">
        <f>IF(AND(J$143&gt;4,K21=1),12)+IF(AND(J$143&gt;4,K21=2),8)+IF(AND(J$143&gt;4,K21=3),6)+IF(AND(J$143&gt;4,K21=4),5)+IF(AND(J$143&gt;4,K21=5),4)+IF(AND(J$143&gt;4,K21=6),3)+IF(AND(J$143&gt;4,K21=7),2)+IF(AND(J$143&gt;4,K21&gt;7),1)+IF(AND(J$143=4,K21=1),8)+IF(AND(J$143=4,K21=2),6)+IF(AND(J$143=4,K21=3),4)+IF(AND(J$143=4,K21=4),2)+IF(AND(J$143=3,K21=1),6)+IF(AND(J$143=3,K21=2),4)+IF(AND(J$143=3,K21=3),2)+IF(AND(J$143=2,K21=1),4)+IF(AND(J$143=2,K21=2),2)+IF(AND(J$143=1,K21=1),2)</f>
        <v>0</v>
      </c>
      <c r="N21" s="2"/>
      <c r="O21" s="4">
        <f t="shared" si="13"/>
        <v>0</v>
      </c>
      <c r="P21" s="11">
        <f t="shared" si="14"/>
        <v>0</v>
      </c>
      <c r="Q21" s="2"/>
      <c r="R21" s="2"/>
      <c r="S21" s="2"/>
      <c r="T21" s="2"/>
      <c r="U21" s="6"/>
      <c r="V21" s="19">
        <f t="shared" si="15"/>
        <v>28.856999999999999</v>
      </c>
      <c r="W21" s="10"/>
      <c r="X21" s="3"/>
      <c r="Y21" s="4">
        <f>IF(AND(Z$143&gt;4,X21=1),6)+IF(AND(Z$143&gt;4,X21=2),4)+IF(AND(Z$143&gt;4,X21=3),3)+IF(AND(Z$143&gt;4,X21=4),2)+IF(AND(Z$143&gt;4,X21=5),1)+IF(AND(Z$143&gt;4,X21&gt;5),1)+IF(AND(Z$143=4,X21=1),4)+IF(AND(Z$143=4,X21=2),3)+IF(AND(Z$143=4,X21=3),2)+IF(AND(Z$143=4,X21=4),1)+IF(AND(Z$143=3,X21=1),3)+IF(AND(Z$143=3,X21=2),2)+IF(AND(Z$143=3,X21=3),1)+IF(AND(Z$143=2,X21=1),2)+IF(AND(Z$143=2,X21=2),1)+IF(AND(Z$143=1,X21=1),1)</f>
        <v>0</v>
      </c>
      <c r="Z21" s="5"/>
      <c r="AA21" s="5"/>
      <c r="AB21" s="7">
        <f>IF(AND(Z$143&gt;4,Z21=1),12)+IF(AND(Z$143&gt;4,Z21=2),8)+IF(AND(Z$143&gt;4,Z21=3),6)+IF(AND(Z$143&gt;4,Z21=4),5)+IF(AND(Z$143&gt;4,Z21=5),4)+IF(AND(Z$143&gt;4,Z21=6),3)+IF(AND(Z$143&gt;4,Z21=7),2)+IF(AND(Z$143&gt;4,Z21&gt;7),1)+IF(AND(Z$143=4,Z21=1),8)+IF(AND(Z$143=4,Z21=2),6)+IF(AND(Z$143=4,Z21=3),4)+IF(AND(Z$143=4,Z21=4),2)+IF(AND(Z$143=3,Z21=1),6)+IF(AND(Z$143=3,Z21=2),4)+IF(AND(Z$143=3,Z21=3),2)+IF(AND(Z$143=2,Z21=1),4)+IF(AND(Z$143=2,Z21=2),2)+IF(AND(Z$143=1,Z21=1),2)</f>
        <v>0</v>
      </c>
      <c r="AC21" s="7">
        <f>IF(AND(Z$143&gt;4,AA21=1),12)+IF(AND(Z$143&gt;4,AA21=2),8)+IF(AND(Z$143&gt;4,AA21=3),6)+IF(AND(Z$143&gt;4,AA21=4),5)+IF(AND(Z$143&gt;4,AA21=5),4)+IF(AND(Z$143&gt;4,AA21=6),3)+IF(AND(Z$143&gt;4,AA21=7),2)+IF(AND(Z$143&gt;4,AA21&gt;7),1)+IF(AND(Z$143=4,AA21=1),8)+IF(AND(Z$143=4,AA21=2),6)+IF(AND(Z$143=4,AA21=3),4)+IF(AND(Z$143=4,AA21=4),2)+IF(AND(Z$143=3,AA21=1),6)+IF(AND(Z$143=3,AA21=2),4)+IF(AND(Z$143=3,AA21=3),2)+IF(AND(Z$143=2,AA21=1),4)+IF(AND(Z$143=2,AA21=2),2)+IF(AND(Z$143=1,AA21=1),2)</f>
        <v>0</v>
      </c>
      <c r="AD21" s="2"/>
      <c r="AE21" s="4">
        <f t="shared" si="16"/>
        <v>0</v>
      </c>
      <c r="AF21" s="11">
        <f t="shared" si="17"/>
        <v>0</v>
      </c>
      <c r="AG21" s="2"/>
      <c r="AH21" s="2"/>
      <c r="AI21" s="2"/>
      <c r="AJ21" s="2"/>
      <c r="AK21" s="6"/>
      <c r="AL21" s="19">
        <f t="shared" si="18"/>
        <v>28.856999999999999</v>
      </c>
      <c r="AM21" s="10">
        <v>37.664000000000001</v>
      </c>
      <c r="AN21" s="3">
        <v>3</v>
      </c>
      <c r="AO21" s="4">
        <f>IF(AND(AP$143&gt;4,AN21=1),6)+IF(AND(AP$143&gt;4,AN21=2),4)+IF(AND(AP$143&gt;4,AN21=3),3)+IF(AND(AP$143&gt;4,AN21=4),2)+IF(AND(AP$143&gt;4,AN21=5),1)+IF(AND(AP$143&gt;4,AN21&gt;5),1)+IF(AND(AP$143=4,AN21=1),4)+IF(AND(AP$143=4,AN21=2),3)+IF(AND(AP$143=4,AN21=3),2)+IF(AND(AP$143=4,AN21=4),1)+IF(AND(AP$143=3,AN21=1),3)+IF(AND(AP$143=3,AN21=2),2)+IF(AND(AP$143=3,AN21=3),1)+IF(AND(AP$143=2,AN21=1),2)+IF(AND(AP$143=2,AN21=2),1)+IF(AND(AP$143=1,AN21=1),1)</f>
        <v>3</v>
      </c>
      <c r="AP21" s="5">
        <v>4</v>
      </c>
      <c r="AQ21" s="5">
        <v>3</v>
      </c>
      <c r="AR21" s="7">
        <f>IF(AND(AP$143&gt;4,AP21=1),12)+IF(AND(AP$143&gt;4,AP21=2),8)+IF(AND(AP$143&gt;4,AP21=3),6)+IF(AND(AP$143&gt;4,AP21=4),5)+IF(AND(AP$143&gt;4,AP21=5),4)+IF(AND(AP$143&gt;4,AP21=6),3)+IF(AND(AP$143&gt;4,AP21=7),2)+IF(AND(AP$143&gt;4,AP21&gt;7),1)+IF(AND(AP$143=4,AP21=1),8)+IF(AND(AP$143=4,AP21=2),6)+IF(AND(AP$143=4,AP21=3),4)+IF(AND(AP$143=4,AP21=4),2)+IF(AND(AP$143=3,AP21=1),6)+IF(AND(AP$143=3,AP21=2),4)+IF(AND(AP$143=3,AP21=3),2)+IF(AND(AP$143=2,AP21=1),4)+IF(AND(AP$143=2,AP21=2),2)+IF(AND(AP$143=1,AP21=1),2)</f>
        <v>5</v>
      </c>
      <c r="AS21" s="7">
        <f>IF(AND(AP$143&gt;4,AQ21=1),12)+IF(AND(AP$143&gt;4,AQ21=2),8)+IF(AND(AP$143&gt;4,AQ21=3),6)+IF(AND(AP$143&gt;4,AQ21=4),5)+IF(AND(AP$143&gt;4,AQ21=5),4)+IF(AND(AP$143&gt;4,AQ21=6),3)+IF(AND(AP$143&gt;4,AQ21=7),2)+IF(AND(AP$143&gt;4,AQ21&gt;7),1)+IF(AND(AP$143=4,AQ21=1),8)+IF(AND(AP$143=4,AQ21=2),6)+IF(AND(AP$143=4,AQ21=3),4)+IF(AND(AP$143=4,AQ21=4),2)+IF(AND(AP$143=3,AQ21=1),6)+IF(AND(AP$143=3,AQ21=2),4)+IF(AND(AP$143=3,AQ21=3),2)+IF(AND(AP$143=2,AQ21=1),4)+IF(AND(AP$143=2,AQ21=2),2)+IF(AND(AP$143=1,AQ21=1),2)</f>
        <v>6</v>
      </c>
      <c r="AT21" s="2" t="s">
        <v>26</v>
      </c>
      <c r="AU21" s="4">
        <f t="shared" si="7"/>
        <v>14</v>
      </c>
      <c r="AV21" s="11">
        <f t="shared" si="8"/>
        <v>14</v>
      </c>
      <c r="AW21" s="2">
        <v>30.120999999999999</v>
      </c>
      <c r="AX21" s="2">
        <v>30.187999999999999</v>
      </c>
      <c r="AY21" s="2" t="s">
        <v>26</v>
      </c>
      <c r="AZ21" s="2"/>
      <c r="BA21" s="6"/>
      <c r="BB21" s="19">
        <f t="shared" si="9"/>
        <v>28.856999999999999</v>
      </c>
      <c r="BC21" s="10">
        <v>30.827000000000002</v>
      </c>
      <c r="BD21" s="3">
        <v>6</v>
      </c>
      <c r="BE21" s="4">
        <f>IF(AND(BF$143&gt;4,BD21=1),6)+IF(AND(BF$143&gt;4,BD21=2),4)+IF(AND(BF$143&gt;4,BD21=3),3)+IF(AND(BF$143&gt;4,BD21=4),2)+IF(AND(BF$143&gt;4,BD21=5),1)+IF(AND(BF$143&gt;4,BD21&gt;5),1)+IF(AND(BF$143=4,BD21=1),4)+IF(AND(BF$143=4,BD21=2),3)+IF(AND(BF$143=4,BD21=3),2)+IF(AND(BF$143=4,BD21=4),1)+IF(AND(BF$143=3,BD21=1),3)+IF(AND(BF$143=3,BD21=2),2)+IF(AND(BF$143=3,BD21=3),1)+IF(AND(BF$143=2,BD21=1),2)+IF(AND(BF$143=2,BD21=2),1)+IF(AND(BF$143=1,BD21=1),1)</f>
        <v>1</v>
      </c>
      <c r="BF21" s="5">
        <v>5</v>
      </c>
      <c r="BG21" s="5">
        <v>5</v>
      </c>
      <c r="BH21" s="7">
        <f>IF(AND(BF$143&gt;4,BF21=1),12)+IF(AND(BF$143&gt;4,BF21=2),8)+IF(AND(BF$143&gt;4,BF21=3),6)+IF(AND(BF$143&gt;4,BF21=4),5)+IF(AND(BF$143&gt;4,BF21=5),4)+IF(AND(BF$143&gt;4,BF21=6),3)+IF(AND(BF$143&gt;4,BF21=7),2)+IF(AND(BF$143&gt;4,BF21&gt;7),1)+IF(AND(BF$143=4,BF21=1),8)+IF(AND(BF$143=4,BF21=2),6)+IF(AND(BF$143=4,BF21=3),4)+IF(AND(BF$143=4,BF21=4),2)+IF(AND(BF$143=3,BF21=1),6)+IF(AND(BF$143=3,BF21=2),4)+IF(AND(BF$143=3,BF21=3),2)+IF(AND(BF$143=2,BF21=1),4)+IF(AND(BF$143=2,BF21=2),2)+IF(AND(BF$143=1,BF21=1),2)</f>
        <v>4</v>
      </c>
      <c r="BI21" s="7">
        <f>IF(AND(BF$143&gt;4,BG21=1),12)+IF(AND(BF$143&gt;4,BG21=2),8)+IF(AND(BF$143&gt;4,BG21=3),6)+IF(AND(BF$143&gt;4,BG21=4),5)+IF(AND(BF$143&gt;4,BG21=5),4)+IF(AND(BF$143&gt;4,BG21=6),3)+IF(AND(BF$143&gt;4,BG21=7),2)+IF(AND(BF$143&gt;4,BG21&gt;7),1)+IF(AND(BF$143=4,BG21=1),8)+IF(AND(BF$143=4,BG21=2),6)+IF(AND(BF$143=4,BG21=3),4)+IF(AND(BF$143=4,BG21=4),2)+IF(AND(BF$143=3,BG21=1),6)+IF(AND(BF$143=3,BG21=2),4)+IF(AND(BF$143=3,BG21=3),2)+IF(AND(BF$143=2,BG21=1),4)+IF(AND(BF$143=2,BG21=2),2)+IF(AND(BF$143=1,BG21=1),2)</f>
        <v>4</v>
      </c>
      <c r="BJ21" s="2" t="s">
        <v>26</v>
      </c>
      <c r="BK21" s="4">
        <f t="shared" si="10"/>
        <v>10</v>
      </c>
      <c r="BL21" s="11">
        <f t="shared" si="11"/>
        <v>24</v>
      </c>
      <c r="BM21" s="2">
        <v>29.562000000000001</v>
      </c>
      <c r="BN21" s="2">
        <v>28.856000000000002</v>
      </c>
      <c r="BO21" s="2" t="s">
        <v>26</v>
      </c>
      <c r="BP21" s="2"/>
      <c r="BQ21" s="6">
        <v>1</v>
      </c>
      <c r="BR21" s="19">
        <f t="shared" si="12"/>
        <v>28.856000000000002</v>
      </c>
    </row>
    <row r="22" spans="1:70">
      <c r="A22" s="13">
        <v>12</v>
      </c>
      <c r="B22" s="1" t="s">
        <v>86</v>
      </c>
      <c r="C22" s="2">
        <v>35787</v>
      </c>
      <c r="D22" s="1">
        <v>123</v>
      </c>
      <c r="E22" s="1" t="s">
        <v>121</v>
      </c>
      <c r="F22" s="57">
        <v>30.879000000000001</v>
      </c>
      <c r="G22" s="10"/>
      <c r="H22" s="3"/>
      <c r="I22" s="4">
        <f>IF(AND(J$144&gt;4,H22=1),6)+IF(AND(J$144&gt;4,H22=2),4)+IF(AND(J$144&gt;4,H22=3),3)+IF(AND(J$144&gt;4,H22=4),2)+IF(AND(J$144&gt;4,H22=5),1)+IF(AND(J$144&gt;4,H22&gt;5),1)+IF(AND(J$144=4,H22=1),4)+IF(AND(J$144=4,H22=2),3)+IF(AND(J$144=4,H22=3),2)+IF(AND(J$144=4,H22=4),1)+IF(AND(J$144=3,H22=1),3)+IF(AND(J$144=3,H22=2),2)+IF(AND(J$144=3,H22=3),1)+IF(AND(J$144=2,H22=1),2)+IF(AND(J$144=2,H22=2),1)+IF(AND(J$144=1,H22=1),1)</f>
        <v>0</v>
      </c>
      <c r="J22" s="5"/>
      <c r="K22" s="5"/>
      <c r="L22" s="7">
        <f>IF(AND(J$144&gt;4,J22=1),12)+IF(AND(J$144&gt;4,J22=2),8)+IF(AND(J$144&gt;4,J22=3),6)+IF(AND(J$144&gt;4,J22=4),5)+IF(AND(J$144&gt;4,J22=5),4)+IF(AND(J$144&gt;4,J22=6),3)+IF(AND(J$144&gt;4,J22=7),2)+IF(AND(J$144&gt;4,J22&gt;7),1)+IF(AND(J$144=4,J22=1),8)+IF(AND(J$144=4,J22=2),6)+IF(AND(J$144=4,J22=3),4)+IF(AND(J$144=4,J22=4),2)+IF(AND(J$144=3,J22=1),6)+IF(AND(J$144=3,J22=2),4)+IF(AND(J$144=3,J22=3),2)+IF(AND(J$144=2,J22=1),4)+IF(AND(J$144=2,J22=2),2)+IF(AND(J$144=1,J22=1),2)</f>
        <v>0</v>
      </c>
      <c r="M22" s="7">
        <f>IF(AND(J$144&gt;4,K22=1),12)+IF(AND(J$144&gt;4,K22=2),8)+IF(AND(J$144&gt;4,K22=3),6)+IF(AND(J$144&gt;4,K22=4),5)+IF(AND(J$144&gt;4,K22=5),4)+IF(AND(J$144&gt;4,K22=6),3)+IF(AND(J$144&gt;4,K22=7),2)+IF(AND(J$144&gt;4,K22&gt;7),1)+IF(AND(J$144=4,K22=1),8)+IF(AND(J$144=4,K22=2),6)+IF(AND(J$144=4,K22=3),4)+IF(AND(J$144=4,K22=4),2)+IF(AND(J$144=3,K22=1),6)+IF(AND(J$144=3,K22=2),4)+IF(AND(J$144=3,K22=3),2)+IF(AND(J$144=2,K22=1),4)+IF(AND(J$144=2,K22=2),2)+IF(AND(J$144=1,K22=1),2)</f>
        <v>0</v>
      </c>
      <c r="N22" s="2"/>
      <c r="O22" s="4">
        <f t="shared" si="13"/>
        <v>0</v>
      </c>
      <c r="P22" s="11">
        <f t="shared" si="14"/>
        <v>0</v>
      </c>
      <c r="Q22" s="2"/>
      <c r="R22" s="2"/>
      <c r="S22" s="2"/>
      <c r="T22" s="2"/>
      <c r="U22" s="6"/>
      <c r="V22" s="19">
        <f t="shared" si="15"/>
        <v>30.879000000000001</v>
      </c>
      <c r="W22" s="10"/>
      <c r="X22" s="3"/>
      <c r="Y22" s="4">
        <f>IF(AND(Z$144&gt;4,X22=1),6)+IF(AND(Z$144&gt;4,X22=2),4)+IF(AND(Z$144&gt;4,X22=3),3)+IF(AND(Z$144&gt;4,X22=4),2)+IF(AND(Z$144&gt;4,X22=5),1)+IF(AND(Z$144&gt;4,X22&gt;5),1)+IF(AND(Z$144=4,X22=1),4)+IF(AND(Z$144=4,X22=2),3)+IF(AND(Z$144=4,X22=3),2)+IF(AND(Z$144=4,X22=4),1)+IF(AND(Z$144=3,X22=1),3)+IF(AND(Z$144=3,X22=2),2)+IF(AND(Z$144=3,X22=3),1)+IF(AND(Z$144=2,X22=1),2)+IF(AND(Z$144=2,X22=2),1)+IF(AND(Z$144=1,X22=1),1)</f>
        <v>0</v>
      </c>
      <c r="Z22" s="5"/>
      <c r="AA22" s="5"/>
      <c r="AB22" s="7">
        <f>IF(AND(Z$144&gt;4,Z22=1),12)+IF(AND(Z$144&gt;4,Z22=2),8)+IF(AND(Z$144&gt;4,Z22=3),6)+IF(AND(Z$144&gt;4,Z22=4),5)+IF(AND(Z$144&gt;4,Z22=5),4)+IF(AND(Z$144&gt;4,Z22=6),3)+IF(AND(Z$144&gt;4,Z22=7),2)+IF(AND(Z$144&gt;4,Z22&gt;7),1)+IF(AND(Z$144=4,Z22=1),8)+IF(AND(Z$144=4,Z22=2),6)+IF(AND(Z$144=4,Z22=3),4)+IF(AND(Z$144=4,Z22=4),2)+IF(AND(Z$144=3,Z22=1),6)+IF(AND(Z$144=3,Z22=2),4)+IF(AND(Z$144=3,Z22=3),2)+IF(AND(Z$144=2,Z22=1),4)+IF(AND(Z$144=2,Z22=2),2)+IF(AND(Z$144=1,Z22=1),2)</f>
        <v>0</v>
      </c>
      <c r="AC22" s="7">
        <f>IF(AND(Z$144&gt;4,AA22=1),12)+IF(AND(Z$144&gt;4,AA22=2),8)+IF(AND(Z$144&gt;4,AA22=3),6)+IF(AND(Z$144&gt;4,AA22=4),5)+IF(AND(Z$144&gt;4,AA22=5),4)+IF(AND(Z$144&gt;4,AA22=6),3)+IF(AND(Z$144&gt;4,AA22=7),2)+IF(AND(Z$144&gt;4,AA22&gt;7),1)+IF(AND(Z$144=4,AA22=1),8)+IF(AND(Z$144=4,AA22=2),6)+IF(AND(Z$144=4,AA22=3),4)+IF(AND(Z$144=4,AA22=4),2)+IF(AND(Z$144=3,AA22=1),6)+IF(AND(Z$144=3,AA22=2),4)+IF(AND(Z$144=3,AA22=3),2)+IF(AND(Z$144=2,AA22=1),4)+IF(AND(Z$144=2,AA22=2),2)+IF(AND(Z$144=1,AA22=1),2)</f>
        <v>0</v>
      </c>
      <c r="AD22" s="2"/>
      <c r="AE22" s="4">
        <f t="shared" si="16"/>
        <v>0</v>
      </c>
      <c r="AF22" s="11">
        <f t="shared" si="17"/>
        <v>0</v>
      </c>
      <c r="AG22" s="2"/>
      <c r="AH22" s="2"/>
      <c r="AI22" s="2"/>
      <c r="AJ22" s="2"/>
      <c r="AK22" s="6"/>
      <c r="AL22" s="19">
        <f t="shared" si="18"/>
        <v>30.879000000000001</v>
      </c>
      <c r="AM22" s="10">
        <v>38.607999999999997</v>
      </c>
      <c r="AN22" s="3">
        <v>4</v>
      </c>
      <c r="AO22" s="4">
        <f>IF(AND(AP$144&gt;4,AN22=1),6)+IF(AND(AP$144&gt;4,AN22=2),4)+IF(AND(AP$144&gt;4,AN22=3),3)+IF(AND(AP$144&gt;4,AN22=4),2)+IF(AND(AP$144&gt;4,AN22=5),1)+IF(AND(AP$144&gt;4,AN22&gt;5),1)+IF(AND(AP$144=4,AN22=1),4)+IF(AND(AP$144=4,AN22=2),3)+IF(AND(AP$144=4,AN22=3),2)+IF(AND(AP$144=4,AN22=4),1)+IF(AND(AP$144=3,AN22=1),3)+IF(AND(AP$144=3,AN22=2),2)+IF(AND(AP$144=3,AN22=3),1)+IF(AND(AP$144=2,AN22=1),2)+IF(AND(AP$144=2,AN22=2),1)+IF(AND(AP$144=1,AN22=1),1)</f>
        <v>2</v>
      </c>
      <c r="AP22" s="5">
        <v>5</v>
      </c>
      <c r="AQ22" s="5">
        <v>5</v>
      </c>
      <c r="AR22" s="7">
        <f>IF(AND(AP$144&gt;4,AP22=1),12)+IF(AND(AP$144&gt;4,AP22=2),8)+IF(AND(AP$144&gt;4,AP22=3),6)+IF(AND(AP$144&gt;4,AP22=4),5)+IF(AND(AP$144&gt;4,AP22=5),4)+IF(AND(AP$144&gt;4,AP22=6),3)+IF(AND(AP$144&gt;4,AP22=7),2)+IF(AND(AP$144&gt;4,AP22&gt;7),1)+IF(AND(AP$144=4,AP22=1),8)+IF(AND(AP$144=4,AP22=2),6)+IF(AND(AP$144=4,AP22=3),4)+IF(AND(AP$144=4,AP22=4),2)+IF(AND(AP$144=3,AP22=1),6)+IF(AND(AP$144=3,AP22=2),4)+IF(AND(AP$144=3,AP22=3),2)+IF(AND(AP$144=2,AP22=1),4)+IF(AND(AP$144=2,AP22=2),2)+IF(AND(AP$144=1,AP22=1),2)</f>
        <v>4</v>
      </c>
      <c r="AS22" s="7">
        <f>IF(AND(AP$144&gt;4,AQ22=1),12)+IF(AND(AP$144&gt;4,AQ22=2),8)+IF(AND(AP$144&gt;4,AQ22=3),6)+IF(AND(AP$144&gt;4,AQ22=4),5)+IF(AND(AP$144&gt;4,AQ22=5),4)+IF(AND(AP$144&gt;4,AQ22=6),3)+IF(AND(AP$144&gt;4,AQ22=7),2)+IF(AND(AP$144&gt;4,AQ22&gt;7),1)+IF(AND(AP$144=4,AQ22=1),8)+IF(AND(AP$144=4,AQ22=2),6)+IF(AND(AP$144=4,AQ22=3),4)+IF(AND(AP$144=4,AQ22=4),2)+IF(AND(AP$144=3,AQ22=1),6)+IF(AND(AP$144=3,AQ22=2),4)+IF(AND(AP$144=3,AQ22=3),2)+IF(AND(AP$144=2,AQ22=1),4)+IF(AND(AP$144=2,AQ22=2),2)+IF(AND(AP$144=1,AQ22=1),2)</f>
        <v>4</v>
      </c>
      <c r="AT22" s="2" t="s">
        <v>31</v>
      </c>
      <c r="AU22" s="4">
        <f t="shared" si="7"/>
        <v>10</v>
      </c>
      <c r="AV22" s="11">
        <f t="shared" si="8"/>
        <v>10</v>
      </c>
      <c r="AW22" s="2">
        <v>31.472000000000001</v>
      </c>
      <c r="AX22" s="2">
        <v>31.407</v>
      </c>
      <c r="AY22" s="2" t="s">
        <v>31</v>
      </c>
      <c r="AZ22" s="2"/>
      <c r="BA22" s="6"/>
      <c r="BB22" s="19">
        <f t="shared" si="9"/>
        <v>30.879000000000001</v>
      </c>
      <c r="BC22" s="10"/>
      <c r="BD22" s="3"/>
      <c r="BE22" s="4">
        <f>IF(AND(BF$144&gt;4,BD22=1),6)+IF(AND(BF$144&gt;4,BD22=2),4)+IF(AND(BF$144&gt;4,BD22=3),3)+IF(AND(BF$144&gt;4,BD22=4),2)+IF(AND(BF$144&gt;4,BD22=5),1)+IF(AND(BF$144&gt;4,BD22&gt;5),1)+IF(AND(BF$144=4,BD22=1),4)+IF(AND(BF$144=4,BD22=2),3)+IF(AND(BF$144=4,BD22=3),2)+IF(AND(BF$144=4,BD22=4),1)+IF(AND(BF$144=3,BD22=1),3)+IF(AND(BF$144=3,BD22=2),2)+IF(AND(BF$144=3,BD22=3),1)+IF(AND(BF$144=2,BD22=1),2)+IF(AND(BF$144=2,BD22=2),1)+IF(AND(BF$144=1,BD22=1),1)</f>
        <v>0</v>
      </c>
      <c r="BF22" s="5">
        <v>4</v>
      </c>
      <c r="BG22" s="5">
        <v>5</v>
      </c>
      <c r="BH22" s="7">
        <f>IF(AND(BF$144&gt;4,BF22=1),12)+IF(AND(BF$144&gt;4,BF22=2),8)+IF(AND(BF$144&gt;4,BF22=3),6)+IF(AND(BF$144&gt;4,BF22=4),5)+IF(AND(BF$144&gt;4,BF22=5),4)+IF(AND(BF$144&gt;4,BF22=6),3)+IF(AND(BF$144&gt;4,BF22=7),2)+IF(AND(BF$144&gt;4,BF22&gt;7),1)+IF(AND(BF$144=4,BF22=1),8)+IF(AND(BF$144=4,BF22=2),6)+IF(AND(BF$144=4,BF22=3),4)+IF(AND(BF$144=4,BF22=4),2)+IF(AND(BF$144=3,BF22=1),6)+IF(AND(BF$144=3,BF22=2),4)+IF(AND(BF$144=3,BF22=3),2)+IF(AND(BF$144=2,BF22=1),4)+IF(AND(BF$144=2,BF22=2),2)+IF(AND(BF$144=1,BF22=1),2)</f>
        <v>5</v>
      </c>
      <c r="BI22" s="7">
        <f>IF(AND(BF$144&gt;4,BG22=1),12)+IF(AND(BF$144&gt;4,BG22=2),8)+IF(AND(BF$144&gt;4,BG22=3),6)+IF(AND(BF$144&gt;4,BG22=4),5)+IF(AND(BF$144&gt;4,BG22=5),4)+IF(AND(BF$144&gt;4,BG22=6),3)+IF(AND(BF$144&gt;4,BG22=7),2)+IF(AND(BF$144&gt;4,BG22&gt;7),1)+IF(AND(BF$144=4,BG22=1),8)+IF(AND(BF$144=4,BG22=2),6)+IF(AND(BF$144=4,BG22=3),4)+IF(AND(BF$144=4,BG22=4),2)+IF(AND(BF$144=3,BG22=1),6)+IF(AND(BF$144=3,BG22=2),4)+IF(AND(BF$144=3,BG22=3),2)+IF(AND(BF$144=2,BG22=1),4)+IF(AND(BF$144=2,BG22=2),2)+IF(AND(BF$144=1,BG22=1),2)</f>
        <v>4</v>
      </c>
      <c r="BJ22" s="2" t="s">
        <v>31</v>
      </c>
      <c r="BK22" s="4">
        <f t="shared" si="10"/>
        <v>10</v>
      </c>
      <c r="BL22" s="11">
        <f t="shared" si="11"/>
        <v>20</v>
      </c>
      <c r="BM22" s="2">
        <v>30.585999999999999</v>
      </c>
      <c r="BN22" s="2">
        <v>31.135000000000002</v>
      </c>
      <c r="BO22" s="2" t="s">
        <v>31</v>
      </c>
      <c r="BP22" s="2"/>
      <c r="BQ22" s="6">
        <v>1</v>
      </c>
      <c r="BR22" s="19">
        <f t="shared" si="12"/>
        <v>30.585999999999999</v>
      </c>
    </row>
    <row r="23" spans="1:70">
      <c r="A23" s="13">
        <v>13</v>
      </c>
      <c r="B23" s="1" t="s">
        <v>73</v>
      </c>
      <c r="C23" s="2">
        <v>13729</v>
      </c>
      <c r="D23" s="1">
        <v>24</v>
      </c>
      <c r="E23" s="1" t="s">
        <v>28</v>
      </c>
      <c r="F23" s="57">
        <v>33.497</v>
      </c>
      <c r="G23" s="2">
        <v>38.078000000000003</v>
      </c>
      <c r="H23" s="3">
        <v>4</v>
      </c>
      <c r="I23" s="4">
        <f>IF(AND(J$145&gt;4,H23=1),6)+IF(AND(J$145&gt;4,H23=2),4)+IF(AND(J$145&gt;4,H23=3),3)+IF(AND(J$145&gt;4,H23=4),2)+IF(AND(J$145&gt;4,H23=5),1)+IF(AND(J$145&gt;4,H23&gt;5),1)+IF(AND(J$145=4,H23=1),4)+IF(AND(J$145=4,H23=2),3)+IF(AND(J$145=4,H23=3),2)+IF(AND(J$145=4,H23=4),1)+IF(AND(J$145=3,H23=1),3)+IF(AND(J$145=3,H23=2),2)+IF(AND(J$145=3,H23=3),1)+IF(AND(J$145=2,H23=1),2)+IF(AND(J$145=2,H23=2),1)+IF(AND(J$145=1,H23=1),1)</f>
        <v>1</v>
      </c>
      <c r="J23" s="5">
        <v>3</v>
      </c>
      <c r="K23" s="5">
        <v>3</v>
      </c>
      <c r="L23" s="7">
        <f>IF(AND(J$145&gt;4,J23=1),12)+IF(AND(J$145&gt;4,J23=2),8)+IF(AND(J$145&gt;4,J23=3),6)+IF(AND(J$145&gt;4,J23=4),5)+IF(AND(J$145&gt;4,J23=5),4)+IF(AND(J$145&gt;4,J23=6),3)+IF(AND(J$145&gt;4,J23=7),2)+IF(AND(J$145&gt;4,J23&gt;7),1)+IF(AND(J$145=4,J23=1),8)+IF(AND(J$145=4,J23=2),6)+IF(AND(J$145=4,J23=3),4)+IF(AND(J$145=4,J23=4),2)+IF(AND(J$145=3,J23=1),6)+IF(AND(J$145=3,J23=2),4)+IF(AND(J$145=3,J23=3),2)+IF(AND(J$145=2,J23=1),4)+IF(AND(J$145=2,J23=2),2)+IF(AND(J$145=1,J23=1),2)</f>
        <v>4</v>
      </c>
      <c r="M23" s="7">
        <f>IF(AND(J$145&gt;4,K23=1),12)+IF(AND(J$145&gt;4,K23=2),8)+IF(AND(J$145&gt;4,K23=3),6)+IF(AND(J$145&gt;4,K23=4),5)+IF(AND(J$145&gt;4,K23=5),4)+IF(AND(J$145&gt;4,K23=6),3)+IF(AND(J$145&gt;4,K23=7),2)+IF(AND(J$145&gt;4,K23&gt;7),1)+IF(AND(J$145=4,K23=1),8)+IF(AND(J$145=4,K23=2),6)+IF(AND(J$145=4,K23=3),4)+IF(AND(J$145=4,K23=4),2)+IF(AND(J$145=3,K23=1),6)+IF(AND(J$145=3,K23=2),4)+IF(AND(J$145=3,K23=3),2)+IF(AND(J$145=2,K23=1),4)+IF(AND(J$145=2,K23=2),2)+IF(AND(J$145=1,K23=1),2)</f>
        <v>4</v>
      </c>
      <c r="N23" s="2" t="s">
        <v>29</v>
      </c>
      <c r="O23" s="4">
        <f t="shared" si="13"/>
        <v>9</v>
      </c>
      <c r="P23" s="11">
        <f t="shared" si="14"/>
        <v>9</v>
      </c>
      <c r="Q23" s="2">
        <v>35.421999999999997</v>
      </c>
      <c r="R23" s="2">
        <v>33.523000000000003</v>
      </c>
      <c r="S23" s="2" t="s">
        <v>29</v>
      </c>
      <c r="T23" s="2"/>
      <c r="U23" s="6"/>
      <c r="V23" s="19">
        <f t="shared" si="15"/>
        <v>33.497</v>
      </c>
      <c r="W23" s="2"/>
      <c r="X23" s="3"/>
      <c r="Y23" s="4">
        <f>IF(AND(Z$145&gt;4,X23=1),6)+IF(AND(Z$145&gt;4,X23=2),4)+IF(AND(Z$145&gt;4,X23=3),3)+IF(AND(Z$145&gt;4,X23=4),2)+IF(AND(Z$145&gt;4,X23=5),1)+IF(AND(Z$145&gt;4,X23&gt;5),1)+IF(AND(Z$145=4,X23=1),4)+IF(AND(Z$145=4,X23=2),3)+IF(AND(Z$145=4,X23=3),2)+IF(AND(Z$145=4,X23=4),1)+IF(AND(Z$145=3,X23=1),3)+IF(AND(Z$145=3,X23=2),2)+IF(AND(Z$145=3,X23=3),1)+IF(AND(Z$145=2,X23=1),2)+IF(AND(Z$145=2,X23=2),1)+IF(AND(Z$145=1,X23=1),1)</f>
        <v>0</v>
      </c>
      <c r="Z23" s="5"/>
      <c r="AA23" s="5"/>
      <c r="AB23" s="7">
        <f>IF(AND(Z$145&gt;4,Z23=1),12)+IF(AND(Z$145&gt;4,Z23=2),8)+IF(AND(Z$145&gt;4,Z23=3),6)+IF(AND(Z$145&gt;4,Z23=4),5)+IF(AND(Z$145&gt;4,Z23=5),4)+IF(AND(Z$145&gt;4,Z23=6),3)+IF(AND(Z$145&gt;4,Z23=7),2)+IF(AND(Z$145&gt;4,Z23&gt;7),1)+IF(AND(Z$145=4,Z23=1),8)+IF(AND(Z$145=4,Z23=2),6)+IF(AND(Z$145=4,Z23=3),4)+IF(AND(Z$145=4,Z23=4),2)+IF(AND(Z$145=3,Z23=1),6)+IF(AND(Z$145=3,Z23=2),4)+IF(AND(Z$145=3,Z23=3),2)+IF(AND(Z$145=2,Z23=1),4)+IF(AND(Z$145=2,Z23=2),2)+IF(AND(Z$145=1,Z23=1),2)</f>
        <v>0</v>
      </c>
      <c r="AC23" s="7">
        <f>IF(AND(Z$145&gt;4,AA23=1),12)+IF(AND(Z$145&gt;4,AA23=2),8)+IF(AND(Z$145&gt;4,AA23=3),6)+IF(AND(Z$145&gt;4,AA23=4),5)+IF(AND(Z$145&gt;4,AA23=5),4)+IF(AND(Z$145&gt;4,AA23=6),3)+IF(AND(Z$145&gt;4,AA23=7),2)+IF(AND(Z$145&gt;4,AA23&gt;7),1)+IF(AND(Z$145=4,AA23=1),8)+IF(AND(Z$145=4,AA23=2),6)+IF(AND(Z$145=4,AA23=3),4)+IF(AND(Z$145=4,AA23=4),2)+IF(AND(Z$145=3,AA23=1),6)+IF(AND(Z$145=3,AA23=2),4)+IF(AND(Z$145=3,AA23=3),2)+IF(AND(Z$145=2,AA23=1),4)+IF(AND(Z$145=2,AA23=2),2)+IF(AND(Z$145=1,AA23=1),2)</f>
        <v>0</v>
      </c>
      <c r="AD23" s="2" t="s">
        <v>29</v>
      </c>
      <c r="AE23" s="4">
        <f t="shared" si="16"/>
        <v>0</v>
      </c>
      <c r="AF23" s="11">
        <f t="shared" si="17"/>
        <v>9</v>
      </c>
      <c r="AG23" s="2">
        <v>33.838000000000001</v>
      </c>
      <c r="AH23" s="2"/>
      <c r="AI23" s="2" t="s">
        <v>29</v>
      </c>
      <c r="AJ23" s="2"/>
      <c r="AK23" s="6"/>
      <c r="AL23" s="19">
        <f t="shared" si="18"/>
        <v>33.497</v>
      </c>
      <c r="AM23" s="2"/>
      <c r="AN23" s="3"/>
      <c r="AO23" s="4">
        <f>IF(AND(AP$145&gt;4,AN23=1),6)+IF(AND(AP$145&gt;4,AN23=2),4)+IF(AND(AP$145&gt;4,AN23=3),3)+IF(AND(AP$145&gt;4,AN23=4),2)+IF(AND(AP$145&gt;4,AN23=5),1)+IF(AND(AP$145&gt;4,AN23&gt;5),1)+IF(AND(AP$145=4,AN23=1),4)+IF(AND(AP$145=4,AN23=2),3)+IF(AND(AP$145=4,AN23=3),2)+IF(AND(AP$145=4,AN23=4),1)+IF(AND(AP$145=3,AN23=1),3)+IF(AND(AP$145=3,AN23=2),2)+IF(AND(AP$145=3,AN23=3),1)+IF(AND(AP$145=2,AN23=1),2)+IF(AND(AP$145=2,AN23=2),1)+IF(AND(AP$145=1,AN23=1),1)</f>
        <v>0</v>
      </c>
      <c r="AP23" s="5"/>
      <c r="AQ23" s="5"/>
      <c r="AR23" s="7">
        <f>IF(AND(AP$145&gt;4,AP23=1),12)+IF(AND(AP$145&gt;4,AP23=2),8)+IF(AND(AP$145&gt;4,AP23=3),6)+IF(AND(AP$145&gt;4,AP23=4),5)+IF(AND(AP$145&gt;4,AP23=5),4)+IF(AND(AP$145&gt;4,AP23=6),3)+IF(AND(AP$145&gt;4,AP23=7),2)+IF(AND(AP$145&gt;4,AP23&gt;7),1)+IF(AND(AP$145=4,AP23=1),8)+IF(AND(AP$145=4,AP23=2),6)+IF(AND(AP$145=4,AP23=3),4)+IF(AND(AP$145=4,AP23=4),2)+IF(AND(AP$145=3,AP23=1),6)+IF(AND(AP$145=3,AP23=2),4)+IF(AND(AP$145=3,AP23=3),2)+IF(AND(AP$145=2,AP23=1),4)+IF(AND(AP$145=2,AP23=2),2)+IF(AND(AP$145=1,AP23=1),2)</f>
        <v>0</v>
      </c>
      <c r="AS23" s="7">
        <f>IF(AND(AP$145&gt;4,AQ23=1),12)+IF(AND(AP$145&gt;4,AQ23=2),8)+IF(AND(AP$145&gt;4,AQ23=3),6)+IF(AND(AP$145&gt;4,AQ23=4),5)+IF(AND(AP$145&gt;4,AQ23=5),4)+IF(AND(AP$145&gt;4,AQ23=6),3)+IF(AND(AP$145&gt;4,AQ23=7),2)+IF(AND(AP$145&gt;4,AQ23&gt;7),1)+IF(AND(AP$145=4,AQ23=1),8)+IF(AND(AP$145=4,AQ23=2),6)+IF(AND(AP$145=4,AQ23=3),4)+IF(AND(AP$145=4,AQ23=4),2)+IF(AND(AP$145=3,AQ23=1),6)+IF(AND(AP$145=3,AQ23=2),4)+IF(AND(AP$145=3,AQ23=3),2)+IF(AND(AP$145=2,AQ23=1),4)+IF(AND(AP$145=2,AQ23=2),2)+IF(AND(AP$145=1,AQ23=1),2)</f>
        <v>0</v>
      </c>
      <c r="AT23" s="2" t="s">
        <v>29</v>
      </c>
      <c r="AU23" s="4">
        <f t="shared" si="7"/>
        <v>0</v>
      </c>
      <c r="AV23" s="11">
        <f t="shared" si="8"/>
        <v>9</v>
      </c>
      <c r="AW23" s="2"/>
      <c r="AX23" s="2"/>
      <c r="AY23" s="2" t="s">
        <v>29</v>
      </c>
      <c r="AZ23" s="2"/>
      <c r="BA23" s="6"/>
      <c r="BB23" s="19">
        <f t="shared" si="9"/>
        <v>33.497</v>
      </c>
      <c r="BC23" s="2">
        <v>37.298000000000002</v>
      </c>
      <c r="BD23" s="3">
        <v>1</v>
      </c>
      <c r="BE23" s="4">
        <f>IF(AND(BF$145&gt;4,BD23=1),6)+IF(AND(BF$145&gt;4,BD23=2),4)+IF(AND(BF$145&gt;4,BD23=3),3)+IF(AND(BF$145&gt;4,BD23=4),2)+IF(AND(BF$145&gt;4,BD23=5),1)+IF(AND(BF$145&gt;4,BD23&gt;5),1)+IF(AND(BF$145=4,BD23=1),4)+IF(AND(BF$145=4,BD23=2),3)+IF(AND(BF$145=4,BD23=3),2)+IF(AND(BF$145=4,BD23=4),1)+IF(AND(BF$145=3,BD23=1),3)+IF(AND(BF$145=3,BD23=2),2)+IF(AND(BF$145=3,BD23=3),1)+IF(AND(BF$145=2,BD23=1),2)+IF(AND(BF$145=2,BD23=2),1)+IF(AND(BF$145=1,BD23=1),1)</f>
        <v>1</v>
      </c>
      <c r="BF23" s="5">
        <v>1</v>
      </c>
      <c r="BG23" s="5">
        <v>1</v>
      </c>
      <c r="BH23" s="7">
        <f>IF(AND(BF$145&gt;4,BF23=1),12)+IF(AND(BF$145&gt;4,BF23=2),8)+IF(AND(BF$145&gt;4,BF23=3),6)+IF(AND(BF$145&gt;4,BF23=4),5)+IF(AND(BF$145&gt;4,BF23=5),4)+IF(AND(BF$145&gt;4,BF23=6),3)+IF(AND(BF$145&gt;4,BF23=7),2)+IF(AND(BF$145&gt;4,BF23&gt;7),1)+IF(AND(BF$145=4,BF23=1),8)+IF(AND(BF$145=4,BF23=2),6)+IF(AND(BF$145=4,BF23=3),4)+IF(AND(BF$145=4,BF23=4),2)+IF(AND(BF$145=3,BF23=1),6)+IF(AND(BF$145=3,BF23=2),4)+IF(AND(BF$145=3,BF23=3),2)+IF(AND(BF$145=2,BF23=1),4)+IF(AND(BF$145=2,BF23=2),2)+IF(AND(BF$145=1,BF23=1),2)</f>
        <v>2</v>
      </c>
      <c r="BI23" s="7">
        <f>IF(AND(BF$145&gt;4,BG23=1),12)+IF(AND(BF$145&gt;4,BG23=2),8)+IF(AND(BF$145&gt;4,BG23=3),6)+IF(AND(BF$145&gt;4,BG23=4),5)+IF(AND(BF$145&gt;4,BG23=5),4)+IF(AND(BF$145&gt;4,BG23=6),3)+IF(AND(BF$145&gt;4,BG23=7),2)+IF(AND(BF$145&gt;4,BG23&gt;7),1)+IF(AND(BF$145=4,BG23=1),8)+IF(AND(BF$145=4,BG23=2),6)+IF(AND(BF$145=4,BG23=3),4)+IF(AND(BF$145=4,BG23=4),2)+IF(AND(BF$145=3,BG23=1),6)+IF(AND(BF$145=3,BG23=2),4)+IF(AND(BF$145=3,BG23=3),2)+IF(AND(BF$145=2,BG23=1),4)+IF(AND(BF$145=2,BG23=2),2)+IF(AND(BF$145=1,BG23=1),2)</f>
        <v>2</v>
      </c>
      <c r="BJ23" s="2" t="s">
        <v>29</v>
      </c>
      <c r="BK23" s="4">
        <f t="shared" si="10"/>
        <v>5</v>
      </c>
      <c r="BL23" s="11">
        <f t="shared" si="11"/>
        <v>14</v>
      </c>
      <c r="BM23" s="2">
        <v>33.597000000000001</v>
      </c>
      <c r="BN23" s="2">
        <v>34.003999999999998</v>
      </c>
      <c r="BO23" s="2" t="s">
        <v>29</v>
      </c>
      <c r="BP23" s="2"/>
      <c r="BQ23" s="6"/>
      <c r="BR23" s="19">
        <f t="shared" si="12"/>
        <v>33.497</v>
      </c>
    </row>
    <row r="24" spans="1:70">
      <c r="A24" s="13">
        <v>14</v>
      </c>
      <c r="B24" s="1" t="s">
        <v>166</v>
      </c>
      <c r="C24" s="2">
        <v>43590</v>
      </c>
      <c r="D24" s="1">
        <v>122</v>
      </c>
      <c r="E24" s="1" t="s">
        <v>167</v>
      </c>
      <c r="F24" s="57">
        <v>99.998999999999995</v>
      </c>
      <c r="G24" s="2">
        <v>36.055</v>
      </c>
      <c r="H24" s="3"/>
      <c r="I24" s="2"/>
      <c r="J24" s="5"/>
      <c r="K24" s="5"/>
      <c r="L24" s="2"/>
      <c r="M24" s="2"/>
      <c r="N24" s="2" t="s">
        <v>40</v>
      </c>
      <c r="O24" s="4"/>
      <c r="P24" s="11"/>
      <c r="Q24" s="2">
        <v>33.137</v>
      </c>
      <c r="R24" s="2">
        <v>33.856000000000002</v>
      </c>
      <c r="S24" s="2" t="s">
        <v>29</v>
      </c>
      <c r="T24" s="8" t="s">
        <v>70</v>
      </c>
      <c r="U24" s="6"/>
      <c r="V24" s="19">
        <f t="shared" si="15"/>
        <v>33.137</v>
      </c>
      <c r="W24" s="2"/>
      <c r="X24" s="3"/>
      <c r="Y24" s="4">
        <f>IF(AND(Z$145&gt;4,X24=1),6)+IF(AND(Z$145&gt;4,X24=2),4)+IF(AND(Z$145&gt;4,X24=3),3)+IF(AND(Z$145&gt;4,X24=4),2)+IF(AND(Z$145&gt;4,X24=5),1)+IF(AND(Z$145&gt;4,X24&gt;5),1)+IF(AND(Z$145=4,X24=1),4)+IF(AND(Z$145=4,X24=2),3)+IF(AND(Z$145=4,X24=3),2)+IF(AND(Z$145=4,X24=4),1)+IF(AND(Z$145=3,X24=1),3)+IF(AND(Z$145=3,X24=2),2)+IF(AND(Z$145=3,X24=3),1)+IF(AND(Z$145=2,X24=1),2)+IF(AND(Z$145=2,X24=2),1)+IF(AND(Z$145=1,X24=1),1)</f>
        <v>0</v>
      </c>
      <c r="Z24" s="5"/>
      <c r="AA24" s="5"/>
      <c r="AB24" s="7">
        <f>IF(AND(Z$145&gt;4,Z24=1),12)+IF(AND(Z$145&gt;4,Z24=2),8)+IF(AND(Z$145&gt;4,Z24=3),6)+IF(AND(Z$145&gt;4,Z24=4),5)+IF(AND(Z$145&gt;4,Z24=5),4)+IF(AND(Z$145&gt;4,Z24=6),3)+IF(AND(Z$145&gt;4,Z24=7),2)+IF(AND(Z$145&gt;4,Z24&gt;7),1)+IF(AND(Z$145=4,Z24=1),8)+IF(AND(Z$145=4,Z24=2),6)+IF(AND(Z$145=4,Z24=3),4)+IF(AND(Z$145=4,Z24=4),2)+IF(AND(Z$145=3,Z24=1),6)+IF(AND(Z$145=3,Z24=2),4)+IF(AND(Z$145=3,Z24=3),2)+IF(AND(Z$145=2,Z24=1),4)+IF(AND(Z$145=2,Z24=2),2)+IF(AND(Z$145=1,Z24=1),2)</f>
        <v>0</v>
      </c>
      <c r="AC24" s="7">
        <f>IF(AND(Z$145&gt;4,AA24=1),12)+IF(AND(Z$145&gt;4,AA24=2),8)+IF(AND(Z$145&gt;4,AA24=3),6)+IF(AND(Z$145&gt;4,AA24=4),5)+IF(AND(Z$145&gt;4,AA24=5),4)+IF(AND(Z$145&gt;4,AA24=6),3)+IF(AND(Z$145&gt;4,AA24=7),2)+IF(AND(Z$145&gt;4,AA24&gt;7),1)+IF(AND(Z$145=4,AA24=1),8)+IF(AND(Z$145=4,AA24=2),6)+IF(AND(Z$145=4,AA24=3),4)+IF(AND(Z$145=4,AA24=4),2)+IF(AND(Z$145=3,AA24=1),6)+IF(AND(Z$145=3,AA24=2),4)+IF(AND(Z$145=3,AA24=3),2)+IF(AND(Z$145=2,AA24=1),4)+IF(AND(Z$145=2,AA24=2),2)+IF(AND(Z$145=1,AA24=1),2)</f>
        <v>0</v>
      </c>
      <c r="AD24" s="2" t="s">
        <v>29</v>
      </c>
      <c r="AE24" s="4">
        <f t="shared" si="16"/>
        <v>0</v>
      </c>
      <c r="AF24" s="11">
        <f t="shared" si="17"/>
        <v>0</v>
      </c>
      <c r="AG24" s="2"/>
      <c r="AH24" s="2"/>
      <c r="AI24" s="2" t="s">
        <v>29</v>
      </c>
      <c r="AJ24" s="6"/>
      <c r="AK24" s="6"/>
      <c r="AL24" s="19">
        <f t="shared" si="18"/>
        <v>33.137</v>
      </c>
      <c r="AM24" s="2">
        <v>39.595999999999997</v>
      </c>
      <c r="AN24" s="3">
        <v>1</v>
      </c>
      <c r="AO24" s="4">
        <f>IF(AND(AP$145&gt;4,AN24=1),6)+IF(AND(AP$145&gt;4,AN24=2),4)+IF(AND(AP$145&gt;4,AN24=3),3)+IF(AND(AP$145&gt;4,AN24=4),2)+IF(AND(AP$145&gt;4,AN24=5),1)+IF(AND(AP$145&gt;4,AN24&gt;5),1)+IF(AND(AP$145=4,AN24=1),4)+IF(AND(AP$145=4,AN24=2),3)+IF(AND(AP$145=4,AN24=3),2)+IF(AND(AP$145=4,AN24=4),1)+IF(AND(AP$145=3,AN24=1),3)+IF(AND(AP$145=3,AN24=2),2)+IF(AND(AP$145=3,AN24=3),1)+IF(AND(AP$145=2,AN24=1),2)+IF(AND(AP$145=2,AN24=2),1)+IF(AND(AP$145=1,AN24=1),1)</f>
        <v>1</v>
      </c>
      <c r="AP24" s="5">
        <v>1</v>
      </c>
      <c r="AQ24" s="5"/>
      <c r="AR24" s="7">
        <f>IF(AND(AP$145&gt;4,AP24=1),12)+IF(AND(AP$145&gt;4,AP24=2),8)+IF(AND(AP$145&gt;4,AP24=3),6)+IF(AND(AP$145&gt;4,AP24=4),5)+IF(AND(AP$145&gt;4,AP24=5),4)+IF(AND(AP$145&gt;4,AP24=6),3)+IF(AND(AP$145&gt;4,AP24=7),2)+IF(AND(AP$145&gt;4,AP24&gt;7),1)+IF(AND(AP$145=4,AP24=1),8)+IF(AND(AP$145=4,AP24=2),6)+IF(AND(AP$145=4,AP24=3),4)+IF(AND(AP$145=4,AP24=4),2)+IF(AND(AP$145=3,AP24=1),6)+IF(AND(AP$145=3,AP24=2),4)+IF(AND(AP$145=3,AP24=3),2)+IF(AND(AP$145=2,AP24=1),4)+IF(AND(AP$145=2,AP24=2),2)+IF(AND(AP$145=1,AP24=1),2)</f>
        <v>2</v>
      </c>
      <c r="AS24" s="7">
        <f>IF(AND(AP$145&gt;4,AQ24=1),12)+IF(AND(AP$145&gt;4,AQ24=2),8)+IF(AND(AP$145&gt;4,AQ24=3),6)+IF(AND(AP$145&gt;4,AQ24=4),5)+IF(AND(AP$145&gt;4,AQ24=5),4)+IF(AND(AP$145&gt;4,AQ24=6),3)+IF(AND(AP$145&gt;4,AQ24=7),2)+IF(AND(AP$145&gt;4,AQ24&gt;7),1)+IF(AND(AP$145=4,AQ24=1),8)+IF(AND(AP$145=4,AQ24=2),6)+IF(AND(AP$145=4,AQ24=3),4)+IF(AND(AP$145=4,AQ24=4),2)+IF(AND(AP$145=3,AQ24=1),6)+IF(AND(AP$145=3,AQ24=2),4)+IF(AND(AP$145=3,AQ24=3),2)+IF(AND(AP$145=2,AQ24=1),4)+IF(AND(AP$145=2,AQ24=2),2)+IF(AND(AP$145=1,AQ24=1),2)</f>
        <v>0</v>
      </c>
      <c r="AT24" s="2" t="s">
        <v>29</v>
      </c>
      <c r="AU24" s="4">
        <f t="shared" si="7"/>
        <v>4</v>
      </c>
      <c r="AV24" s="11">
        <f t="shared" si="8"/>
        <v>4</v>
      </c>
      <c r="AW24" s="2">
        <v>32.860999999999997</v>
      </c>
      <c r="AX24" s="2"/>
      <c r="AY24" s="2" t="s">
        <v>29</v>
      </c>
      <c r="AZ24" s="6"/>
      <c r="BA24" s="6">
        <v>1</v>
      </c>
      <c r="BB24" s="19">
        <f t="shared" si="9"/>
        <v>32.860999999999997</v>
      </c>
      <c r="BC24" s="2"/>
      <c r="BD24" s="3"/>
      <c r="BE24" s="4">
        <f>IF(AND(BF$145&gt;4,BD24=1),6)+IF(AND(BF$145&gt;4,BD24=2),4)+IF(AND(BF$145&gt;4,BD24=3),3)+IF(AND(BF$145&gt;4,BD24=4),2)+IF(AND(BF$145&gt;4,BD24=5),1)+IF(AND(BF$145&gt;4,BD24&gt;5),1)+IF(AND(BF$145=4,BD24=1),4)+IF(AND(BF$145=4,BD24=2),3)+IF(AND(BF$145=4,BD24=3),2)+IF(AND(BF$145=4,BD24=4),1)+IF(AND(BF$145=3,BD24=1),3)+IF(AND(BF$145=3,BD24=2),2)+IF(AND(BF$145=3,BD24=3),1)+IF(AND(BF$145=2,BD24=1),2)+IF(AND(BF$145=2,BD24=2),1)+IF(AND(BF$145=1,BD24=1),1)</f>
        <v>0</v>
      </c>
      <c r="BF24" s="5"/>
      <c r="BG24" s="5"/>
      <c r="BH24" s="7">
        <f>IF(AND(BF$145&gt;4,BF24=1),12)+IF(AND(BF$145&gt;4,BF24=2),8)+IF(AND(BF$145&gt;4,BF24=3),6)+IF(AND(BF$145&gt;4,BF24=4),5)+IF(AND(BF$145&gt;4,BF24=5),4)+IF(AND(BF$145&gt;4,BF24=6),3)+IF(AND(BF$145&gt;4,BF24=7),2)+IF(AND(BF$145&gt;4,BF24&gt;7),1)+IF(AND(BF$145=4,BF24=1),8)+IF(AND(BF$145=4,BF24=2),6)+IF(AND(BF$145=4,BF24=3),4)+IF(AND(BF$145=4,BF24=4),2)+IF(AND(BF$145=3,BF24=1),6)+IF(AND(BF$145=3,BF24=2),4)+IF(AND(BF$145=3,BF24=3),2)+IF(AND(BF$145=2,BF24=1),4)+IF(AND(BF$145=2,BF24=2),2)+IF(AND(BF$145=1,BF24=1),2)</f>
        <v>0</v>
      </c>
      <c r="BI24" s="7">
        <f>IF(AND(BF$145&gt;4,BG24=1),12)+IF(AND(BF$145&gt;4,BG24=2),8)+IF(AND(BF$145&gt;4,BG24=3),6)+IF(AND(BF$145&gt;4,BG24=4),5)+IF(AND(BF$145&gt;4,BG24=5),4)+IF(AND(BF$145&gt;4,BG24=6),3)+IF(AND(BF$145&gt;4,BG24=7),2)+IF(AND(BF$145&gt;4,BG24&gt;7),1)+IF(AND(BF$145=4,BG24=1),8)+IF(AND(BF$145=4,BG24=2),6)+IF(AND(BF$145=4,BG24=3),4)+IF(AND(BF$145=4,BG24=4),2)+IF(AND(BF$145=3,BG24=1),6)+IF(AND(BF$145=3,BG24=2),4)+IF(AND(BF$145=3,BG24=3),2)+IF(AND(BF$145=2,BG24=1),4)+IF(AND(BF$145=2,BG24=2),2)+IF(AND(BF$145=1,BG24=1),2)</f>
        <v>0</v>
      </c>
      <c r="BJ24" s="2" t="s">
        <v>29</v>
      </c>
      <c r="BK24" s="4">
        <f t="shared" si="10"/>
        <v>0</v>
      </c>
      <c r="BL24" s="11">
        <f t="shared" si="11"/>
        <v>4</v>
      </c>
      <c r="BM24" s="2"/>
      <c r="BN24" s="2"/>
      <c r="BO24" s="2" t="s">
        <v>29</v>
      </c>
      <c r="BP24" s="6"/>
      <c r="BQ24" s="6"/>
      <c r="BR24" s="19">
        <f t="shared" si="12"/>
        <v>32.860999999999997</v>
      </c>
    </row>
    <row r="25" spans="1:70">
      <c r="A25" s="13">
        <v>15</v>
      </c>
      <c r="B25" s="1" t="s">
        <v>154</v>
      </c>
      <c r="C25" s="2">
        <v>43878</v>
      </c>
      <c r="D25" s="1">
        <v>501</v>
      </c>
      <c r="E25" s="1" t="s">
        <v>151</v>
      </c>
      <c r="F25" s="57">
        <v>31.658999999999999</v>
      </c>
      <c r="G25" s="2">
        <v>36.600999999999999</v>
      </c>
      <c r="H25" s="3">
        <v>3</v>
      </c>
      <c r="I25" s="4">
        <f>IF(AND(J$145&gt;4,H25=1),6)+IF(AND(J$145&gt;4,H25=2),4)+IF(AND(J$145&gt;4,H25=3),3)+IF(AND(J$145&gt;4,H25=4),2)+IF(AND(J$145&gt;4,H25=5),1)+IF(AND(J$145&gt;4,H25&gt;5),1)+IF(AND(J$145=4,H25=1),4)+IF(AND(J$145=4,H25=2),3)+IF(AND(J$145=4,H25=3),2)+IF(AND(J$145=4,H25=4),1)+IF(AND(J$145=3,H25=1),3)+IF(AND(J$145=3,H25=2),2)+IF(AND(J$145=3,H25=3),1)+IF(AND(J$145=2,H25=1),2)+IF(AND(J$145=2,H25=2),1)+IF(AND(J$145=1,H25=1),1)</f>
        <v>2</v>
      </c>
      <c r="J25" s="5"/>
      <c r="K25" s="5"/>
      <c r="L25" s="7">
        <f>IF(AND(J$145&gt;4,J25=1),12)+IF(AND(J$145&gt;4,J25=2),8)+IF(AND(J$145&gt;4,J25=3),6)+IF(AND(J$145&gt;4,J25=4),5)+IF(AND(J$145&gt;4,J25=5),4)+IF(AND(J$145&gt;4,J25=6),3)+IF(AND(J$145&gt;4,J25=7),2)+IF(AND(J$145&gt;4,J25&gt;7),1)+IF(AND(J$145=4,J25=1),8)+IF(AND(J$145=4,J25=2),6)+IF(AND(J$145=4,J25=3),4)+IF(AND(J$145=4,J25=4),2)+IF(AND(J$145=3,J25=1),6)+IF(AND(J$145=3,J25=2),4)+IF(AND(J$145=3,J25=3),2)+IF(AND(J$145=2,J25=1),4)+IF(AND(J$145=2,J25=2),2)+IF(AND(J$145=1,J25=1),2)</f>
        <v>0</v>
      </c>
      <c r="M25" s="7">
        <f>IF(AND(J$145&gt;4,K25=1),12)+IF(AND(J$145&gt;4,K25=2),8)+IF(AND(J$145&gt;4,K25=3),6)+IF(AND(J$145&gt;4,K25=4),5)+IF(AND(J$145&gt;4,K25=5),4)+IF(AND(J$145&gt;4,K25=6),3)+IF(AND(J$145&gt;4,K25=7),2)+IF(AND(J$145&gt;4,K25&gt;7),1)+IF(AND(J$145=4,K25=1),8)+IF(AND(J$145=4,K25=2),6)+IF(AND(J$145=4,K25=3),4)+IF(AND(J$145=4,K25=4),2)+IF(AND(J$145=3,K25=1),6)+IF(AND(J$145=3,K25=2),4)+IF(AND(J$145=3,K25=3),2)+IF(AND(J$145=2,K25=1),4)+IF(AND(J$145=2,K25=2),2)+IF(AND(J$145=1,K25=1),2)</f>
        <v>0</v>
      </c>
      <c r="N25" s="2" t="s">
        <v>29</v>
      </c>
      <c r="O25" s="4">
        <f>+I25+L25+M25+U25</f>
        <v>2</v>
      </c>
      <c r="P25" s="11">
        <f>O25</f>
        <v>2</v>
      </c>
      <c r="Q25" s="2"/>
      <c r="R25" s="2"/>
      <c r="S25" s="2" t="s">
        <v>29</v>
      </c>
      <c r="T25" s="6"/>
      <c r="U25" s="6"/>
      <c r="V25" s="19">
        <f t="shared" si="15"/>
        <v>31.658999999999999</v>
      </c>
      <c r="W25" s="2"/>
      <c r="X25" s="3"/>
      <c r="Y25" s="4">
        <f>IF(AND(Z$145&gt;4,X25=1),6)+IF(AND(Z$145&gt;4,X25=2),4)+IF(AND(Z$145&gt;4,X25=3),3)+IF(AND(Z$145&gt;4,X25=4),2)+IF(AND(Z$145&gt;4,X25=5),1)+IF(AND(Z$145&gt;4,X25&gt;5),1)+IF(AND(Z$145=4,X25=1),4)+IF(AND(Z$145=4,X25=2),3)+IF(AND(Z$145=4,X25=3),2)+IF(AND(Z$145=4,X25=4),1)+IF(AND(Z$145=3,X25=1),3)+IF(AND(Z$145=3,X25=2),2)+IF(AND(Z$145=3,X25=3),1)+IF(AND(Z$145=2,X25=1),2)+IF(AND(Z$145=2,X25=2),1)+IF(AND(Z$145=1,X25=1),1)</f>
        <v>0</v>
      </c>
      <c r="Z25" s="5"/>
      <c r="AA25" s="5"/>
      <c r="AB25" s="7">
        <f>IF(AND(Z$145&gt;4,Z25=1),12)+IF(AND(Z$145&gt;4,Z25=2),8)+IF(AND(Z$145&gt;4,Z25=3),6)+IF(AND(Z$145&gt;4,Z25=4),5)+IF(AND(Z$145&gt;4,Z25=5),4)+IF(AND(Z$145&gt;4,Z25=6),3)+IF(AND(Z$145&gt;4,Z25=7),2)+IF(AND(Z$145&gt;4,Z25&gt;7),1)+IF(AND(Z$145=4,Z25=1),8)+IF(AND(Z$145=4,Z25=2),6)+IF(AND(Z$145=4,Z25=3),4)+IF(AND(Z$145=4,Z25=4),2)+IF(AND(Z$145=3,Z25=1),6)+IF(AND(Z$145=3,Z25=2),4)+IF(AND(Z$145=3,Z25=3),2)+IF(AND(Z$145=2,Z25=1),4)+IF(AND(Z$145=2,Z25=2),2)+IF(AND(Z$145=1,Z25=1),2)</f>
        <v>0</v>
      </c>
      <c r="AC25" s="7">
        <f>IF(AND(Z$145&gt;4,AA25=1),12)+IF(AND(Z$145&gt;4,AA25=2),8)+IF(AND(Z$145&gt;4,AA25=3),6)+IF(AND(Z$145&gt;4,AA25=4),5)+IF(AND(Z$145&gt;4,AA25=5),4)+IF(AND(Z$145&gt;4,AA25=6),3)+IF(AND(Z$145&gt;4,AA25=7),2)+IF(AND(Z$145&gt;4,AA25&gt;7),1)+IF(AND(Z$145=4,AA25=1),8)+IF(AND(Z$145=4,AA25=2),6)+IF(AND(Z$145=4,AA25=3),4)+IF(AND(Z$145=4,AA25=4),2)+IF(AND(Z$145=3,AA25=1),6)+IF(AND(Z$145=3,AA25=2),4)+IF(AND(Z$145=3,AA25=3),2)+IF(AND(Z$145=2,AA25=1),4)+IF(AND(Z$145=2,AA25=2),2)+IF(AND(Z$145=1,AA25=1),2)</f>
        <v>0</v>
      </c>
      <c r="AD25" s="2" t="s">
        <v>29</v>
      </c>
      <c r="AE25" s="4">
        <f t="shared" si="16"/>
        <v>0</v>
      </c>
      <c r="AF25" s="11">
        <f t="shared" si="17"/>
        <v>2</v>
      </c>
      <c r="AG25" s="2"/>
      <c r="AH25" s="2"/>
      <c r="AI25" s="2" t="s">
        <v>29</v>
      </c>
      <c r="AJ25" s="6"/>
      <c r="AK25" s="6"/>
      <c r="AL25" s="19">
        <f t="shared" si="18"/>
        <v>31.658999999999999</v>
      </c>
      <c r="AM25" s="2"/>
      <c r="AN25" s="3"/>
      <c r="AO25" s="4">
        <f>IF(AND(AP$145&gt;4,AN25=1),6)+IF(AND(AP$145&gt;4,AN25=2),4)+IF(AND(AP$145&gt;4,AN25=3),3)+IF(AND(AP$145&gt;4,AN25=4),2)+IF(AND(AP$145&gt;4,AN25=5),1)+IF(AND(AP$145&gt;4,AN25&gt;5),1)+IF(AND(AP$145=4,AN25=1),4)+IF(AND(AP$145=4,AN25=2),3)+IF(AND(AP$145=4,AN25=3),2)+IF(AND(AP$145=4,AN25=4),1)+IF(AND(AP$145=3,AN25=1),3)+IF(AND(AP$145=3,AN25=2),2)+IF(AND(AP$145=3,AN25=3),1)+IF(AND(AP$145=2,AN25=1),2)+IF(AND(AP$145=2,AN25=2),1)+IF(AND(AP$145=1,AN25=1),1)</f>
        <v>0</v>
      </c>
      <c r="AP25" s="5"/>
      <c r="AQ25" s="5"/>
      <c r="AR25" s="7">
        <f>IF(AND(AP$145&gt;4,AP25=1),12)+IF(AND(AP$145&gt;4,AP25=2),8)+IF(AND(AP$145&gt;4,AP25=3),6)+IF(AND(AP$145&gt;4,AP25=4),5)+IF(AND(AP$145&gt;4,AP25=5),4)+IF(AND(AP$145&gt;4,AP25=6),3)+IF(AND(AP$145&gt;4,AP25=7),2)+IF(AND(AP$145&gt;4,AP25&gt;7),1)+IF(AND(AP$145=4,AP25=1),8)+IF(AND(AP$145=4,AP25=2),6)+IF(AND(AP$145=4,AP25=3),4)+IF(AND(AP$145=4,AP25=4),2)+IF(AND(AP$145=3,AP25=1),6)+IF(AND(AP$145=3,AP25=2),4)+IF(AND(AP$145=3,AP25=3),2)+IF(AND(AP$145=2,AP25=1),4)+IF(AND(AP$145=2,AP25=2),2)+IF(AND(AP$145=1,AP25=1),2)</f>
        <v>0</v>
      </c>
      <c r="AS25" s="7">
        <f>IF(AND(AP$145&gt;4,AQ25=1),12)+IF(AND(AP$145&gt;4,AQ25=2),8)+IF(AND(AP$145&gt;4,AQ25=3),6)+IF(AND(AP$145&gt;4,AQ25=4),5)+IF(AND(AP$145&gt;4,AQ25=5),4)+IF(AND(AP$145&gt;4,AQ25=6),3)+IF(AND(AP$145&gt;4,AQ25=7),2)+IF(AND(AP$145&gt;4,AQ25&gt;7),1)+IF(AND(AP$145=4,AQ25=1),8)+IF(AND(AP$145=4,AQ25=2),6)+IF(AND(AP$145=4,AQ25=3),4)+IF(AND(AP$145=4,AQ25=4),2)+IF(AND(AP$145=3,AQ25=1),6)+IF(AND(AP$145=3,AQ25=2),4)+IF(AND(AP$145=3,AQ25=3),2)+IF(AND(AP$145=2,AQ25=1),4)+IF(AND(AP$145=2,AQ25=2),2)+IF(AND(AP$145=1,AQ25=1),2)</f>
        <v>0</v>
      </c>
      <c r="AT25" s="2" t="s">
        <v>29</v>
      </c>
      <c r="AU25" s="4">
        <f t="shared" si="7"/>
        <v>0</v>
      </c>
      <c r="AV25" s="11">
        <f t="shared" si="8"/>
        <v>2</v>
      </c>
      <c r="AW25" s="2"/>
      <c r="AX25" s="2"/>
      <c r="AY25" s="2" t="s">
        <v>29</v>
      </c>
      <c r="AZ25" s="6"/>
      <c r="BA25" s="6"/>
      <c r="BB25" s="19">
        <f t="shared" si="9"/>
        <v>31.658999999999999</v>
      </c>
      <c r="BC25" s="2"/>
      <c r="BD25" s="3"/>
      <c r="BE25" s="4">
        <f>IF(AND(BF$145&gt;4,BD25=1),6)+IF(AND(BF$145&gt;4,BD25=2),4)+IF(AND(BF$145&gt;4,BD25=3),3)+IF(AND(BF$145&gt;4,BD25=4),2)+IF(AND(BF$145&gt;4,BD25=5),1)+IF(AND(BF$145&gt;4,BD25&gt;5),1)+IF(AND(BF$145=4,BD25=1),4)+IF(AND(BF$145=4,BD25=2),3)+IF(AND(BF$145=4,BD25=3),2)+IF(AND(BF$145=4,BD25=4),1)+IF(AND(BF$145=3,BD25=1),3)+IF(AND(BF$145=3,BD25=2),2)+IF(AND(BF$145=3,BD25=3),1)+IF(AND(BF$145=2,BD25=1),2)+IF(AND(BF$145=2,BD25=2),1)+IF(AND(BF$145=1,BD25=1),1)</f>
        <v>0</v>
      </c>
      <c r="BF25" s="5"/>
      <c r="BG25" s="5"/>
      <c r="BH25" s="7">
        <f>IF(AND(BF$145&gt;4,BF25=1),12)+IF(AND(BF$145&gt;4,BF25=2),8)+IF(AND(BF$145&gt;4,BF25=3),6)+IF(AND(BF$145&gt;4,BF25=4),5)+IF(AND(BF$145&gt;4,BF25=5),4)+IF(AND(BF$145&gt;4,BF25=6),3)+IF(AND(BF$145&gt;4,BF25=7),2)+IF(AND(BF$145&gt;4,BF25&gt;7),1)+IF(AND(BF$145=4,BF25=1),8)+IF(AND(BF$145=4,BF25=2),6)+IF(AND(BF$145=4,BF25=3),4)+IF(AND(BF$145=4,BF25=4),2)+IF(AND(BF$145=3,BF25=1),6)+IF(AND(BF$145=3,BF25=2),4)+IF(AND(BF$145=3,BF25=3),2)+IF(AND(BF$145=2,BF25=1),4)+IF(AND(BF$145=2,BF25=2),2)+IF(AND(BF$145=1,BF25=1),2)</f>
        <v>0</v>
      </c>
      <c r="BI25" s="7">
        <f>IF(AND(BF$145&gt;4,BG25=1),12)+IF(AND(BF$145&gt;4,BG25=2),8)+IF(AND(BF$145&gt;4,BG25=3),6)+IF(AND(BF$145&gt;4,BG25=4),5)+IF(AND(BF$145&gt;4,BG25=5),4)+IF(AND(BF$145&gt;4,BG25=6),3)+IF(AND(BF$145&gt;4,BG25=7),2)+IF(AND(BF$145&gt;4,BG25&gt;7),1)+IF(AND(BF$145=4,BG25=1),8)+IF(AND(BF$145=4,BG25=2),6)+IF(AND(BF$145=4,BG25=3),4)+IF(AND(BF$145=4,BG25=4),2)+IF(AND(BF$145=3,BG25=1),6)+IF(AND(BF$145=3,BG25=2),4)+IF(AND(BF$145=3,BG25=3),2)+IF(AND(BF$145=2,BG25=1),4)+IF(AND(BF$145=2,BG25=2),2)+IF(AND(BF$145=1,BG25=1),2)</f>
        <v>0</v>
      </c>
      <c r="BJ25" s="2" t="s">
        <v>29</v>
      </c>
      <c r="BK25" s="4">
        <f t="shared" si="10"/>
        <v>0</v>
      </c>
      <c r="BL25" s="11">
        <f t="shared" si="11"/>
        <v>2</v>
      </c>
      <c r="BM25" s="2"/>
      <c r="BN25" s="2"/>
      <c r="BO25" s="2" t="s">
        <v>29</v>
      </c>
      <c r="BP25" s="6"/>
      <c r="BQ25" s="6"/>
      <c r="BR25" s="19">
        <f t="shared" si="12"/>
        <v>31.658999999999999</v>
      </c>
    </row>
    <row r="26" spans="1:70">
      <c r="A26" s="13">
        <v>16</v>
      </c>
      <c r="B26" s="1" t="s">
        <v>181</v>
      </c>
      <c r="C26" s="2">
        <v>44242</v>
      </c>
      <c r="D26" s="1">
        <v>46</v>
      </c>
      <c r="E26" s="1" t="s">
        <v>28</v>
      </c>
      <c r="F26" s="57"/>
      <c r="G26" s="2"/>
      <c r="H26" s="3"/>
      <c r="I26" s="2"/>
      <c r="J26" s="5"/>
      <c r="K26" s="5"/>
      <c r="L26" s="2"/>
      <c r="M26" s="2"/>
      <c r="N26" s="2"/>
      <c r="O26" s="4"/>
      <c r="P26" s="11"/>
      <c r="Q26" s="2"/>
      <c r="R26" s="2"/>
      <c r="S26" s="2"/>
      <c r="T26" s="2"/>
      <c r="U26" s="6"/>
      <c r="V26" s="19"/>
      <c r="W26" s="2"/>
      <c r="X26" s="3"/>
      <c r="Y26" s="2"/>
      <c r="Z26" s="5"/>
      <c r="AA26" s="5"/>
      <c r="AB26" s="2"/>
      <c r="AC26" s="2"/>
      <c r="AD26" s="2"/>
      <c r="AE26" s="4"/>
      <c r="AF26" s="11"/>
      <c r="AG26" s="2"/>
      <c r="AH26" s="2"/>
      <c r="AI26" s="2"/>
      <c r="AJ26" s="2"/>
      <c r="AK26" s="6"/>
      <c r="AL26" s="19">
        <v>99.998999999999995</v>
      </c>
      <c r="AM26" s="2">
        <v>40.017000000000003</v>
      </c>
      <c r="AN26" s="3"/>
      <c r="AO26" s="2"/>
      <c r="AP26" s="5"/>
      <c r="AQ26" s="5"/>
      <c r="AR26" s="2"/>
      <c r="AS26" s="2"/>
      <c r="AT26" s="2" t="s">
        <v>40</v>
      </c>
      <c r="AU26" s="4"/>
      <c r="AV26" s="11"/>
      <c r="AW26" s="2">
        <v>37.683999999999997</v>
      </c>
      <c r="AX26" s="2">
        <v>35.908999999999999</v>
      </c>
      <c r="AY26" s="2" t="s">
        <v>29</v>
      </c>
      <c r="AZ26" s="8" t="s">
        <v>70</v>
      </c>
      <c r="BA26" s="6"/>
      <c r="BB26" s="19">
        <f t="shared" si="9"/>
        <v>35.908999999999999</v>
      </c>
      <c r="BC26" s="2">
        <v>37.284999999999997</v>
      </c>
      <c r="BD26" s="3"/>
      <c r="BE26" s="4">
        <f>IF(AND(BF$145&gt;4,BD26=1),6)+IF(AND(BF$145&gt;4,BD26=2),4)+IF(AND(BF$145&gt;4,BD26=3),3)+IF(AND(BF$145&gt;4,BD26=4),2)+IF(AND(BF$145&gt;4,BD26=5),1)+IF(AND(BF$145&gt;4,BD26&gt;5),1)+IF(AND(BF$145=4,BD26=1),4)+IF(AND(BF$145=4,BD26=2),3)+IF(AND(BF$145=4,BD26=3),2)+IF(AND(BF$145=4,BD26=4),1)+IF(AND(BF$145=3,BD26=1),3)+IF(AND(BF$145=3,BD26=2),2)+IF(AND(BF$145=3,BD26=3),1)+IF(AND(BF$145=2,BD26=1),2)+IF(AND(BF$145=2,BD26=2),1)+IF(AND(BF$145=1,BD26=1),1)</f>
        <v>0</v>
      </c>
      <c r="BF26" s="5"/>
      <c r="BG26" s="5"/>
      <c r="BH26" s="7">
        <f>IF(AND(BF$145&gt;4,BF26=1),12)+IF(AND(BF$145&gt;4,BF26=2),8)+IF(AND(BF$145&gt;4,BF26=3),6)+IF(AND(BF$145&gt;4,BF26=4),5)+IF(AND(BF$145&gt;4,BF26=5),4)+IF(AND(BF$145&gt;4,BF26=6),3)+IF(AND(BF$145&gt;4,BF26=7),2)+IF(AND(BF$145&gt;4,BF26&gt;7),1)+IF(AND(BF$145=4,BF26=1),8)+IF(AND(BF$145=4,BF26=2),6)+IF(AND(BF$145=4,BF26=3),4)+IF(AND(BF$145=4,BF26=4),2)+IF(AND(BF$145=3,BF26=1),6)+IF(AND(BF$145=3,BF26=2),4)+IF(AND(BF$145=3,BF26=3),2)+IF(AND(BF$145=2,BF26=1),4)+IF(AND(BF$145=2,BF26=2),2)+IF(AND(BF$145=1,BF26=1),2)</f>
        <v>0</v>
      </c>
      <c r="BI26" s="7">
        <f>IF(AND(BF$145&gt;4,BG26=1),12)+IF(AND(BF$145&gt;4,BG26=2),8)+IF(AND(BF$145&gt;4,BG26=3),6)+IF(AND(BF$145&gt;4,BG26=4),5)+IF(AND(BF$145&gt;4,BG26=5),4)+IF(AND(BF$145&gt;4,BG26=6),3)+IF(AND(BF$145&gt;4,BG26=7),2)+IF(AND(BF$145&gt;4,BG26&gt;7),1)+IF(AND(BF$145=4,BG26=1),8)+IF(AND(BF$145=4,BG26=2),6)+IF(AND(BF$145=4,BG26=3),4)+IF(AND(BF$145=4,BG26=4),2)+IF(AND(BF$145=3,BG26=1),6)+IF(AND(BF$145=3,BG26=2),4)+IF(AND(BF$145=3,BG26=3),2)+IF(AND(BF$145=2,BG26=1),4)+IF(AND(BF$145=2,BG26=2),2)+IF(AND(BF$145=1,BG26=1),2)</f>
        <v>0</v>
      </c>
      <c r="BJ26" s="2" t="s">
        <v>29</v>
      </c>
      <c r="BK26" s="4">
        <f t="shared" si="10"/>
        <v>2</v>
      </c>
      <c r="BL26" s="11">
        <f t="shared" si="11"/>
        <v>2</v>
      </c>
      <c r="BM26" s="2">
        <v>33.222000000000001</v>
      </c>
      <c r="BN26" s="2">
        <v>32.957000000000001</v>
      </c>
      <c r="BO26" s="2" t="s">
        <v>29</v>
      </c>
      <c r="BP26" s="58" t="s">
        <v>50</v>
      </c>
      <c r="BQ26" s="6">
        <v>2</v>
      </c>
      <c r="BR26" s="19">
        <f t="shared" si="12"/>
        <v>32.957000000000001</v>
      </c>
    </row>
    <row r="27" spans="1:70">
      <c r="A27" s="13">
        <v>17</v>
      </c>
      <c r="B27" s="1" t="s">
        <v>172</v>
      </c>
      <c r="C27" s="2">
        <v>40103</v>
      </c>
      <c r="D27" s="1">
        <v>2222</v>
      </c>
      <c r="E27" s="1" t="s">
        <v>39</v>
      </c>
      <c r="F27" s="57"/>
      <c r="G27" s="2"/>
      <c r="H27" s="3"/>
      <c r="I27" s="2"/>
      <c r="J27" s="5"/>
      <c r="K27" s="5"/>
      <c r="L27" s="2"/>
      <c r="M27" s="2"/>
      <c r="N27" s="2"/>
      <c r="O27" s="4"/>
      <c r="P27" s="11"/>
      <c r="Q27" s="2"/>
      <c r="R27" s="2"/>
      <c r="S27" s="2"/>
      <c r="T27" s="2"/>
      <c r="U27" s="6"/>
      <c r="V27" s="19">
        <v>99.998999999999995</v>
      </c>
      <c r="W27" s="2"/>
      <c r="X27" s="3"/>
      <c r="Y27" s="2"/>
      <c r="Z27" s="5"/>
      <c r="AA27" s="5"/>
      <c r="AB27" s="2"/>
      <c r="AC27" s="2"/>
      <c r="AD27" s="2" t="s">
        <v>40</v>
      </c>
      <c r="AE27" s="4"/>
      <c r="AF27" s="11"/>
      <c r="AG27" s="2">
        <v>30.047999999999998</v>
      </c>
      <c r="AH27" s="2"/>
      <c r="AI27" s="2" t="s">
        <v>40</v>
      </c>
      <c r="AJ27" s="8" t="s">
        <v>100</v>
      </c>
      <c r="AK27" s="6"/>
      <c r="AL27" s="19">
        <f>MIN(V27,W27,AG27,AH27)</f>
        <v>30.047999999999998</v>
      </c>
      <c r="AM27" s="2">
        <v>34.994</v>
      </c>
      <c r="AN27" s="3"/>
      <c r="AO27" s="2"/>
      <c r="AP27" s="5"/>
      <c r="AQ27" s="5"/>
      <c r="AR27" s="2"/>
      <c r="AS27" s="2"/>
      <c r="AT27" s="2" t="s">
        <v>40</v>
      </c>
      <c r="AU27" s="4"/>
      <c r="AV27" s="11"/>
      <c r="AW27" s="2"/>
      <c r="AX27" s="2"/>
      <c r="AY27" s="2" t="s">
        <v>40</v>
      </c>
      <c r="AZ27" s="2" t="s">
        <v>100</v>
      </c>
      <c r="BA27" s="6"/>
      <c r="BB27" s="19">
        <f t="shared" si="9"/>
        <v>30.047999999999998</v>
      </c>
      <c r="BC27" s="2">
        <v>31.309000000000001</v>
      </c>
      <c r="BD27" s="3"/>
      <c r="BE27" s="2"/>
      <c r="BF27" s="5"/>
      <c r="BG27" s="5"/>
      <c r="BH27" s="2"/>
      <c r="BI27" s="2"/>
      <c r="BJ27" s="2" t="s">
        <v>40</v>
      </c>
      <c r="BK27" s="4"/>
      <c r="BL27" s="11"/>
      <c r="BM27" s="2">
        <v>29.603000000000002</v>
      </c>
      <c r="BN27" s="2">
        <v>31.527000000000001</v>
      </c>
      <c r="BO27" s="2" t="s">
        <v>31</v>
      </c>
      <c r="BP27" s="8" t="s">
        <v>191</v>
      </c>
      <c r="BQ27" s="6"/>
      <c r="BR27" s="19">
        <f t="shared" si="12"/>
        <v>29.603000000000002</v>
      </c>
    </row>
    <row r="28" spans="1:70">
      <c r="A28" s="13">
        <v>18</v>
      </c>
      <c r="B28" s="1" t="s">
        <v>190</v>
      </c>
      <c r="C28" s="2">
        <v>38850</v>
      </c>
      <c r="D28" s="1">
        <v>30</v>
      </c>
      <c r="E28" s="1" t="s">
        <v>39</v>
      </c>
      <c r="F28" s="57"/>
      <c r="G28" s="2"/>
      <c r="H28" s="3"/>
      <c r="I28" s="2"/>
      <c r="J28" s="5"/>
      <c r="K28" s="5"/>
      <c r="L28" s="2"/>
      <c r="M28" s="2"/>
      <c r="N28" s="2"/>
      <c r="O28" s="4"/>
      <c r="P28" s="11"/>
      <c r="Q28" s="2"/>
      <c r="R28" s="2"/>
      <c r="S28" s="2"/>
      <c r="T28" s="2"/>
      <c r="U28" s="6"/>
      <c r="V28" s="19"/>
      <c r="W28" s="2"/>
      <c r="X28" s="3"/>
      <c r="Y28" s="2"/>
      <c r="Z28" s="5"/>
      <c r="AA28" s="5"/>
      <c r="AB28" s="2"/>
      <c r="AC28" s="2"/>
      <c r="AD28" s="2"/>
      <c r="AE28" s="4"/>
      <c r="AF28" s="11"/>
      <c r="AG28" s="2"/>
      <c r="AH28" s="2"/>
      <c r="AI28" s="2"/>
      <c r="AJ28" s="8"/>
      <c r="AK28" s="6"/>
      <c r="AL28" s="19"/>
      <c r="AM28" s="2"/>
      <c r="AN28" s="3"/>
      <c r="AO28" s="2"/>
      <c r="AP28" s="5"/>
      <c r="AQ28" s="5"/>
      <c r="AR28" s="2"/>
      <c r="AS28" s="2"/>
      <c r="AT28" s="2"/>
      <c r="AU28" s="4"/>
      <c r="AV28" s="11"/>
      <c r="AW28" s="2"/>
      <c r="AX28" s="2"/>
      <c r="AY28" s="2"/>
      <c r="AZ28" s="2"/>
      <c r="BA28" s="6"/>
      <c r="BB28" s="19">
        <v>99.998999999999995</v>
      </c>
      <c r="BC28" s="2">
        <v>32.25</v>
      </c>
      <c r="BD28" s="3"/>
      <c r="BE28" s="2"/>
      <c r="BF28" s="5"/>
      <c r="BG28" s="5"/>
      <c r="BH28" s="2"/>
      <c r="BI28" s="2"/>
      <c r="BJ28" s="2" t="s">
        <v>40</v>
      </c>
      <c r="BK28" s="4"/>
      <c r="BL28" s="11"/>
      <c r="BM28" s="2">
        <v>32.045999999999999</v>
      </c>
      <c r="BN28" s="2">
        <v>33.064999999999998</v>
      </c>
      <c r="BO28" s="2" t="s">
        <v>29</v>
      </c>
      <c r="BP28" s="8" t="s">
        <v>70</v>
      </c>
      <c r="BQ28" s="6"/>
      <c r="BR28" s="19">
        <f t="shared" si="12"/>
        <v>32.045999999999999</v>
      </c>
    </row>
    <row r="29" spans="1:70">
      <c r="A29" s="13">
        <v>19</v>
      </c>
      <c r="B29" s="1" t="s">
        <v>131</v>
      </c>
      <c r="C29" s="2">
        <v>9207</v>
      </c>
      <c r="D29" s="1">
        <v>180</v>
      </c>
      <c r="E29" s="1" t="s">
        <v>28</v>
      </c>
      <c r="F29" s="57">
        <v>37.750999999999998</v>
      </c>
      <c r="G29" s="2"/>
      <c r="H29" s="3"/>
      <c r="I29" s="2"/>
      <c r="J29" s="5"/>
      <c r="K29" s="5"/>
      <c r="L29" s="2"/>
      <c r="M29" s="2"/>
      <c r="N29" s="2"/>
      <c r="O29" s="4"/>
      <c r="P29" s="11"/>
      <c r="Q29" s="2"/>
      <c r="R29" s="2"/>
      <c r="S29" s="2"/>
      <c r="T29" s="2" t="s">
        <v>47</v>
      </c>
      <c r="U29" s="6"/>
      <c r="V29" s="19">
        <f>MIN(F29,G29,Q29,R29)</f>
        <v>37.750999999999998</v>
      </c>
      <c r="W29" s="2"/>
      <c r="X29" s="3"/>
      <c r="Y29" s="2"/>
      <c r="Z29" s="5"/>
      <c r="AA29" s="5"/>
      <c r="AB29" s="2"/>
      <c r="AC29" s="2"/>
      <c r="AD29" s="2"/>
      <c r="AE29" s="4"/>
      <c r="AF29" s="11"/>
      <c r="AG29" s="2"/>
      <c r="AH29" s="2"/>
      <c r="AI29" s="2"/>
      <c r="AJ29" s="2" t="s">
        <v>47</v>
      </c>
      <c r="AK29" s="6"/>
      <c r="AL29" s="19">
        <f>MIN(V29,W29,AG29,AH29)</f>
        <v>37.750999999999998</v>
      </c>
      <c r="AM29" s="2"/>
      <c r="AN29" s="3"/>
      <c r="AO29" s="2"/>
      <c r="AP29" s="5"/>
      <c r="AQ29" s="5"/>
      <c r="AR29" s="2"/>
      <c r="AS29" s="2"/>
      <c r="AT29" s="2"/>
      <c r="AU29" s="4"/>
      <c r="AV29" s="11"/>
      <c r="AW29" s="2"/>
      <c r="AX29" s="2"/>
      <c r="AY29" s="2"/>
      <c r="AZ29" s="2" t="s">
        <v>47</v>
      </c>
      <c r="BA29" s="6"/>
      <c r="BB29" s="19">
        <f>MIN(AL29,AM29,AW29,AX29)</f>
        <v>37.750999999999998</v>
      </c>
      <c r="BC29" s="2"/>
      <c r="BD29" s="3"/>
      <c r="BE29" s="2"/>
      <c r="BF29" s="5"/>
      <c r="BG29" s="5"/>
      <c r="BH29" s="2"/>
      <c r="BI29" s="2"/>
      <c r="BJ29" s="2"/>
      <c r="BK29" s="4"/>
      <c r="BL29" s="11"/>
      <c r="BM29" s="2"/>
      <c r="BN29" s="2"/>
      <c r="BO29" s="2"/>
      <c r="BP29" s="2" t="s">
        <v>47</v>
      </c>
      <c r="BQ29" s="6"/>
      <c r="BR29" s="19">
        <f t="shared" si="12"/>
        <v>37.750999999999998</v>
      </c>
    </row>
    <row r="30" spans="1:70">
      <c r="A30" s="13">
        <v>20</v>
      </c>
      <c r="B30" s="1" t="s">
        <v>162</v>
      </c>
      <c r="C30" s="2">
        <v>27383</v>
      </c>
      <c r="D30" s="1">
        <v>101</v>
      </c>
      <c r="E30" s="1" t="s">
        <v>163</v>
      </c>
      <c r="F30" s="57">
        <v>25.251999999999999</v>
      </c>
      <c r="G30" s="2"/>
      <c r="H30" s="3"/>
      <c r="I30" s="2"/>
      <c r="J30" s="5"/>
      <c r="K30" s="5"/>
      <c r="L30" s="2"/>
      <c r="M30" s="2"/>
      <c r="N30" s="2"/>
      <c r="O30" s="4"/>
      <c r="P30" s="11"/>
      <c r="Q30" s="2"/>
      <c r="R30" s="2"/>
      <c r="S30" s="2"/>
      <c r="T30" s="2" t="s">
        <v>98</v>
      </c>
      <c r="U30" s="6"/>
      <c r="V30" s="19">
        <f>MIN(F30,G30,Q30,R30)</f>
        <v>25.251999999999999</v>
      </c>
      <c r="W30" s="2"/>
      <c r="X30" s="3"/>
      <c r="Y30" s="2"/>
      <c r="Z30" s="5"/>
      <c r="AA30" s="5"/>
      <c r="AB30" s="2"/>
      <c r="AC30" s="2"/>
      <c r="AD30" s="2"/>
      <c r="AE30" s="4"/>
      <c r="AF30" s="11"/>
      <c r="AG30" s="2"/>
      <c r="AH30" s="2"/>
      <c r="AI30" s="2"/>
      <c r="AJ30" s="2" t="s">
        <v>98</v>
      </c>
      <c r="AK30" s="6"/>
      <c r="AL30" s="19">
        <f>MIN(V30,W30,AG30,AH30)</f>
        <v>25.251999999999999</v>
      </c>
      <c r="AM30" s="2"/>
      <c r="AN30" s="3"/>
      <c r="AO30" s="2"/>
      <c r="AP30" s="5"/>
      <c r="AQ30" s="5"/>
      <c r="AR30" s="2"/>
      <c r="AS30" s="2"/>
      <c r="AT30" s="2"/>
      <c r="AU30" s="4"/>
      <c r="AV30" s="11"/>
      <c r="AW30" s="2"/>
      <c r="AX30" s="2"/>
      <c r="AY30" s="2"/>
      <c r="AZ30" s="2" t="s">
        <v>98</v>
      </c>
      <c r="BA30" s="6"/>
      <c r="BB30" s="19">
        <f>MIN(AL30,AM30,AW30,AX30)</f>
        <v>25.251999999999999</v>
      </c>
      <c r="BC30" s="2"/>
      <c r="BD30" s="3"/>
      <c r="BE30" s="2"/>
      <c r="BF30" s="5"/>
      <c r="BG30" s="5"/>
      <c r="BH30" s="2"/>
      <c r="BI30" s="2"/>
      <c r="BJ30" s="2"/>
      <c r="BK30" s="4"/>
      <c r="BL30" s="11"/>
      <c r="BM30" s="2"/>
      <c r="BN30" s="2"/>
      <c r="BO30" s="2"/>
      <c r="BP30" s="2" t="s">
        <v>98</v>
      </c>
      <c r="BQ30" s="6"/>
      <c r="BR30" s="19">
        <f t="shared" si="12"/>
        <v>25.251999999999999</v>
      </c>
    </row>
    <row r="31" spans="1:70">
      <c r="A31" s="13">
        <v>21</v>
      </c>
      <c r="B31" s="1" t="s">
        <v>131</v>
      </c>
      <c r="C31" s="2">
        <v>9207</v>
      </c>
      <c r="D31" s="1">
        <v>180</v>
      </c>
      <c r="E31" s="1" t="s">
        <v>28</v>
      </c>
      <c r="F31" s="57"/>
      <c r="G31" s="2"/>
      <c r="H31" s="3"/>
      <c r="I31" s="2"/>
      <c r="J31" s="5"/>
      <c r="K31" s="5"/>
      <c r="L31" s="2"/>
      <c r="M31" s="2"/>
      <c r="N31" s="2"/>
      <c r="O31" s="4"/>
      <c r="P31" s="11"/>
      <c r="Q31" s="2"/>
      <c r="R31" s="2"/>
      <c r="S31" s="2"/>
      <c r="T31" s="2"/>
      <c r="U31" s="6"/>
      <c r="V31" s="19">
        <v>99.998999999999995</v>
      </c>
      <c r="W31" s="2"/>
      <c r="X31" s="3"/>
      <c r="Y31" s="2"/>
      <c r="Z31" s="5"/>
      <c r="AA31" s="5"/>
      <c r="AB31" s="2"/>
      <c r="AC31" s="2"/>
      <c r="AD31" s="2" t="s">
        <v>40</v>
      </c>
      <c r="AE31" s="4"/>
      <c r="AF31" s="11"/>
      <c r="AG31" s="2">
        <v>33.835000000000001</v>
      </c>
      <c r="AH31" s="2"/>
      <c r="AI31" s="2" t="s">
        <v>40</v>
      </c>
      <c r="AJ31" s="8" t="s">
        <v>47</v>
      </c>
      <c r="AK31" s="6"/>
      <c r="AL31" s="19">
        <f>MIN(V31,W31,AG31,AH31)</f>
        <v>33.835000000000001</v>
      </c>
      <c r="AM31" s="2"/>
      <c r="AN31" s="3"/>
      <c r="AO31" s="2"/>
      <c r="AP31" s="5"/>
      <c r="AQ31" s="5"/>
      <c r="AR31" s="2"/>
      <c r="AS31" s="2"/>
      <c r="AT31" s="2" t="s">
        <v>40</v>
      </c>
      <c r="AU31" s="4"/>
      <c r="AV31" s="11"/>
      <c r="AW31" s="2"/>
      <c r="AX31" s="2"/>
      <c r="AY31" s="2" t="s">
        <v>40</v>
      </c>
      <c r="AZ31" s="2" t="s">
        <v>47</v>
      </c>
      <c r="BA31" s="6"/>
      <c r="BB31" s="19">
        <f>MIN(AL31,AM31,AW31,AX31)</f>
        <v>33.835000000000001</v>
      </c>
      <c r="BC31" s="2"/>
      <c r="BD31" s="3"/>
      <c r="BE31" s="2"/>
      <c r="BF31" s="5"/>
      <c r="BG31" s="5"/>
      <c r="BH31" s="2"/>
      <c r="BI31" s="2"/>
      <c r="BJ31" s="2" t="s">
        <v>40</v>
      </c>
      <c r="BK31" s="4"/>
      <c r="BL31" s="11"/>
      <c r="BM31" s="2"/>
      <c r="BN31" s="2"/>
      <c r="BO31" s="2" t="s">
        <v>40</v>
      </c>
      <c r="BP31" s="2" t="s">
        <v>47</v>
      </c>
      <c r="BQ31" s="6"/>
      <c r="BR31" s="19">
        <f t="shared" si="12"/>
        <v>33.835000000000001</v>
      </c>
    </row>
    <row r="32" spans="1:70">
      <c r="A32" s="13">
        <v>22</v>
      </c>
      <c r="B32" s="1" t="s">
        <v>188</v>
      </c>
      <c r="C32" s="2">
        <v>8784</v>
      </c>
      <c r="D32" s="1">
        <v>111</v>
      </c>
      <c r="E32" s="1" t="s">
        <v>189</v>
      </c>
      <c r="F32" s="57"/>
      <c r="G32" s="2"/>
      <c r="H32" s="3"/>
      <c r="I32" s="2"/>
      <c r="J32" s="5"/>
      <c r="K32" s="5"/>
      <c r="L32" s="2"/>
      <c r="M32" s="2"/>
      <c r="N32" s="2"/>
      <c r="O32" s="4"/>
      <c r="P32" s="11"/>
      <c r="Q32" s="2"/>
      <c r="R32" s="2"/>
      <c r="S32" s="2"/>
      <c r="T32" s="2"/>
      <c r="U32" s="6"/>
      <c r="V32" s="19"/>
      <c r="W32" s="2"/>
      <c r="X32" s="3"/>
      <c r="Y32" s="2"/>
      <c r="Z32" s="5"/>
      <c r="AA32" s="5"/>
      <c r="AB32" s="2"/>
      <c r="AC32" s="2"/>
      <c r="AD32" s="2"/>
      <c r="AE32" s="4"/>
      <c r="AF32" s="11"/>
      <c r="AG32" s="2"/>
      <c r="AH32" s="2"/>
      <c r="AI32" s="2"/>
      <c r="AJ32" s="8"/>
      <c r="AK32" s="6"/>
      <c r="AL32" s="19"/>
      <c r="AM32" s="2"/>
      <c r="AN32" s="3"/>
      <c r="AO32" s="2"/>
      <c r="AP32" s="5"/>
      <c r="AQ32" s="5"/>
      <c r="AR32" s="2"/>
      <c r="AS32" s="2"/>
      <c r="AT32" s="2"/>
      <c r="AU32" s="4"/>
      <c r="AV32" s="11"/>
      <c r="AW32" s="2"/>
      <c r="AX32" s="2"/>
      <c r="AY32" s="2"/>
      <c r="AZ32" s="2"/>
      <c r="BA32" s="6"/>
      <c r="BB32" s="19">
        <v>99.998999999999995</v>
      </c>
      <c r="BC32" s="2">
        <v>37.76</v>
      </c>
      <c r="BD32" s="3"/>
      <c r="BE32" s="2"/>
      <c r="BF32" s="5"/>
      <c r="BG32" s="5"/>
      <c r="BH32" s="2"/>
      <c r="BI32" s="2"/>
      <c r="BJ32" s="2"/>
      <c r="BK32" s="4"/>
      <c r="BL32" s="11"/>
      <c r="BM32" s="2"/>
      <c r="BN32" s="2"/>
      <c r="BO32" s="2"/>
      <c r="BP32" s="2"/>
      <c r="BQ32" s="6"/>
      <c r="BR32" s="19">
        <f t="shared" si="12"/>
        <v>37.76</v>
      </c>
    </row>
    <row r="33" spans="1:70">
      <c r="A33" s="13">
        <v>23</v>
      </c>
      <c r="B33" s="1" t="s">
        <v>57</v>
      </c>
      <c r="C33" s="2">
        <v>5749</v>
      </c>
      <c r="D33" s="1">
        <v>333</v>
      </c>
      <c r="E33" s="1" t="s">
        <v>192</v>
      </c>
      <c r="F33" s="57"/>
      <c r="G33" s="2"/>
      <c r="H33" s="3"/>
      <c r="I33" s="2"/>
      <c r="J33" s="5"/>
      <c r="K33" s="5"/>
      <c r="L33" s="2"/>
      <c r="M33" s="2"/>
      <c r="N33" s="2"/>
      <c r="O33" s="4"/>
      <c r="P33" s="11"/>
      <c r="Q33" s="2"/>
      <c r="R33" s="2"/>
      <c r="S33" s="2"/>
      <c r="T33" s="2"/>
      <c r="U33" s="6"/>
      <c r="V33" s="19"/>
      <c r="W33" s="2"/>
      <c r="X33" s="3"/>
      <c r="Y33" s="2"/>
      <c r="Z33" s="5"/>
      <c r="AA33" s="5"/>
      <c r="AB33" s="2"/>
      <c r="AC33" s="2"/>
      <c r="AD33" s="2"/>
      <c r="AE33" s="4"/>
      <c r="AF33" s="11"/>
      <c r="AG33" s="2"/>
      <c r="AH33" s="2"/>
      <c r="AI33" s="2"/>
      <c r="AJ33" s="8"/>
      <c r="AK33" s="6"/>
      <c r="AL33" s="19"/>
      <c r="AM33" s="2"/>
      <c r="AN33" s="3"/>
      <c r="AO33" s="2"/>
      <c r="AP33" s="5"/>
      <c r="AQ33" s="5"/>
      <c r="AR33" s="2"/>
      <c r="AS33" s="2"/>
      <c r="AT33" s="2"/>
      <c r="AU33" s="4"/>
      <c r="AV33" s="11"/>
      <c r="AW33" s="2"/>
      <c r="AX33" s="2"/>
      <c r="AY33" s="2"/>
      <c r="AZ33" s="2"/>
      <c r="BA33" s="6"/>
      <c r="BB33" s="19">
        <v>99.998999999999995</v>
      </c>
      <c r="BC33" s="2"/>
      <c r="BD33" s="3"/>
      <c r="BE33" s="2"/>
      <c r="BF33" s="5"/>
      <c r="BG33" s="5"/>
      <c r="BH33" s="2"/>
      <c r="BI33" s="2"/>
      <c r="BJ33" s="2"/>
      <c r="BK33" s="4"/>
      <c r="BL33" s="11"/>
      <c r="BM33" s="2">
        <v>32.44</v>
      </c>
      <c r="BN33" s="2"/>
      <c r="BO33" s="2"/>
      <c r="BP33" s="8" t="s">
        <v>47</v>
      </c>
      <c r="BQ33" s="6"/>
      <c r="BR33" s="19">
        <f t="shared" si="12"/>
        <v>32.44</v>
      </c>
    </row>
    <row r="34" spans="1:70">
      <c r="A34" s="15"/>
      <c r="B34" s="22">
        <v>23</v>
      </c>
      <c r="C34" s="16"/>
      <c r="D34" s="1"/>
      <c r="E34" s="1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</row>
    <row r="35" spans="1:70">
      <c r="A35" s="15"/>
      <c r="B35" s="16"/>
      <c r="C35" s="16"/>
      <c r="D35" s="1"/>
      <c r="E35" s="1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</row>
    <row r="36" spans="1:70">
      <c r="B36" s="22"/>
    </row>
    <row r="37" spans="1:70">
      <c r="D37" s="37"/>
    </row>
    <row r="38" spans="1:70">
      <c r="D38" s="37"/>
    </row>
    <row r="39" spans="1:70">
      <c r="D39" s="37"/>
    </row>
    <row r="40" spans="1:70">
      <c r="D40" s="37"/>
    </row>
    <row r="47" spans="1:70">
      <c r="B47" s="38"/>
      <c r="C47" s="38"/>
    </row>
    <row r="48" spans="1:70">
      <c r="E48" s="38"/>
    </row>
    <row r="52" spans="4:5">
      <c r="D52" s="37"/>
    </row>
    <row r="53" spans="4:5">
      <c r="D53" s="37"/>
    </row>
    <row r="57" spans="4:5">
      <c r="D57" s="37"/>
    </row>
    <row r="60" spans="4:5">
      <c r="D60" s="37"/>
    </row>
    <row r="61" spans="4:5">
      <c r="D61" s="37"/>
    </row>
    <row r="62" spans="4:5">
      <c r="D62" s="37"/>
      <c r="E62" s="39"/>
    </row>
    <row r="65" spans="2:5">
      <c r="D65" s="37"/>
    </row>
    <row r="67" spans="2:5">
      <c r="D67" s="37"/>
      <c r="E67" s="39"/>
    </row>
    <row r="69" spans="2:5">
      <c r="D69" s="37"/>
    </row>
    <row r="70" spans="2:5">
      <c r="D70" s="37"/>
    </row>
    <row r="72" spans="2:5">
      <c r="B72" s="40"/>
      <c r="C72" s="40"/>
    </row>
    <row r="75" spans="2:5">
      <c r="D75" s="37"/>
    </row>
    <row r="77" spans="2:5">
      <c r="D77" s="37"/>
    </row>
    <row r="81" spans="2:5">
      <c r="B81" s="40"/>
      <c r="C81" s="40"/>
    </row>
    <row r="83" spans="2:5">
      <c r="D83" s="37"/>
      <c r="E83" s="39"/>
    </row>
    <row r="88" spans="2:5">
      <c r="B88" s="40"/>
      <c r="C88" s="40"/>
    </row>
    <row r="90" spans="2:5">
      <c r="D90" s="37"/>
    </row>
    <row r="93" spans="2:5">
      <c r="D93" s="37"/>
    </row>
    <row r="97" spans="4:5">
      <c r="D97" s="37"/>
    </row>
    <row r="102" spans="4:5">
      <c r="D102" s="37"/>
    </row>
    <row r="104" spans="4:5">
      <c r="D104" s="37"/>
    </row>
    <row r="105" spans="4:5">
      <c r="D105" s="37"/>
    </row>
    <row r="108" spans="4:5">
      <c r="D108" s="37"/>
      <c r="E108" s="39"/>
    </row>
    <row r="109" spans="4:5">
      <c r="D109" s="37"/>
      <c r="E109" s="39"/>
    </row>
    <row r="110" spans="4:5">
      <c r="D110" s="37"/>
    </row>
    <row r="113" spans="4:4">
      <c r="D113" s="37"/>
    </row>
    <row r="116" spans="4:4">
      <c r="D116" s="37"/>
    </row>
    <row r="138" spans="7:59">
      <c r="G138" s="42"/>
      <c r="H138" s="43"/>
      <c r="I138" s="42"/>
      <c r="J138" s="42"/>
      <c r="K138" s="42"/>
      <c r="W138" s="42"/>
      <c r="X138" s="43"/>
      <c r="Y138" s="42"/>
      <c r="Z138" s="42"/>
      <c r="AA138" s="42"/>
      <c r="AM138" s="42"/>
      <c r="AN138" s="43"/>
      <c r="AO138" s="42"/>
      <c r="AP138" s="42"/>
      <c r="AQ138" s="42"/>
      <c r="BC138" s="42"/>
      <c r="BD138" s="43"/>
      <c r="BE138" s="42"/>
      <c r="BF138" s="42"/>
      <c r="BG138" s="42"/>
    </row>
    <row r="139" spans="7:59">
      <c r="G139" s="42"/>
      <c r="H139" s="43"/>
      <c r="I139" s="41" t="s">
        <v>36</v>
      </c>
      <c r="J139" s="41" t="s">
        <v>37</v>
      </c>
      <c r="K139" s="42"/>
      <c r="W139" s="42"/>
      <c r="X139" s="43"/>
      <c r="Y139" s="41" t="s">
        <v>36</v>
      </c>
      <c r="Z139" s="41" t="s">
        <v>37</v>
      </c>
      <c r="AA139" s="42"/>
      <c r="AM139" s="42"/>
      <c r="AN139" s="43"/>
      <c r="AO139" s="41" t="s">
        <v>36</v>
      </c>
      <c r="AP139" s="41" t="s">
        <v>37</v>
      </c>
      <c r="AQ139" s="42"/>
      <c r="BC139" s="42"/>
      <c r="BD139" s="43"/>
      <c r="BE139" s="41" t="s">
        <v>36</v>
      </c>
      <c r="BF139" s="41" t="s">
        <v>37</v>
      </c>
      <c r="BG139" s="42"/>
    </row>
    <row r="140" spans="7:59">
      <c r="G140" s="42"/>
      <c r="H140" s="43" t="s">
        <v>19</v>
      </c>
      <c r="I140" s="42">
        <v>3</v>
      </c>
      <c r="J140" s="42">
        <v>3</v>
      </c>
      <c r="K140" s="42"/>
      <c r="W140" s="42"/>
      <c r="X140" s="43" t="s">
        <v>19</v>
      </c>
      <c r="Y140" s="42">
        <v>4</v>
      </c>
      <c r="Z140" s="42">
        <v>4</v>
      </c>
      <c r="AA140" s="42"/>
      <c r="AM140" s="42"/>
      <c r="AN140" s="43" t="s">
        <v>19</v>
      </c>
      <c r="AO140" s="42">
        <v>3</v>
      </c>
      <c r="AP140" s="42">
        <v>3</v>
      </c>
      <c r="AQ140" s="42"/>
      <c r="BC140" s="42"/>
      <c r="BD140" s="43" t="s">
        <v>19</v>
      </c>
      <c r="BE140" s="42">
        <v>2</v>
      </c>
      <c r="BF140" s="42">
        <v>2</v>
      </c>
      <c r="BG140" s="42"/>
    </row>
    <row r="141" spans="7:59">
      <c r="G141" s="42"/>
      <c r="H141" s="43" t="s">
        <v>20</v>
      </c>
      <c r="I141" s="42">
        <v>4</v>
      </c>
      <c r="J141" s="42">
        <v>4</v>
      </c>
      <c r="K141" s="42"/>
      <c r="W141" s="42"/>
      <c r="X141" s="43" t="s">
        <v>20</v>
      </c>
      <c r="Y141" s="42">
        <v>4</v>
      </c>
      <c r="Z141" s="42">
        <v>4</v>
      </c>
      <c r="AA141" s="42"/>
      <c r="AM141" s="42"/>
      <c r="AN141" s="43" t="s">
        <v>20</v>
      </c>
      <c r="AO141" s="42">
        <v>3</v>
      </c>
      <c r="AP141" s="42">
        <v>3</v>
      </c>
      <c r="AQ141" s="42"/>
      <c r="BC141" s="42"/>
      <c r="BD141" s="43" t="s">
        <v>20</v>
      </c>
      <c r="BE141" s="42">
        <v>3</v>
      </c>
      <c r="BF141" s="42">
        <v>3</v>
      </c>
      <c r="BG141" s="42"/>
    </row>
    <row r="142" spans="7:59">
      <c r="G142" s="42"/>
      <c r="H142" s="43" t="s">
        <v>21</v>
      </c>
      <c r="I142" s="42">
        <v>2</v>
      </c>
      <c r="J142" s="42">
        <v>2</v>
      </c>
      <c r="K142" s="42"/>
      <c r="W142" s="42"/>
      <c r="X142" s="43" t="s">
        <v>21</v>
      </c>
      <c r="Y142" s="42">
        <v>1</v>
      </c>
      <c r="Z142" s="42">
        <v>1</v>
      </c>
      <c r="AA142" s="42"/>
      <c r="AM142" s="42"/>
      <c r="AN142" s="43" t="s">
        <v>21</v>
      </c>
      <c r="AO142" s="42">
        <v>2</v>
      </c>
      <c r="AP142" s="42">
        <v>2</v>
      </c>
      <c r="AQ142" s="42"/>
      <c r="BC142" s="42"/>
      <c r="BD142" s="43" t="s">
        <v>21</v>
      </c>
      <c r="BE142" s="42">
        <v>2</v>
      </c>
      <c r="BF142" s="42">
        <v>2</v>
      </c>
      <c r="BG142" s="42"/>
    </row>
    <row r="143" spans="7:59">
      <c r="G143" s="44"/>
      <c r="H143" s="43" t="s">
        <v>26</v>
      </c>
      <c r="I143" s="42">
        <v>3</v>
      </c>
      <c r="J143" s="42">
        <v>3</v>
      </c>
      <c r="K143" s="42"/>
      <c r="W143" s="44"/>
      <c r="X143" s="43" t="s">
        <v>26</v>
      </c>
      <c r="Y143" s="42">
        <v>4</v>
      </c>
      <c r="Z143" s="42">
        <v>4</v>
      </c>
      <c r="AA143" s="42"/>
      <c r="AM143" s="44"/>
      <c r="AN143" s="43" t="s">
        <v>26</v>
      </c>
      <c r="AO143" s="42">
        <v>5</v>
      </c>
      <c r="AP143" s="42">
        <v>5</v>
      </c>
      <c r="AQ143" s="42"/>
      <c r="BC143" s="44"/>
      <c r="BD143" s="43" t="s">
        <v>26</v>
      </c>
      <c r="BE143" s="42">
        <v>7</v>
      </c>
      <c r="BF143" s="42">
        <v>7</v>
      </c>
      <c r="BG143" s="42"/>
    </row>
    <row r="144" spans="7:59">
      <c r="G144" s="44"/>
      <c r="H144" s="43" t="s">
        <v>31</v>
      </c>
      <c r="I144" s="42">
        <v>3</v>
      </c>
      <c r="J144" s="42">
        <v>3</v>
      </c>
      <c r="K144" s="42"/>
      <c r="W144" s="44"/>
      <c r="X144" s="43" t="s">
        <v>31</v>
      </c>
      <c r="Y144" s="42">
        <v>3</v>
      </c>
      <c r="Z144" s="42">
        <v>3</v>
      </c>
      <c r="AA144" s="42"/>
      <c r="AM144" s="44"/>
      <c r="AN144" s="43" t="s">
        <v>31</v>
      </c>
      <c r="AO144" s="42">
        <v>6</v>
      </c>
      <c r="AP144" s="42">
        <v>6</v>
      </c>
      <c r="AQ144" s="42"/>
      <c r="BC144" s="44"/>
      <c r="BD144" s="43" t="s">
        <v>31</v>
      </c>
      <c r="BE144" s="42">
        <v>6</v>
      </c>
      <c r="BF144" s="42">
        <v>6</v>
      </c>
      <c r="BG144" s="42"/>
    </row>
    <row r="145" spans="7:59">
      <c r="G145" s="42"/>
      <c r="H145" s="43" t="s">
        <v>29</v>
      </c>
      <c r="I145" s="42">
        <v>4</v>
      </c>
      <c r="J145" s="42">
        <v>4</v>
      </c>
      <c r="K145" s="42"/>
      <c r="W145" s="42"/>
      <c r="X145" s="43" t="s">
        <v>29</v>
      </c>
      <c r="Y145" s="42">
        <v>1</v>
      </c>
      <c r="Z145" s="42">
        <v>1</v>
      </c>
      <c r="AA145" s="42"/>
      <c r="AM145" s="42"/>
      <c r="AN145" s="43" t="s">
        <v>29</v>
      </c>
      <c r="AO145" s="42">
        <v>1</v>
      </c>
      <c r="AP145" s="42">
        <v>1</v>
      </c>
      <c r="AQ145" s="42"/>
      <c r="BC145" s="42"/>
      <c r="BD145" s="43" t="s">
        <v>29</v>
      </c>
      <c r="BE145" s="42">
        <v>1</v>
      </c>
      <c r="BF145" s="42">
        <v>1</v>
      </c>
      <c r="BG145" s="42"/>
    </row>
    <row r="146" spans="7:59">
      <c r="G146" s="42"/>
      <c r="H146" s="43" t="s">
        <v>40</v>
      </c>
      <c r="I146" s="42">
        <v>2</v>
      </c>
      <c r="J146" s="42">
        <v>2</v>
      </c>
      <c r="K146" s="42"/>
      <c r="W146" s="42"/>
      <c r="X146" s="43" t="s">
        <v>40</v>
      </c>
      <c r="Y146" s="42">
        <v>4</v>
      </c>
      <c r="Z146" s="42">
        <v>4</v>
      </c>
      <c r="AA146" s="42"/>
      <c r="AM146" s="42"/>
      <c r="AN146" s="43" t="s">
        <v>40</v>
      </c>
      <c r="AO146" s="42">
        <v>4</v>
      </c>
      <c r="AP146" s="42">
        <v>4</v>
      </c>
      <c r="AQ146" s="42"/>
      <c r="BC146" s="42"/>
      <c r="BD146" s="43" t="s">
        <v>40</v>
      </c>
      <c r="BE146" s="42">
        <v>7</v>
      </c>
      <c r="BF146" s="42">
        <v>7</v>
      </c>
      <c r="BG146" s="42"/>
    </row>
    <row r="147" spans="7:59">
      <c r="G147" s="42"/>
      <c r="H147" s="43" t="s">
        <v>17</v>
      </c>
      <c r="I147" s="42">
        <f>SUM(I140:I146)</f>
        <v>21</v>
      </c>
      <c r="J147" s="42">
        <f>SUM(J140:J146)</f>
        <v>21</v>
      </c>
      <c r="K147" s="42"/>
      <c r="W147" s="42"/>
      <c r="X147" s="43" t="s">
        <v>17</v>
      </c>
      <c r="Y147" s="42">
        <f>SUM(Y140:Y146)</f>
        <v>21</v>
      </c>
      <c r="Z147" s="42">
        <f>SUM(Z140:Z146)</f>
        <v>21</v>
      </c>
      <c r="AA147" s="42"/>
      <c r="AM147" s="42"/>
      <c r="AN147" s="43" t="s">
        <v>17</v>
      </c>
      <c r="AO147" s="42">
        <f>SUM(AO140:AO146)</f>
        <v>24</v>
      </c>
      <c r="AP147" s="42">
        <f>SUM(AP140:AP146)</f>
        <v>24</v>
      </c>
      <c r="AQ147" s="42"/>
      <c r="BC147" s="42"/>
      <c r="BD147" s="43" t="s">
        <v>17</v>
      </c>
      <c r="BE147" s="42">
        <f>SUM(BE140:BE146)</f>
        <v>28</v>
      </c>
      <c r="BF147" s="42">
        <f>SUM(BF140:BF146)</f>
        <v>28</v>
      </c>
      <c r="BG147" s="42"/>
    </row>
    <row r="148" spans="7:59">
      <c r="H148" s="27" t="s">
        <v>50</v>
      </c>
      <c r="X148" s="27" t="s">
        <v>50</v>
      </c>
      <c r="AN148" s="27" t="s">
        <v>50</v>
      </c>
      <c r="BD148" s="27" t="s">
        <v>50</v>
      </c>
    </row>
  </sheetData>
  <sortState xmlns:xlrd2="http://schemas.microsoft.com/office/spreadsheetml/2017/richdata2" ref="A11:BR33">
    <sortCondition descending="1" ref="BL11:BL33"/>
  </sortState>
  <mergeCells count="24">
    <mergeCell ref="AR7:AS7"/>
    <mergeCell ref="AZ7:AZ8"/>
    <mergeCell ref="BA7:BA8"/>
    <mergeCell ref="E1:E6"/>
    <mergeCell ref="H1:V6"/>
    <mergeCell ref="X1:AL6"/>
    <mergeCell ref="AN1:BB6"/>
    <mergeCell ref="T7:T8"/>
    <mergeCell ref="U7:U8"/>
    <mergeCell ref="W7:W8"/>
    <mergeCell ref="AB7:AC7"/>
    <mergeCell ref="AJ7:AJ8"/>
    <mergeCell ref="AK7:AK8"/>
    <mergeCell ref="AM7:AM8"/>
    <mergeCell ref="A7:A8"/>
    <mergeCell ref="B7:B8"/>
    <mergeCell ref="C7:C8"/>
    <mergeCell ref="G7:G8"/>
    <mergeCell ref="L7:M7"/>
    <mergeCell ref="BD1:BR6"/>
    <mergeCell ref="BC7:BC8"/>
    <mergeCell ref="BH7:BI7"/>
    <mergeCell ref="BP7:BP8"/>
    <mergeCell ref="BQ7:BQ8"/>
  </mergeCells>
  <pageMargins left="0.7" right="0.7" top="0.75" bottom="0.75" header="0.3" footer="0.3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CLASSES</vt:lpstr>
      <vt:lpstr>ABC</vt:lpstr>
      <vt:lpstr>DEF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2025-05-23T09:45:09Z</dcterms:modified>
</cp:coreProperties>
</file>