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0" activeTab="0"/>
  </bookViews>
  <sheets>
    <sheet name="125 Superkart" sheetId="1" r:id="rId1"/>
    <sheet name="CBR" sheetId="2" r:id="rId2"/>
    <sheet name="Super Singles &amp; Class X" sheetId="3" r:id="rId3"/>
    <sheet name="Formula M" sheetId="4" r:id="rId4"/>
    <sheet name="Motards" sheetId="5" r:id="rId5"/>
  </sheets>
  <definedNames>
    <definedName name="_xlnm.Print_Titles" localSheetId="0">'125 Superkart'!$1:$6</definedName>
  </definedNames>
  <calcPr fullCalcOnLoad="1"/>
</workbook>
</file>

<file path=xl/sharedStrings.xml><?xml version="1.0" encoding="utf-8"?>
<sst xmlns="http://schemas.openxmlformats.org/spreadsheetml/2006/main" count="458" uniqueCount="103">
  <si>
    <t>Competitor</t>
  </si>
  <si>
    <t>H1</t>
  </si>
  <si>
    <t>H2</t>
  </si>
  <si>
    <t>Licence No.</t>
  </si>
  <si>
    <t>Bike No.</t>
  </si>
  <si>
    <t>Round 1</t>
  </si>
  <si>
    <t>Total Points</t>
  </si>
  <si>
    <t>WPMC</t>
  </si>
  <si>
    <t>H3</t>
  </si>
  <si>
    <t>Tony Sterianos</t>
  </si>
  <si>
    <t>Raymond Alexander</t>
  </si>
  <si>
    <t>Ryno Pentz</t>
  </si>
  <si>
    <t>Craig Hume</t>
  </si>
  <si>
    <t>Round 2</t>
  </si>
  <si>
    <t>Round 3</t>
  </si>
  <si>
    <t>Round 4</t>
  </si>
  <si>
    <t>Round 5</t>
  </si>
  <si>
    <t>Round 6</t>
  </si>
  <si>
    <t>Round 8</t>
  </si>
  <si>
    <t>Round 7</t>
  </si>
  <si>
    <t>Kart No</t>
  </si>
  <si>
    <t>Car No</t>
  </si>
  <si>
    <t>Roy Reed</t>
  </si>
  <si>
    <t>Fuaat Gamiet</t>
  </si>
  <si>
    <t>Willy Van Niekerk</t>
  </si>
  <si>
    <t>David Vismer</t>
  </si>
  <si>
    <t>Grant Raeside</t>
  </si>
  <si>
    <t>Shaakir Holliday</t>
  </si>
  <si>
    <t>Gareth Dawson</t>
  </si>
  <si>
    <t>.</t>
  </si>
  <si>
    <t>Saul Turvey</t>
  </si>
  <si>
    <t>Emile Van Der Merwe</t>
  </si>
  <si>
    <t>Mitchell Robinson</t>
  </si>
  <si>
    <t>Leroi Kilian</t>
  </si>
  <si>
    <t>Franco Flach</t>
  </si>
  <si>
    <t>Malcolm Cochrane</t>
  </si>
  <si>
    <t>Grant Poultney</t>
  </si>
  <si>
    <t>Isham Enus</t>
  </si>
  <si>
    <t>Mark Hailwood</t>
  </si>
  <si>
    <t>Piet Fourie</t>
  </si>
  <si>
    <t>Peter Hill</t>
  </si>
  <si>
    <t>Jorgen Kruger</t>
  </si>
  <si>
    <t>Darren Liebenberg</t>
  </si>
  <si>
    <t>Jean-Baptiste Racoupeau</t>
  </si>
  <si>
    <t>08054</t>
  </si>
  <si>
    <t>Ebrahim Salie</t>
  </si>
  <si>
    <t>Muneer Salie</t>
  </si>
  <si>
    <t>Iftikar Dalvie</t>
  </si>
  <si>
    <t>OE</t>
  </si>
  <si>
    <t>Gary Heinman</t>
  </si>
  <si>
    <t>Mark Roos</t>
  </si>
  <si>
    <t>Kewyn Snyman</t>
  </si>
  <si>
    <t>Alex Van Den Berg</t>
  </si>
  <si>
    <t>Dylan Wright</t>
  </si>
  <si>
    <t>2018 WESTERN CAPE SHORT CIRCUIT CLUB CHAMPIONSHIP - SUPERKARTS</t>
  </si>
  <si>
    <t>Taahir Salie</t>
  </si>
  <si>
    <t>Leon Wait</t>
  </si>
  <si>
    <t>2018 WESTERN CAPE SHORT CIRCUIT CLUB CHAMPIONSHIP - CBR150 SENIORS</t>
  </si>
  <si>
    <t>Jessen Samaai</t>
  </si>
  <si>
    <t>2018 WESTERN CAPE SHORT CIRCUIT CLUB CHAMPIONSHIP - SUPER SINGLES</t>
  </si>
  <si>
    <t>Andre Calvert</t>
  </si>
  <si>
    <t>2018 WESTERN CAPE SHORT CIRCUIT CLUB CHAMPIONSHIP - FORMULA M - CLASS B</t>
  </si>
  <si>
    <t>2018 WESTERN CAPE SHORT CIRCUIT CLUB CHAMPIONSHIP - FORMULA M - CLASS C</t>
  </si>
  <si>
    <t>Stephen Reed</t>
  </si>
  <si>
    <t>Lauren Reed</t>
  </si>
  <si>
    <t>2018 WESTERN CAPE SHORT CIRCUIT CLUB CHAMPIONSHIP  - MOTARDS STD CLASS</t>
  </si>
  <si>
    <t>Norman McFaddan</t>
  </si>
  <si>
    <t>2018 WESTERN CAPE SHORT CIRCUIT CLUB CHAMPIONSHIP  - MOTARDS MODIFIED CLASS</t>
  </si>
  <si>
    <t>David McFaddan</t>
  </si>
  <si>
    <t>Bradford Maloney</t>
  </si>
  <si>
    <t>Jayson Keevy</t>
  </si>
  <si>
    <t>Gareth Gehlig</t>
  </si>
  <si>
    <t>Rob Fischer</t>
  </si>
  <si>
    <t>Regan Mitchell</t>
  </si>
  <si>
    <t>Bradley Keyser</t>
  </si>
  <si>
    <t>Christopher Combrinck</t>
  </si>
  <si>
    <t>2018 WESTERN CAPE SHORT CIRCUIT CLUB CHAMPIONSHIP - CLASS X</t>
  </si>
  <si>
    <t>Jason Linaker</t>
  </si>
  <si>
    <t>Erin Lane</t>
  </si>
  <si>
    <t>Neville Hagan</t>
  </si>
  <si>
    <t>Ruben Potgieter</t>
  </si>
  <si>
    <t>Pierre De Proft</t>
  </si>
  <si>
    <t>Andrew Liebenberg</t>
  </si>
  <si>
    <t>Connor Hagan</t>
  </si>
  <si>
    <t>Bevan Londt</t>
  </si>
  <si>
    <t>Lester Plant</t>
  </si>
  <si>
    <t>Jared Schultz</t>
  </si>
  <si>
    <t>Willem Louw</t>
  </si>
  <si>
    <t>Jules Lambert</t>
  </si>
  <si>
    <t>-</t>
  </si>
  <si>
    <t>Robin De Vos</t>
  </si>
  <si>
    <t>Shaun Potter</t>
  </si>
  <si>
    <t>Renier De Lange</t>
  </si>
  <si>
    <t>Calvin Thomas</t>
  </si>
  <si>
    <t>Anthony Lane</t>
  </si>
  <si>
    <t>Braddon Hutchings</t>
  </si>
  <si>
    <t>Paul Lightheart</t>
  </si>
  <si>
    <t>Wesley Jones</t>
  </si>
  <si>
    <t>Toufeeq Moos</t>
  </si>
  <si>
    <t>Wikus De Lange</t>
  </si>
  <si>
    <t>Mustapha Enus</t>
  </si>
  <si>
    <t>Ruaan De Lange</t>
  </si>
  <si>
    <t>Desmond Combrinck</t>
  </si>
</sst>
</file>

<file path=xl/styles.xml><?xml version="1.0" encoding="utf-8"?>
<styleSheet xmlns="http://schemas.openxmlformats.org/spreadsheetml/2006/main">
  <numFmts count="4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&quot;R&quot;\ * #,##0.00_-;\-&quot;R&quot;\ * #,##0.00_-;_-&quot;R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&quot;\ #,##0_);\(&quot;R&quot;\ #,##0\)"/>
    <numFmt numFmtId="187" formatCode="&quot;R&quot;\ #,##0_);[Red]\(&quot;R&quot;\ #,##0\)"/>
    <numFmt numFmtId="188" formatCode="&quot;R&quot;\ #,##0.00_);\(&quot;R&quot;\ #,##0.00\)"/>
    <numFmt numFmtId="189" formatCode="&quot;R&quot;\ #,##0.00_);[Red]\(&quot;R&quot;\ #,##0.00\)"/>
    <numFmt numFmtId="190" formatCode="_(&quot;R&quot;\ * #,##0_);_(&quot;R&quot;\ * \(#,##0\);_(&quot;R&quot;\ * &quot;-&quot;_);_(@_)"/>
    <numFmt numFmtId="191" formatCode="_(&quot;R&quot;\ * #,##0.00_);_(&quot;R&quot;\ * \(#,##0.00\);_(&quot;R&quot;\ * &quot;-&quot;??_);_(@_)"/>
    <numFmt numFmtId="192" formatCode="&quot;R&quot;#,##0;\-&quot;R&quot;#,##0"/>
    <numFmt numFmtId="193" formatCode="&quot;R&quot;#,##0;[Red]\-&quot;R&quot;#,##0"/>
    <numFmt numFmtId="194" formatCode="&quot;R&quot;#,##0.00;\-&quot;R&quot;#,##0.00"/>
    <numFmt numFmtId="195" formatCode="&quot;R&quot;#,##0.00;[Red]\-&quot;R&quot;#,##0.00"/>
    <numFmt numFmtId="196" formatCode="_-&quot;R&quot;* #,##0_-;\-&quot;R&quot;* #,##0_-;_-&quot;R&quot;* &quot;-&quot;_-;_-@_-"/>
    <numFmt numFmtId="197" formatCode="_-&quot;R&quot;* #,##0.00_-;\-&quot;R&quot;* #,##0.00_-;_-&quot;R&quot;* &quot;-&quot;??_-;_-@_-"/>
    <numFmt numFmtId="198" formatCode="[$-409]dddd\,\ mmmm\ dd\,\ yyyy"/>
    <numFmt numFmtId="199" formatCode="[$-409]d\-mmm;@"/>
    <numFmt numFmtId="200" formatCode="0.0"/>
    <numFmt numFmtId="201" formatCode="_ * #,##0.0_ ;_ * \-#,##0.0_ ;_ * &quot;-&quot;??_ ;_ @_ "/>
    <numFmt numFmtId="202" formatCode="mmm\-yyyy"/>
    <numFmt numFmtId="203" formatCode="dd/mm/yyyy"/>
  </numFmts>
  <fonts count="4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1" fontId="1" fillId="0" borderId="9" applyFont="0">
      <alignment horizontal="center"/>
      <protection/>
    </xf>
    <xf numFmtId="1" fontId="1" fillId="0" borderId="10" applyBorder="0">
      <alignment horizontal="center"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6" fontId="7" fillId="0" borderId="0" xfId="0" applyNumberFormat="1" applyFont="1" applyAlignment="1">
      <alignment/>
    </xf>
    <xf numFmtId="1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wrapText="1"/>
    </xf>
    <xf numFmtId="1" fontId="6" fillId="0" borderId="0" xfId="61" applyNumberFormat="1" applyFont="1" applyFill="1" applyBorder="1" applyAlignment="1">
      <alignment horizontal="center"/>
      <protection/>
    </xf>
    <xf numFmtId="1" fontId="6" fillId="0" borderId="0" xfId="61" applyNumberFormat="1" applyFont="1" applyFill="1" applyBorder="1" applyAlignment="1" quotePrefix="1">
      <alignment horizontal="center"/>
      <protection/>
    </xf>
    <xf numFmtId="0" fontId="12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 horizontal="center"/>
      <protection/>
    </xf>
    <xf numFmtId="0" fontId="6" fillId="2" borderId="12" xfId="63" applyFont="1" applyFill="1" applyBorder="1" applyAlignment="1">
      <alignment horizontal="center"/>
      <protection/>
    </xf>
    <xf numFmtId="200" fontId="9" fillId="0" borderId="0" xfId="42" applyNumberFormat="1" applyFont="1" applyAlignment="1">
      <alignment horizontal="center"/>
    </xf>
    <xf numFmtId="200" fontId="8" fillId="0" borderId="0" xfId="0" applyNumberFormat="1" applyFont="1" applyAlignment="1">
      <alignment horizontal="center"/>
    </xf>
    <xf numFmtId="200" fontId="9" fillId="0" borderId="0" xfId="0" applyNumberFormat="1" applyFont="1" applyAlignment="1">
      <alignment horizontal="center"/>
    </xf>
    <xf numFmtId="200" fontId="6" fillId="0" borderId="13" xfId="61" applyNumberFormat="1" applyFont="1" applyFill="1" applyBorder="1" applyAlignment="1">
      <alignment horizontal="center"/>
      <protection/>
    </xf>
    <xf numFmtId="200" fontId="6" fillId="0" borderId="0" xfId="61" applyNumberFormat="1" applyFont="1" applyFill="1" applyBorder="1" applyAlignment="1">
      <alignment horizontal="center"/>
      <protection/>
    </xf>
    <xf numFmtId="200" fontId="8" fillId="0" borderId="0" xfId="0" applyNumberFormat="1" applyFont="1" applyFill="1" applyBorder="1" applyAlignment="1">
      <alignment horizontal="center"/>
    </xf>
    <xf numFmtId="200" fontId="6" fillId="0" borderId="13" xfId="61" applyNumberFormat="1" applyFont="1" applyFill="1" applyBorder="1" applyAlignment="1" quotePrefix="1">
      <alignment horizontal="center"/>
      <protection/>
    </xf>
    <xf numFmtId="200" fontId="6" fillId="0" borderId="14" xfId="61" applyNumberFormat="1" applyFont="1" applyFill="1" applyBorder="1" applyAlignment="1">
      <alignment horizontal="center"/>
      <protection/>
    </xf>
    <xf numFmtId="200" fontId="6" fillId="0" borderId="15" xfId="61" applyNumberFormat="1" applyFont="1" applyFill="1" applyBorder="1" applyAlignment="1">
      <alignment horizontal="center"/>
      <protection/>
    </xf>
    <xf numFmtId="200" fontId="6" fillId="0" borderId="16" xfId="61" applyNumberFormat="1" applyFont="1" applyFill="1" applyBorder="1" applyAlignment="1">
      <alignment horizontal="center"/>
      <protection/>
    </xf>
    <xf numFmtId="200" fontId="6" fillId="0" borderId="17" xfId="61" applyNumberFormat="1" applyFont="1" applyFill="1" applyBorder="1" applyAlignment="1">
      <alignment horizontal="center"/>
      <protection/>
    </xf>
    <xf numFmtId="200" fontId="6" fillId="0" borderId="18" xfId="61" applyNumberFormat="1" applyFont="1" applyFill="1" applyBorder="1" applyAlignment="1">
      <alignment horizontal="center"/>
      <protection/>
    </xf>
    <xf numFmtId="200" fontId="6" fillId="0" borderId="19" xfId="61" applyNumberFormat="1" applyFont="1" applyFill="1" applyBorder="1" applyAlignment="1">
      <alignment horizontal="center"/>
      <protection/>
    </xf>
    <xf numFmtId="200" fontId="12" fillId="0" borderId="0" xfId="62" applyNumberFormat="1" applyFont="1" applyFill="1" applyBorder="1" applyAlignment="1">
      <alignment horizontal="center"/>
      <protection/>
    </xf>
    <xf numFmtId="0" fontId="6" fillId="2" borderId="20" xfId="63" applyFont="1" applyFill="1" applyBorder="1" applyAlignment="1">
      <alignment horizontal="center"/>
      <protection/>
    </xf>
    <xf numFmtId="200" fontId="6" fillId="0" borderId="21" xfId="42" applyNumberFormat="1" applyFont="1" applyFill="1" applyBorder="1" applyAlignment="1">
      <alignment horizontal="center"/>
    </xf>
    <xf numFmtId="200" fontId="6" fillId="0" borderId="22" xfId="42" applyNumberFormat="1" applyFont="1" applyFill="1" applyBorder="1" applyAlignment="1">
      <alignment horizontal="center"/>
    </xf>
    <xf numFmtId="200" fontId="6" fillId="0" borderId="23" xfId="42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49" fontId="10" fillId="32" borderId="9" xfId="0" applyNumberFormat="1" applyFont="1" applyFill="1" applyBorder="1" applyAlignment="1">
      <alignment horizontal="center"/>
    </xf>
    <xf numFmtId="200" fontId="10" fillId="32" borderId="25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200" fontId="12" fillId="32" borderId="27" xfId="62" applyNumberFormat="1" applyFont="1" applyFill="1" applyBorder="1" applyAlignment="1">
      <alignment horizontal="center"/>
      <protection/>
    </xf>
    <xf numFmtId="0" fontId="12" fillId="0" borderId="12" xfId="63" applyFont="1" applyFill="1" applyBorder="1" applyAlignment="1">
      <alignment/>
      <protection/>
    </xf>
    <xf numFmtId="0" fontId="12" fillId="0" borderId="20" xfId="63" applyFont="1" applyFill="1" applyBorder="1" applyAlignment="1">
      <alignment/>
      <protection/>
    </xf>
    <xf numFmtId="0" fontId="12" fillId="0" borderId="28" xfId="63" applyFont="1" applyFill="1" applyBorder="1" applyAlignment="1">
      <alignment/>
      <protection/>
    </xf>
    <xf numFmtId="0" fontId="6" fillId="0" borderId="29" xfId="63" applyFont="1" applyFill="1" applyBorder="1" applyAlignment="1">
      <alignment horizontal="center"/>
      <protection/>
    </xf>
    <xf numFmtId="49" fontId="10" fillId="32" borderId="30" xfId="0" applyNumberFormat="1" applyFont="1" applyFill="1" applyBorder="1" applyAlignment="1">
      <alignment horizontal="center"/>
    </xf>
    <xf numFmtId="200" fontId="10" fillId="32" borderId="26" xfId="42" applyNumberFormat="1" applyFont="1" applyFill="1" applyBorder="1" applyAlignment="1">
      <alignment horizontal="center"/>
    </xf>
    <xf numFmtId="0" fontId="6" fillId="0" borderId="20" xfId="63" applyFont="1" applyFill="1" applyBorder="1" applyAlignment="1">
      <alignment horizontal="center"/>
      <protection/>
    </xf>
    <xf numFmtId="0" fontId="10" fillId="0" borderId="28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200" fontId="10" fillId="32" borderId="26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0" fontId="6" fillId="0" borderId="28" xfId="63" applyFont="1" applyFill="1" applyBorder="1" applyAlignment="1">
      <alignment horizontal="center"/>
      <protection/>
    </xf>
    <xf numFmtId="0" fontId="12" fillId="0" borderId="32" xfId="63" applyFont="1" applyFill="1" applyBorder="1" applyAlignment="1">
      <alignment/>
      <protection/>
    </xf>
    <xf numFmtId="0" fontId="12" fillId="0" borderId="18" xfId="63" applyFont="1" applyFill="1" applyBorder="1" applyAlignment="1">
      <alignment/>
      <protection/>
    </xf>
    <xf numFmtId="200" fontId="12" fillId="32" borderId="19" xfId="62" applyNumberFormat="1" applyFont="1" applyFill="1" applyBorder="1" applyAlignment="1">
      <alignment horizontal="center"/>
      <protection/>
    </xf>
    <xf numFmtId="0" fontId="6" fillId="8" borderId="33" xfId="63" applyFont="1" applyFill="1" applyBorder="1" applyAlignment="1" quotePrefix="1">
      <alignment horizontal="center"/>
      <protection/>
    </xf>
    <xf numFmtId="0" fontId="6" fillId="0" borderId="34" xfId="63" applyFont="1" applyFill="1" applyBorder="1" applyAlignment="1">
      <alignment horizontal="center"/>
      <protection/>
    </xf>
    <xf numFmtId="0" fontId="6" fillId="0" borderId="12" xfId="63" applyFont="1" applyFill="1" applyBorder="1" applyAlignment="1">
      <alignment horizontal="center"/>
      <protection/>
    </xf>
    <xf numFmtId="0" fontId="6" fillId="0" borderId="33" xfId="63" applyFont="1" applyFill="1" applyBorder="1" applyAlignment="1">
      <alignment horizontal="center"/>
      <protection/>
    </xf>
    <xf numFmtId="0" fontId="6" fillId="2" borderId="28" xfId="63" applyFont="1" applyFill="1" applyBorder="1" applyAlignment="1">
      <alignment horizontal="center"/>
      <protection/>
    </xf>
    <xf numFmtId="0" fontId="6" fillId="2" borderId="20" xfId="63" applyFont="1" applyFill="1" applyBorder="1" applyAlignment="1" quotePrefix="1">
      <alignment horizontal="center"/>
      <protection/>
    </xf>
    <xf numFmtId="16" fontId="10" fillId="32" borderId="0" xfId="0" applyNumberFormat="1" applyFont="1" applyFill="1" applyBorder="1" applyAlignment="1">
      <alignment horizontal="center"/>
    </xf>
    <xf numFmtId="16" fontId="10" fillId="32" borderId="35" xfId="0" applyNumberFormat="1" applyFont="1" applyFill="1" applyBorder="1" applyAlignment="1">
      <alignment horizontal="center"/>
    </xf>
    <xf numFmtId="16" fontId="10" fillId="32" borderId="36" xfId="0" applyNumberFormat="1" applyFont="1" applyFill="1" applyBorder="1" applyAlignment="1">
      <alignment horizontal="center"/>
    </xf>
    <xf numFmtId="1" fontId="10" fillId="32" borderId="37" xfId="0" applyNumberFormat="1" applyFont="1" applyFill="1" applyBorder="1" applyAlignment="1">
      <alignment horizontal="center"/>
    </xf>
    <xf numFmtId="1" fontId="10" fillId="32" borderId="38" xfId="0" applyNumberFormat="1" applyFont="1" applyFill="1" applyBorder="1" applyAlignment="1">
      <alignment horizontal="center"/>
    </xf>
    <xf numFmtId="1" fontId="10" fillId="32" borderId="39" xfId="0" applyNumberFormat="1" applyFont="1" applyFill="1" applyBorder="1" applyAlignment="1">
      <alignment horizontal="center"/>
    </xf>
    <xf numFmtId="16" fontId="10" fillId="32" borderId="0" xfId="0" applyNumberFormat="1" applyFont="1" applyFill="1" applyBorder="1" applyAlignment="1" quotePrefix="1">
      <alignment horizontal="center"/>
    </xf>
    <xf numFmtId="49" fontId="10" fillId="32" borderId="40" xfId="0" applyNumberFormat="1" applyFont="1" applyFill="1" applyBorder="1" applyAlignment="1">
      <alignment horizontal="center"/>
    </xf>
    <xf numFmtId="49" fontId="10" fillId="32" borderId="41" xfId="0" applyNumberFormat="1" applyFont="1" applyFill="1" applyBorder="1" applyAlignment="1">
      <alignment horizontal="center"/>
    </xf>
    <xf numFmtId="49" fontId="10" fillId="32" borderId="42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49" fontId="10" fillId="32" borderId="33" xfId="0" applyNumberFormat="1" applyFont="1" applyFill="1" applyBorder="1" applyAlignment="1">
      <alignment horizontal="center"/>
    </xf>
    <xf numFmtId="49" fontId="10" fillId="32" borderId="43" xfId="0" applyNumberFormat="1" applyFont="1" applyFill="1" applyBorder="1" applyAlignment="1">
      <alignment horizontal="center"/>
    </xf>
    <xf numFmtId="1" fontId="12" fillId="32" borderId="12" xfId="62" applyFont="1" applyFill="1" applyBorder="1" applyAlignment="1">
      <alignment horizontal="center"/>
      <protection/>
    </xf>
    <xf numFmtId="1" fontId="12" fillId="32" borderId="28" xfId="62" applyFont="1" applyFill="1" applyBorder="1" applyAlignment="1">
      <alignment horizontal="center"/>
      <protection/>
    </xf>
    <xf numFmtId="1" fontId="10" fillId="32" borderId="38" xfId="0" applyNumberFormat="1" applyFont="1" applyFill="1" applyBorder="1" applyAlignment="1">
      <alignment horizontal="center"/>
    </xf>
    <xf numFmtId="1" fontId="10" fillId="32" borderId="37" xfId="0" applyNumberFormat="1" applyFont="1" applyFill="1" applyBorder="1" applyAlignment="1">
      <alignment horizontal="center"/>
    </xf>
    <xf numFmtId="1" fontId="10" fillId="32" borderId="39" xfId="0" applyNumberFormat="1" applyFont="1" applyFill="1" applyBorder="1" applyAlignment="1">
      <alignment horizontal="center"/>
    </xf>
    <xf numFmtId="16" fontId="10" fillId="32" borderId="44" xfId="0" applyNumberFormat="1" applyFont="1" applyFill="1" applyBorder="1" applyAlignment="1">
      <alignment horizontal="center"/>
    </xf>
    <xf numFmtId="16" fontId="10" fillId="32" borderId="45" xfId="0" applyNumberFormat="1" applyFont="1" applyFill="1" applyBorder="1" applyAlignment="1">
      <alignment horizontal="center"/>
    </xf>
    <xf numFmtId="16" fontId="10" fillId="32" borderId="46" xfId="0" applyNumberFormat="1" applyFont="1" applyFill="1" applyBorder="1" applyAlignment="1">
      <alignment horizontal="center"/>
    </xf>
    <xf numFmtId="16" fontId="10" fillId="32" borderId="35" xfId="0" applyNumberFormat="1" applyFont="1" applyFill="1" applyBorder="1" applyAlignment="1">
      <alignment horizontal="center"/>
    </xf>
    <xf numFmtId="16" fontId="10" fillId="32" borderId="36" xfId="0" applyNumberFormat="1" applyFont="1" applyFill="1" applyBorder="1" applyAlignment="1">
      <alignment horizontal="center"/>
    </xf>
    <xf numFmtId="0" fontId="6" fillId="0" borderId="29" xfId="63" applyFont="1" applyFill="1" applyBorder="1" applyAlignment="1">
      <alignment horizontal="center"/>
      <protection/>
    </xf>
    <xf numFmtId="0" fontId="6" fillId="0" borderId="28" xfId="63" applyFont="1" applyFill="1" applyBorder="1" applyAlignment="1">
      <alignment horizontal="center"/>
      <protection/>
    </xf>
    <xf numFmtId="1" fontId="12" fillId="2" borderId="12" xfId="62" applyFont="1" applyFill="1" applyBorder="1" applyAlignment="1">
      <alignment horizontal="center"/>
      <protection/>
    </xf>
    <xf numFmtId="1" fontId="12" fillId="2" borderId="28" xfId="62" applyFont="1" applyFill="1" applyBorder="1" applyAlignment="1">
      <alignment horizontal="center"/>
      <protection/>
    </xf>
    <xf numFmtId="0" fontId="6" fillId="0" borderId="20" xfId="63" applyFont="1" applyFill="1" applyBorder="1" applyAlignment="1">
      <alignment horizontal="center"/>
      <protection/>
    </xf>
    <xf numFmtId="0" fontId="6" fillId="0" borderId="30" xfId="42" applyNumberFormat="1" applyFont="1" applyFill="1" applyBorder="1" applyAlignment="1">
      <alignment horizontal="center"/>
    </xf>
    <xf numFmtId="0" fontId="6" fillId="0" borderId="9" xfId="42" applyNumberFormat="1" applyFont="1" applyFill="1" applyBorder="1" applyAlignment="1">
      <alignment horizontal="center"/>
    </xf>
    <xf numFmtId="0" fontId="6" fillId="0" borderId="26" xfId="42" applyNumberFormat="1" applyFont="1" applyFill="1" applyBorder="1" applyAlignment="1" quotePrefix="1">
      <alignment horizontal="center"/>
    </xf>
    <xf numFmtId="0" fontId="6" fillId="0" borderId="24" xfId="42" applyNumberFormat="1" applyFont="1" applyFill="1" applyBorder="1" applyAlignment="1">
      <alignment horizontal="center"/>
    </xf>
    <xf numFmtId="0" fontId="6" fillId="0" borderId="25" xfId="42" applyNumberFormat="1" applyFont="1" applyFill="1" applyBorder="1" applyAlignment="1">
      <alignment horizontal="center"/>
    </xf>
    <xf numFmtId="0" fontId="6" fillId="0" borderId="22" xfId="42" applyNumberFormat="1" applyFont="1" applyFill="1" applyBorder="1" applyAlignment="1" quotePrefix="1">
      <alignment horizontal="center"/>
    </xf>
    <xf numFmtId="0" fontId="6" fillId="0" borderId="21" xfId="42" applyNumberFormat="1" applyFont="1" applyFill="1" applyBorder="1" applyAlignment="1" quotePrefix="1">
      <alignment horizontal="center"/>
    </xf>
    <xf numFmtId="0" fontId="6" fillId="0" borderId="23" xfId="42" applyNumberFormat="1" applyFont="1" applyFill="1" applyBorder="1" applyAlignment="1" quotePrefix="1">
      <alignment horizontal="center"/>
    </xf>
    <xf numFmtId="0" fontId="6" fillId="0" borderId="47" xfId="42" applyNumberFormat="1" applyFont="1" applyFill="1" applyBorder="1" applyAlignment="1">
      <alignment horizontal="center"/>
    </xf>
    <xf numFmtId="0" fontId="6" fillId="0" borderId="21" xfId="42" applyNumberFormat="1" applyFont="1" applyFill="1" applyBorder="1" applyAlignment="1">
      <alignment horizontal="center"/>
    </xf>
    <xf numFmtId="0" fontId="6" fillId="0" borderId="48" xfId="42" applyNumberFormat="1" applyFont="1" applyFill="1" applyBorder="1" applyAlignment="1">
      <alignment horizontal="center"/>
    </xf>
    <xf numFmtId="0" fontId="6" fillId="0" borderId="22" xfId="42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3" xfId="42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12" fillId="32" borderId="27" xfId="42" applyNumberFormat="1" applyFont="1" applyFill="1" applyBorder="1" applyAlignment="1">
      <alignment horizontal="center"/>
    </xf>
    <xf numFmtId="0" fontId="12" fillId="32" borderId="27" xfId="62" applyNumberFormat="1" applyFont="1" applyFill="1" applyBorder="1" applyAlignment="1">
      <alignment horizontal="center"/>
      <protection/>
    </xf>
    <xf numFmtId="0" fontId="6" fillId="0" borderId="24" xfId="61" applyNumberFormat="1" applyFont="1" applyFill="1" applyBorder="1" applyAlignment="1">
      <alignment horizontal="center"/>
      <protection/>
    </xf>
    <xf numFmtId="0" fontId="6" fillId="0" borderId="9" xfId="61" applyNumberFormat="1" applyFont="1" applyFill="1" applyBorder="1" applyAlignment="1">
      <alignment horizontal="center"/>
      <protection/>
    </xf>
    <xf numFmtId="0" fontId="6" fillId="0" borderId="25" xfId="61" applyNumberFormat="1" applyFont="1" applyFill="1" applyBorder="1" applyAlignment="1" quotePrefix="1">
      <alignment horizontal="center"/>
      <protection/>
    </xf>
    <xf numFmtId="0" fontId="6" fillId="0" borderId="25" xfId="61" applyNumberFormat="1" applyFont="1" applyFill="1" applyBorder="1" applyAlignment="1">
      <alignment horizontal="center"/>
      <protection/>
    </xf>
    <xf numFmtId="0" fontId="6" fillId="0" borderId="24" xfId="61" applyNumberFormat="1" applyFont="1" applyFill="1" applyBorder="1" applyAlignment="1" quotePrefix="1">
      <alignment horizontal="center"/>
      <protection/>
    </xf>
    <xf numFmtId="0" fontId="6" fillId="0" borderId="9" xfId="61" applyNumberFormat="1" applyFont="1" applyFill="1" applyBorder="1" applyAlignment="1" quotePrefix="1">
      <alignment horizontal="center"/>
      <protection/>
    </xf>
    <xf numFmtId="0" fontId="6" fillId="0" borderId="47" xfId="61" applyNumberFormat="1" applyFont="1" applyFill="1" applyBorder="1" applyAlignment="1">
      <alignment horizontal="center"/>
      <protection/>
    </xf>
    <xf numFmtId="0" fontId="6" fillId="0" borderId="21" xfId="61" applyNumberFormat="1" applyFont="1" applyFill="1" applyBorder="1" applyAlignment="1">
      <alignment horizontal="center"/>
      <protection/>
    </xf>
    <xf numFmtId="0" fontId="6" fillId="0" borderId="48" xfId="61" applyNumberFormat="1" applyFont="1" applyFill="1" applyBorder="1" applyAlignment="1" quotePrefix="1">
      <alignment horizontal="center"/>
      <protection/>
    </xf>
    <xf numFmtId="0" fontId="6" fillId="0" borderId="16" xfId="61" applyNumberFormat="1" applyFont="1" applyFill="1" applyBorder="1" applyAlignment="1">
      <alignment horizontal="center"/>
      <protection/>
    </xf>
    <xf numFmtId="0" fontId="6" fillId="0" borderId="15" xfId="61" applyNumberFormat="1" applyFont="1" applyFill="1" applyBorder="1" applyAlignment="1">
      <alignment horizontal="center"/>
      <protection/>
    </xf>
    <xf numFmtId="0" fontId="6" fillId="0" borderId="17" xfId="61" applyNumberFormat="1" applyFont="1" applyFill="1" applyBorder="1" applyAlignment="1">
      <alignment horizontal="center"/>
      <protection/>
    </xf>
    <xf numFmtId="0" fontId="6" fillId="0" borderId="30" xfId="61" applyNumberFormat="1" applyFont="1" applyFill="1" applyBorder="1" applyAlignment="1">
      <alignment horizontal="center"/>
      <protection/>
    </xf>
    <xf numFmtId="0" fontId="6" fillId="0" borderId="26" xfId="61" applyNumberFormat="1" applyFont="1" applyFill="1" applyBorder="1" applyAlignment="1" quotePrefix="1">
      <alignment horizontal="center"/>
      <protection/>
    </xf>
    <xf numFmtId="0" fontId="6" fillId="0" borderId="26" xfId="61" applyNumberFormat="1" applyFont="1" applyFill="1" applyBorder="1" applyAlignment="1">
      <alignment horizontal="center"/>
      <protection/>
    </xf>
    <xf numFmtId="0" fontId="6" fillId="0" borderId="22" xfId="61" applyNumberFormat="1" applyFont="1" applyFill="1" applyBorder="1" applyAlignment="1">
      <alignment horizontal="center"/>
      <protection/>
    </xf>
    <xf numFmtId="0" fontId="6" fillId="0" borderId="23" xfId="61" applyNumberFormat="1" applyFont="1" applyFill="1" applyBorder="1" applyAlignment="1">
      <alignment horizontal="center"/>
      <protection/>
    </xf>
    <xf numFmtId="0" fontId="6" fillId="0" borderId="47" xfId="61" applyNumberFormat="1" applyFont="1" applyFill="1" applyBorder="1" applyAlignment="1" quotePrefix="1">
      <alignment horizontal="center"/>
      <protection/>
    </xf>
    <xf numFmtId="0" fontId="6" fillId="0" borderId="21" xfId="61" applyNumberFormat="1" applyFont="1" applyFill="1" applyBorder="1" applyAlignment="1" quotePrefix="1">
      <alignment horizontal="center"/>
      <protection/>
    </xf>
    <xf numFmtId="0" fontId="6" fillId="0" borderId="23" xfId="61" applyNumberFormat="1" applyFont="1" applyFill="1" applyBorder="1" applyAlignment="1" quotePrefix="1">
      <alignment horizontal="center"/>
      <protection/>
    </xf>
    <xf numFmtId="0" fontId="6" fillId="0" borderId="14" xfId="61" applyNumberFormat="1" applyFont="1" applyFill="1" applyBorder="1" applyAlignment="1" quotePrefix="1">
      <alignment horizontal="center"/>
      <protection/>
    </xf>
    <xf numFmtId="0" fontId="6" fillId="0" borderId="15" xfId="61" applyNumberFormat="1" applyFont="1" applyFill="1" applyBorder="1" applyAlignment="1" quotePrefix="1">
      <alignment horizontal="center"/>
      <protection/>
    </xf>
    <xf numFmtId="0" fontId="6" fillId="0" borderId="13" xfId="61" applyNumberFormat="1" applyFont="1" applyFill="1" applyBorder="1" applyAlignment="1" quotePrefix="1">
      <alignment horizontal="center"/>
      <protection/>
    </xf>
    <xf numFmtId="0" fontId="6" fillId="0" borderId="16" xfId="61" applyNumberFormat="1" applyFont="1" applyFill="1" applyBorder="1" applyAlignment="1" quotePrefix="1">
      <alignment horizontal="center"/>
      <protection/>
    </xf>
    <xf numFmtId="0" fontId="6" fillId="0" borderId="48" xfId="61" applyNumberFormat="1" applyFont="1" applyFill="1" applyBorder="1" applyAlignment="1">
      <alignment horizontal="center"/>
      <protection/>
    </xf>
    <xf numFmtId="0" fontId="6" fillId="0" borderId="14" xfId="61" applyNumberFormat="1" applyFont="1" applyFill="1" applyBorder="1" applyAlignment="1">
      <alignment horizontal="center"/>
      <protection/>
    </xf>
    <xf numFmtId="0" fontId="6" fillId="0" borderId="13" xfId="61" applyNumberFormat="1" applyFont="1" applyFill="1" applyBorder="1" applyAlignment="1">
      <alignment horizontal="center"/>
      <protection/>
    </xf>
    <xf numFmtId="0" fontId="6" fillId="0" borderId="18" xfId="61" applyNumberFormat="1" applyFont="1" applyFill="1" applyBorder="1" applyAlignment="1">
      <alignment horizontal="center"/>
      <protection/>
    </xf>
    <xf numFmtId="0" fontId="6" fillId="0" borderId="19" xfId="61" applyNumberFormat="1" applyFont="1" applyFill="1" applyBorder="1" applyAlignment="1">
      <alignment horizontal="center"/>
      <protection/>
    </xf>
    <xf numFmtId="0" fontId="6" fillId="0" borderId="19" xfId="61" applyNumberFormat="1" applyFont="1" applyFill="1" applyBorder="1" applyAlignment="1" quotePrefix="1">
      <alignment horizontal="center"/>
      <protection/>
    </xf>
    <xf numFmtId="1" fontId="6" fillId="0" borderId="24" xfId="61" applyNumberFormat="1" applyFont="1" applyFill="1" applyBorder="1" applyAlignment="1">
      <alignment horizontal="center"/>
      <protection/>
    </xf>
    <xf numFmtId="1" fontId="6" fillId="0" borderId="9" xfId="61" applyNumberFormat="1" applyFont="1" applyFill="1" applyBorder="1" applyAlignment="1">
      <alignment horizontal="center"/>
      <protection/>
    </xf>
    <xf numFmtId="1" fontId="6" fillId="0" borderId="25" xfId="61" applyNumberFormat="1" applyFont="1" applyFill="1" applyBorder="1" applyAlignment="1" quotePrefix="1">
      <alignment horizontal="center"/>
      <protection/>
    </xf>
    <xf numFmtId="1" fontId="6" fillId="0" borderId="24" xfId="61" applyNumberFormat="1" applyFont="1" applyFill="1" applyBorder="1" applyAlignment="1" quotePrefix="1">
      <alignment horizontal="center"/>
      <protection/>
    </xf>
    <xf numFmtId="1" fontId="6" fillId="0" borderId="9" xfId="61" applyNumberFormat="1" applyFont="1" applyFill="1" applyBorder="1" applyAlignment="1" quotePrefix="1">
      <alignment horizontal="center"/>
      <protection/>
    </xf>
    <xf numFmtId="1" fontId="6" fillId="0" borderId="25" xfId="61" applyNumberFormat="1" applyFont="1" applyFill="1" applyBorder="1" applyAlignment="1">
      <alignment horizontal="center"/>
      <protection/>
    </xf>
    <xf numFmtId="1" fontId="6" fillId="0" borderId="31" xfId="61" applyNumberFormat="1" applyFont="1" applyFill="1" applyBorder="1" applyAlignment="1">
      <alignment horizontal="center"/>
      <protection/>
    </xf>
    <xf numFmtId="1" fontId="6" fillId="0" borderId="27" xfId="61" applyNumberFormat="1" applyFont="1" applyFill="1" applyBorder="1" applyAlignment="1" quotePrefix="1">
      <alignment horizontal="center"/>
      <protection/>
    </xf>
    <xf numFmtId="1" fontId="6" fillId="0" borderId="47" xfId="61" applyNumberFormat="1" applyFont="1" applyFill="1" applyBorder="1" applyAlignment="1">
      <alignment horizontal="center"/>
      <protection/>
    </xf>
    <xf numFmtId="1" fontId="6" fillId="0" borderId="21" xfId="61" applyNumberFormat="1" applyFont="1" applyFill="1" applyBorder="1" applyAlignment="1">
      <alignment horizontal="center"/>
      <protection/>
    </xf>
    <xf numFmtId="1" fontId="6" fillId="0" borderId="48" xfId="61" applyNumberFormat="1" applyFont="1" applyFill="1" applyBorder="1" applyAlignment="1" quotePrefix="1">
      <alignment horizontal="center"/>
      <protection/>
    </xf>
    <xf numFmtId="1" fontId="6" fillId="0" borderId="47" xfId="61" applyNumberFormat="1" applyFont="1" applyFill="1" applyBorder="1" applyAlignment="1" quotePrefix="1">
      <alignment horizontal="center"/>
      <protection/>
    </xf>
    <xf numFmtId="1" fontId="6" fillId="0" borderId="21" xfId="61" applyNumberFormat="1" applyFont="1" applyFill="1" applyBorder="1" applyAlignment="1" quotePrefix="1">
      <alignment horizontal="center"/>
      <protection/>
    </xf>
    <xf numFmtId="1" fontId="6" fillId="0" borderId="32" xfId="61" applyNumberFormat="1" applyFont="1" applyFill="1" applyBorder="1" applyAlignment="1">
      <alignment horizontal="center"/>
      <protection/>
    </xf>
    <xf numFmtId="1" fontId="6" fillId="0" borderId="43" xfId="61" applyNumberFormat="1" applyFont="1" applyFill="1" applyBorder="1" applyAlignment="1" quotePrefix="1">
      <alignment horizontal="center"/>
      <protection/>
    </xf>
    <xf numFmtId="1" fontId="6" fillId="0" borderId="16" xfId="61" applyNumberFormat="1" applyFont="1" applyFill="1" applyBorder="1" applyAlignment="1">
      <alignment horizontal="center"/>
      <protection/>
    </xf>
    <xf numFmtId="1" fontId="6" fillId="0" borderId="15" xfId="61" applyNumberFormat="1" applyFont="1" applyFill="1" applyBorder="1" applyAlignment="1">
      <alignment horizontal="center"/>
      <protection/>
    </xf>
    <xf numFmtId="1" fontId="6" fillId="0" borderId="17" xfId="61" applyNumberFormat="1" applyFont="1" applyFill="1" applyBorder="1" applyAlignment="1">
      <alignment horizontal="center"/>
      <protection/>
    </xf>
    <xf numFmtId="1" fontId="6" fillId="0" borderId="18" xfId="61" applyNumberFormat="1" applyFont="1" applyFill="1" applyBorder="1" applyAlignment="1">
      <alignment horizontal="center"/>
      <protection/>
    </xf>
    <xf numFmtId="1" fontId="6" fillId="0" borderId="19" xfId="61" applyNumberFormat="1" applyFont="1" applyFill="1" applyBorder="1" applyAlignment="1">
      <alignment horizontal="center"/>
      <protection/>
    </xf>
    <xf numFmtId="1" fontId="6" fillId="0" borderId="26" xfId="61" applyNumberFormat="1" applyFont="1" applyFill="1" applyBorder="1" applyAlignment="1" quotePrefix="1">
      <alignment horizontal="center"/>
      <protection/>
    </xf>
    <xf numFmtId="1" fontId="6" fillId="0" borderId="30" xfId="61" applyNumberFormat="1" applyFont="1" applyFill="1" applyBorder="1" applyAlignment="1" quotePrefix="1">
      <alignment horizontal="center"/>
      <protection/>
    </xf>
    <xf numFmtId="1" fontId="6" fillId="0" borderId="27" xfId="61" applyNumberFormat="1" applyFont="1" applyFill="1" applyBorder="1" applyAlignment="1">
      <alignment horizontal="center"/>
      <protection/>
    </xf>
    <xf numFmtId="1" fontId="6" fillId="0" borderId="30" xfId="61" applyNumberFormat="1" applyFont="1" applyFill="1" applyBorder="1" applyAlignment="1">
      <alignment horizontal="center"/>
      <protection/>
    </xf>
    <xf numFmtId="1" fontId="6" fillId="0" borderId="26" xfId="61" applyNumberFormat="1" applyFont="1" applyFill="1" applyBorder="1" applyAlignment="1">
      <alignment horizontal="center"/>
      <protection/>
    </xf>
    <xf numFmtId="1" fontId="6" fillId="0" borderId="23" xfId="61" applyNumberFormat="1" applyFont="1" applyFill="1" applyBorder="1" applyAlignment="1" quotePrefix="1">
      <alignment horizontal="center"/>
      <protection/>
    </xf>
    <xf numFmtId="1" fontId="6" fillId="0" borderId="43" xfId="61" applyNumberFormat="1" applyFont="1" applyFill="1" applyBorder="1" applyAlignment="1">
      <alignment horizontal="center"/>
      <protection/>
    </xf>
    <xf numFmtId="1" fontId="6" fillId="0" borderId="22" xfId="61" applyNumberFormat="1" applyFont="1" applyFill="1" applyBorder="1" applyAlignment="1">
      <alignment horizontal="center"/>
      <protection/>
    </xf>
    <xf numFmtId="1" fontId="6" fillId="0" borderId="23" xfId="61" applyNumberFormat="1" applyFont="1" applyFill="1" applyBorder="1" applyAlignment="1">
      <alignment horizontal="center"/>
      <protection/>
    </xf>
    <xf numFmtId="1" fontId="6" fillId="0" borderId="48" xfId="61" applyNumberFormat="1" applyFont="1" applyFill="1" applyBorder="1" applyAlignment="1">
      <alignment horizontal="center"/>
      <protection/>
    </xf>
    <xf numFmtId="1" fontId="6" fillId="0" borderId="22" xfId="61" applyNumberFormat="1" applyFont="1" applyFill="1" applyBorder="1" applyAlignment="1" quotePrefix="1">
      <alignment horizontal="center"/>
      <protection/>
    </xf>
    <xf numFmtId="1" fontId="6" fillId="0" borderId="40" xfId="61" applyNumberFormat="1" applyFont="1" applyFill="1" applyBorder="1" applyAlignment="1">
      <alignment horizontal="center"/>
      <protection/>
    </xf>
    <xf numFmtId="1" fontId="6" fillId="0" borderId="41" xfId="61" applyNumberFormat="1" applyFont="1" applyFill="1" applyBorder="1" applyAlignment="1">
      <alignment horizontal="center"/>
      <protection/>
    </xf>
    <xf numFmtId="1" fontId="6" fillId="0" borderId="42" xfId="61" applyNumberFormat="1" applyFont="1" applyFill="1" applyBorder="1" applyAlignment="1">
      <alignment horizontal="center"/>
      <protection/>
    </xf>
    <xf numFmtId="1" fontId="6" fillId="0" borderId="33" xfId="61" applyNumberFormat="1" applyFont="1" applyFill="1" applyBorder="1" applyAlignment="1">
      <alignment horizontal="center"/>
      <protection/>
    </xf>
    <xf numFmtId="1" fontId="6" fillId="0" borderId="14" xfId="61" applyNumberFormat="1" applyFont="1" applyFill="1" applyBorder="1" applyAlignment="1">
      <alignment horizontal="center"/>
      <protection/>
    </xf>
    <xf numFmtId="1" fontId="6" fillId="0" borderId="13" xfId="61" applyNumberFormat="1" applyFont="1" applyFill="1" applyBorder="1" applyAlignment="1">
      <alignment horizontal="center"/>
      <protection/>
    </xf>
    <xf numFmtId="1" fontId="6" fillId="0" borderId="29" xfId="61" applyNumberFormat="1" applyFont="1" applyFill="1" applyBorder="1" applyAlignment="1">
      <alignment horizontal="center"/>
      <protection/>
    </xf>
    <xf numFmtId="1" fontId="6" fillId="0" borderId="16" xfId="61" applyNumberFormat="1" applyFont="1" applyFill="1" applyBorder="1" applyAlignment="1" quotePrefix="1">
      <alignment horizontal="center"/>
      <protection/>
    </xf>
    <xf numFmtId="1" fontId="6" fillId="0" borderId="15" xfId="61" applyNumberFormat="1" applyFont="1" applyFill="1" applyBorder="1" applyAlignment="1" quotePrefix="1">
      <alignment horizontal="center"/>
      <protection/>
    </xf>
    <xf numFmtId="1" fontId="6" fillId="0" borderId="17" xfId="61" applyNumberFormat="1" applyFont="1" applyFill="1" applyBorder="1" applyAlignment="1" quotePrefix="1">
      <alignment horizontal="center"/>
      <protection/>
    </xf>
    <xf numFmtId="1" fontId="6" fillId="0" borderId="14" xfId="61" applyNumberFormat="1" applyFont="1" applyFill="1" applyBorder="1" applyAlignment="1" quotePrefix="1">
      <alignment horizontal="center"/>
      <protection/>
    </xf>
    <xf numFmtId="1" fontId="6" fillId="0" borderId="13" xfId="61" applyNumberFormat="1" applyFont="1" applyFill="1" applyBorder="1" applyAlignment="1" quotePrefix="1">
      <alignment horizontal="center"/>
      <protection/>
    </xf>
    <xf numFmtId="0" fontId="6" fillId="0" borderId="30" xfId="42" applyNumberFormat="1" applyFont="1" applyFill="1" applyBorder="1" applyAlignment="1" quotePrefix="1">
      <alignment horizontal="center"/>
    </xf>
    <xf numFmtId="0" fontId="6" fillId="0" borderId="9" xfId="42" applyNumberFormat="1" applyFont="1" applyFill="1" applyBorder="1" applyAlignment="1" quotePrefix="1">
      <alignment horizontal="center"/>
    </xf>
    <xf numFmtId="1" fontId="6" fillId="0" borderId="30" xfId="42" applyNumberFormat="1" applyFont="1" applyFill="1" applyBorder="1" applyAlignment="1">
      <alignment horizontal="center"/>
    </xf>
    <xf numFmtId="1" fontId="6" fillId="0" borderId="9" xfId="42" applyNumberFormat="1" applyFont="1" applyFill="1" applyBorder="1" applyAlignment="1">
      <alignment horizontal="center"/>
    </xf>
    <xf numFmtId="1" fontId="6" fillId="0" borderId="26" xfId="42" applyNumberFormat="1" applyFont="1" applyFill="1" applyBorder="1" applyAlignment="1">
      <alignment horizontal="center"/>
    </xf>
    <xf numFmtId="1" fontId="6" fillId="0" borderId="26" xfId="42" applyNumberFormat="1" applyFont="1" applyFill="1" applyBorder="1" applyAlignment="1" quotePrefix="1">
      <alignment horizontal="center"/>
    </xf>
    <xf numFmtId="1" fontId="10" fillId="32" borderId="39" xfId="0" applyNumberFormat="1" applyFont="1" applyFill="1" applyBorder="1" applyAlignment="1">
      <alignment horizontal="center"/>
    </xf>
    <xf numFmtId="16" fontId="10" fillId="32" borderId="36" xfId="0" applyNumberFormat="1" applyFont="1" applyFill="1" applyBorder="1" applyAlignment="1">
      <alignment horizontal="center"/>
    </xf>
    <xf numFmtId="1" fontId="6" fillId="0" borderId="22" xfId="42" applyNumberFormat="1" applyFont="1" applyFill="1" applyBorder="1" applyAlignment="1">
      <alignment horizontal="center"/>
    </xf>
    <xf numFmtId="1" fontId="6" fillId="0" borderId="21" xfId="42" applyNumberFormat="1" applyFont="1" applyFill="1" applyBorder="1" applyAlignment="1">
      <alignment horizontal="center"/>
    </xf>
    <xf numFmtId="1" fontId="6" fillId="0" borderId="23" xfId="42" applyNumberFormat="1" applyFont="1" applyFill="1" applyBorder="1" applyAlignment="1" quotePrefix="1">
      <alignment horizontal="center"/>
    </xf>
    <xf numFmtId="49" fontId="10" fillId="32" borderId="46" xfId="0" applyNumberFormat="1" applyFont="1" applyFill="1" applyBorder="1" applyAlignment="1">
      <alignment horizontal="center"/>
    </xf>
    <xf numFmtId="1" fontId="6" fillId="0" borderId="19" xfId="61" applyNumberFormat="1" applyFont="1" applyFill="1" applyBorder="1" applyAlignment="1" quotePrefix="1">
      <alignment horizontal="center"/>
      <protection/>
    </xf>
    <xf numFmtId="1" fontId="6" fillId="0" borderId="28" xfId="61" applyNumberFormat="1" applyFont="1" applyFill="1" applyBorder="1" applyAlignment="1">
      <alignment horizontal="center"/>
      <protection/>
    </xf>
    <xf numFmtId="0" fontId="12" fillId="32" borderId="19" xfId="62" applyNumberFormat="1" applyFont="1" applyFill="1" applyBorder="1" applyAlignment="1">
      <alignment horizontal="center"/>
      <protection/>
    </xf>
    <xf numFmtId="0" fontId="12" fillId="32" borderId="15" xfId="62" applyNumberFormat="1" applyFont="1" applyFill="1" applyBorder="1" applyAlignment="1">
      <alignment horizontal="center"/>
      <protection/>
    </xf>
    <xf numFmtId="1" fontId="6" fillId="0" borderId="49" xfId="61" applyNumberFormat="1" applyFont="1" applyFill="1" applyBorder="1" applyAlignment="1" quotePrefix="1">
      <alignment horizontal="center"/>
      <protection/>
    </xf>
    <xf numFmtId="1" fontId="6" fillId="0" borderId="50" xfId="61" applyNumberFormat="1" applyFont="1" applyFill="1" applyBorder="1" applyAlignment="1" quotePrefix="1">
      <alignment horizontal="center"/>
      <protection/>
    </xf>
    <xf numFmtId="1" fontId="6" fillId="0" borderId="51" xfId="61" applyNumberFormat="1" applyFont="1" applyFill="1" applyBorder="1" applyAlignment="1" quotePrefix="1">
      <alignment horizontal="center"/>
      <protection/>
    </xf>
    <xf numFmtId="49" fontId="10" fillId="32" borderId="16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17" xfId="0" applyNumberFormat="1" applyFont="1" applyFill="1" applyBorder="1" applyAlignment="1">
      <alignment horizontal="center"/>
    </xf>
    <xf numFmtId="1" fontId="6" fillId="0" borderId="50" xfId="61" applyNumberFormat="1" applyFont="1" applyFill="1" applyBorder="1" applyAlignment="1">
      <alignment horizontal="center"/>
      <protection/>
    </xf>
    <xf numFmtId="1" fontId="6" fillId="0" borderId="52" xfId="61" applyNumberFormat="1" applyFont="1" applyFill="1" applyBorder="1" applyAlignment="1">
      <alignment horizontal="center"/>
      <protection/>
    </xf>
    <xf numFmtId="1" fontId="6" fillId="0" borderId="53" xfId="61" applyNumberFormat="1" applyFont="1" applyFill="1" applyBorder="1" applyAlignment="1">
      <alignment horizontal="center"/>
      <protection/>
    </xf>
    <xf numFmtId="1" fontId="9" fillId="0" borderId="0" xfId="0" applyNumberFormat="1" applyFont="1" applyAlignment="1">
      <alignment/>
    </xf>
    <xf numFmtId="1" fontId="6" fillId="0" borderId="23" xfId="42" applyNumberFormat="1" applyFont="1" applyFill="1" applyBorder="1" applyAlignment="1">
      <alignment horizontal="center"/>
    </xf>
    <xf numFmtId="1" fontId="6" fillId="0" borderId="24" xfId="42" applyNumberFormat="1" applyFont="1" applyFill="1" applyBorder="1" applyAlignment="1">
      <alignment horizontal="center"/>
    </xf>
    <xf numFmtId="1" fontId="6" fillId="0" borderId="25" xfId="42" applyNumberFormat="1" applyFont="1" applyFill="1" applyBorder="1" applyAlignment="1" quotePrefix="1">
      <alignment horizontal="center"/>
    </xf>
    <xf numFmtId="1" fontId="6" fillId="0" borderId="47" xfId="42" applyNumberFormat="1" applyFont="1" applyFill="1" applyBorder="1" applyAlignment="1">
      <alignment horizontal="center"/>
    </xf>
    <xf numFmtId="1" fontId="6" fillId="0" borderId="48" xfId="42" applyNumberFormat="1" applyFont="1" applyFill="1" applyBorder="1" applyAlignment="1">
      <alignment horizontal="center"/>
    </xf>
    <xf numFmtId="1" fontId="6" fillId="0" borderId="48" xfId="42" applyNumberFormat="1" applyFont="1" applyFill="1" applyBorder="1" applyAlignment="1" quotePrefix="1">
      <alignment horizontal="center"/>
    </xf>
    <xf numFmtId="1" fontId="6" fillId="0" borderId="24" xfId="42" applyNumberFormat="1" applyFont="1" applyFill="1" applyBorder="1" applyAlignment="1" quotePrefix="1">
      <alignment horizontal="center"/>
    </xf>
    <xf numFmtId="1" fontId="6" fillId="0" borderId="9" xfId="42" applyNumberFormat="1" applyFont="1" applyFill="1" applyBorder="1" applyAlignment="1" quotePrefix="1">
      <alignment horizontal="center"/>
    </xf>
    <xf numFmtId="1" fontId="6" fillId="0" borderId="47" xfId="42" applyNumberFormat="1" applyFont="1" applyFill="1" applyBorder="1" applyAlignment="1" quotePrefix="1">
      <alignment horizontal="center"/>
    </xf>
    <xf numFmtId="1" fontId="6" fillId="0" borderId="21" xfId="42" applyNumberFormat="1" applyFont="1" applyFill="1" applyBorder="1" applyAlignment="1" quotePrefix="1">
      <alignment horizontal="center"/>
    </xf>
    <xf numFmtId="1" fontId="8" fillId="0" borderId="38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" fontId="10" fillId="32" borderId="44" xfId="0" applyNumberFormat="1" applyFont="1" applyFill="1" applyBorder="1" applyAlignment="1">
      <alignment horizontal="center"/>
    </xf>
    <xf numFmtId="16" fontId="10" fillId="32" borderId="45" xfId="0" applyNumberFormat="1" applyFont="1" applyFill="1" applyBorder="1" applyAlignment="1">
      <alignment horizontal="center"/>
    </xf>
    <xf numFmtId="16" fontId="10" fillId="32" borderId="0" xfId="0" applyNumberFormat="1" applyFont="1" applyFill="1" applyBorder="1" applyAlignment="1">
      <alignment horizontal="center"/>
    </xf>
    <xf numFmtId="16" fontId="10" fillId="32" borderId="35" xfId="0" applyNumberFormat="1" applyFont="1" applyFill="1" applyBorder="1" applyAlignment="1">
      <alignment horizontal="center"/>
    </xf>
    <xf numFmtId="16" fontId="10" fillId="32" borderId="36" xfId="0" applyNumberFormat="1" applyFont="1" applyFill="1" applyBorder="1" applyAlignment="1">
      <alignment horizontal="center"/>
    </xf>
    <xf numFmtId="16" fontId="10" fillId="32" borderId="46" xfId="0" applyNumberFormat="1" applyFont="1" applyFill="1" applyBorder="1" applyAlignment="1">
      <alignment horizontal="center"/>
    </xf>
    <xf numFmtId="16" fontId="10" fillId="32" borderId="54" xfId="0" applyNumberFormat="1" applyFont="1" applyFill="1" applyBorder="1" applyAlignment="1">
      <alignment horizontal="center" vertical="center" wrapText="1"/>
    </xf>
    <xf numFmtId="0" fontId="9" fillId="32" borderId="55" xfId="0" applyFont="1" applyFill="1" applyBorder="1" applyAlignment="1">
      <alignment horizontal="center" vertical="center" wrapText="1"/>
    </xf>
    <xf numFmtId="1" fontId="10" fillId="32" borderId="38" xfId="0" applyNumberFormat="1" applyFont="1" applyFill="1" applyBorder="1" applyAlignment="1">
      <alignment horizontal="center"/>
    </xf>
    <xf numFmtId="16" fontId="10" fillId="32" borderId="38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1" fontId="10" fillId="32" borderId="37" xfId="0" applyNumberFormat="1" applyFont="1" applyFill="1" applyBorder="1" applyAlignment="1">
      <alignment horizontal="center"/>
    </xf>
    <xf numFmtId="200" fontId="10" fillId="32" borderId="39" xfId="0" applyNumberFormat="1" applyFont="1" applyFill="1" applyBorder="1" applyAlignment="1">
      <alignment horizontal="center" vertical="center" wrapText="1"/>
    </xf>
    <xf numFmtId="200" fontId="10" fillId="32" borderId="36" xfId="0" applyNumberFormat="1" applyFont="1" applyFill="1" applyBorder="1" applyAlignment="1">
      <alignment horizontal="center" vertical="center" wrapText="1"/>
    </xf>
    <xf numFmtId="200" fontId="10" fillId="32" borderId="46" xfId="0" applyNumberFormat="1" applyFont="1" applyFill="1" applyBorder="1" applyAlignment="1">
      <alignment horizontal="center" vertical="center" wrapText="1"/>
    </xf>
    <xf numFmtId="1" fontId="10" fillId="32" borderId="39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32" borderId="54" xfId="0" applyFont="1" applyFill="1" applyBorder="1" applyAlignment="1">
      <alignment horizontal="center" vertical="center" wrapText="1"/>
    </xf>
    <xf numFmtId="200" fontId="10" fillId="32" borderId="54" xfId="0" applyNumberFormat="1" applyFont="1" applyFill="1" applyBorder="1" applyAlignment="1">
      <alignment horizontal="center" vertical="center" wrapText="1"/>
    </xf>
    <xf numFmtId="200" fontId="10" fillId="32" borderId="55" xfId="0" applyNumberFormat="1" applyFont="1" applyFill="1" applyBorder="1" applyAlignment="1">
      <alignment horizontal="center" vertical="center" wrapText="1"/>
    </xf>
    <xf numFmtId="200" fontId="10" fillId="32" borderId="56" xfId="0" applyNumberFormat="1" applyFont="1" applyFill="1" applyBorder="1" applyAlignment="1">
      <alignment horizontal="center" vertical="center" wrapText="1"/>
    </xf>
    <xf numFmtId="1" fontId="10" fillId="32" borderId="54" xfId="0" applyNumberFormat="1" applyFont="1" applyFill="1" applyBorder="1" applyAlignment="1">
      <alignment horizontal="center" vertical="center" wrapText="1"/>
    </xf>
    <xf numFmtId="1" fontId="10" fillId="32" borderId="55" xfId="0" applyNumberFormat="1" applyFont="1" applyFill="1" applyBorder="1" applyAlignment="1">
      <alignment horizontal="center" vertical="center" wrapText="1"/>
    </xf>
    <xf numFmtId="1" fontId="10" fillId="32" borderId="56" xfId="0" applyNumberFormat="1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6" fillId="33" borderId="12" xfId="63" applyFont="1" applyFill="1" applyBorder="1" applyAlignment="1">
      <alignment horizontal="center"/>
      <protection/>
    </xf>
    <xf numFmtId="0" fontId="6" fillId="33" borderId="20" xfId="63" applyFont="1" applyFill="1" applyBorder="1" applyAlignment="1">
      <alignment horizontal="center"/>
      <protection/>
    </xf>
    <xf numFmtId="0" fontId="6" fillId="33" borderId="20" xfId="63" applyFont="1" applyFill="1" applyBorder="1" applyAlignment="1" quotePrefix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TSNUM" xfId="61"/>
    <cellStyle name="PTSTOT" xfId="62"/>
    <cellStyle name="PTSTX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5"/>
  <sheetViews>
    <sheetView tabSelected="1" zoomScale="85" zoomScaleNormal="85" zoomScalePageLayoutView="0" workbookViewId="0" topLeftCell="A1">
      <selection activeCell="D7" sqref="D7:D22"/>
    </sheetView>
  </sheetViews>
  <sheetFormatPr defaultColWidth="9.140625" defaultRowHeight="12.75"/>
  <cols>
    <col min="1" max="1" width="3.28125" style="1" bestFit="1" customWidth="1"/>
    <col min="2" max="2" width="20.42187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4.7109375" style="23" customWidth="1"/>
    <col min="8" max="25" width="4.7109375" style="15" customWidth="1"/>
    <col min="26" max="26" width="7.7109375" style="25" bestFit="1" customWidth="1"/>
    <col min="27" max="16384" width="9.140625" style="3" customWidth="1"/>
  </cols>
  <sheetData>
    <row r="1" spans="2:26" ht="12" customHeight="1">
      <c r="B1" s="244" t="s">
        <v>54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</row>
    <row r="2" spans="2:26" ht="15.75" thickBot="1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26" s="5" customFormat="1" ht="15" customHeight="1">
      <c r="A3" s="4"/>
      <c r="B3" s="246" t="s">
        <v>0</v>
      </c>
      <c r="C3" s="237" t="s">
        <v>20</v>
      </c>
      <c r="D3" s="234" t="s">
        <v>3</v>
      </c>
      <c r="E3" s="236" t="s">
        <v>7</v>
      </c>
      <c r="F3" s="236"/>
      <c r="G3" s="236"/>
      <c r="H3" s="239" t="s">
        <v>7</v>
      </c>
      <c r="I3" s="236"/>
      <c r="J3" s="243"/>
      <c r="K3" s="236" t="s">
        <v>7</v>
      </c>
      <c r="L3" s="236"/>
      <c r="M3" s="236"/>
      <c r="N3" s="239" t="s">
        <v>7</v>
      </c>
      <c r="O3" s="236"/>
      <c r="P3" s="243"/>
      <c r="Q3" s="236" t="s">
        <v>7</v>
      </c>
      <c r="R3" s="236"/>
      <c r="S3" s="236"/>
      <c r="T3" s="239" t="s">
        <v>7</v>
      </c>
      <c r="U3" s="236"/>
      <c r="V3" s="236"/>
      <c r="W3" s="239" t="s">
        <v>7</v>
      </c>
      <c r="X3" s="236"/>
      <c r="Y3" s="236"/>
      <c r="Z3" s="240" t="s">
        <v>6</v>
      </c>
    </row>
    <row r="4" spans="1:26" s="7" customFormat="1" ht="15">
      <c r="A4" s="6"/>
      <c r="B4" s="235"/>
      <c r="C4" s="238"/>
      <c r="D4" s="235"/>
      <c r="E4" s="230">
        <v>43120</v>
      </c>
      <c r="F4" s="230"/>
      <c r="G4" s="230"/>
      <c r="H4" s="231">
        <v>43162</v>
      </c>
      <c r="I4" s="230"/>
      <c r="J4" s="232"/>
      <c r="K4" s="230">
        <v>43253</v>
      </c>
      <c r="L4" s="230"/>
      <c r="M4" s="230"/>
      <c r="N4" s="231">
        <v>43302</v>
      </c>
      <c r="O4" s="230"/>
      <c r="P4" s="232"/>
      <c r="Q4" s="231">
        <v>43330</v>
      </c>
      <c r="R4" s="230"/>
      <c r="S4" s="232"/>
      <c r="T4" s="231">
        <v>43351</v>
      </c>
      <c r="U4" s="230"/>
      <c r="V4" s="230"/>
      <c r="W4" s="231">
        <v>43386</v>
      </c>
      <c r="X4" s="230"/>
      <c r="Y4" s="230"/>
      <c r="Z4" s="241"/>
    </row>
    <row r="5" spans="1:26" s="7" customFormat="1" ht="15">
      <c r="A5" s="6"/>
      <c r="B5" s="235"/>
      <c r="C5" s="238"/>
      <c r="D5" s="235"/>
      <c r="E5" s="229" t="s">
        <v>5</v>
      </c>
      <c r="F5" s="229"/>
      <c r="G5" s="229"/>
      <c r="H5" s="228" t="s">
        <v>13</v>
      </c>
      <c r="I5" s="229"/>
      <c r="J5" s="233"/>
      <c r="K5" s="229" t="s">
        <v>14</v>
      </c>
      <c r="L5" s="229"/>
      <c r="M5" s="229"/>
      <c r="N5" s="228" t="s">
        <v>15</v>
      </c>
      <c r="O5" s="229"/>
      <c r="P5" s="233"/>
      <c r="Q5" s="229" t="s">
        <v>16</v>
      </c>
      <c r="R5" s="229"/>
      <c r="S5" s="229"/>
      <c r="T5" s="228" t="s">
        <v>17</v>
      </c>
      <c r="U5" s="229"/>
      <c r="V5" s="229"/>
      <c r="W5" s="228" t="s">
        <v>19</v>
      </c>
      <c r="X5" s="229"/>
      <c r="Y5" s="229"/>
      <c r="Z5" s="241"/>
    </row>
    <row r="6" spans="1:26" s="8" customFormat="1" ht="15">
      <c r="A6" s="1"/>
      <c r="B6" s="235"/>
      <c r="C6" s="238"/>
      <c r="D6" s="235"/>
      <c r="E6" s="51" t="s">
        <v>1</v>
      </c>
      <c r="F6" s="42" t="s">
        <v>2</v>
      </c>
      <c r="G6" s="52" t="s">
        <v>8</v>
      </c>
      <c r="H6" s="41" t="s">
        <v>1</v>
      </c>
      <c r="I6" s="42" t="s">
        <v>2</v>
      </c>
      <c r="J6" s="44" t="s">
        <v>8</v>
      </c>
      <c r="K6" s="51" t="s">
        <v>1</v>
      </c>
      <c r="L6" s="42" t="s">
        <v>2</v>
      </c>
      <c r="M6" s="45" t="s">
        <v>8</v>
      </c>
      <c r="N6" s="41" t="s">
        <v>1</v>
      </c>
      <c r="O6" s="42" t="s">
        <v>2</v>
      </c>
      <c r="P6" s="44" t="s">
        <v>8</v>
      </c>
      <c r="Q6" s="51" t="s">
        <v>1</v>
      </c>
      <c r="R6" s="42" t="s">
        <v>2</v>
      </c>
      <c r="S6" s="45" t="s">
        <v>8</v>
      </c>
      <c r="T6" s="41" t="s">
        <v>1</v>
      </c>
      <c r="U6" s="42" t="s">
        <v>2</v>
      </c>
      <c r="V6" s="45" t="s">
        <v>8</v>
      </c>
      <c r="W6" s="41" t="s">
        <v>1</v>
      </c>
      <c r="X6" s="42" t="s">
        <v>2</v>
      </c>
      <c r="Y6" s="45" t="s">
        <v>8</v>
      </c>
      <c r="Z6" s="242"/>
    </row>
    <row r="7" spans="1:26" ht="15">
      <c r="A7" s="1">
        <v>1</v>
      </c>
      <c r="B7" s="47" t="s">
        <v>39</v>
      </c>
      <c r="C7" s="65">
        <v>12</v>
      </c>
      <c r="D7" s="255">
        <v>10103</v>
      </c>
      <c r="E7" s="98"/>
      <c r="F7" s="99"/>
      <c r="G7" s="100"/>
      <c r="H7" s="101">
        <v>0</v>
      </c>
      <c r="I7" s="99">
        <v>18</v>
      </c>
      <c r="J7" s="102">
        <v>18</v>
      </c>
      <c r="K7" s="192">
        <v>19</v>
      </c>
      <c r="L7" s="193">
        <v>19</v>
      </c>
      <c r="M7" s="194">
        <v>20</v>
      </c>
      <c r="N7" s="217">
        <v>19</v>
      </c>
      <c r="O7" s="193">
        <v>0</v>
      </c>
      <c r="P7" s="218">
        <v>19</v>
      </c>
      <c r="Q7" s="192"/>
      <c r="R7" s="193"/>
      <c r="S7" s="195"/>
      <c r="T7" s="217">
        <v>20</v>
      </c>
      <c r="U7" s="193">
        <v>16</v>
      </c>
      <c r="V7" s="195">
        <v>19</v>
      </c>
      <c r="W7" s="222">
        <v>22</v>
      </c>
      <c r="X7" s="223">
        <v>18</v>
      </c>
      <c r="Y7" s="195">
        <v>20</v>
      </c>
      <c r="Z7" s="115">
        <f aca="true" t="shared" si="0" ref="Z7:Z24">SUM(E7:Y7)</f>
        <v>247</v>
      </c>
    </row>
    <row r="8" spans="1:26" ht="15">
      <c r="A8" s="1">
        <f aca="true" t="shared" si="1" ref="A8:A22">+A7+1</f>
        <v>2</v>
      </c>
      <c r="B8" s="47" t="s">
        <v>38</v>
      </c>
      <c r="C8" s="65">
        <v>69</v>
      </c>
      <c r="D8" s="255">
        <v>10477</v>
      </c>
      <c r="E8" s="190">
        <v>0</v>
      </c>
      <c r="F8" s="191">
        <v>0</v>
      </c>
      <c r="G8" s="100">
        <v>0</v>
      </c>
      <c r="H8" s="101">
        <v>18</v>
      </c>
      <c r="I8" s="99">
        <v>22</v>
      </c>
      <c r="J8" s="102">
        <v>20</v>
      </c>
      <c r="K8" s="192">
        <v>18</v>
      </c>
      <c r="L8" s="193">
        <v>20</v>
      </c>
      <c r="M8" s="194">
        <v>22</v>
      </c>
      <c r="N8" s="217"/>
      <c r="O8" s="193"/>
      <c r="P8" s="218"/>
      <c r="Q8" s="192"/>
      <c r="R8" s="193"/>
      <c r="S8" s="195"/>
      <c r="T8" s="217">
        <v>22</v>
      </c>
      <c r="U8" s="193">
        <v>18</v>
      </c>
      <c r="V8" s="195">
        <v>20</v>
      </c>
      <c r="W8" s="222">
        <v>17</v>
      </c>
      <c r="X8" s="223">
        <v>15</v>
      </c>
      <c r="Y8" s="195">
        <v>0</v>
      </c>
      <c r="Z8" s="115">
        <f t="shared" si="0"/>
        <v>212</v>
      </c>
    </row>
    <row r="9" spans="1:26" ht="15">
      <c r="A9" s="1">
        <f t="shared" si="1"/>
        <v>3</v>
      </c>
      <c r="B9" s="47" t="s">
        <v>36</v>
      </c>
      <c r="C9" s="65">
        <v>13</v>
      </c>
      <c r="D9" s="255">
        <v>9824</v>
      </c>
      <c r="E9" s="98"/>
      <c r="F9" s="99"/>
      <c r="G9" s="100"/>
      <c r="H9" s="101">
        <v>17</v>
      </c>
      <c r="I9" s="99">
        <v>0</v>
      </c>
      <c r="J9" s="102">
        <v>17</v>
      </c>
      <c r="K9" s="192">
        <v>20</v>
      </c>
      <c r="L9" s="193">
        <v>18</v>
      </c>
      <c r="M9" s="195">
        <v>18</v>
      </c>
      <c r="N9" s="217">
        <v>18</v>
      </c>
      <c r="O9" s="193">
        <v>0</v>
      </c>
      <c r="P9" s="218">
        <v>0</v>
      </c>
      <c r="Q9" s="192">
        <v>15</v>
      </c>
      <c r="R9" s="193">
        <v>0</v>
      </c>
      <c r="S9" s="195">
        <v>0</v>
      </c>
      <c r="T9" s="217">
        <v>14</v>
      </c>
      <c r="U9" s="193">
        <v>0</v>
      </c>
      <c r="V9" s="195">
        <v>0</v>
      </c>
      <c r="W9" s="222">
        <v>25</v>
      </c>
      <c r="X9" s="223">
        <v>20</v>
      </c>
      <c r="Y9" s="195">
        <v>19</v>
      </c>
      <c r="Z9" s="115">
        <f t="shared" si="0"/>
        <v>201</v>
      </c>
    </row>
    <row r="10" spans="1:26" ht="15">
      <c r="A10" s="1">
        <f t="shared" si="1"/>
        <v>4</v>
      </c>
      <c r="B10" s="47" t="s">
        <v>74</v>
      </c>
      <c r="C10" s="65">
        <v>15</v>
      </c>
      <c r="D10" s="255">
        <v>15622</v>
      </c>
      <c r="E10" s="98"/>
      <c r="F10" s="99"/>
      <c r="G10" s="100"/>
      <c r="H10" s="101">
        <v>0</v>
      </c>
      <c r="I10" s="99">
        <v>0</v>
      </c>
      <c r="J10" s="102">
        <v>14</v>
      </c>
      <c r="K10" s="192">
        <v>14</v>
      </c>
      <c r="L10" s="193">
        <v>14</v>
      </c>
      <c r="M10" s="194">
        <v>14</v>
      </c>
      <c r="N10" s="217">
        <v>0</v>
      </c>
      <c r="O10" s="193">
        <v>0</v>
      </c>
      <c r="P10" s="218">
        <v>0</v>
      </c>
      <c r="Q10" s="192">
        <v>0</v>
      </c>
      <c r="R10" s="193">
        <v>0</v>
      </c>
      <c r="S10" s="195">
        <v>0</v>
      </c>
      <c r="T10" s="217">
        <v>15</v>
      </c>
      <c r="U10" s="193">
        <v>15</v>
      </c>
      <c r="V10" s="195">
        <v>16</v>
      </c>
      <c r="W10" s="222">
        <v>19</v>
      </c>
      <c r="X10" s="223">
        <v>16</v>
      </c>
      <c r="Y10" s="195">
        <v>17</v>
      </c>
      <c r="Z10" s="115">
        <f t="shared" si="0"/>
        <v>154</v>
      </c>
    </row>
    <row r="11" spans="1:26" ht="15">
      <c r="A11" s="1">
        <f t="shared" si="1"/>
        <v>5</v>
      </c>
      <c r="B11" s="47" t="s">
        <v>55</v>
      </c>
      <c r="C11" s="65">
        <v>22</v>
      </c>
      <c r="D11" s="255" t="s">
        <v>48</v>
      </c>
      <c r="E11" s="98">
        <v>0</v>
      </c>
      <c r="F11" s="99">
        <v>0</v>
      </c>
      <c r="G11" s="100">
        <v>0</v>
      </c>
      <c r="H11" s="101">
        <v>0</v>
      </c>
      <c r="I11" s="99">
        <v>0</v>
      </c>
      <c r="J11" s="102">
        <v>0</v>
      </c>
      <c r="K11" s="192">
        <v>0</v>
      </c>
      <c r="L11" s="193">
        <v>0</v>
      </c>
      <c r="M11" s="194">
        <v>0</v>
      </c>
      <c r="N11" s="217">
        <v>0</v>
      </c>
      <c r="O11" s="193">
        <v>0</v>
      </c>
      <c r="P11" s="218">
        <v>0</v>
      </c>
      <c r="Q11" s="192">
        <v>0</v>
      </c>
      <c r="R11" s="193">
        <v>0</v>
      </c>
      <c r="S11" s="195">
        <v>0</v>
      </c>
      <c r="T11" s="217">
        <v>0</v>
      </c>
      <c r="U11" s="193">
        <v>0</v>
      </c>
      <c r="V11" s="195">
        <v>0</v>
      </c>
      <c r="W11" s="222">
        <v>0</v>
      </c>
      <c r="X11" s="223">
        <v>0</v>
      </c>
      <c r="Y11" s="195">
        <v>0</v>
      </c>
      <c r="Z11" s="115">
        <f t="shared" si="0"/>
        <v>0</v>
      </c>
    </row>
    <row r="12" spans="1:26" ht="15">
      <c r="A12" s="1">
        <f t="shared" si="1"/>
        <v>6</v>
      </c>
      <c r="B12" s="47" t="s">
        <v>37</v>
      </c>
      <c r="C12" s="66">
        <v>73</v>
      </c>
      <c r="D12" s="255" t="s">
        <v>48</v>
      </c>
      <c r="E12" s="103"/>
      <c r="F12" s="104"/>
      <c r="G12" s="105"/>
      <c r="H12" s="106">
        <v>0</v>
      </c>
      <c r="I12" s="107">
        <v>0</v>
      </c>
      <c r="J12" s="108">
        <v>0</v>
      </c>
      <c r="K12" s="198"/>
      <c r="L12" s="199"/>
      <c r="M12" s="200"/>
      <c r="N12" s="219">
        <v>0</v>
      </c>
      <c r="O12" s="199">
        <v>0</v>
      </c>
      <c r="P12" s="220">
        <v>0</v>
      </c>
      <c r="Q12" s="198">
        <v>0</v>
      </c>
      <c r="R12" s="199">
        <v>0</v>
      </c>
      <c r="S12" s="216">
        <v>0</v>
      </c>
      <c r="T12" s="219">
        <v>0</v>
      </c>
      <c r="U12" s="199">
        <v>0</v>
      </c>
      <c r="V12" s="216">
        <v>0</v>
      </c>
      <c r="W12" s="219"/>
      <c r="X12" s="199"/>
      <c r="Y12" s="216"/>
      <c r="Z12" s="115">
        <f t="shared" si="0"/>
        <v>0</v>
      </c>
    </row>
    <row r="13" spans="1:26" ht="15">
      <c r="A13" s="1">
        <f t="shared" si="1"/>
        <v>7</v>
      </c>
      <c r="B13" s="48" t="s">
        <v>45</v>
      </c>
      <c r="C13" s="67">
        <v>11</v>
      </c>
      <c r="D13" s="256" t="s">
        <v>48</v>
      </c>
      <c r="E13" s="109">
        <v>0</v>
      </c>
      <c r="F13" s="107">
        <v>0</v>
      </c>
      <c r="G13" s="105">
        <v>0</v>
      </c>
      <c r="H13" s="106">
        <v>0</v>
      </c>
      <c r="I13" s="107">
        <v>0</v>
      </c>
      <c r="J13" s="108">
        <v>0</v>
      </c>
      <c r="K13" s="198">
        <v>0</v>
      </c>
      <c r="L13" s="199">
        <v>0</v>
      </c>
      <c r="M13" s="216">
        <v>0</v>
      </c>
      <c r="N13" s="219">
        <v>0</v>
      </c>
      <c r="O13" s="199">
        <v>0</v>
      </c>
      <c r="P13" s="221">
        <v>0</v>
      </c>
      <c r="Q13" s="198">
        <v>0</v>
      </c>
      <c r="R13" s="199">
        <v>0</v>
      </c>
      <c r="S13" s="200">
        <v>0</v>
      </c>
      <c r="T13" s="219">
        <v>0</v>
      </c>
      <c r="U13" s="199">
        <v>0</v>
      </c>
      <c r="V13" s="200">
        <v>0</v>
      </c>
      <c r="W13" s="224">
        <v>0</v>
      </c>
      <c r="X13" s="225">
        <v>0</v>
      </c>
      <c r="Y13" s="200">
        <v>0</v>
      </c>
      <c r="Z13" s="115">
        <f t="shared" si="0"/>
        <v>0</v>
      </c>
    </row>
    <row r="14" spans="1:26" ht="15">
      <c r="A14" s="1">
        <f t="shared" si="1"/>
        <v>8</v>
      </c>
      <c r="B14" s="48" t="s">
        <v>56</v>
      </c>
      <c r="C14" s="67">
        <v>99</v>
      </c>
      <c r="D14" s="256" t="s">
        <v>48</v>
      </c>
      <c r="E14" s="109">
        <v>0</v>
      </c>
      <c r="F14" s="107">
        <v>0</v>
      </c>
      <c r="G14" s="105">
        <v>0</v>
      </c>
      <c r="H14" s="106">
        <v>0</v>
      </c>
      <c r="I14" s="107">
        <v>0</v>
      </c>
      <c r="J14" s="108">
        <v>0</v>
      </c>
      <c r="K14" s="198">
        <v>0</v>
      </c>
      <c r="L14" s="199">
        <v>0</v>
      </c>
      <c r="M14" s="216">
        <v>0</v>
      </c>
      <c r="N14" s="219"/>
      <c r="O14" s="199"/>
      <c r="P14" s="221"/>
      <c r="Q14" s="198">
        <v>0</v>
      </c>
      <c r="R14" s="199">
        <v>0</v>
      </c>
      <c r="S14" s="200">
        <v>0</v>
      </c>
      <c r="T14" s="219"/>
      <c r="U14" s="199"/>
      <c r="V14" s="200"/>
      <c r="W14" s="224"/>
      <c r="X14" s="225"/>
      <c r="Y14" s="200"/>
      <c r="Z14" s="115">
        <f t="shared" si="0"/>
        <v>0</v>
      </c>
    </row>
    <row r="15" spans="1:26" ht="15">
      <c r="A15" s="1">
        <f t="shared" si="1"/>
        <v>9</v>
      </c>
      <c r="B15" s="48" t="s">
        <v>46</v>
      </c>
      <c r="C15" s="67">
        <v>44</v>
      </c>
      <c r="D15" s="256" t="s">
        <v>48</v>
      </c>
      <c r="E15" s="109">
        <v>0</v>
      </c>
      <c r="F15" s="107">
        <v>0</v>
      </c>
      <c r="G15" s="105">
        <v>0</v>
      </c>
      <c r="H15" s="106">
        <v>0</v>
      </c>
      <c r="I15" s="107">
        <v>0</v>
      </c>
      <c r="J15" s="108">
        <v>0</v>
      </c>
      <c r="K15" s="198">
        <v>0</v>
      </c>
      <c r="L15" s="199">
        <v>0</v>
      </c>
      <c r="M15" s="216">
        <v>0</v>
      </c>
      <c r="N15" s="219">
        <v>0</v>
      </c>
      <c r="O15" s="199">
        <v>0</v>
      </c>
      <c r="P15" s="221">
        <v>0</v>
      </c>
      <c r="Q15" s="198">
        <v>0</v>
      </c>
      <c r="R15" s="199">
        <v>0</v>
      </c>
      <c r="S15" s="200">
        <v>0</v>
      </c>
      <c r="T15" s="219">
        <v>0</v>
      </c>
      <c r="U15" s="199">
        <v>0</v>
      </c>
      <c r="V15" s="200">
        <v>0</v>
      </c>
      <c r="W15" s="224">
        <v>0</v>
      </c>
      <c r="X15" s="225">
        <v>0</v>
      </c>
      <c r="Y15" s="200">
        <v>0</v>
      </c>
      <c r="Z15" s="115">
        <f t="shared" si="0"/>
        <v>0</v>
      </c>
    </row>
    <row r="16" spans="1:26" ht="15">
      <c r="A16" s="1">
        <f t="shared" si="1"/>
        <v>10</v>
      </c>
      <c r="B16" s="48" t="s">
        <v>47</v>
      </c>
      <c r="C16" s="67">
        <v>77</v>
      </c>
      <c r="D16" s="256" t="s">
        <v>48</v>
      </c>
      <c r="E16" s="109">
        <v>0</v>
      </c>
      <c r="F16" s="107">
        <v>0</v>
      </c>
      <c r="G16" s="105">
        <v>0</v>
      </c>
      <c r="H16" s="106">
        <v>0</v>
      </c>
      <c r="I16" s="107">
        <v>0</v>
      </c>
      <c r="J16" s="108">
        <v>0</v>
      </c>
      <c r="K16" s="198">
        <v>0</v>
      </c>
      <c r="L16" s="199">
        <v>0</v>
      </c>
      <c r="M16" s="216">
        <v>0</v>
      </c>
      <c r="N16" s="219"/>
      <c r="O16" s="199"/>
      <c r="P16" s="221"/>
      <c r="Q16" s="198"/>
      <c r="R16" s="199"/>
      <c r="S16" s="200"/>
      <c r="T16" s="219">
        <v>0</v>
      </c>
      <c r="U16" s="199">
        <v>0</v>
      </c>
      <c r="V16" s="200">
        <v>0</v>
      </c>
      <c r="W16" s="224"/>
      <c r="X16" s="225"/>
      <c r="Y16" s="200"/>
      <c r="Z16" s="115">
        <f t="shared" si="0"/>
        <v>0</v>
      </c>
    </row>
    <row r="17" spans="1:26" ht="15">
      <c r="A17" s="1">
        <f t="shared" si="1"/>
        <v>11</v>
      </c>
      <c r="B17" s="48" t="s">
        <v>84</v>
      </c>
      <c r="C17" s="67">
        <v>10</v>
      </c>
      <c r="D17" s="256" t="s">
        <v>48</v>
      </c>
      <c r="E17" s="103"/>
      <c r="F17" s="104"/>
      <c r="G17" s="105"/>
      <c r="H17" s="106"/>
      <c r="I17" s="107"/>
      <c r="J17" s="108"/>
      <c r="K17" s="198">
        <v>0</v>
      </c>
      <c r="L17" s="199">
        <v>0</v>
      </c>
      <c r="M17" s="216">
        <v>0</v>
      </c>
      <c r="N17" s="219"/>
      <c r="O17" s="199"/>
      <c r="P17" s="221"/>
      <c r="Q17" s="198"/>
      <c r="R17" s="199"/>
      <c r="S17" s="200"/>
      <c r="T17" s="219"/>
      <c r="U17" s="199"/>
      <c r="V17" s="200"/>
      <c r="W17" s="224"/>
      <c r="X17" s="225"/>
      <c r="Y17" s="200"/>
      <c r="Z17" s="115">
        <f t="shared" si="0"/>
        <v>0</v>
      </c>
    </row>
    <row r="18" spans="1:26" ht="15">
      <c r="A18" s="1">
        <f t="shared" si="1"/>
        <v>12</v>
      </c>
      <c r="B18" s="48" t="s">
        <v>98</v>
      </c>
      <c r="C18" s="67">
        <v>18</v>
      </c>
      <c r="D18" s="256" t="s">
        <v>48</v>
      </c>
      <c r="E18" s="103"/>
      <c r="F18" s="104"/>
      <c r="G18" s="105"/>
      <c r="H18" s="106"/>
      <c r="I18" s="107"/>
      <c r="J18" s="108"/>
      <c r="K18" s="198"/>
      <c r="L18" s="199"/>
      <c r="M18" s="216"/>
      <c r="N18" s="219"/>
      <c r="O18" s="199"/>
      <c r="P18" s="220"/>
      <c r="Q18" s="198"/>
      <c r="R18" s="199"/>
      <c r="S18" s="216"/>
      <c r="T18" s="219">
        <v>0</v>
      </c>
      <c r="U18" s="199">
        <v>0</v>
      </c>
      <c r="V18" s="216">
        <v>0</v>
      </c>
      <c r="W18" s="219">
        <v>0</v>
      </c>
      <c r="X18" s="199">
        <v>0</v>
      </c>
      <c r="Y18" s="216">
        <v>0</v>
      </c>
      <c r="Z18" s="115">
        <f t="shared" si="0"/>
        <v>0</v>
      </c>
    </row>
    <row r="19" spans="1:26" ht="15">
      <c r="A19" s="1">
        <f t="shared" si="1"/>
        <v>13</v>
      </c>
      <c r="B19" s="48" t="s">
        <v>99</v>
      </c>
      <c r="C19" s="67">
        <v>28</v>
      </c>
      <c r="D19" s="256" t="s">
        <v>48</v>
      </c>
      <c r="E19" s="103"/>
      <c r="F19" s="104"/>
      <c r="G19" s="105"/>
      <c r="H19" s="106"/>
      <c r="I19" s="107"/>
      <c r="J19" s="108"/>
      <c r="K19" s="198"/>
      <c r="L19" s="199"/>
      <c r="M19" s="216"/>
      <c r="N19" s="219"/>
      <c r="O19" s="199"/>
      <c r="P19" s="220"/>
      <c r="Q19" s="198">
        <v>0</v>
      </c>
      <c r="R19" s="199">
        <v>0</v>
      </c>
      <c r="S19" s="216">
        <v>0</v>
      </c>
      <c r="T19" s="219"/>
      <c r="U19" s="199"/>
      <c r="V19" s="216"/>
      <c r="W19" s="219"/>
      <c r="X19" s="199"/>
      <c r="Y19" s="216"/>
      <c r="Z19" s="115">
        <f t="shared" si="0"/>
        <v>0</v>
      </c>
    </row>
    <row r="20" spans="1:26" ht="15">
      <c r="A20" s="1">
        <f t="shared" si="1"/>
        <v>14</v>
      </c>
      <c r="B20" s="48" t="s">
        <v>100</v>
      </c>
      <c r="C20" s="67">
        <v>47</v>
      </c>
      <c r="D20" s="256" t="s">
        <v>48</v>
      </c>
      <c r="E20" s="103"/>
      <c r="F20" s="104"/>
      <c r="G20" s="105"/>
      <c r="H20" s="106"/>
      <c r="I20" s="107"/>
      <c r="J20" s="108"/>
      <c r="K20" s="198"/>
      <c r="L20" s="199"/>
      <c r="M20" s="216"/>
      <c r="N20" s="219"/>
      <c r="O20" s="199"/>
      <c r="P20" s="220"/>
      <c r="Q20" s="198">
        <v>0</v>
      </c>
      <c r="R20" s="199">
        <v>0</v>
      </c>
      <c r="S20" s="216">
        <v>0</v>
      </c>
      <c r="T20" s="219"/>
      <c r="U20" s="199"/>
      <c r="V20" s="216"/>
      <c r="W20" s="219"/>
      <c r="X20" s="199"/>
      <c r="Y20" s="216"/>
      <c r="Z20" s="115">
        <f t="shared" si="0"/>
        <v>0</v>
      </c>
    </row>
    <row r="21" spans="1:26" ht="15">
      <c r="A21" s="1">
        <f t="shared" si="1"/>
        <v>15</v>
      </c>
      <c r="B21" s="48" t="s">
        <v>101</v>
      </c>
      <c r="C21" s="67">
        <v>27</v>
      </c>
      <c r="D21" s="256" t="s">
        <v>48</v>
      </c>
      <c r="E21" s="103"/>
      <c r="F21" s="104"/>
      <c r="G21" s="105"/>
      <c r="H21" s="106"/>
      <c r="I21" s="107"/>
      <c r="J21" s="108"/>
      <c r="K21" s="198"/>
      <c r="L21" s="199"/>
      <c r="M21" s="216"/>
      <c r="N21" s="219"/>
      <c r="O21" s="199"/>
      <c r="P21" s="220"/>
      <c r="Q21" s="198">
        <v>0</v>
      </c>
      <c r="R21" s="199">
        <v>0</v>
      </c>
      <c r="S21" s="216">
        <v>0</v>
      </c>
      <c r="T21" s="219"/>
      <c r="U21" s="199"/>
      <c r="V21" s="216"/>
      <c r="W21" s="219"/>
      <c r="X21" s="199"/>
      <c r="Y21" s="216"/>
      <c r="Z21" s="115">
        <f t="shared" si="0"/>
        <v>0</v>
      </c>
    </row>
    <row r="22" spans="1:26" ht="15">
      <c r="A22" s="1">
        <f t="shared" si="1"/>
        <v>16</v>
      </c>
      <c r="B22" s="48" t="s">
        <v>102</v>
      </c>
      <c r="C22" s="67">
        <v>29</v>
      </c>
      <c r="D22" s="256" t="s">
        <v>48</v>
      </c>
      <c r="E22" s="109"/>
      <c r="F22" s="107"/>
      <c r="G22" s="105"/>
      <c r="H22" s="106"/>
      <c r="I22" s="107"/>
      <c r="J22" s="108"/>
      <c r="K22" s="39"/>
      <c r="L22" s="38"/>
      <c r="M22" s="40"/>
      <c r="N22" s="219"/>
      <c r="O22" s="199"/>
      <c r="P22" s="221"/>
      <c r="Q22" s="198">
        <v>0</v>
      </c>
      <c r="R22" s="199">
        <v>0</v>
      </c>
      <c r="S22" s="200">
        <v>0</v>
      </c>
      <c r="T22" s="219"/>
      <c r="U22" s="199"/>
      <c r="V22" s="200"/>
      <c r="W22" s="224"/>
      <c r="X22" s="225"/>
      <c r="Y22" s="200"/>
      <c r="Z22" s="115">
        <f t="shared" si="0"/>
        <v>0</v>
      </c>
    </row>
    <row r="23" spans="2:26" ht="15">
      <c r="B23" s="48"/>
      <c r="C23" s="67"/>
      <c r="D23" s="97"/>
      <c r="E23" s="109"/>
      <c r="F23" s="107"/>
      <c r="G23" s="105"/>
      <c r="H23" s="106"/>
      <c r="I23" s="107"/>
      <c r="J23" s="108"/>
      <c r="K23" s="39"/>
      <c r="L23" s="38"/>
      <c r="M23" s="40"/>
      <c r="N23" s="219"/>
      <c r="O23" s="199"/>
      <c r="P23" s="221"/>
      <c r="Q23" s="198"/>
      <c r="R23" s="199"/>
      <c r="S23" s="200"/>
      <c r="T23" s="219"/>
      <c r="U23" s="199"/>
      <c r="V23" s="200"/>
      <c r="W23" s="224"/>
      <c r="X23" s="225"/>
      <c r="Y23" s="200"/>
      <c r="Z23" s="115">
        <f t="shared" si="0"/>
        <v>0</v>
      </c>
    </row>
    <row r="24" spans="2:26" ht="15.75" thickBot="1">
      <c r="B24" s="54"/>
      <c r="C24" s="55"/>
      <c r="D24" s="56"/>
      <c r="E24" s="110"/>
      <c r="F24" s="111"/>
      <c r="G24" s="112"/>
      <c r="H24" s="113"/>
      <c r="I24" s="111"/>
      <c r="J24" s="114"/>
      <c r="K24" s="30"/>
      <c r="L24" s="31"/>
      <c r="M24" s="29"/>
      <c r="N24" s="162"/>
      <c r="O24" s="163"/>
      <c r="P24" s="187"/>
      <c r="Q24" s="30"/>
      <c r="R24" s="31"/>
      <c r="S24" s="29"/>
      <c r="T24" s="32"/>
      <c r="U24" s="31"/>
      <c r="V24" s="26"/>
      <c r="W24" s="32"/>
      <c r="X24" s="31"/>
      <c r="Y24" s="26"/>
      <c r="Z24" s="115">
        <f t="shared" si="0"/>
        <v>0</v>
      </c>
    </row>
    <row r="25" spans="1:26" s="13" customFormat="1" ht="15">
      <c r="A25" s="9"/>
      <c r="B25" s="10"/>
      <c r="C25" s="11"/>
      <c r="D25" s="11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6"/>
      <c r="X25" s="226"/>
      <c r="Y25" s="226"/>
      <c r="Z25" s="24"/>
    </row>
    <row r="28" spans="4:10" ht="15">
      <c r="D28" s="14">
        <v>13</v>
      </c>
      <c r="E28" s="14"/>
      <c r="F28" s="15">
        <v>25</v>
      </c>
      <c r="G28" s="15">
        <v>23</v>
      </c>
      <c r="H28" s="15">
        <v>22</v>
      </c>
      <c r="J28" s="15">
        <f aca="true" t="shared" si="2" ref="J28:J35">SUM(F28:I28)</f>
        <v>70</v>
      </c>
    </row>
    <row r="29" spans="4:10" ht="15">
      <c r="D29" s="14">
        <v>12</v>
      </c>
      <c r="E29" s="14"/>
      <c r="F29" s="15">
        <v>24</v>
      </c>
      <c r="G29" s="15">
        <v>21</v>
      </c>
      <c r="H29" s="15">
        <v>23</v>
      </c>
      <c r="J29" s="15">
        <f t="shared" si="2"/>
        <v>68</v>
      </c>
    </row>
    <row r="30" spans="4:10" ht="15">
      <c r="D30" s="14">
        <v>22</v>
      </c>
      <c r="E30" s="14"/>
      <c r="F30" s="15">
        <v>23</v>
      </c>
      <c r="G30" s="15">
        <v>22</v>
      </c>
      <c r="H30" s="15">
        <v>24</v>
      </c>
      <c r="J30" s="15">
        <f t="shared" si="2"/>
        <v>69</v>
      </c>
    </row>
    <row r="31" spans="4:10" ht="15">
      <c r="D31" s="14">
        <v>15</v>
      </c>
      <c r="E31" s="14"/>
      <c r="F31" s="15">
        <v>22</v>
      </c>
      <c r="G31" s="15">
        <v>18</v>
      </c>
      <c r="H31" s="15">
        <v>20</v>
      </c>
      <c r="J31" s="15">
        <f t="shared" si="2"/>
        <v>60</v>
      </c>
    </row>
    <row r="32" spans="4:10" ht="15">
      <c r="D32" s="14">
        <v>18</v>
      </c>
      <c r="E32" s="14"/>
      <c r="F32" s="15">
        <v>21</v>
      </c>
      <c r="G32" s="15">
        <v>20</v>
      </c>
      <c r="H32" s="15">
        <v>21</v>
      </c>
      <c r="J32" s="15">
        <f t="shared" si="2"/>
        <v>62</v>
      </c>
    </row>
    <row r="33" spans="4:10" ht="15">
      <c r="D33" s="14">
        <v>69</v>
      </c>
      <c r="E33" s="14"/>
      <c r="F33" s="15">
        <v>20</v>
      </c>
      <c r="G33" s="15">
        <v>19</v>
      </c>
      <c r="J33" s="15">
        <f t="shared" si="2"/>
        <v>39</v>
      </c>
    </row>
    <row r="34" spans="4:10" ht="15">
      <c r="D34" s="14">
        <v>44</v>
      </c>
      <c r="E34" s="14"/>
      <c r="G34" s="15">
        <v>25</v>
      </c>
      <c r="J34" s="15">
        <f t="shared" si="2"/>
        <v>25</v>
      </c>
    </row>
    <row r="35" spans="4:10" ht="15">
      <c r="D35" s="14">
        <v>11</v>
      </c>
      <c r="E35" s="14"/>
      <c r="G35" s="15">
        <v>24</v>
      </c>
      <c r="H35" s="15">
        <v>25</v>
      </c>
      <c r="J35" s="15">
        <f t="shared" si="2"/>
        <v>49</v>
      </c>
    </row>
  </sheetData>
  <sheetProtection/>
  <mergeCells count="33">
    <mergeCell ref="H3:J3"/>
    <mergeCell ref="H5:J5"/>
    <mergeCell ref="H4:J4"/>
    <mergeCell ref="N3:P3"/>
    <mergeCell ref="Q3:S3"/>
    <mergeCell ref="B1:Z2"/>
    <mergeCell ref="B3:B6"/>
    <mergeCell ref="T5:V5"/>
    <mergeCell ref="T4:V4"/>
    <mergeCell ref="E4:G4"/>
    <mergeCell ref="D3:D6"/>
    <mergeCell ref="E3:G3"/>
    <mergeCell ref="C3:C6"/>
    <mergeCell ref="T3:V3"/>
    <mergeCell ref="K3:M3"/>
    <mergeCell ref="Z3:Z6"/>
    <mergeCell ref="N4:P4"/>
    <mergeCell ref="K5:M5"/>
    <mergeCell ref="W3:Y3"/>
    <mergeCell ref="W4:Y4"/>
    <mergeCell ref="W5:Y5"/>
    <mergeCell ref="K4:M4"/>
    <mergeCell ref="Q4:S4"/>
    <mergeCell ref="E5:G5"/>
    <mergeCell ref="N5:P5"/>
    <mergeCell ref="Q5:S5"/>
    <mergeCell ref="W25:Y25"/>
    <mergeCell ref="T25:V25"/>
    <mergeCell ref="N25:P25"/>
    <mergeCell ref="Q25:S25"/>
    <mergeCell ref="E25:G25"/>
    <mergeCell ref="H25:J25"/>
    <mergeCell ref="K25:M2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Footer>&amp;L&amp;T  &amp;D&amp;CMOTORSPORT SA
011 466 2440&amp;RPAGE 1 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34"/>
  <sheetViews>
    <sheetView zoomScale="85" zoomScaleNormal="85" zoomScalePageLayoutView="0" workbookViewId="0" topLeftCell="A1">
      <selection activeCell="D21" sqref="D21"/>
    </sheetView>
  </sheetViews>
  <sheetFormatPr defaultColWidth="9.140625" defaultRowHeight="12.75"/>
  <cols>
    <col min="1" max="1" width="3.28125" style="1" bestFit="1" customWidth="1"/>
    <col min="2" max="2" width="23.0039062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25" customWidth="1"/>
    <col min="8" max="28" width="4.7109375" style="15" customWidth="1"/>
    <col min="29" max="29" width="8.57421875" style="25" bestFit="1" customWidth="1"/>
    <col min="30" max="16384" width="9.140625" style="3" customWidth="1"/>
  </cols>
  <sheetData>
    <row r="1" spans="1:29" s="13" customFormat="1" ht="15">
      <c r="A1" s="9"/>
      <c r="B1" s="10"/>
      <c r="C1" s="11"/>
      <c r="D1" s="11"/>
      <c r="E1" s="16"/>
      <c r="F1" s="16"/>
      <c r="G1" s="28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  <c r="X1" s="17"/>
      <c r="Y1" s="17"/>
      <c r="Z1" s="17"/>
      <c r="AA1" s="17"/>
      <c r="AB1" s="17"/>
      <c r="AC1" s="24"/>
    </row>
    <row r="2" spans="2:29" ht="15">
      <c r="B2" s="244" t="s">
        <v>57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</row>
    <row r="3" spans="2:29" ht="3" customHeight="1" thickBot="1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</row>
    <row r="4" spans="1:29" ht="15" customHeight="1">
      <c r="A4" s="4"/>
      <c r="B4" s="246" t="s">
        <v>0</v>
      </c>
      <c r="C4" s="237" t="s">
        <v>4</v>
      </c>
      <c r="D4" s="234" t="s">
        <v>3</v>
      </c>
      <c r="E4" s="239" t="s">
        <v>7</v>
      </c>
      <c r="F4" s="236"/>
      <c r="G4" s="243"/>
      <c r="H4" s="239" t="s">
        <v>7</v>
      </c>
      <c r="I4" s="236"/>
      <c r="J4" s="243"/>
      <c r="K4" s="239" t="s">
        <v>7</v>
      </c>
      <c r="L4" s="236"/>
      <c r="M4" s="243"/>
      <c r="N4" s="239" t="s">
        <v>7</v>
      </c>
      <c r="O4" s="236"/>
      <c r="P4" s="243"/>
      <c r="Q4" s="239" t="s">
        <v>7</v>
      </c>
      <c r="R4" s="236"/>
      <c r="S4" s="243"/>
      <c r="T4" s="239" t="s">
        <v>7</v>
      </c>
      <c r="U4" s="236"/>
      <c r="V4" s="243"/>
      <c r="W4" s="239" t="s">
        <v>7</v>
      </c>
      <c r="X4" s="236"/>
      <c r="Y4" s="243"/>
      <c r="Z4" s="239" t="s">
        <v>7</v>
      </c>
      <c r="AA4" s="236"/>
      <c r="AB4" s="243"/>
      <c r="AC4" s="240" t="s">
        <v>6</v>
      </c>
    </row>
    <row r="5" spans="1:29" ht="15">
      <c r="A5" s="6"/>
      <c r="B5" s="235"/>
      <c r="C5" s="238"/>
      <c r="D5" s="235"/>
      <c r="E5" s="231">
        <v>43120</v>
      </c>
      <c r="F5" s="230"/>
      <c r="G5" s="232"/>
      <c r="H5" s="231">
        <v>43162</v>
      </c>
      <c r="I5" s="230"/>
      <c r="J5" s="232"/>
      <c r="K5" s="231">
        <v>43197</v>
      </c>
      <c r="L5" s="230"/>
      <c r="M5" s="232"/>
      <c r="N5" s="231">
        <v>43253</v>
      </c>
      <c r="O5" s="230"/>
      <c r="P5" s="232"/>
      <c r="Q5" s="231">
        <v>43302</v>
      </c>
      <c r="R5" s="230"/>
      <c r="S5" s="232"/>
      <c r="T5" s="231">
        <v>43330</v>
      </c>
      <c r="U5" s="230"/>
      <c r="V5" s="232"/>
      <c r="W5" s="231">
        <v>43351</v>
      </c>
      <c r="X5" s="230"/>
      <c r="Y5" s="232"/>
      <c r="Z5" s="231">
        <v>43386</v>
      </c>
      <c r="AA5" s="230"/>
      <c r="AB5" s="232"/>
      <c r="AC5" s="241"/>
    </row>
    <row r="6" spans="1:29" ht="15">
      <c r="A6" s="6"/>
      <c r="B6" s="235"/>
      <c r="C6" s="238"/>
      <c r="D6" s="235"/>
      <c r="E6" s="228" t="s">
        <v>5</v>
      </c>
      <c r="F6" s="229"/>
      <c r="G6" s="233"/>
      <c r="H6" s="228" t="s">
        <v>13</v>
      </c>
      <c r="I6" s="229"/>
      <c r="J6" s="233"/>
      <c r="K6" s="228" t="s">
        <v>14</v>
      </c>
      <c r="L6" s="229"/>
      <c r="M6" s="233"/>
      <c r="N6" s="228" t="s">
        <v>15</v>
      </c>
      <c r="O6" s="229"/>
      <c r="P6" s="233"/>
      <c r="Q6" s="228" t="s">
        <v>16</v>
      </c>
      <c r="R6" s="229"/>
      <c r="S6" s="233"/>
      <c r="T6" s="228" t="s">
        <v>17</v>
      </c>
      <c r="U6" s="229"/>
      <c r="V6" s="233"/>
      <c r="W6" s="228" t="s">
        <v>19</v>
      </c>
      <c r="X6" s="229"/>
      <c r="Y6" s="233"/>
      <c r="Z6" s="228" t="s">
        <v>19</v>
      </c>
      <c r="AA6" s="229"/>
      <c r="AB6" s="233"/>
      <c r="AC6" s="241"/>
    </row>
    <row r="7" spans="2:29" ht="15">
      <c r="B7" s="235"/>
      <c r="C7" s="238"/>
      <c r="D7" s="235"/>
      <c r="E7" s="41" t="s">
        <v>1</v>
      </c>
      <c r="F7" s="42" t="s">
        <v>2</v>
      </c>
      <c r="G7" s="43" t="s">
        <v>8</v>
      </c>
      <c r="H7" s="41" t="s">
        <v>1</v>
      </c>
      <c r="I7" s="42" t="s">
        <v>2</v>
      </c>
      <c r="J7" s="44" t="s">
        <v>8</v>
      </c>
      <c r="K7" s="41" t="s">
        <v>1</v>
      </c>
      <c r="L7" s="42" t="s">
        <v>2</v>
      </c>
      <c r="M7" s="44" t="s">
        <v>8</v>
      </c>
      <c r="N7" s="41" t="s">
        <v>1</v>
      </c>
      <c r="O7" s="42" t="s">
        <v>2</v>
      </c>
      <c r="P7" s="44" t="s">
        <v>8</v>
      </c>
      <c r="Q7" s="41" t="s">
        <v>1</v>
      </c>
      <c r="R7" s="42" t="s">
        <v>2</v>
      </c>
      <c r="S7" s="44" t="s">
        <v>8</v>
      </c>
      <c r="T7" s="41" t="s">
        <v>1</v>
      </c>
      <c r="U7" s="42" t="s">
        <v>2</v>
      </c>
      <c r="V7" s="44" t="s">
        <v>8</v>
      </c>
      <c r="W7" s="41" t="s">
        <v>1</v>
      </c>
      <c r="X7" s="42" t="s">
        <v>2</v>
      </c>
      <c r="Y7" s="44" t="s">
        <v>8</v>
      </c>
      <c r="Z7" s="41" t="s">
        <v>1</v>
      </c>
      <c r="AA7" s="42" t="s">
        <v>2</v>
      </c>
      <c r="AB7" s="44" t="s">
        <v>8</v>
      </c>
      <c r="AC7" s="242"/>
    </row>
    <row r="8" spans="1:31" ht="15">
      <c r="A8" s="1">
        <v>1</v>
      </c>
      <c r="B8" s="47" t="s">
        <v>51</v>
      </c>
      <c r="C8" s="65">
        <v>19</v>
      </c>
      <c r="D8" s="22">
        <v>5840</v>
      </c>
      <c r="E8" s="117">
        <v>15</v>
      </c>
      <c r="F8" s="118">
        <v>15</v>
      </c>
      <c r="G8" s="119">
        <v>15</v>
      </c>
      <c r="H8" s="117">
        <v>15</v>
      </c>
      <c r="I8" s="118">
        <v>15</v>
      </c>
      <c r="J8" s="119">
        <v>15</v>
      </c>
      <c r="K8" s="147">
        <v>15</v>
      </c>
      <c r="L8" s="148">
        <v>15</v>
      </c>
      <c r="M8" s="149">
        <v>15</v>
      </c>
      <c r="N8" s="147">
        <v>15</v>
      </c>
      <c r="O8" s="148">
        <v>15</v>
      </c>
      <c r="P8" s="149">
        <v>15</v>
      </c>
      <c r="Q8" s="147">
        <v>15</v>
      </c>
      <c r="R8" s="148">
        <v>15</v>
      </c>
      <c r="S8" s="149">
        <v>15</v>
      </c>
      <c r="T8" s="147">
        <v>15</v>
      </c>
      <c r="U8" s="148">
        <v>15</v>
      </c>
      <c r="V8" s="149">
        <v>0</v>
      </c>
      <c r="W8" s="150">
        <v>15</v>
      </c>
      <c r="X8" s="151">
        <v>15</v>
      </c>
      <c r="Y8" s="149">
        <v>15</v>
      </c>
      <c r="Z8" s="154">
        <v>15</v>
      </c>
      <c r="AA8" s="154">
        <v>15</v>
      </c>
      <c r="AB8" s="154">
        <v>15</v>
      </c>
      <c r="AC8" s="116">
        <f aca="true" t="shared" si="0" ref="AC8:AC32">SUM(E8:AB8)</f>
        <v>345</v>
      </c>
      <c r="AE8" s="215"/>
    </row>
    <row r="9" spans="1:31" ht="15">
      <c r="A9" s="1">
        <f>+A8+1</f>
        <v>2</v>
      </c>
      <c r="B9" s="47" t="s">
        <v>28</v>
      </c>
      <c r="C9" s="65">
        <v>8</v>
      </c>
      <c r="D9" s="22">
        <v>5921</v>
      </c>
      <c r="E9" s="117">
        <v>6</v>
      </c>
      <c r="F9" s="118">
        <v>7</v>
      </c>
      <c r="G9" s="120">
        <v>9</v>
      </c>
      <c r="H9" s="117">
        <v>10</v>
      </c>
      <c r="I9" s="118">
        <v>9</v>
      </c>
      <c r="J9" s="120">
        <v>6</v>
      </c>
      <c r="K9" s="147">
        <v>7</v>
      </c>
      <c r="L9" s="148">
        <v>7</v>
      </c>
      <c r="M9" s="152">
        <v>8</v>
      </c>
      <c r="N9" s="147">
        <v>10</v>
      </c>
      <c r="O9" s="148">
        <v>10</v>
      </c>
      <c r="P9" s="149">
        <v>12</v>
      </c>
      <c r="Q9" s="147">
        <v>8</v>
      </c>
      <c r="R9" s="148">
        <v>8</v>
      </c>
      <c r="S9" s="149">
        <v>8</v>
      </c>
      <c r="T9" s="147">
        <v>9</v>
      </c>
      <c r="U9" s="148">
        <v>9</v>
      </c>
      <c r="V9" s="152">
        <v>7</v>
      </c>
      <c r="W9" s="147">
        <v>10</v>
      </c>
      <c r="X9" s="148">
        <v>8</v>
      </c>
      <c r="Y9" s="152">
        <v>9</v>
      </c>
      <c r="Z9" s="169">
        <v>12</v>
      </c>
      <c r="AA9" s="169">
        <v>12</v>
      </c>
      <c r="AB9" s="169">
        <v>9</v>
      </c>
      <c r="AC9" s="116">
        <f t="shared" si="0"/>
        <v>210</v>
      </c>
      <c r="AE9" s="215"/>
    </row>
    <row r="10" spans="1:31" ht="15">
      <c r="A10" s="1">
        <f aca="true" t="shared" si="1" ref="A10:A32">+A9+1</f>
        <v>3</v>
      </c>
      <c r="B10" s="47" t="s">
        <v>58</v>
      </c>
      <c r="C10" s="65">
        <v>30</v>
      </c>
      <c r="D10" s="22">
        <v>6727</v>
      </c>
      <c r="E10" s="117">
        <v>8</v>
      </c>
      <c r="F10" s="118">
        <v>12</v>
      </c>
      <c r="G10" s="119">
        <v>12</v>
      </c>
      <c r="H10" s="117">
        <v>12</v>
      </c>
      <c r="I10" s="118">
        <v>12</v>
      </c>
      <c r="J10" s="119">
        <v>10</v>
      </c>
      <c r="K10" s="147">
        <v>12</v>
      </c>
      <c r="L10" s="148">
        <v>10</v>
      </c>
      <c r="M10" s="149">
        <v>4</v>
      </c>
      <c r="N10" s="147">
        <v>8</v>
      </c>
      <c r="O10" s="148">
        <v>8</v>
      </c>
      <c r="P10" s="149">
        <v>0</v>
      </c>
      <c r="Q10" s="147">
        <v>10</v>
      </c>
      <c r="R10" s="148">
        <v>7</v>
      </c>
      <c r="S10" s="149">
        <v>10</v>
      </c>
      <c r="T10" s="147">
        <v>0</v>
      </c>
      <c r="U10" s="148" t="s">
        <v>89</v>
      </c>
      <c r="V10" s="149" t="s">
        <v>89</v>
      </c>
      <c r="W10" s="150">
        <v>9</v>
      </c>
      <c r="X10" s="151">
        <v>9</v>
      </c>
      <c r="Y10" s="149">
        <v>8</v>
      </c>
      <c r="Z10" s="154">
        <v>9</v>
      </c>
      <c r="AA10" s="154">
        <v>8</v>
      </c>
      <c r="AB10" s="154">
        <v>8</v>
      </c>
      <c r="AC10" s="116">
        <f t="shared" si="0"/>
        <v>186</v>
      </c>
      <c r="AE10" s="215"/>
    </row>
    <row r="11" spans="1:31" ht="15">
      <c r="A11" s="1">
        <f t="shared" si="1"/>
        <v>4</v>
      </c>
      <c r="B11" s="47" t="s">
        <v>10</v>
      </c>
      <c r="C11" s="65">
        <v>11</v>
      </c>
      <c r="D11" s="22">
        <v>7136</v>
      </c>
      <c r="E11" s="117">
        <v>7</v>
      </c>
      <c r="F11" s="118">
        <v>8</v>
      </c>
      <c r="G11" s="120">
        <v>10</v>
      </c>
      <c r="H11" s="117">
        <v>9</v>
      </c>
      <c r="I11" s="118">
        <v>10</v>
      </c>
      <c r="J11" s="120">
        <v>12</v>
      </c>
      <c r="K11" s="147">
        <v>10</v>
      </c>
      <c r="L11" s="148">
        <v>12</v>
      </c>
      <c r="M11" s="152">
        <v>12</v>
      </c>
      <c r="N11" s="147"/>
      <c r="O11" s="148"/>
      <c r="P11" s="149"/>
      <c r="Q11" s="147">
        <v>5</v>
      </c>
      <c r="R11" s="148">
        <v>9</v>
      </c>
      <c r="S11" s="149">
        <v>9</v>
      </c>
      <c r="T11" s="147">
        <v>12</v>
      </c>
      <c r="U11" s="148">
        <v>12</v>
      </c>
      <c r="V11" s="152">
        <v>15</v>
      </c>
      <c r="W11" s="147">
        <v>6</v>
      </c>
      <c r="X11" s="148">
        <v>10</v>
      </c>
      <c r="Y11" s="152">
        <v>12</v>
      </c>
      <c r="Z11" s="169"/>
      <c r="AA11" s="169"/>
      <c r="AB11" s="169"/>
      <c r="AC11" s="116">
        <f t="shared" si="0"/>
        <v>180</v>
      </c>
      <c r="AE11" s="215"/>
    </row>
    <row r="12" spans="1:31" ht="15">
      <c r="A12" s="1">
        <f t="shared" si="1"/>
        <v>5</v>
      </c>
      <c r="B12" s="47" t="s">
        <v>43</v>
      </c>
      <c r="C12" s="65">
        <v>98</v>
      </c>
      <c r="D12" s="22">
        <v>2857</v>
      </c>
      <c r="E12" s="117"/>
      <c r="F12" s="118"/>
      <c r="G12" s="119"/>
      <c r="H12" s="117"/>
      <c r="I12" s="118"/>
      <c r="J12" s="119"/>
      <c r="K12" s="147"/>
      <c r="L12" s="148"/>
      <c r="M12" s="149"/>
      <c r="N12" s="147">
        <v>9</v>
      </c>
      <c r="O12" s="148">
        <v>9</v>
      </c>
      <c r="P12" s="149">
        <v>9</v>
      </c>
      <c r="Q12" s="147">
        <v>12</v>
      </c>
      <c r="R12" s="148">
        <v>12</v>
      </c>
      <c r="S12" s="149">
        <v>12</v>
      </c>
      <c r="T12" s="147">
        <v>10</v>
      </c>
      <c r="U12" s="148">
        <v>10</v>
      </c>
      <c r="V12" s="149">
        <v>12</v>
      </c>
      <c r="W12" s="150">
        <v>12</v>
      </c>
      <c r="X12" s="151">
        <v>12</v>
      </c>
      <c r="Y12" s="149">
        <v>10</v>
      </c>
      <c r="Z12" s="154">
        <v>10</v>
      </c>
      <c r="AA12" s="154">
        <v>10</v>
      </c>
      <c r="AB12" s="154">
        <v>10</v>
      </c>
      <c r="AC12" s="116">
        <f t="shared" si="0"/>
        <v>159</v>
      </c>
      <c r="AE12" s="215"/>
    </row>
    <row r="13" spans="1:31" ht="15">
      <c r="A13" s="1">
        <f t="shared" si="1"/>
        <v>6</v>
      </c>
      <c r="B13" s="47" t="s">
        <v>25</v>
      </c>
      <c r="C13" s="65">
        <v>52</v>
      </c>
      <c r="D13" s="22">
        <v>7234</v>
      </c>
      <c r="E13" s="117">
        <v>4</v>
      </c>
      <c r="F13" s="118">
        <v>4</v>
      </c>
      <c r="G13" s="120">
        <v>4</v>
      </c>
      <c r="H13" s="117">
        <v>8</v>
      </c>
      <c r="I13" s="118">
        <v>8</v>
      </c>
      <c r="J13" s="120">
        <v>9</v>
      </c>
      <c r="K13" s="147">
        <v>6</v>
      </c>
      <c r="L13" s="148">
        <v>6</v>
      </c>
      <c r="M13" s="152">
        <v>7</v>
      </c>
      <c r="N13" s="147">
        <v>7</v>
      </c>
      <c r="O13" s="148">
        <v>7</v>
      </c>
      <c r="P13" s="149">
        <v>8</v>
      </c>
      <c r="Q13" s="147">
        <v>6</v>
      </c>
      <c r="R13" s="148">
        <v>5</v>
      </c>
      <c r="S13" s="149">
        <v>5</v>
      </c>
      <c r="T13" s="147">
        <v>8</v>
      </c>
      <c r="U13" s="148">
        <v>7</v>
      </c>
      <c r="V13" s="152">
        <v>8</v>
      </c>
      <c r="W13" s="147">
        <v>7</v>
      </c>
      <c r="X13" s="148">
        <v>6</v>
      </c>
      <c r="Y13" s="152">
        <v>6</v>
      </c>
      <c r="Z13" s="169"/>
      <c r="AA13" s="169"/>
      <c r="AB13" s="169"/>
      <c r="AC13" s="116">
        <f t="shared" si="0"/>
        <v>136</v>
      </c>
      <c r="AE13" s="215"/>
    </row>
    <row r="14" spans="1:31" ht="15">
      <c r="A14" s="1">
        <f t="shared" si="1"/>
        <v>7</v>
      </c>
      <c r="B14" s="47" t="s">
        <v>81</v>
      </c>
      <c r="C14" s="65">
        <v>94</v>
      </c>
      <c r="D14" s="22">
        <v>180148</v>
      </c>
      <c r="E14" s="117"/>
      <c r="F14" s="118"/>
      <c r="G14" s="119"/>
      <c r="H14" s="117"/>
      <c r="I14" s="118"/>
      <c r="J14" s="119"/>
      <c r="K14" s="147">
        <v>9</v>
      </c>
      <c r="L14" s="148">
        <v>9</v>
      </c>
      <c r="M14" s="149">
        <v>9</v>
      </c>
      <c r="N14" s="147"/>
      <c r="O14" s="148"/>
      <c r="P14" s="149"/>
      <c r="Q14" s="147">
        <v>7</v>
      </c>
      <c r="R14" s="148">
        <v>6</v>
      </c>
      <c r="S14" s="149">
        <v>7</v>
      </c>
      <c r="T14" s="147">
        <v>6</v>
      </c>
      <c r="U14" s="148">
        <v>8</v>
      </c>
      <c r="V14" s="149">
        <v>10</v>
      </c>
      <c r="W14" s="150">
        <v>8</v>
      </c>
      <c r="X14" s="151">
        <v>7</v>
      </c>
      <c r="Y14" s="149">
        <v>7</v>
      </c>
      <c r="Z14" s="154">
        <v>8</v>
      </c>
      <c r="AA14" s="154">
        <v>7</v>
      </c>
      <c r="AB14" s="154">
        <v>7</v>
      </c>
      <c r="AC14" s="116">
        <f t="shared" si="0"/>
        <v>115</v>
      </c>
      <c r="AE14" s="215"/>
    </row>
    <row r="15" spans="1:31" ht="15">
      <c r="A15" s="1">
        <f t="shared" si="1"/>
        <v>8</v>
      </c>
      <c r="B15" s="47" t="s">
        <v>32</v>
      </c>
      <c r="C15" s="65">
        <v>71</v>
      </c>
      <c r="D15" s="22">
        <v>3854</v>
      </c>
      <c r="E15" s="117">
        <v>3</v>
      </c>
      <c r="F15" s="118">
        <v>5</v>
      </c>
      <c r="G15" s="120">
        <v>6</v>
      </c>
      <c r="H15" s="117">
        <v>7</v>
      </c>
      <c r="I15" s="118">
        <v>7</v>
      </c>
      <c r="J15" s="120">
        <v>7</v>
      </c>
      <c r="K15" s="147">
        <v>4</v>
      </c>
      <c r="L15" s="148">
        <v>4</v>
      </c>
      <c r="M15" s="152">
        <v>5</v>
      </c>
      <c r="N15" s="147">
        <v>6</v>
      </c>
      <c r="O15" s="148">
        <v>6</v>
      </c>
      <c r="P15" s="149">
        <v>7</v>
      </c>
      <c r="Q15" s="147"/>
      <c r="R15" s="148"/>
      <c r="S15" s="149"/>
      <c r="T15" s="147">
        <v>7</v>
      </c>
      <c r="U15" s="148">
        <v>5</v>
      </c>
      <c r="V15" s="149">
        <v>5</v>
      </c>
      <c r="W15" s="150"/>
      <c r="X15" s="151"/>
      <c r="Y15" s="149"/>
      <c r="Z15" s="154"/>
      <c r="AA15" s="154"/>
      <c r="AB15" s="154"/>
      <c r="AC15" s="116">
        <f t="shared" si="0"/>
        <v>84</v>
      </c>
      <c r="AE15" s="215"/>
    </row>
    <row r="16" spans="1:31" ht="15">
      <c r="A16" s="1">
        <f t="shared" si="1"/>
        <v>9</v>
      </c>
      <c r="B16" s="47" t="s">
        <v>24</v>
      </c>
      <c r="C16" s="65">
        <v>111</v>
      </c>
      <c r="D16" s="22">
        <v>7312</v>
      </c>
      <c r="E16" s="121">
        <v>9</v>
      </c>
      <c r="F16" s="122">
        <v>10</v>
      </c>
      <c r="G16" s="119">
        <v>7</v>
      </c>
      <c r="H16" s="117"/>
      <c r="I16" s="118"/>
      <c r="J16" s="119"/>
      <c r="K16" s="147">
        <v>8</v>
      </c>
      <c r="L16" s="148">
        <v>8</v>
      </c>
      <c r="M16" s="149">
        <v>10</v>
      </c>
      <c r="N16" s="147"/>
      <c r="O16" s="148"/>
      <c r="P16" s="149"/>
      <c r="Q16" s="147">
        <v>9</v>
      </c>
      <c r="R16" s="148">
        <v>10</v>
      </c>
      <c r="S16" s="149">
        <v>6</v>
      </c>
      <c r="T16" s="153"/>
      <c r="U16" s="148"/>
      <c r="V16" s="169"/>
      <c r="W16" s="147"/>
      <c r="X16" s="148"/>
      <c r="Y16" s="152"/>
      <c r="Z16" s="169"/>
      <c r="AA16" s="169"/>
      <c r="AB16" s="169"/>
      <c r="AC16" s="116">
        <f t="shared" si="0"/>
        <v>77</v>
      </c>
      <c r="AE16" s="215"/>
    </row>
    <row r="17" spans="1:31" ht="15">
      <c r="A17" s="1">
        <f t="shared" si="1"/>
        <v>10</v>
      </c>
      <c r="B17" s="48" t="s">
        <v>86</v>
      </c>
      <c r="C17" s="65">
        <v>62</v>
      </c>
      <c r="D17" s="22">
        <v>3359</v>
      </c>
      <c r="E17" s="117"/>
      <c r="F17" s="118"/>
      <c r="G17" s="119"/>
      <c r="H17" s="117"/>
      <c r="I17" s="118"/>
      <c r="J17" s="119"/>
      <c r="K17" s="147"/>
      <c r="L17" s="148"/>
      <c r="M17" s="149"/>
      <c r="N17" s="147">
        <v>12</v>
      </c>
      <c r="O17" s="148">
        <v>12</v>
      </c>
      <c r="P17" s="149">
        <v>10</v>
      </c>
      <c r="Q17" s="147"/>
      <c r="R17" s="148"/>
      <c r="S17" s="149"/>
      <c r="T17" s="147"/>
      <c r="U17" s="148"/>
      <c r="V17" s="149"/>
      <c r="W17" s="150"/>
      <c r="X17" s="151"/>
      <c r="Y17" s="149"/>
      <c r="Z17" s="154"/>
      <c r="AA17" s="154"/>
      <c r="AB17" s="154"/>
      <c r="AC17" s="116">
        <f t="shared" si="0"/>
        <v>34</v>
      </c>
      <c r="AE17" s="215"/>
    </row>
    <row r="18" spans="1:31" ht="15">
      <c r="A18" s="1">
        <f t="shared" si="1"/>
        <v>11</v>
      </c>
      <c r="B18" s="47" t="s">
        <v>30</v>
      </c>
      <c r="C18" s="67">
        <v>38</v>
      </c>
      <c r="D18" s="37">
        <v>5829</v>
      </c>
      <c r="E18" s="123">
        <v>2</v>
      </c>
      <c r="F18" s="124">
        <v>3</v>
      </c>
      <c r="G18" s="125">
        <v>3</v>
      </c>
      <c r="H18" s="123"/>
      <c r="I18" s="124"/>
      <c r="J18" s="125"/>
      <c r="K18" s="155"/>
      <c r="L18" s="156"/>
      <c r="M18" s="157"/>
      <c r="N18" s="155"/>
      <c r="O18" s="156"/>
      <c r="P18" s="157"/>
      <c r="Q18" s="155"/>
      <c r="R18" s="156"/>
      <c r="S18" s="157"/>
      <c r="T18" s="155"/>
      <c r="U18" s="156"/>
      <c r="V18" s="157"/>
      <c r="W18" s="158">
        <v>5</v>
      </c>
      <c r="X18" s="159">
        <v>4</v>
      </c>
      <c r="Y18" s="149">
        <v>4</v>
      </c>
      <c r="Z18" s="154">
        <v>5</v>
      </c>
      <c r="AA18" s="154">
        <v>4</v>
      </c>
      <c r="AB18" s="154">
        <v>2</v>
      </c>
      <c r="AC18" s="116">
        <f t="shared" si="0"/>
        <v>32</v>
      </c>
      <c r="AE18" s="215"/>
    </row>
    <row r="19" spans="1:31" ht="15">
      <c r="A19" s="1">
        <f t="shared" si="1"/>
        <v>12</v>
      </c>
      <c r="B19" s="48" t="s">
        <v>33</v>
      </c>
      <c r="C19" s="67">
        <v>35</v>
      </c>
      <c r="D19" s="37">
        <v>7817</v>
      </c>
      <c r="E19" s="134">
        <v>10</v>
      </c>
      <c r="F19" s="135">
        <v>9</v>
      </c>
      <c r="G19" s="125">
        <v>8</v>
      </c>
      <c r="H19" s="123"/>
      <c r="I19" s="124"/>
      <c r="J19" s="125"/>
      <c r="K19" s="155"/>
      <c r="L19" s="156"/>
      <c r="M19" s="176"/>
      <c r="N19" s="155"/>
      <c r="O19" s="156"/>
      <c r="P19" s="157"/>
      <c r="Q19" s="155"/>
      <c r="R19" s="156"/>
      <c r="S19" s="157"/>
      <c r="T19" s="155"/>
      <c r="U19" s="156"/>
      <c r="V19" s="157"/>
      <c r="W19" s="158"/>
      <c r="X19" s="159"/>
      <c r="Y19" s="149"/>
      <c r="Z19" s="154"/>
      <c r="AA19" s="154"/>
      <c r="AB19" s="154"/>
      <c r="AC19" s="116">
        <f t="shared" si="0"/>
        <v>27</v>
      </c>
      <c r="AE19" s="215"/>
    </row>
    <row r="20" spans="1:31" ht="15">
      <c r="A20" s="1">
        <f t="shared" si="1"/>
        <v>13</v>
      </c>
      <c r="B20" s="48" t="s">
        <v>91</v>
      </c>
      <c r="C20" s="67">
        <v>82</v>
      </c>
      <c r="D20" s="37">
        <v>18157</v>
      </c>
      <c r="E20" s="123"/>
      <c r="F20" s="124"/>
      <c r="G20" s="125"/>
      <c r="H20" s="123"/>
      <c r="I20" s="124"/>
      <c r="J20" s="125"/>
      <c r="K20" s="155"/>
      <c r="L20" s="156"/>
      <c r="M20" s="157"/>
      <c r="N20" s="155"/>
      <c r="O20" s="156"/>
      <c r="P20" s="157"/>
      <c r="Q20" s="155"/>
      <c r="R20" s="156"/>
      <c r="S20" s="157"/>
      <c r="T20" s="155">
        <v>5</v>
      </c>
      <c r="U20" s="156">
        <v>4</v>
      </c>
      <c r="V20" s="157">
        <v>6</v>
      </c>
      <c r="W20" s="158"/>
      <c r="X20" s="159"/>
      <c r="Y20" s="157"/>
      <c r="Z20" s="161">
        <v>3</v>
      </c>
      <c r="AA20" s="161">
        <v>3</v>
      </c>
      <c r="AB20" s="161">
        <v>4</v>
      </c>
      <c r="AC20" s="116">
        <f t="shared" si="0"/>
        <v>25</v>
      </c>
      <c r="AE20" s="215"/>
    </row>
    <row r="21" spans="1:31" ht="15">
      <c r="A21" s="1">
        <f t="shared" si="1"/>
        <v>14</v>
      </c>
      <c r="B21" s="48" t="s">
        <v>97</v>
      </c>
      <c r="C21" s="67">
        <v>113</v>
      </c>
      <c r="D21" s="37" t="s">
        <v>48</v>
      </c>
      <c r="E21" s="123"/>
      <c r="F21" s="124"/>
      <c r="G21" s="125"/>
      <c r="H21" s="123"/>
      <c r="I21" s="124"/>
      <c r="J21" s="125"/>
      <c r="K21" s="155"/>
      <c r="L21" s="156"/>
      <c r="M21" s="157"/>
      <c r="N21" s="155"/>
      <c r="O21" s="156"/>
      <c r="P21" s="157"/>
      <c r="Q21" s="155"/>
      <c r="R21" s="156"/>
      <c r="S21" s="157"/>
      <c r="T21" s="160"/>
      <c r="U21" s="156"/>
      <c r="V21" s="161"/>
      <c r="W21" s="158"/>
      <c r="X21" s="159"/>
      <c r="Y21" s="157"/>
      <c r="Z21" s="161">
        <v>0</v>
      </c>
      <c r="AA21" s="161">
        <v>9</v>
      </c>
      <c r="AB21" s="161">
        <v>12</v>
      </c>
      <c r="AC21" s="116">
        <f t="shared" si="0"/>
        <v>21</v>
      </c>
      <c r="AE21" s="215"/>
    </row>
    <row r="22" spans="1:31" ht="15">
      <c r="A22" s="1">
        <f t="shared" si="1"/>
        <v>15</v>
      </c>
      <c r="B22" s="48" t="s">
        <v>80</v>
      </c>
      <c r="C22" s="67">
        <v>72</v>
      </c>
      <c r="D22" s="37">
        <v>15090</v>
      </c>
      <c r="E22" s="123"/>
      <c r="F22" s="124"/>
      <c r="G22" s="125"/>
      <c r="H22" s="123">
        <v>6</v>
      </c>
      <c r="I22" s="124">
        <v>6</v>
      </c>
      <c r="J22" s="125">
        <v>8</v>
      </c>
      <c r="K22" s="155"/>
      <c r="L22" s="156"/>
      <c r="M22" s="157"/>
      <c r="N22" s="155"/>
      <c r="O22" s="156"/>
      <c r="P22" s="157"/>
      <c r="Q22" s="155"/>
      <c r="R22" s="156"/>
      <c r="S22" s="157"/>
      <c r="T22" s="160"/>
      <c r="U22" s="156"/>
      <c r="V22" s="161"/>
      <c r="W22" s="158"/>
      <c r="X22" s="159"/>
      <c r="Y22" s="157"/>
      <c r="Z22" s="161"/>
      <c r="AA22" s="161"/>
      <c r="AB22" s="161"/>
      <c r="AC22" s="116">
        <f t="shared" si="0"/>
        <v>20</v>
      </c>
      <c r="AE22" s="215"/>
    </row>
    <row r="23" spans="1:31" ht="15">
      <c r="A23" s="1">
        <f t="shared" si="1"/>
        <v>16</v>
      </c>
      <c r="B23" s="48" t="s">
        <v>40</v>
      </c>
      <c r="C23" s="67">
        <v>6</v>
      </c>
      <c r="D23" s="37">
        <v>5204</v>
      </c>
      <c r="E23" s="123">
        <v>0</v>
      </c>
      <c r="F23" s="124">
        <v>2</v>
      </c>
      <c r="G23" s="125"/>
      <c r="H23" s="123"/>
      <c r="I23" s="124"/>
      <c r="J23" s="125"/>
      <c r="K23" s="155"/>
      <c r="L23" s="156"/>
      <c r="M23" s="157"/>
      <c r="N23" s="155"/>
      <c r="O23" s="156"/>
      <c r="P23" s="157"/>
      <c r="Q23" s="155"/>
      <c r="R23" s="156"/>
      <c r="S23" s="157"/>
      <c r="T23" s="160"/>
      <c r="U23" s="156"/>
      <c r="V23" s="161"/>
      <c r="W23" s="158">
        <v>3</v>
      </c>
      <c r="X23" s="159">
        <v>3</v>
      </c>
      <c r="Y23" s="157">
        <v>3</v>
      </c>
      <c r="Z23" s="161">
        <v>4</v>
      </c>
      <c r="AA23" s="161">
        <v>2</v>
      </c>
      <c r="AB23" s="161">
        <v>3</v>
      </c>
      <c r="AC23" s="116">
        <f t="shared" si="0"/>
        <v>20</v>
      </c>
      <c r="AE23" s="215"/>
    </row>
    <row r="24" spans="1:31" ht="15">
      <c r="A24" s="1">
        <f t="shared" si="1"/>
        <v>17</v>
      </c>
      <c r="B24" s="48" t="s">
        <v>90</v>
      </c>
      <c r="C24" s="67">
        <v>36</v>
      </c>
      <c r="D24" s="37">
        <v>17600</v>
      </c>
      <c r="E24" s="123"/>
      <c r="F24" s="124"/>
      <c r="G24" s="125"/>
      <c r="H24" s="123"/>
      <c r="I24" s="124"/>
      <c r="J24" s="125"/>
      <c r="K24" s="155"/>
      <c r="L24" s="156"/>
      <c r="M24" s="157"/>
      <c r="N24" s="155"/>
      <c r="O24" s="156"/>
      <c r="P24" s="157"/>
      <c r="Q24" s="155"/>
      <c r="R24" s="156"/>
      <c r="S24" s="157"/>
      <c r="T24" s="160">
        <v>4</v>
      </c>
      <c r="U24" s="156">
        <v>6</v>
      </c>
      <c r="V24" s="161">
        <v>9</v>
      </c>
      <c r="W24" s="158"/>
      <c r="X24" s="159"/>
      <c r="Y24" s="157"/>
      <c r="Z24" s="161"/>
      <c r="AA24" s="161"/>
      <c r="AB24" s="161"/>
      <c r="AC24" s="116">
        <f t="shared" si="0"/>
        <v>19</v>
      </c>
      <c r="AE24" s="215"/>
    </row>
    <row r="25" spans="1:31" ht="15">
      <c r="A25" s="1">
        <f t="shared" si="1"/>
        <v>18</v>
      </c>
      <c r="B25" s="48" t="s">
        <v>93</v>
      </c>
      <c r="C25" s="67">
        <v>111</v>
      </c>
      <c r="D25" s="37">
        <v>10402</v>
      </c>
      <c r="E25" s="123"/>
      <c r="F25" s="124"/>
      <c r="G25" s="125"/>
      <c r="H25" s="123"/>
      <c r="I25" s="124"/>
      <c r="J25" s="125"/>
      <c r="K25" s="155"/>
      <c r="L25" s="156"/>
      <c r="M25" s="157"/>
      <c r="N25" s="155"/>
      <c r="O25" s="156"/>
      <c r="P25" s="157"/>
      <c r="Q25" s="155"/>
      <c r="R25" s="156"/>
      <c r="S25" s="157"/>
      <c r="T25" s="160"/>
      <c r="U25" s="156"/>
      <c r="V25" s="161"/>
      <c r="W25" s="158"/>
      <c r="X25" s="159"/>
      <c r="Y25" s="157"/>
      <c r="Z25" s="161">
        <v>7</v>
      </c>
      <c r="AA25" s="161">
        <v>6</v>
      </c>
      <c r="AB25" s="161">
        <v>5</v>
      </c>
      <c r="AC25" s="116">
        <f t="shared" si="0"/>
        <v>18</v>
      </c>
      <c r="AE25" s="215"/>
    </row>
    <row r="26" spans="1:31" ht="15">
      <c r="A26" s="1">
        <f t="shared" si="1"/>
        <v>19</v>
      </c>
      <c r="B26" s="48" t="s">
        <v>95</v>
      </c>
      <c r="C26" s="67">
        <v>74</v>
      </c>
      <c r="D26" s="37">
        <v>19822</v>
      </c>
      <c r="E26" s="123"/>
      <c r="F26" s="124"/>
      <c r="G26" s="125"/>
      <c r="H26" s="123"/>
      <c r="I26" s="124"/>
      <c r="J26" s="125"/>
      <c r="K26" s="155"/>
      <c r="L26" s="156"/>
      <c r="M26" s="157"/>
      <c r="N26" s="155"/>
      <c r="O26" s="156"/>
      <c r="P26" s="157"/>
      <c r="Q26" s="155"/>
      <c r="R26" s="156"/>
      <c r="S26" s="157"/>
      <c r="T26" s="160"/>
      <c r="U26" s="156"/>
      <c r="V26" s="161"/>
      <c r="W26" s="158"/>
      <c r="X26" s="159"/>
      <c r="Y26" s="157"/>
      <c r="Z26" s="161">
        <v>6</v>
      </c>
      <c r="AA26" s="161">
        <v>5</v>
      </c>
      <c r="AB26" s="161">
        <v>6</v>
      </c>
      <c r="AC26" s="116">
        <f t="shared" si="0"/>
        <v>17</v>
      </c>
      <c r="AE26" s="215"/>
    </row>
    <row r="27" spans="1:31" ht="15">
      <c r="A27" s="1">
        <f t="shared" si="1"/>
        <v>20</v>
      </c>
      <c r="B27" s="48" t="s">
        <v>53</v>
      </c>
      <c r="C27" s="67">
        <v>22</v>
      </c>
      <c r="D27" s="37">
        <v>6048</v>
      </c>
      <c r="E27" s="123">
        <v>5</v>
      </c>
      <c r="F27" s="124">
        <v>6</v>
      </c>
      <c r="G27" s="125">
        <v>5</v>
      </c>
      <c r="H27" s="123"/>
      <c r="I27" s="124"/>
      <c r="J27" s="125"/>
      <c r="K27" s="155"/>
      <c r="L27" s="156"/>
      <c r="M27" s="157"/>
      <c r="N27" s="155"/>
      <c r="O27" s="156"/>
      <c r="P27" s="157"/>
      <c r="Q27" s="155"/>
      <c r="R27" s="156"/>
      <c r="S27" s="157"/>
      <c r="T27" s="160"/>
      <c r="U27" s="156"/>
      <c r="V27" s="161"/>
      <c r="W27" s="158"/>
      <c r="X27" s="159"/>
      <c r="Y27" s="157"/>
      <c r="Z27" s="161"/>
      <c r="AA27" s="161"/>
      <c r="AB27" s="161"/>
      <c r="AC27" s="116">
        <f t="shared" si="0"/>
        <v>16</v>
      </c>
      <c r="AE27" s="215"/>
    </row>
    <row r="28" spans="1:31" ht="15">
      <c r="A28" s="1">
        <f t="shared" si="1"/>
        <v>21</v>
      </c>
      <c r="B28" s="48" t="s">
        <v>82</v>
      </c>
      <c r="C28" s="67">
        <v>21</v>
      </c>
      <c r="D28" s="37">
        <v>16427</v>
      </c>
      <c r="E28" s="123"/>
      <c r="F28" s="124"/>
      <c r="G28" s="125"/>
      <c r="H28" s="123"/>
      <c r="I28" s="124"/>
      <c r="J28" s="125"/>
      <c r="K28" s="155">
        <v>5</v>
      </c>
      <c r="L28" s="156">
        <v>5</v>
      </c>
      <c r="M28" s="157">
        <v>6</v>
      </c>
      <c r="N28" s="155"/>
      <c r="O28" s="156"/>
      <c r="P28" s="157"/>
      <c r="Q28" s="155"/>
      <c r="R28" s="156"/>
      <c r="S28" s="157"/>
      <c r="T28" s="160"/>
      <c r="U28" s="156"/>
      <c r="V28" s="161"/>
      <c r="W28" s="158"/>
      <c r="X28" s="159"/>
      <c r="Y28" s="157"/>
      <c r="Z28" s="161"/>
      <c r="AA28" s="161"/>
      <c r="AB28" s="161"/>
      <c r="AC28" s="116">
        <f t="shared" si="0"/>
        <v>16</v>
      </c>
      <c r="AE28" s="215"/>
    </row>
    <row r="29" spans="1:31" ht="15">
      <c r="A29" s="1">
        <f t="shared" si="1"/>
        <v>22</v>
      </c>
      <c r="B29" s="48" t="s">
        <v>52</v>
      </c>
      <c r="C29" s="67">
        <v>54</v>
      </c>
      <c r="D29" s="37">
        <v>5943</v>
      </c>
      <c r="E29" s="123">
        <v>12</v>
      </c>
      <c r="F29" s="124"/>
      <c r="G29" s="125"/>
      <c r="H29" s="123"/>
      <c r="I29" s="124"/>
      <c r="J29" s="125"/>
      <c r="K29" s="155"/>
      <c r="L29" s="156"/>
      <c r="M29" s="157"/>
      <c r="N29" s="155"/>
      <c r="O29" s="156"/>
      <c r="P29" s="157"/>
      <c r="Q29" s="155"/>
      <c r="R29" s="156"/>
      <c r="S29" s="157"/>
      <c r="T29" s="160"/>
      <c r="U29" s="156"/>
      <c r="V29" s="161"/>
      <c r="W29" s="158"/>
      <c r="X29" s="159"/>
      <c r="Y29" s="157"/>
      <c r="Z29" s="161"/>
      <c r="AA29" s="161"/>
      <c r="AB29" s="161"/>
      <c r="AC29" s="116">
        <f t="shared" si="0"/>
        <v>12</v>
      </c>
      <c r="AE29" s="215"/>
    </row>
    <row r="30" spans="1:31" ht="15">
      <c r="A30" s="1">
        <f t="shared" si="1"/>
        <v>23</v>
      </c>
      <c r="B30" s="48" t="s">
        <v>88</v>
      </c>
      <c r="C30" s="67">
        <v>113</v>
      </c>
      <c r="D30" s="37">
        <v>10742</v>
      </c>
      <c r="E30" s="123"/>
      <c r="F30" s="124"/>
      <c r="G30" s="125"/>
      <c r="H30" s="123"/>
      <c r="I30" s="124"/>
      <c r="J30" s="125"/>
      <c r="K30" s="155"/>
      <c r="L30" s="156"/>
      <c r="M30" s="157"/>
      <c r="N30" s="155"/>
      <c r="O30" s="156"/>
      <c r="P30" s="157"/>
      <c r="Q30" s="155">
        <v>2</v>
      </c>
      <c r="R30" s="156">
        <v>0</v>
      </c>
      <c r="S30" s="157">
        <v>0</v>
      </c>
      <c r="T30" s="160"/>
      <c r="U30" s="156"/>
      <c r="V30" s="161"/>
      <c r="W30" s="158"/>
      <c r="X30" s="159"/>
      <c r="Y30" s="157"/>
      <c r="Z30" s="161"/>
      <c r="AA30" s="161"/>
      <c r="AB30" s="161"/>
      <c r="AC30" s="116">
        <f t="shared" si="0"/>
        <v>2</v>
      </c>
      <c r="AE30" s="215"/>
    </row>
    <row r="31" spans="1:31" ht="15">
      <c r="A31" s="1">
        <f t="shared" si="1"/>
        <v>24</v>
      </c>
      <c r="B31" s="48" t="s">
        <v>87</v>
      </c>
      <c r="C31" s="67">
        <v>86</v>
      </c>
      <c r="D31" s="37">
        <v>4325</v>
      </c>
      <c r="E31" s="123"/>
      <c r="F31" s="124"/>
      <c r="G31" s="125"/>
      <c r="H31" s="123"/>
      <c r="I31" s="124"/>
      <c r="J31" s="125"/>
      <c r="K31" s="155"/>
      <c r="L31" s="156"/>
      <c r="M31" s="157"/>
      <c r="N31" s="155">
        <v>0</v>
      </c>
      <c r="O31" s="156">
        <v>0</v>
      </c>
      <c r="P31" s="157">
        <v>0</v>
      </c>
      <c r="Q31" s="155"/>
      <c r="R31" s="156"/>
      <c r="S31" s="157"/>
      <c r="T31" s="160"/>
      <c r="U31" s="156"/>
      <c r="V31" s="161"/>
      <c r="W31" s="158"/>
      <c r="X31" s="159"/>
      <c r="Y31" s="157"/>
      <c r="Z31" s="161"/>
      <c r="AA31" s="161"/>
      <c r="AB31" s="161"/>
      <c r="AC31" s="116">
        <f t="shared" si="0"/>
        <v>0</v>
      </c>
      <c r="AE31" s="215"/>
    </row>
    <row r="32" spans="1:31" ht="15">
      <c r="A32" s="1">
        <f t="shared" si="1"/>
        <v>25</v>
      </c>
      <c r="B32" s="48" t="s">
        <v>92</v>
      </c>
      <c r="C32" s="67">
        <v>5</v>
      </c>
      <c r="D32" s="37" t="s">
        <v>48</v>
      </c>
      <c r="E32" s="123"/>
      <c r="F32" s="124"/>
      <c r="G32" s="125"/>
      <c r="H32" s="123"/>
      <c r="I32" s="124"/>
      <c r="J32" s="125"/>
      <c r="K32" s="155"/>
      <c r="L32" s="156"/>
      <c r="M32" s="157"/>
      <c r="N32" s="155"/>
      <c r="O32" s="156"/>
      <c r="P32" s="157"/>
      <c r="Q32" s="155"/>
      <c r="R32" s="156"/>
      <c r="S32" s="157"/>
      <c r="T32" s="160"/>
      <c r="U32" s="156"/>
      <c r="V32" s="161"/>
      <c r="W32" s="158"/>
      <c r="X32" s="159"/>
      <c r="Y32" s="157"/>
      <c r="Z32" s="161"/>
      <c r="AA32" s="161"/>
      <c r="AB32" s="161"/>
      <c r="AC32" s="116">
        <f t="shared" si="0"/>
        <v>0</v>
      </c>
      <c r="AE32" s="215"/>
    </row>
    <row r="33" spans="2:29" ht="15.75" thickBot="1">
      <c r="B33" s="49"/>
      <c r="C33" s="50"/>
      <c r="D33" s="60"/>
      <c r="E33" s="126"/>
      <c r="F33" s="127"/>
      <c r="G33" s="128"/>
      <c r="H33" s="126"/>
      <c r="I33" s="127"/>
      <c r="J33" s="128"/>
      <c r="K33" s="162"/>
      <c r="L33" s="163"/>
      <c r="M33" s="164"/>
      <c r="N33" s="162"/>
      <c r="O33" s="163"/>
      <c r="P33" s="164"/>
      <c r="Q33" s="162"/>
      <c r="R33" s="163"/>
      <c r="S33" s="164"/>
      <c r="T33" s="165"/>
      <c r="U33" s="163"/>
      <c r="V33" s="166"/>
      <c r="W33" s="162"/>
      <c r="X33" s="163"/>
      <c r="Y33" s="164"/>
      <c r="Z33" s="203"/>
      <c r="AA33" s="166"/>
      <c r="AB33" s="166"/>
      <c r="AC33" s="204"/>
    </row>
    <row r="34" ht="15">
      <c r="B34" s="10"/>
    </row>
  </sheetData>
  <sheetProtection/>
  <mergeCells count="29">
    <mergeCell ref="Z4:AB4"/>
    <mergeCell ref="Z5:AB5"/>
    <mergeCell ref="Z6:AB6"/>
    <mergeCell ref="Q6:S6"/>
    <mergeCell ref="T6:V6"/>
    <mergeCell ref="T5:V5"/>
    <mergeCell ref="W4:Y4"/>
    <mergeCell ref="Q4:S4"/>
    <mergeCell ref="Q5:S5"/>
    <mergeCell ref="E6:G6"/>
    <mergeCell ref="H6:J6"/>
    <mergeCell ref="K6:M6"/>
    <mergeCell ref="N6:P6"/>
    <mergeCell ref="K4:M4"/>
    <mergeCell ref="N5:P5"/>
    <mergeCell ref="E5:G5"/>
    <mergeCell ref="H5:J5"/>
    <mergeCell ref="K5:M5"/>
    <mergeCell ref="N4:P4"/>
    <mergeCell ref="D4:D7"/>
    <mergeCell ref="W6:Y6"/>
    <mergeCell ref="B2:AC3"/>
    <mergeCell ref="AC4:AC7"/>
    <mergeCell ref="B4:B7"/>
    <mergeCell ref="C4:C7"/>
    <mergeCell ref="W5:Y5"/>
    <mergeCell ref="E4:G4"/>
    <mergeCell ref="H4:J4"/>
    <mergeCell ref="T4:V4"/>
  </mergeCells>
  <printOptions/>
  <pageMargins left="0.35433070866141736" right="0.35433070866141736" top="0.1968503937007874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&amp;L&amp;T &amp;D&amp;CMOTORSPORT SA
011 466 2440&amp;RPAGE 1 OF&amp;N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9"/>
  <sheetViews>
    <sheetView zoomScale="85" zoomScaleNormal="85" zoomScalePageLayoutView="0" workbookViewId="0" topLeftCell="A1">
      <selection activeCell="Z26" sqref="Z26"/>
    </sheetView>
  </sheetViews>
  <sheetFormatPr defaultColWidth="9.140625" defaultRowHeight="12.75"/>
  <cols>
    <col min="1" max="1" width="3.28125" style="1" bestFit="1" customWidth="1"/>
    <col min="2" max="2" width="21.5742187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25" customWidth="1"/>
    <col min="8" max="28" width="4.7109375" style="15" customWidth="1"/>
    <col min="29" max="29" width="7.00390625" style="25" bestFit="1" customWidth="1"/>
    <col min="30" max="16384" width="9.140625" style="3" customWidth="1"/>
  </cols>
  <sheetData>
    <row r="1" spans="1:29" s="13" customFormat="1" ht="15">
      <c r="A1" s="9"/>
      <c r="B1" s="10"/>
      <c r="C1" s="11"/>
      <c r="D1" s="11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16"/>
      <c r="AA1" s="16"/>
      <c r="AB1" s="16"/>
      <c r="AC1" s="24"/>
    </row>
    <row r="2" spans="2:30" ht="23.25" customHeight="1">
      <c r="B2" s="244" t="s">
        <v>59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"/>
    </row>
    <row r="3" spans="2:29" ht="1.5" customHeight="1" thickBot="1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</row>
    <row r="4" spans="1:29" s="5" customFormat="1" ht="15" customHeight="1">
      <c r="A4" s="4"/>
      <c r="B4" s="246" t="s">
        <v>0</v>
      </c>
      <c r="C4" s="237" t="s">
        <v>4</v>
      </c>
      <c r="D4" s="234" t="s">
        <v>3</v>
      </c>
      <c r="E4" s="236" t="s">
        <v>7</v>
      </c>
      <c r="F4" s="236"/>
      <c r="G4" s="236"/>
      <c r="H4" s="239" t="s">
        <v>7</v>
      </c>
      <c r="I4" s="236"/>
      <c r="J4" s="236"/>
      <c r="K4" s="239" t="s">
        <v>7</v>
      </c>
      <c r="L4" s="236"/>
      <c r="M4" s="243"/>
      <c r="N4" s="239" t="s">
        <v>7</v>
      </c>
      <c r="O4" s="236"/>
      <c r="P4" s="236"/>
      <c r="Q4" s="239" t="s">
        <v>7</v>
      </c>
      <c r="R4" s="236"/>
      <c r="S4" s="243"/>
      <c r="T4" s="239" t="s">
        <v>7</v>
      </c>
      <c r="U4" s="236"/>
      <c r="V4" s="243"/>
      <c r="W4" s="239" t="s">
        <v>7</v>
      </c>
      <c r="X4" s="236"/>
      <c r="Y4" s="243"/>
      <c r="Z4" s="236" t="s">
        <v>7</v>
      </c>
      <c r="AA4" s="236"/>
      <c r="AB4" s="236"/>
      <c r="AC4" s="247" t="s">
        <v>6</v>
      </c>
    </row>
    <row r="5" spans="1:29" s="7" customFormat="1" ht="15">
      <c r="A5" s="6"/>
      <c r="B5" s="235"/>
      <c r="C5" s="238"/>
      <c r="D5" s="235"/>
      <c r="E5" s="230">
        <v>43120</v>
      </c>
      <c r="F5" s="230"/>
      <c r="G5" s="230"/>
      <c r="H5" s="231">
        <v>43162</v>
      </c>
      <c r="I5" s="230"/>
      <c r="J5" s="230"/>
      <c r="K5" s="231">
        <v>43197</v>
      </c>
      <c r="L5" s="230"/>
      <c r="M5" s="232"/>
      <c r="N5" s="230">
        <v>43253</v>
      </c>
      <c r="O5" s="230"/>
      <c r="P5" s="230"/>
      <c r="Q5" s="231">
        <v>43302</v>
      </c>
      <c r="R5" s="230"/>
      <c r="S5" s="232"/>
      <c r="T5" s="231">
        <v>43330</v>
      </c>
      <c r="U5" s="230"/>
      <c r="V5" s="232"/>
      <c r="W5" s="231">
        <v>43351</v>
      </c>
      <c r="X5" s="230"/>
      <c r="Y5" s="232"/>
      <c r="Z5" s="230">
        <v>43386</v>
      </c>
      <c r="AA5" s="230"/>
      <c r="AB5" s="230"/>
      <c r="AC5" s="248"/>
    </row>
    <row r="6" spans="1:29" s="7" customFormat="1" ht="15">
      <c r="A6" s="6"/>
      <c r="B6" s="235"/>
      <c r="C6" s="238"/>
      <c r="D6" s="235"/>
      <c r="E6" s="229" t="s">
        <v>5</v>
      </c>
      <c r="F6" s="229"/>
      <c r="G6" s="229"/>
      <c r="H6" s="228" t="s">
        <v>13</v>
      </c>
      <c r="I6" s="229"/>
      <c r="J6" s="229"/>
      <c r="K6" s="228" t="s">
        <v>14</v>
      </c>
      <c r="L6" s="229"/>
      <c r="M6" s="233"/>
      <c r="N6" s="228" t="s">
        <v>15</v>
      </c>
      <c r="O6" s="229"/>
      <c r="P6" s="229"/>
      <c r="Q6" s="228" t="s">
        <v>16</v>
      </c>
      <c r="R6" s="229"/>
      <c r="S6" s="233"/>
      <c r="T6" s="228" t="s">
        <v>17</v>
      </c>
      <c r="U6" s="229"/>
      <c r="V6" s="233"/>
      <c r="W6" s="228" t="s">
        <v>19</v>
      </c>
      <c r="X6" s="229"/>
      <c r="Y6" s="233"/>
      <c r="Z6" s="229" t="s">
        <v>18</v>
      </c>
      <c r="AA6" s="229"/>
      <c r="AB6" s="229"/>
      <c r="AC6" s="248"/>
    </row>
    <row r="7" spans="1:29" s="8" customFormat="1" ht="15.75" thickBot="1">
      <c r="A7" s="1"/>
      <c r="B7" s="235"/>
      <c r="C7" s="238"/>
      <c r="D7" s="235"/>
      <c r="E7" s="51" t="s">
        <v>1</v>
      </c>
      <c r="F7" s="42" t="s">
        <v>2</v>
      </c>
      <c r="G7" s="57" t="s">
        <v>8</v>
      </c>
      <c r="H7" s="41" t="s">
        <v>1</v>
      </c>
      <c r="I7" s="42" t="s">
        <v>2</v>
      </c>
      <c r="J7" s="45" t="s">
        <v>8</v>
      </c>
      <c r="K7" s="41" t="s">
        <v>1</v>
      </c>
      <c r="L7" s="42" t="s">
        <v>2</v>
      </c>
      <c r="M7" s="44" t="s">
        <v>8</v>
      </c>
      <c r="N7" s="41" t="s">
        <v>1</v>
      </c>
      <c r="O7" s="42" t="s">
        <v>2</v>
      </c>
      <c r="P7" s="45" t="s">
        <v>8</v>
      </c>
      <c r="Q7" s="41" t="s">
        <v>1</v>
      </c>
      <c r="R7" s="42" t="s">
        <v>2</v>
      </c>
      <c r="S7" s="44" t="s">
        <v>8</v>
      </c>
      <c r="T7" s="58" t="s">
        <v>1</v>
      </c>
      <c r="U7" s="42" t="s">
        <v>2</v>
      </c>
      <c r="V7" s="59" t="s">
        <v>8</v>
      </c>
      <c r="W7" s="209" t="s">
        <v>1</v>
      </c>
      <c r="X7" s="210" t="s">
        <v>2</v>
      </c>
      <c r="Y7" s="211" t="s">
        <v>8</v>
      </c>
      <c r="Z7" s="51" t="s">
        <v>1</v>
      </c>
      <c r="AA7" s="42" t="s">
        <v>2</v>
      </c>
      <c r="AB7" s="45" t="s">
        <v>8</v>
      </c>
      <c r="AC7" s="249"/>
    </row>
    <row r="8" spans="1:29" ht="15">
      <c r="A8" s="1">
        <v>1</v>
      </c>
      <c r="B8" s="47" t="s">
        <v>9</v>
      </c>
      <c r="C8" s="65">
        <v>3</v>
      </c>
      <c r="D8" s="22">
        <v>6172</v>
      </c>
      <c r="E8" s="129">
        <v>10</v>
      </c>
      <c r="F8" s="118">
        <v>10</v>
      </c>
      <c r="G8" s="130">
        <v>9</v>
      </c>
      <c r="H8" s="117">
        <v>15</v>
      </c>
      <c r="I8" s="118">
        <v>15</v>
      </c>
      <c r="J8" s="130">
        <v>15</v>
      </c>
      <c r="K8" s="147">
        <v>15</v>
      </c>
      <c r="L8" s="148">
        <v>15</v>
      </c>
      <c r="M8" s="149">
        <v>15</v>
      </c>
      <c r="N8" s="147"/>
      <c r="O8" s="148"/>
      <c r="P8" s="167"/>
      <c r="Q8" s="147">
        <v>12</v>
      </c>
      <c r="R8" s="148">
        <v>12</v>
      </c>
      <c r="S8" s="149">
        <v>12</v>
      </c>
      <c r="T8" s="153">
        <v>12</v>
      </c>
      <c r="U8" s="148">
        <v>12</v>
      </c>
      <c r="V8" s="154">
        <v>12</v>
      </c>
      <c r="W8" s="206">
        <v>10</v>
      </c>
      <c r="X8" s="207">
        <v>10</v>
      </c>
      <c r="Y8" s="208">
        <v>10</v>
      </c>
      <c r="Z8" s="151">
        <v>10</v>
      </c>
      <c r="AA8" s="151">
        <v>10</v>
      </c>
      <c r="AB8" s="151">
        <v>10</v>
      </c>
      <c r="AC8" s="116">
        <f aca="true" t="shared" si="0" ref="AC8:AC16">SUM(E8:AB8)</f>
        <v>251</v>
      </c>
    </row>
    <row r="9" spans="1:29" ht="15">
      <c r="A9" s="1">
        <f aca="true" t="shared" si="1" ref="A9:A16">+A8+1</f>
        <v>2</v>
      </c>
      <c r="B9" s="47" t="s">
        <v>41</v>
      </c>
      <c r="C9" s="65">
        <v>11</v>
      </c>
      <c r="D9" s="22">
        <v>10648</v>
      </c>
      <c r="E9" s="129">
        <v>7</v>
      </c>
      <c r="F9" s="118">
        <v>8</v>
      </c>
      <c r="G9" s="131">
        <v>8</v>
      </c>
      <c r="H9" s="121">
        <v>8</v>
      </c>
      <c r="I9" s="122">
        <v>8</v>
      </c>
      <c r="J9" s="130">
        <v>8</v>
      </c>
      <c r="K9" s="147">
        <v>8</v>
      </c>
      <c r="L9" s="148">
        <v>8</v>
      </c>
      <c r="M9" s="149">
        <v>9</v>
      </c>
      <c r="N9" s="147">
        <v>8</v>
      </c>
      <c r="O9" s="148">
        <v>8</v>
      </c>
      <c r="P9" s="167">
        <v>8</v>
      </c>
      <c r="Q9" s="147">
        <v>0</v>
      </c>
      <c r="R9" s="148">
        <v>9</v>
      </c>
      <c r="S9" s="149">
        <v>0</v>
      </c>
      <c r="T9" s="153">
        <v>10</v>
      </c>
      <c r="U9" s="148">
        <v>10</v>
      </c>
      <c r="V9" s="169">
        <v>9</v>
      </c>
      <c r="W9" s="170">
        <v>7</v>
      </c>
      <c r="X9" s="148">
        <v>7</v>
      </c>
      <c r="Y9" s="171">
        <v>7</v>
      </c>
      <c r="Z9" s="148">
        <v>7</v>
      </c>
      <c r="AA9" s="148">
        <v>7</v>
      </c>
      <c r="AB9" s="148">
        <v>7</v>
      </c>
      <c r="AC9" s="116">
        <f t="shared" si="0"/>
        <v>176</v>
      </c>
    </row>
    <row r="10" spans="1:29" ht="15">
      <c r="A10" s="1">
        <f t="shared" si="1"/>
        <v>3</v>
      </c>
      <c r="B10" s="47" t="s">
        <v>25</v>
      </c>
      <c r="C10" s="65">
        <v>52</v>
      </c>
      <c r="D10" s="22">
        <v>7234</v>
      </c>
      <c r="E10" s="129">
        <v>8</v>
      </c>
      <c r="F10" s="118">
        <v>7</v>
      </c>
      <c r="G10" s="131">
        <v>7</v>
      </c>
      <c r="H10" s="121">
        <v>9</v>
      </c>
      <c r="I10" s="122">
        <v>9</v>
      </c>
      <c r="J10" s="130">
        <v>9</v>
      </c>
      <c r="K10" s="147">
        <v>9</v>
      </c>
      <c r="L10" s="148">
        <v>9</v>
      </c>
      <c r="M10" s="149">
        <v>0</v>
      </c>
      <c r="N10" s="147">
        <v>0</v>
      </c>
      <c r="O10" s="148">
        <v>7</v>
      </c>
      <c r="P10" s="167">
        <v>0</v>
      </c>
      <c r="Q10" s="147">
        <v>10</v>
      </c>
      <c r="R10" s="148">
        <v>10</v>
      </c>
      <c r="S10" s="149">
        <v>10</v>
      </c>
      <c r="T10" s="153">
        <v>0</v>
      </c>
      <c r="U10" s="148">
        <v>9</v>
      </c>
      <c r="V10" s="169">
        <v>10</v>
      </c>
      <c r="W10" s="170">
        <v>8</v>
      </c>
      <c r="X10" s="148">
        <v>8</v>
      </c>
      <c r="Y10" s="171">
        <v>8</v>
      </c>
      <c r="Z10" s="148"/>
      <c r="AA10" s="148"/>
      <c r="AB10" s="148"/>
      <c r="AC10" s="116">
        <f t="shared" si="0"/>
        <v>147</v>
      </c>
    </row>
    <row r="11" spans="1:29" ht="15">
      <c r="A11" s="1">
        <f t="shared" si="1"/>
        <v>4</v>
      </c>
      <c r="B11" s="48" t="s">
        <v>60</v>
      </c>
      <c r="C11" s="67">
        <v>99</v>
      </c>
      <c r="D11" s="37">
        <v>6073</v>
      </c>
      <c r="E11" s="132">
        <v>9</v>
      </c>
      <c r="F11" s="124">
        <v>9</v>
      </c>
      <c r="G11" s="133">
        <v>9</v>
      </c>
      <c r="H11" s="134"/>
      <c r="I11" s="135"/>
      <c r="J11" s="136"/>
      <c r="K11" s="155">
        <v>12</v>
      </c>
      <c r="L11" s="156">
        <v>12</v>
      </c>
      <c r="M11" s="157">
        <v>12</v>
      </c>
      <c r="N11" s="155"/>
      <c r="O11" s="156"/>
      <c r="P11" s="172"/>
      <c r="Q11" s="155"/>
      <c r="R11" s="156"/>
      <c r="S11" s="157"/>
      <c r="T11" s="160"/>
      <c r="U11" s="156"/>
      <c r="V11" s="173"/>
      <c r="W11" s="174"/>
      <c r="X11" s="156"/>
      <c r="Y11" s="175"/>
      <c r="Z11" s="148">
        <v>9</v>
      </c>
      <c r="AA11" s="148">
        <v>9</v>
      </c>
      <c r="AB11" s="148">
        <v>9</v>
      </c>
      <c r="AC11" s="116">
        <f t="shared" si="0"/>
        <v>90</v>
      </c>
    </row>
    <row r="12" spans="1:29" ht="15">
      <c r="A12" s="1">
        <f t="shared" si="1"/>
        <v>5</v>
      </c>
      <c r="B12" s="48" t="s">
        <v>75</v>
      </c>
      <c r="C12" s="67">
        <v>28</v>
      </c>
      <c r="D12" s="37">
        <v>15824</v>
      </c>
      <c r="E12" s="132"/>
      <c r="F12" s="124"/>
      <c r="G12" s="133"/>
      <c r="H12" s="134">
        <v>7</v>
      </c>
      <c r="I12" s="135">
        <v>7</v>
      </c>
      <c r="J12" s="136">
        <v>7</v>
      </c>
      <c r="K12" s="155">
        <v>7</v>
      </c>
      <c r="L12" s="156">
        <v>0</v>
      </c>
      <c r="M12" s="157">
        <v>0</v>
      </c>
      <c r="N12" s="155"/>
      <c r="O12" s="156"/>
      <c r="P12" s="172"/>
      <c r="Q12" s="155">
        <v>8</v>
      </c>
      <c r="R12" s="156">
        <v>7</v>
      </c>
      <c r="S12" s="157">
        <v>8</v>
      </c>
      <c r="T12" s="160">
        <v>9</v>
      </c>
      <c r="U12" s="156">
        <v>8</v>
      </c>
      <c r="V12" s="173">
        <v>8</v>
      </c>
      <c r="W12" s="174"/>
      <c r="X12" s="156"/>
      <c r="Y12" s="175"/>
      <c r="Z12" s="148"/>
      <c r="AA12" s="148"/>
      <c r="AB12" s="148"/>
      <c r="AC12" s="116">
        <f t="shared" si="0"/>
        <v>76</v>
      </c>
    </row>
    <row r="13" spans="1:29" ht="15">
      <c r="A13" s="1">
        <f t="shared" si="1"/>
        <v>6</v>
      </c>
      <c r="B13" s="48" t="s">
        <v>93</v>
      </c>
      <c r="C13" s="67">
        <v>83</v>
      </c>
      <c r="D13" s="37">
        <v>10402</v>
      </c>
      <c r="E13" s="132"/>
      <c r="F13" s="124"/>
      <c r="G13" s="133"/>
      <c r="H13" s="134"/>
      <c r="I13" s="135"/>
      <c r="J13" s="136"/>
      <c r="K13" s="155"/>
      <c r="L13" s="156"/>
      <c r="M13" s="157"/>
      <c r="N13" s="155"/>
      <c r="O13" s="156"/>
      <c r="P13" s="172"/>
      <c r="Q13" s="155"/>
      <c r="R13" s="156"/>
      <c r="S13" s="157"/>
      <c r="T13" s="160"/>
      <c r="U13" s="156"/>
      <c r="V13" s="173"/>
      <c r="W13" s="174">
        <v>9</v>
      </c>
      <c r="X13" s="156">
        <v>9</v>
      </c>
      <c r="Y13" s="175">
        <v>9</v>
      </c>
      <c r="Z13" s="148">
        <v>8</v>
      </c>
      <c r="AA13" s="148">
        <v>8</v>
      </c>
      <c r="AB13" s="148">
        <v>8</v>
      </c>
      <c r="AC13" s="116">
        <f t="shared" si="0"/>
        <v>51</v>
      </c>
    </row>
    <row r="14" spans="1:29" ht="15">
      <c r="A14" s="1">
        <f t="shared" si="1"/>
        <v>7</v>
      </c>
      <c r="B14" s="48" t="s">
        <v>68</v>
      </c>
      <c r="C14" s="67">
        <v>17</v>
      </c>
      <c r="D14" s="37">
        <v>6076</v>
      </c>
      <c r="E14" s="132"/>
      <c r="F14" s="124"/>
      <c r="G14" s="133"/>
      <c r="H14" s="134">
        <v>12</v>
      </c>
      <c r="I14" s="135">
        <v>12</v>
      </c>
      <c r="J14" s="136">
        <v>12</v>
      </c>
      <c r="K14" s="155"/>
      <c r="L14" s="156"/>
      <c r="M14" s="157"/>
      <c r="N14" s="155"/>
      <c r="O14" s="156"/>
      <c r="P14" s="175"/>
      <c r="Q14" s="155"/>
      <c r="R14" s="156"/>
      <c r="S14" s="176"/>
      <c r="T14" s="160"/>
      <c r="U14" s="156"/>
      <c r="V14" s="173"/>
      <c r="W14" s="174"/>
      <c r="X14" s="156"/>
      <c r="Y14" s="175"/>
      <c r="Z14" s="148"/>
      <c r="AA14" s="148"/>
      <c r="AB14" s="148"/>
      <c r="AC14" s="116">
        <f t="shared" si="0"/>
        <v>36</v>
      </c>
    </row>
    <row r="15" spans="1:29" ht="15">
      <c r="A15" s="1">
        <f t="shared" si="1"/>
        <v>8</v>
      </c>
      <c r="B15" s="48" t="s">
        <v>24</v>
      </c>
      <c r="C15" s="67">
        <v>83</v>
      </c>
      <c r="D15" s="37">
        <v>7312</v>
      </c>
      <c r="E15" s="132"/>
      <c r="F15" s="124"/>
      <c r="G15" s="133"/>
      <c r="H15" s="134"/>
      <c r="I15" s="135"/>
      <c r="J15" s="136"/>
      <c r="K15" s="155">
        <v>10</v>
      </c>
      <c r="L15" s="156">
        <v>10</v>
      </c>
      <c r="M15" s="157">
        <v>10</v>
      </c>
      <c r="N15" s="155"/>
      <c r="O15" s="156"/>
      <c r="P15" s="172"/>
      <c r="Q15" s="155"/>
      <c r="R15" s="156"/>
      <c r="S15" s="157"/>
      <c r="T15" s="160"/>
      <c r="U15" s="156"/>
      <c r="V15" s="173"/>
      <c r="W15" s="174"/>
      <c r="X15" s="156"/>
      <c r="Y15" s="175"/>
      <c r="Z15" s="148"/>
      <c r="AA15" s="148"/>
      <c r="AB15" s="148"/>
      <c r="AC15" s="116">
        <f t="shared" si="0"/>
        <v>30</v>
      </c>
    </row>
    <row r="16" spans="1:29" ht="15">
      <c r="A16" s="1">
        <f t="shared" si="1"/>
        <v>9</v>
      </c>
      <c r="B16" s="48" t="s">
        <v>82</v>
      </c>
      <c r="C16" s="67">
        <v>2</v>
      </c>
      <c r="D16" s="37">
        <v>16427</v>
      </c>
      <c r="E16" s="132"/>
      <c r="F16" s="124"/>
      <c r="G16" s="133"/>
      <c r="H16" s="134"/>
      <c r="I16" s="135"/>
      <c r="J16" s="136"/>
      <c r="K16" s="155"/>
      <c r="L16" s="156"/>
      <c r="M16" s="157"/>
      <c r="N16" s="155"/>
      <c r="O16" s="156"/>
      <c r="P16" s="172"/>
      <c r="Q16" s="155"/>
      <c r="R16" s="156"/>
      <c r="S16" s="157"/>
      <c r="T16" s="160">
        <v>0</v>
      </c>
      <c r="U16" s="156" t="s">
        <v>89</v>
      </c>
      <c r="V16" s="173" t="s">
        <v>89</v>
      </c>
      <c r="W16" s="174"/>
      <c r="X16" s="156"/>
      <c r="Y16" s="175"/>
      <c r="Z16" s="148"/>
      <c r="AA16" s="148"/>
      <c r="AB16" s="148"/>
      <c r="AC16" s="116">
        <f t="shared" si="0"/>
        <v>0</v>
      </c>
    </row>
    <row r="17" spans="2:29" ht="15.75" thickBot="1">
      <c r="B17" s="49"/>
      <c r="C17" s="50"/>
      <c r="D17" s="60"/>
      <c r="E17" s="137"/>
      <c r="F17" s="138"/>
      <c r="G17" s="139"/>
      <c r="H17" s="140"/>
      <c r="I17" s="138"/>
      <c r="J17" s="139"/>
      <c r="K17" s="32"/>
      <c r="L17" s="31"/>
      <c r="M17" s="33"/>
      <c r="N17" s="32"/>
      <c r="O17" s="31"/>
      <c r="P17" s="26"/>
      <c r="Q17" s="32"/>
      <c r="R17" s="31"/>
      <c r="S17" s="33"/>
      <c r="T17" s="34"/>
      <c r="U17" s="31"/>
      <c r="V17" s="35"/>
      <c r="W17" s="30"/>
      <c r="X17" s="31"/>
      <c r="Y17" s="31"/>
      <c r="Z17" s="31"/>
      <c r="AA17" s="31"/>
      <c r="AB17" s="31"/>
      <c r="AC17" s="205">
        <f>SUM(E17:Y17)</f>
        <v>0</v>
      </c>
    </row>
    <row r="18" spans="1:29" s="13" customFormat="1" ht="15">
      <c r="A18" s="9"/>
      <c r="B18" s="10"/>
      <c r="C18" s="11"/>
      <c r="D18" s="11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6"/>
      <c r="X18" s="226"/>
      <c r="Y18" s="227"/>
      <c r="Z18" s="16"/>
      <c r="AA18" s="16"/>
      <c r="AB18" s="16"/>
      <c r="AC18" s="24"/>
    </row>
    <row r="20" spans="2:29" ht="15">
      <c r="B20" s="244" t="s">
        <v>76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</row>
    <row r="21" spans="2:29" ht="15.75" thickBot="1"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</row>
    <row r="22" spans="2:29" ht="15">
      <c r="B22" s="246" t="s">
        <v>0</v>
      </c>
      <c r="C22" s="237" t="s">
        <v>4</v>
      </c>
      <c r="D22" s="234" t="s">
        <v>3</v>
      </c>
      <c r="E22" s="236" t="s">
        <v>7</v>
      </c>
      <c r="F22" s="236"/>
      <c r="G22" s="236"/>
      <c r="H22" s="239" t="s">
        <v>7</v>
      </c>
      <c r="I22" s="236"/>
      <c r="J22" s="236"/>
      <c r="K22" s="239" t="s">
        <v>7</v>
      </c>
      <c r="L22" s="236"/>
      <c r="M22" s="243"/>
      <c r="N22" s="239" t="s">
        <v>7</v>
      </c>
      <c r="O22" s="236"/>
      <c r="P22" s="236"/>
      <c r="Q22" s="239" t="s">
        <v>7</v>
      </c>
      <c r="R22" s="236"/>
      <c r="S22" s="243"/>
      <c r="T22" s="239" t="s">
        <v>7</v>
      </c>
      <c r="U22" s="236"/>
      <c r="V22" s="243"/>
      <c r="W22" s="239" t="s">
        <v>7</v>
      </c>
      <c r="X22" s="236"/>
      <c r="Y22" s="243"/>
      <c r="Z22" s="239" t="s">
        <v>7</v>
      </c>
      <c r="AA22" s="236"/>
      <c r="AB22" s="243"/>
      <c r="AC22" s="240" t="s">
        <v>6</v>
      </c>
    </row>
    <row r="23" spans="2:29" ht="15">
      <c r="B23" s="235"/>
      <c r="C23" s="238"/>
      <c r="D23" s="235"/>
      <c r="E23" s="230">
        <v>43120</v>
      </c>
      <c r="F23" s="230"/>
      <c r="G23" s="230"/>
      <c r="H23" s="231">
        <f>+'125 Superkart'!H4</f>
        <v>43162</v>
      </c>
      <c r="I23" s="230"/>
      <c r="J23" s="230"/>
      <c r="K23" s="231">
        <v>43197</v>
      </c>
      <c r="L23" s="230"/>
      <c r="M23" s="232"/>
      <c r="N23" s="230">
        <f>+N5</f>
        <v>43253</v>
      </c>
      <c r="O23" s="230"/>
      <c r="P23" s="230"/>
      <c r="Q23" s="231">
        <f>+Q5</f>
        <v>43302</v>
      </c>
      <c r="R23" s="230"/>
      <c r="S23" s="232"/>
      <c r="T23" s="231">
        <f>+T5</f>
        <v>43330</v>
      </c>
      <c r="U23" s="230"/>
      <c r="V23" s="232"/>
      <c r="W23" s="231">
        <f>+W5</f>
        <v>43351</v>
      </c>
      <c r="X23" s="230"/>
      <c r="Y23" s="232"/>
      <c r="Z23" s="231">
        <v>43386</v>
      </c>
      <c r="AA23" s="230"/>
      <c r="AB23" s="232"/>
      <c r="AC23" s="241"/>
    </row>
    <row r="24" spans="2:29" ht="15">
      <c r="B24" s="235"/>
      <c r="C24" s="238"/>
      <c r="D24" s="235"/>
      <c r="E24" s="229" t="s">
        <v>5</v>
      </c>
      <c r="F24" s="229"/>
      <c r="G24" s="229"/>
      <c r="H24" s="228" t="s">
        <v>13</v>
      </c>
      <c r="I24" s="229"/>
      <c r="J24" s="229"/>
      <c r="K24" s="228" t="s">
        <v>14</v>
      </c>
      <c r="L24" s="229"/>
      <c r="M24" s="233"/>
      <c r="N24" s="228" t="s">
        <v>15</v>
      </c>
      <c r="O24" s="229"/>
      <c r="P24" s="229"/>
      <c r="Q24" s="228" t="s">
        <v>16</v>
      </c>
      <c r="R24" s="229"/>
      <c r="S24" s="233"/>
      <c r="T24" s="228" t="s">
        <v>17</v>
      </c>
      <c r="U24" s="229"/>
      <c r="V24" s="233"/>
      <c r="W24" s="228" t="s">
        <v>19</v>
      </c>
      <c r="X24" s="229"/>
      <c r="Y24" s="233"/>
      <c r="Z24" s="228" t="s">
        <v>18</v>
      </c>
      <c r="AA24" s="229"/>
      <c r="AB24" s="233"/>
      <c r="AC24" s="241"/>
    </row>
    <row r="25" spans="2:29" ht="15.75" thickBot="1">
      <c r="B25" s="235"/>
      <c r="C25" s="238"/>
      <c r="D25" s="235"/>
      <c r="E25" s="51" t="s">
        <v>1</v>
      </c>
      <c r="F25" s="42" t="s">
        <v>2</v>
      </c>
      <c r="G25" s="57" t="s">
        <v>8</v>
      </c>
      <c r="H25" s="41" t="s">
        <v>1</v>
      </c>
      <c r="I25" s="42" t="s">
        <v>2</v>
      </c>
      <c r="J25" s="45" t="s">
        <v>8</v>
      </c>
      <c r="K25" s="41" t="s">
        <v>1</v>
      </c>
      <c r="L25" s="42" t="s">
        <v>2</v>
      </c>
      <c r="M25" s="44" t="s">
        <v>8</v>
      </c>
      <c r="N25" s="41" t="s">
        <v>1</v>
      </c>
      <c r="O25" s="42" t="s">
        <v>2</v>
      </c>
      <c r="P25" s="45" t="s">
        <v>8</v>
      </c>
      <c r="Q25" s="41" t="s">
        <v>1</v>
      </c>
      <c r="R25" s="42" t="s">
        <v>2</v>
      </c>
      <c r="S25" s="44" t="s">
        <v>8</v>
      </c>
      <c r="T25" s="58" t="s">
        <v>1</v>
      </c>
      <c r="U25" s="42" t="s">
        <v>2</v>
      </c>
      <c r="V25" s="59" t="s">
        <v>8</v>
      </c>
      <c r="W25" s="209" t="s">
        <v>1</v>
      </c>
      <c r="X25" s="210" t="s">
        <v>2</v>
      </c>
      <c r="Y25" s="211" t="s">
        <v>8</v>
      </c>
      <c r="Z25" s="209" t="s">
        <v>1</v>
      </c>
      <c r="AA25" s="210" t="s">
        <v>2</v>
      </c>
      <c r="AB25" s="211" t="s">
        <v>8</v>
      </c>
      <c r="AC25" s="242"/>
    </row>
    <row r="26" spans="1:29" ht="15">
      <c r="A26" s="1">
        <v>1</v>
      </c>
      <c r="B26" s="47" t="s">
        <v>32</v>
      </c>
      <c r="C26" s="65">
        <v>71</v>
      </c>
      <c r="D26" s="22">
        <v>3854</v>
      </c>
      <c r="E26" s="129">
        <v>10</v>
      </c>
      <c r="F26" s="118">
        <v>12</v>
      </c>
      <c r="G26" s="131">
        <v>12</v>
      </c>
      <c r="H26" s="121">
        <v>9</v>
      </c>
      <c r="I26" s="122">
        <v>10</v>
      </c>
      <c r="J26" s="130">
        <v>8</v>
      </c>
      <c r="K26" s="147">
        <v>7</v>
      </c>
      <c r="L26" s="148">
        <v>7</v>
      </c>
      <c r="M26" s="149">
        <v>7</v>
      </c>
      <c r="N26" s="147">
        <v>9</v>
      </c>
      <c r="O26" s="148">
        <v>9</v>
      </c>
      <c r="P26" s="167">
        <v>8</v>
      </c>
      <c r="Q26" s="147">
        <v>8</v>
      </c>
      <c r="R26" s="148">
        <v>7</v>
      </c>
      <c r="S26" s="149">
        <v>7</v>
      </c>
      <c r="T26" s="153">
        <v>8</v>
      </c>
      <c r="U26" s="148">
        <v>7</v>
      </c>
      <c r="V26" s="169">
        <v>7</v>
      </c>
      <c r="W26" s="213">
        <v>9</v>
      </c>
      <c r="X26" s="212">
        <v>8</v>
      </c>
      <c r="Y26" s="214">
        <v>9</v>
      </c>
      <c r="Z26" s="213">
        <v>8</v>
      </c>
      <c r="AA26" s="212">
        <v>8</v>
      </c>
      <c r="AB26" s="214">
        <v>8</v>
      </c>
      <c r="AC26" s="116">
        <f aca="true" t="shared" si="2" ref="AC26:AC38">SUM(E26:AB26)</f>
        <v>202</v>
      </c>
    </row>
    <row r="27" spans="1:29" ht="15">
      <c r="A27" s="1">
        <f>+A26+1</f>
        <v>2</v>
      </c>
      <c r="B27" s="47" t="s">
        <v>77</v>
      </c>
      <c r="C27" s="65">
        <v>93</v>
      </c>
      <c r="D27" s="22">
        <v>7796</v>
      </c>
      <c r="E27" s="129">
        <v>15</v>
      </c>
      <c r="F27" s="118">
        <v>15</v>
      </c>
      <c r="G27" s="130">
        <v>15</v>
      </c>
      <c r="H27" s="117"/>
      <c r="I27" s="118"/>
      <c r="J27" s="130"/>
      <c r="K27" s="147"/>
      <c r="L27" s="148"/>
      <c r="M27" s="149"/>
      <c r="N27" s="147"/>
      <c r="O27" s="148"/>
      <c r="P27" s="167"/>
      <c r="Q27" s="147"/>
      <c r="R27" s="148"/>
      <c r="S27" s="149"/>
      <c r="T27" s="153">
        <v>7</v>
      </c>
      <c r="U27" s="148">
        <v>8</v>
      </c>
      <c r="V27" s="154">
        <v>8</v>
      </c>
      <c r="W27" s="150">
        <v>8</v>
      </c>
      <c r="X27" s="151">
        <v>9</v>
      </c>
      <c r="Y27" s="149">
        <v>8</v>
      </c>
      <c r="Z27" s="150">
        <v>9</v>
      </c>
      <c r="AA27" s="151">
        <v>9</v>
      </c>
      <c r="AB27" s="149">
        <v>9</v>
      </c>
      <c r="AC27" s="116">
        <f t="shared" si="2"/>
        <v>120</v>
      </c>
    </row>
    <row r="28" spans="1:29" ht="15">
      <c r="A28" s="1">
        <f aca="true" t="shared" si="3" ref="A28:A38">+A27+1</f>
        <v>3</v>
      </c>
      <c r="B28" s="47" t="s">
        <v>26</v>
      </c>
      <c r="C28" s="65">
        <v>104</v>
      </c>
      <c r="D28" s="22">
        <v>7052</v>
      </c>
      <c r="E28" s="129"/>
      <c r="F28" s="118"/>
      <c r="G28" s="131"/>
      <c r="H28" s="121">
        <v>10</v>
      </c>
      <c r="I28" s="122">
        <v>12</v>
      </c>
      <c r="J28" s="130">
        <v>10</v>
      </c>
      <c r="K28" s="147">
        <v>8</v>
      </c>
      <c r="L28" s="148">
        <v>9</v>
      </c>
      <c r="M28" s="149">
        <v>9</v>
      </c>
      <c r="N28" s="147"/>
      <c r="O28" s="148"/>
      <c r="P28" s="167"/>
      <c r="Q28" s="147"/>
      <c r="R28" s="148"/>
      <c r="S28" s="149"/>
      <c r="T28" s="153"/>
      <c r="U28" s="148"/>
      <c r="V28" s="169"/>
      <c r="W28" s="147">
        <v>10</v>
      </c>
      <c r="X28" s="148">
        <v>10</v>
      </c>
      <c r="Y28" s="152">
        <v>10</v>
      </c>
      <c r="Z28" s="147">
        <v>10</v>
      </c>
      <c r="AA28" s="148">
        <v>10</v>
      </c>
      <c r="AB28" s="152">
        <v>10</v>
      </c>
      <c r="AC28" s="116">
        <f t="shared" si="2"/>
        <v>118</v>
      </c>
    </row>
    <row r="29" spans="1:29" ht="15">
      <c r="A29" s="1">
        <f t="shared" si="3"/>
        <v>4</v>
      </c>
      <c r="B29" s="48" t="s">
        <v>58</v>
      </c>
      <c r="C29" s="67">
        <v>30</v>
      </c>
      <c r="D29" s="37">
        <v>6727</v>
      </c>
      <c r="E29" s="132"/>
      <c r="F29" s="124"/>
      <c r="G29" s="133"/>
      <c r="H29" s="134">
        <v>12</v>
      </c>
      <c r="I29" s="135">
        <v>7</v>
      </c>
      <c r="J29" s="136">
        <v>9</v>
      </c>
      <c r="K29" s="155">
        <v>9</v>
      </c>
      <c r="L29" s="156">
        <v>8</v>
      </c>
      <c r="M29" s="157">
        <v>8</v>
      </c>
      <c r="N29" s="155">
        <v>10</v>
      </c>
      <c r="O29" s="156">
        <v>10</v>
      </c>
      <c r="P29" s="172">
        <v>10</v>
      </c>
      <c r="Q29" s="155"/>
      <c r="R29" s="156"/>
      <c r="S29" s="157"/>
      <c r="T29" s="160"/>
      <c r="U29" s="156"/>
      <c r="V29" s="173"/>
      <c r="W29" s="155"/>
      <c r="X29" s="156"/>
      <c r="Y29" s="176"/>
      <c r="Z29" s="147"/>
      <c r="AA29" s="148"/>
      <c r="AB29" s="152"/>
      <c r="AC29" s="116">
        <f t="shared" si="2"/>
        <v>83</v>
      </c>
    </row>
    <row r="30" spans="1:29" ht="15">
      <c r="A30" s="1">
        <f t="shared" si="3"/>
        <v>5</v>
      </c>
      <c r="B30" s="48" t="s">
        <v>83</v>
      </c>
      <c r="C30" s="67">
        <v>88</v>
      </c>
      <c r="D30" s="37">
        <v>4849</v>
      </c>
      <c r="E30" s="132"/>
      <c r="F30" s="124"/>
      <c r="G30" s="133"/>
      <c r="H30" s="134"/>
      <c r="I30" s="135"/>
      <c r="J30" s="136"/>
      <c r="K30" s="155">
        <v>10</v>
      </c>
      <c r="L30" s="156">
        <v>10</v>
      </c>
      <c r="M30" s="157">
        <v>10</v>
      </c>
      <c r="N30" s="155">
        <v>12</v>
      </c>
      <c r="O30" s="156">
        <v>12</v>
      </c>
      <c r="P30" s="175">
        <v>12</v>
      </c>
      <c r="Q30" s="155"/>
      <c r="R30" s="156"/>
      <c r="S30" s="176"/>
      <c r="T30" s="160"/>
      <c r="U30" s="156"/>
      <c r="V30" s="173"/>
      <c r="W30" s="155"/>
      <c r="X30" s="156"/>
      <c r="Y30" s="176"/>
      <c r="Z30" s="147"/>
      <c r="AA30" s="148"/>
      <c r="AB30" s="152"/>
      <c r="AC30" s="116">
        <f t="shared" si="2"/>
        <v>66</v>
      </c>
    </row>
    <row r="31" spans="1:29" ht="15">
      <c r="A31" s="1">
        <f t="shared" si="3"/>
        <v>6</v>
      </c>
      <c r="B31" s="48" t="s">
        <v>79</v>
      </c>
      <c r="C31" s="67">
        <v>12</v>
      </c>
      <c r="D31" s="37">
        <v>10912</v>
      </c>
      <c r="E31" s="132">
        <v>6</v>
      </c>
      <c r="F31" s="124">
        <v>6</v>
      </c>
      <c r="G31" s="133"/>
      <c r="H31" s="134">
        <v>7</v>
      </c>
      <c r="I31" s="135">
        <v>8</v>
      </c>
      <c r="J31" s="136">
        <v>0</v>
      </c>
      <c r="K31" s="155"/>
      <c r="L31" s="156"/>
      <c r="M31" s="157"/>
      <c r="N31" s="155">
        <v>7</v>
      </c>
      <c r="O31" s="156">
        <v>0</v>
      </c>
      <c r="P31" s="172">
        <v>7</v>
      </c>
      <c r="Q31" s="155"/>
      <c r="R31" s="156"/>
      <c r="S31" s="157"/>
      <c r="T31" s="160"/>
      <c r="U31" s="156"/>
      <c r="V31" s="173"/>
      <c r="W31" s="155"/>
      <c r="X31" s="156"/>
      <c r="Y31" s="176"/>
      <c r="Z31" s="147">
        <v>7</v>
      </c>
      <c r="AA31" s="148">
        <v>7</v>
      </c>
      <c r="AB31" s="152"/>
      <c r="AC31" s="116">
        <f t="shared" si="2"/>
        <v>55</v>
      </c>
    </row>
    <row r="32" spans="1:29" ht="15">
      <c r="A32" s="1">
        <f t="shared" si="3"/>
        <v>7</v>
      </c>
      <c r="B32" s="48" t="s">
        <v>78</v>
      </c>
      <c r="C32" s="67">
        <v>13</v>
      </c>
      <c r="D32" s="37">
        <v>12786</v>
      </c>
      <c r="E32" s="132">
        <v>7</v>
      </c>
      <c r="F32" s="124">
        <v>7</v>
      </c>
      <c r="G32" s="133">
        <v>8</v>
      </c>
      <c r="H32" s="134">
        <v>8</v>
      </c>
      <c r="I32" s="135">
        <v>9</v>
      </c>
      <c r="J32" s="136">
        <v>12</v>
      </c>
      <c r="K32" s="155"/>
      <c r="L32" s="156"/>
      <c r="M32" s="157"/>
      <c r="N32" s="155"/>
      <c r="O32" s="156"/>
      <c r="P32" s="172"/>
      <c r="Q32" s="155"/>
      <c r="R32" s="156"/>
      <c r="S32" s="157"/>
      <c r="T32" s="160"/>
      <c r="U32" s="156"/>
      <c r="V32" s="173"/>
      <c r="W32" s="155"/>
      <c r="X32" s="156"/>
      <c r="Y32" s="176"/>
      <c r="Z32" s="147"/>
      <c r="AA32" s="148"/>
      <c r="AB32" s="152"/>
      <c r="AC32" s="116">
        <f t="shared" si="2"/>
        <v>51</v>
      </c>
    </row>
    <row r="33" spans="1:29" ht="15">
      <c r="A33" s="1">
        <f t="shared" si="3"/>
        <v>8</v>
      </c>
      <c r="B33" s="48" t="s">
        <v>40</v>
      </c>
      <c r="C33" s="67">
        <v>6</v>
      </c>
      <c r="D33" s="37">
        <v>5204</v>
      </c>
      <c r="E33" s="132">
        <v>12</v>
      </c>
      <c r="F33" s="124">
        <v>10</v>
      </c>
      <c r="G33" s="133">
        <v>9</v>
      </c>
      <c r="H33" s="134"/>
      <c r="I33" s="135"/>
      <c r="J33" s="136"/>
      <c r="K33" s="155"/>
      <c r="L33" s="156"/>
      <c r="M33" s="157"/>
      <c r="N33" s="155"/>
      <c r="O33" s="156"/>
      <c r="P33" s="172"/>
      <c r="Q33" s="155"/>
      <c r="R33" s="156"/>
      <c r="S33" s="157"/>
      <c r="T33" s="160"/>
      <c r="U33" s="156"/>
      <c r="V33" s="173"/>
      <c r="W33" s="155"/>
      <c r="X33" s="156"/>
      <c r="Y33" s="176"/>
      <c r="Z33" s="147"/>
      <c r="AA33" s="148"/>
      <c r="AB33" s="152"/>
      <c r="AC33" s="116">
        <f t="shared" si="2"/>
        <v>31</v>
      </c>
    </row>
    <row r="34" spans="1:29" ht="15">
      <c r="A34" s="1">
        <f t="shared" si="3"/>
        <v>9</v>
      </c>
      <c r="B34" s="48" t="s">
        <v>50</v>
      </c>
      <c r="C34" s="67">
        <v>16</v>
      </c>
      <c r="D34" s="37">
        <v>5170</v>
      </c>
      <c r="E34" s="132">
        <v>9</v>
      </c>
      <c r="F34" s="124">
        <v>9</v>
      </c>
      <c r="G34" s="133">
        <v>10</v>
      </c>
      <c r="H34" s="134"/>
      <c r="I34" s="135"/>
      <c r="J34" s="136"/>
      <c r="K34" s="155"/>
      <c r="L34" s="156"/>
      <c r="M34" s="157"/>
      <c r="N34" s="155"/>
      <c r="O34" s="156"/>
      <c r="P34" s="172"/>
      <c r="Q34" s="155"/>
      <c r="R34" s="156"/>
      <c r="S34" s="157"/>
      <c r="T34" s="160"/>
      <c r="U34" s="156"/>
      <c r="V34" s="173"/>
      <c r="W34" s="155"/>
      <c r="X34" s="156"/>
      <c r="Y34" s="176"/>
      <c r="Z34" s="147"/>
      <c r="AA34" s="148"/>
      <c r="AB34" s="152"/>
      <c r="AC34" s="116">
        <f t="shared" si="2"/>
        <v>28</v>
      </c>
    </row>
    <row r="35" spans="1:29" ht="15">
      <c r="A35" s="1">
        <f t="shared" si="3"/>
        <v>10</v>
      </c>
      <c r="B35" s="48" t="s">
        <v>82</v>
      </c>
      <c r="C35" s="67">
        <v>12</v>
      </c>
      <c r="D35" s="37">
        <v>16427</v>
      </c>
      <c r="E35" s="132"/>
      <c r="F35" s="124"/>
      <c r="G35" s="133"/>
      <c r="H35" s="134"/>
      <c r="I35" s="135"/>
      <c r="J35" s="136"/>
      <c r="K35" s="155"/>
      <c r="L35" s="156"/>
      <c r="M35" s="157"/>
      <c r="N35" s="155">
        <v>8</v>
      </c>
      <c r="O35" s="156">
        <v>8</v>
      </c>
      <c r="P35" s="175">
        <v>9</v>
      </c>
      <c r="Q35" s="155"/>
      <c r="R35" s="156"/>
      <c r="S35" s="176"/>
      <c r="T35" s="160"/>
      <c r="U35" s="156"/>
      <c r="V35" s="173"/>
      <c r="W35" s="155"/>
      <c r="X35" s="156"/>
      <c r="Y35" s="176"/>
      <c r="Z35" s="147"/>
      <c r="AA35" s="148"/>
      <c r="AB35" s="152"/>
      <c r="AC35" s="116">
        <f t="shared" si="2"/>
        <v>25</v>
      </c>
    </row>
    <row r="36" spans="1:29" ht="15">
      <c r="A36" s="1">
        <f t="shared" si="3"/>
        <v>11</v>
      </c>
      <c r="B36" s="48" t="s">
        <v>30</v>
      </c>
      <c r="C36" s="67">
        <v>38</v>
      </c>
      <c r="D36" s="37">
        <v>5829</v>
      </c>
      <c r="E36" s="132">
        <v>8</v>
      </c>
      <c r="F36" s="124">
        <v>8</v>
      </c>
      <c r="G36" s="133">
        <v>7</v>
      </c>
      <c r="H36" s="134"/>
      <c r="I36" s="135"/>
      <c r="J36" s="136"/>
      <c r="K36" s="155"/>
      <c r="L36" s="156"/>
      <c r="M36" s="157"/>
      <c r="N36" s="155"/>
      <c r="O36" s="156"/>
      <c r="P36" s="175"/>
      <c r="Q36" s="155"/>
      <c r="R36" s="156"/>
      <c r="S36" s="176"/>
      <c r="T36" s="160"/>
      <c r="U36" s="156"/>
      <c r="V36" s="173"/>
      <c r="W36" s="155"/>
      <c r="X36" s="156"/>
      <c r="Y36" s="176"/>
      <c r="Z36" s="147"/>
      <c r="AA36" s="148"/>
      <c r="AB36" s="152"/>
      <c r="AC36" s="116">
        <f t="shared" si="2"/>
        <v>23</v>
      </c>
    </row>
    <row r="37" spans="1:29" ht="15">
      <c r="A37" s="1">
        <f t="shared" si="3"/>
        <v>12</v>
      </c>
      <c r="B37" s="48" t="s">
        <v>94</v>
      </c>
      <c r="C37" s="67">
        <v>13</v>
      </c>
      <c r="D37" s="37">
        <v>19542</v>
      </c>
      <c r="E37" s="132"/>
      <c r="F37" s="124"/>
      <c r="G37" s="133"/>
      <c r="H37" s="134"/>
      <c r="I37" s="135"/>
      <c r="J37" s="136"/>
      <c r="K37" s="155"/>
      <c r="L37" s="156"/>
      <c r="M37" s="157"/>
      <c r="N37" s="155"/>
      <c r="O37" s="156"/>
      <c r="P37" s="175"/>
      <c r="Q37" s="155"/>
      <c r="R37" s="156"/>
      <c r="S37" s="176"/>
      <c r="T37" s="160"/>
      <c r="U37" s="156"/>
      <c r="V37" s="173"/>
      <c r="W37" s="155">
        <v>7</v>
      </c>
      <c r="X37" s="156">
        <v>7</v>
      </c>
      <c r="Y37" s="176">
        <v>7</v>
      </c>
      <c r="Z37" s="147"/>
      <c r="AA37" s="148"/>
      <c r="AB37" s="152"/>
      <c r="AC37" s="116">
        <f t="shared" si="2"/>
        <v>21</v>
      </c>
    </row>
    <row r="38" spans="1:29" ht="15">
      <c r="A38" s="1">
        <f t="shared" si="3"/>
        <v>13</v>
      </c>
      <c r="B38" s="48" t="s">
        <v>51</v>
      </c>
      <c r="C38" s="67">
        <v>19</v>
      </c>
      <c r="D38" s="37">
        <v>5840</v>
      </c>
      <c r="E38" s="132"/>
      <c r="F38" s="124"/>
      <c r="G38" s="133"/>
      <c r="H38" s="134"/>
      <c r="I38" s="135"/>
      <c r="J38" s="136"/>
      <c r="K38" s="155"/>
      <c r="L38" s="156"/>
      <c r="M38" s="157"/>
      <c r="N38" s="155"/>
      <c r="O38" s="156"/>
      <c r="P38" s="175"/>
      <c r="Q38" s="155">
        <v>0</v>
      </c>
      <c r="R38" s="156">
        <v>8</v>
      </c>
      <c r="S38" s="176">
        <v>8</v>
      </c>
      <c r="T38" s="160"/>
      <c r="U38" s="156"/>
      <c r="V38" s="173"/>
      <c r="W38" s="155"/>
      <c r="X38" s="156"/>
      <c r="Y38" s="176"/>
      <c r="Z38" s="147"/>
      <c r="AA38" s="148"/>
      <c r="AB38" s="152"/>
      <c r="AC38" s="116">
        <f t="shared" si="2"/>
        <v>16</v>
      </c>
    </row>
    <row r="39" spans="2:29" ht="15.75" thickBot="1">
      <c r="B39" s="49"/>
      <c r="C39" s="93"/>
      <c r="D39" s="94"/>
      <c r="E39" s="137"/>
      <c r="F39" s="138"/>
      <c r="G39" s="139"/>
      <c r="H39" s="140"/>
      <c r="I39" s="138"/>
      <c r="J39" s="139"/>
      <c r="K39" s="32"/>
      <c r="L39" s="31"/>
      <c r="M39" s="33"/>
      <c r="N39" s="32"/>
      <c r="O39" s="31"/>
      <c r="P39" s="26"/>
      <c r="Q39" s="32"/>
      <c r="R39" s="31"/>
      <c r="S39" s="33"/>
      <c r="T39" s="34"/>
      <c r="U39" s="31"/>
      <c r="V39" s="35"/>
      <c r="W39" s="32"/>
      <c r="X39" s="31"/>
      <c r="Y39" s="33"/>
      <c r="Z39" s="32"/>
      <c r="AA39" s="31"/>
      <c r="AB39" s="33"/>
      <c r="AC39" s="204">
        <f>SUM(E39:Y39)</f>
        <v>0</v>
      </c>
    </row>
  </sheetData>
  <sheetProtection/>
  <mergeCells count="72">
    <mergeCell ref="E23:G23"/>
    <mergeCell ref="H23:J23"/>
    <mergeCell ref="T24:V24"/>
    <mergeCell ref="Z6:AB6"/>
    <mergeCell ref="Z22:AB22"/>
    <mergeCell ref="T6:V6"/>
    <mergeCell ref="Q4:S4"/>
    <mergeCell ref="T1:V1"/>
    <mergeCell ref="Q22:S22"/>
    <mergeCell ref="B20:AC21"/>
    <mergeCell ref="B22:B25"/>
    <mergeCell ref="K23:M23"/>
    <mergeCell ref="N23:P23"/>
    <mergeCell ref="D4:D7"/>
    <mergeCell ref="K1:M1"/>
    <mergeCell ref="W18:Y18"/>
    <mergeCell ref="H6:J6"/>
    <mergeCell ref="N18:P18"/>
    <mergeCell ref="Q18:S18"/>
    <mergeCell ref="H5:J5"/>
    <mergeCell ref="T18:V18"/>
    <mergeCell ref="W1:Y1"/>
    <mergeCell ref="N4:P4"/>
    <mergeCell ref="Q1:S1"/>
    <mergeCell ref="E1:G1"/>
    <mergeCell ref="H1:J1"/>
    <mergeCell ref="K5:M5"/>
    <mergeCell ref="N5:P5"/>
    <mergeCell ref="Q5:S5"/>
    <mergeCell ref="N1:P1"/>
    <mergeCell ref="B2:AC3"/>
    <mergeCell ref="B4:B7"/>
    <mergeCell ref="C4:C7"/>
    <mergeCell ref="E18:G18"/>
    <mergeCell ref="H18:J18"/>
    <mergeCell ref="K18:M18"/>
    <mergeCell ref="H4:J4"/>
    <mergeCell ref="E4:G4"/>
    <mergeCell ref="T5:V5"/>
    <mergeCell ref="T4:V4"/>
    <mergeCell ref="K6:M6"/>
    <mergeCell ref="N6:P6"/>
    <mergeCell ref="AC4:AC7"/>
    <mergeCell ref="E5:G5"/>
    <mergeCell ref="E6:G6"/>
    <mergeCell ref="K4:M4"/>
    <mergeCell ref="W4:Y4"/>
    <mergeCell ref="W5:Y5"/>
    <mergeCell ref="Q6:S6"/>
    <mergeCell ref="W6:Y6"/>
    <mergeCell ref="Z4:AB4"/>
    <mergeCell ref="Z5:AB5"/>
    <mergeCell ref="W24:Y24"/>
    <mergeCell ref="AC22:AC25"/>
    <mergeCell ref="T22:V22"/>
    <mergeCell ref="W22:Y22"/>
    <mergeCell ref="Q23:S23"/>
    <mergeCell ref="T23:V23"/>
    <mergeCell ref="W23:Y23"/>
    <mergeCell ref="Z23:AB23"/>
    <mergeCell ref="Z24:AB24"/>
    <mergeCell ref="Q24:S24"/>
    <mergeCell ref="N24:P24"/>
    <mergeCell ref="H22:J22"/>
    <mergeCell ref="K22:M22"/>
    <mergeCell ref="N22:P22"/>
    <mergeCell ref="C22:C25"/>
    <mergeCell ref="D22:D25"/>
    <mergeCell ref="E22:G22"/>
    <mergeCell ref="K24:M24"/>
    <mergeCell ref="E24:G24"/>
    <mergeCell ref="H24:J24"/>
  </mergeCells>
  <printOptions/>
  <pageMargins left="0.35433070866141736" right="0.35433070866141736" top="0.5905511811023623" bottom="0.984251968503937" header="0.5118110236220472" footer="0.5118110236220472"/>
  <pageSetup fitToHeight="1" fitToWidth="1" horizontalDpi="600" verticalDpi="600" orientation="landscape" paperSize="9" scale="80" r:id="rId1"/>
  <headerFooter alignWithMargins="0">
    <oddFooter>&amp;L&amp;T &amp;D &amp;CMotorsport SA
011 466 2440&amp;RPage 1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3"/>
  <sheetViews>
    <sheetView zoomScale="85" zoomScaleNormal="85" zoomScalePageLayoutView="0" workbookViewId="0" topLeftCell="A1">
      <selection activeCell="C20" sqref="C20"/>
    </sheetView>
  </sheetViews>
  <sheetFormatPr defaultColWidth="9.140625" defaultRowHeight="12.75"/>
  <cols>
    <col min="1" max="1" width="3.28125" style="1" bestFit="1" customWidth="1"/>
    <col min="2" max="2" width="21.5742187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15" customWidth="1"/>
    <col min="8" max="11" width="4.7109375" style="15" customWidth="1"/>
    <col min="12" max="12" width="8.140625" style="15" bestFit="1" customWidth="1"/>
    <col min="13" max="28" width="4.7109375" style="15" customWidth="1"/>
    <col min="29" max="29" width="7.00390625" style="15" bestFit="1" customWidth="1"/>
    <col min="30" max="16384" width="9.140625" style="3" customWidth="1"/>
  </cols>
  <sheetData>
    <row r="1" spans="1:29" s="13" customFormat="1" ht="15">
      <c r="A1" s="9"/>
      <c r="B1" s="10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  <c r="AA1" s="17"/>
      <c r="AB1" s="17"/>
      <c r="AC1" s="12"/>
    </row>
    <row r="2" spans="1:29" s="13" customFormat="1" ht="15">
      <c r="A2" s="9"/>
      <c r="B2" s="244" t="s">
        <v>61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</row>
    <row r="3" spans="1:29" s="13" customFormat="1" ht="15.75" thickBot="1">
      <c r="A3" s="9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</row>
    <row r="4" spans="1:29" s="13" customFormat="1" ht="15">
      <c r="A4" s="9"/>
      <c r="B4" s="253" t="s">
        <v>0</v>
      </c>
      <c r="C4" s="234" t="s">
        <v>21</v>
      </c>
      <c r="D4" s="237" t="s">
        <v>3</v>
      </c>
      <c r="E4" s="239" t="s">
        <v>7</v>
      </c>
      <c r="F4" s="236"/>
      <c r="G4" s="243"/>
      <c r="H4" s="236" t="s">
        <v>7</v>
      </c>
      <c r="I4" s="236"/>
      <c r="J4" s="236"/>
      <c r="K4" s="86"/>
      <c r="L4" s="85" t="s">
        <v>7</v>
      </c>
      <c r="M4" s="87"/>
      <c r="N4" s="236" t="s">
        <v>7</v>
      </c>
      <c r="O4" s="236"/>
      <c r="P4" s="243"/>
      <c r="Q4" s="236" t="s">
        <v>7</v>
      </c>
      <c r="R4" s="236"/>
      <c r="S4" s="236"/>
      <c r="T4" s="239" t="s">
        <v>7</v>
      </c>
      <c r="U4" s="236"/>
      <c r="V4" s="243"/>
      <c r="W4" s="236" t="s">
        <v>7</v>
      </c>
      <c r="X4" s="236"/>
      <c r="Y4" s="236"/>
      <c r="Z4" s="239" t="s">
        <v>7</v>
      </c>
      <c r="AA4" s="236"/>
      <c r="AB4" s="243"/>
      <c r="AC4" s="250" t="s">
        <v>6</v>
      </c>
    </row>
    <row r="5" spans="1:29" s="13" customFormat="1" ht="15">
      <c r="A5" s="9"/>
      <c r="B5" s="254"/>
      <c r="C5" s="235"/>
      <c r="D5" s="238"/>
      <c r="E5" s="231">
        <v>43120</v>
      </c>
      <c r="F5" s="230"/>
      <c r="G5" s="232"/>
      <c r="H5" s="230">
        <v>43162</v>
      </c>
      <c r="I5" s="230"/>
      <c r="J5" s="230"/>
      <c r="K5" s="91"/>
      <c r="L5" s="76">
        <v>43197</v>
      </c>
      <c r="M5" s="92"/>
      <c r="N5" s="230">
        <v>43253</v>
      </c>
      <c r="O5" s="230"/>
      <c r="P5" s="232"/>
      <c r="Q5" s="230">
        <v>43302</v>
      </c>
      <c r="R5" s="230"/>
      <c r="S5" s="230"/>
      <c r="T5" s="231">
        <v>43330</v>
      </c>
      <c r="U5" s="230"/>
      <c r="V5" s="232"/>
      <c r="W5" s="230">
        <v>43351</v>
      </c>
      <c r="X5" s="230"/>
      <c r="Y5" s="230"/>
      <c r="Z5" s="231">
        <v>43386</v>
      </c>
      <c r="AA5" s="230"/>
      <c r="AB5" s="232"/>
      <c r="AC5" s="251"/>
    </row>
    <row r="6" spans="1:29" s="13" customFormat="1" ht="15">
      <c r="A6" s="9"/>
      <c r="B6" s="254"/>
      <c r="C6" s="235"/>
      <c r="D6" s="238"/>
      <c r="E6" s="228" t="s">
        <v>5</v>
      </c>
      <c r="F6" s="229"/>
      <c r="G6" s="233"/>
      <c r="H6" s="229" t="s">
        <v>13</v>
      </c>
      <c r="I6" s="229"/>
      <c r="J6" s="229"/>
      <c r="K6" s="88"/>
      <c r="L6" s="89" t="s">
        <v>14</v>
      </c>
      <c r="M6" s="90"/>
      <c r="N6" s="229" t="s">
        <v>15</v>
      </c>
      <c r="O6" s="229"/>
      <c r="P6" s="233"/>
      <c r="Q6" s="229" t="s">
        <v>16</v>
      </c>
      <c r="R6" s="229"/>
      <c r="S6" s="229"/>
      <c r="T6" s="228" t="s">
        <v>17</v>
      </c>
      <c r="U6" s="229"/>
      <c r="V6" s="233"/>
      <c r="W6" s="229" t="s">
        <v>19</v>
      </c>
      <c r="X6" s="229"/>
      <c r="Y6" s="229"/>
      <c r="Z6" s="228" t="s">
        <v>18</v>
      </c>
      <c r="AA6" s="229"/>
      <c r="AB6" s="233"/>
      <c r="AC6" s="251"/>
    </row>
    <row r="7" spans="1:29" s="13" customFormat="1" ht="15.75" thickBot="1">
      <c r="A7" s="9"/>
      <c r="B7" s="254"/>
      <c r="C7" s="235"/>
      <c r="D7" s="238"/>
      <c r="E7" s="41" t="s">
        <v>1</v>
      </c>
      <c r="F7" s="42" t="s">
        <v>2</v>
      </c>
      <c r="G7" s="44" t="s">
        <v>8</v>
      </c>
      <c r="H7" s="51" t="s">
        <v>1</v>
      </c>
      <c r="I7" s="42" t="s">
        <v>2</v>
      </c>
      <c r="J7" s="45" t="s">
        <v>8</v>
      </c>
      <c r="K7" s="80" t="s">
        <v>1</v>
      </c>
      <c r="L7" s="81" t="s">
        <v>2</v>
      </c>
      <c r="M7" s="82" t="s">
        <v>8</v>
      </c>
      <c r="N7" s="51" t="s">
        <v>1</v>
      </c>
      <c r="O7" s="42" t="s">
        <v>2</v>
      </c>
      <c r="P7" s="44" t="s">
        <v>8</v>
      </c>
      <c r="Q7" s="51" t="s">
        <v>1</v>
      </c>
      <c r="R7" s="42" t="s">
        <v>2</v>
      </c>
      <c r="S7" s="45" t="s">
        <v>8</v>
      </c>
      <c r="T7" s="41" t="s">
        <v>1</v>
      </c>
      <c r="U7" s="42" t="s">
        <v>2</v>
      </c>
      <c r="V7" s="44" t="s">
        <v>8</v>
      </c>
      <c r="W7" s="51" t="s">
        <v>1</v>
      </c>
      <c r="X7" s="42" t="s">
        <v>2</v>
      </c>
      <c r="Y7" s="45" t="s">
        <v>8</v>
      </c>
      <c r="Z7" s="209" t="s">
        <v>1</v>
      </c>
      <c r="AA7" s="210" t="s">
        <v>2</v>
      </c>
      <c r="AB7" s="211" t="s">
        <v>8</v>
      </c>
      <c r="AC7" s="252"/>
    </row>
    <row r="8" spans="1:29" ht="15">
      <c r="A8" s="1">
        <v>1</v>
      </c>
      <c r="B8" s="61" t="s">
        <v>11</v>
      </c>
      <c r="C8" s="53">
        <v>6</v>
      </c>
      <c r="D8" s="64">
        <v>7866</v>
      </c>
      <c r="E8" s="123">
        <v>8</v>
      </c>
      <c r="F8" s="124">
        <v>9</v>
      </c>
      <c r="G8" s="141">
        <v>9</v>
      </c>
      <c r="H8" s="132">
        <v>8</v>
      </c>
      <c r="I8" s="124">
        <v>7</v>
      </c>
      <c r="J8" s="133">
        <v>7</v>
      </c>
      <c r="K8" s="178">
        <v>7</v>
      </c>
      <c r="L8" s="179">
        <v>0</v>
      </c>
      <c r="M8" s="180">
        <v>7</v>
      </c>
      <c r="N8" s="174">
        <v>8</v>
      </c>
      <c r="O8" s="156">
        <v>8</v>
      </c>
      <c r="P8" s="176">
        <v>8</v>
      </c>
      <c r="Q8" s="174">
        <v>9</v>
      </c>
      <c r="R8" s="156">
        <v>9</v>
      </c>
      <c r="S8" s="175">
        <v>9</v>
      </c>
      <c r="T8" s="155">
        <v>7</v>
      </c>
      <c r="U8" s="156">
        <v>9</v>
      </c>
      <c r="V8" s="176">
        <v>9</v>
      </c>
      <c r="W8" s="181">
        <v>7</v>
      </c>
      <c r="X8" s="156">
        <v>8</v>
      </c>
      <c r="Y8" s="181">
        <v>8</v>
      </c>
      <c r="Z8" s="155">
        <v>8</v>
      </c>
      <c r="AA8" s="156">
        <v>7</v>
      </c>
      <c r="AB8" s="175">
        <v>7</v>
      </c>
      <c r="AC8" s="83">
        <f>SUM(E8:AB8)</f>
        <v>183</v>
      </c>
    </row>
    <row r="9" spans="1:29" ht="15">
      <c r="A9" s="1">
        <f>+A8+1</f>
        <v>2</v>
      </c>
      <c r="B9" s="61" t="s">
        <v>42</v>
      </c>
      <c r="C9" s="53">
        <v>22</v>
      </c>
      <c r="D9" s="64" t="s">
        <v>44</v>
      </c>
      <c r="E9" s="123">
        <v>9</v>
      </c>
      <c r="F9" s="124"/>
      <c r="G9" s="141"/>
      <c r="H9" s="132">
        <v>7</v>
      </c>
      <c r="I9" s="124">
        <v>8</v>
      </c>
      <c r="J9" s="133">
        <v>8</v>
      </c>
      <c r="K9" s="147">
        <v>8</v>
      </c>
      <c r="L9" s="148">
        <v>8</v>
      </c>
      <c r="M9" s="152">
        <v>8</v>
      </c>
      <c r="N9" s="174">
        <v>7</v>
      </c>
      <c r="O9" s="156">
        <v>7</v>
      </c>
      <c r="P9" s="176">
        <v>7</v>
      </c>
      <c r="Q9" s="174"/>
      <c r="R9" s="156"/>
      <c r="S9" s="175"/>
      <c r="T9" s="155">
        <v>9</v>
      </c>
      <c r="U9" s="156">
        <v>0</v>
      </c>
      <c r="V9" s="176">
        <v>0</v>
      </c>
      <c r="W9" s="181">
        <v>8</v>
      </c>
      <c r="X9" s="156">
        <v>7</v>
      </c>
      <c r="Y9" s="181">
        <v>7</v>
      </c>
      <c r="Z9" s="155"/>
      <c r="AA9" s="156">
        <v>8</v>
      </c>
      <c r="AB9" s="175">
        <v>8</v>
      </c>
      <c r="AC9" s="83">
        <f>SUM(E9:AB9)</f>
        <v>124</v>
      </c>
    </row>
    <row r="10" spans="1:29" ht="15">
      <c r="A10" s="1">
        <f>+A9+1</f>
        <v>3</v>
      </c>
      <c r="B10" s="61" t="s">
        <v>63</v>
      </c>
      <c r="C10" s="53">
        <v>10</v>
      </c>
      <c r="D10" s="64">
        <v>13674</v>
      </c>
      <c r="E10" s="123">
        <v>7</v>
      </c>
      <c r="F10" s="124">
        <v>8</v>
      </c>
      <c r="G10" s="141">
        <v>8</v>
      </c>
      <c r="H10" s="132"/>
      <c r="I10" s="124"/>
      <c r="J10" s="133"/>
      <c r="K10" s="147"/>
      <c r="L10" s="148"/>
      <c r="M10" s="152"/>
      <c r="N10" s="174"/>
      <c r="O10" s="156"/>
      <c r="P10" s="176"/>
      <c r="Q10" s="174">
        <v>0</v>
      </c>
      <c r="R10" s="156">
        <v>8</v>
      </c>
      <c r="S10" s="175">
        <v>8</v>
      </c>
      <c r="T10" s="155">
        <v>8</v>
      </c>
      <c r="U10" s="156">
        <v>8</v>
      </c>
      <c r="V10" s="176">
        <v>8</v>
      </c>
      <c r="W10" s="181"/>
      <c r="X10" s="156"/>
      <c r="Y10" s="181"/>
      <c r="Z10" s="155"/>
      <c r="AA10" s="156"/>
      <c r="AB10" s="175"/>
      <c r="AC10" s="83">
        <f>SUM(E10:AB10)</f>
        <v>63</v>
      </c>
    </row>
    <row r="11" spans="2:29" ht="15.75" thickBot="1">
      <c r="B11" s="62"/>
      <c r="C11" s="60"/>
      <c r="D11" s="50"/>
      <c r="E11" s="126"/>
      <c r="F11" s="127"/>
      <c r="G11" s="128"/>
      <c r="H11" s="142"/>
      <c r="I11" s="127"/>
      <c r="J11" s="143"/>
      <c r="K11" s="162"/>
      <c r="L11" s="163"/>
      <c r="M11" s="164"/>
      <c r="N11" s="182"/>
      <c r="O11" s="163"/>
      <c r="P11" s="164"/>
      <c r="Q11" s="182"/>
      <c r="R11" s="163"/>
      <c r="S11" s="183"/>
      <c r="T11" s="162"/>
      <c r="U11" s="163"/>
      <c r="V11" s="164"/>
      <c r="W11" s="184"/>
      <c r="X11" s="163"/>
      <c r="Y11" s="184"/>
      <c r="Z11" s="162"/>
      <c r="AA11" s="163"/>
      <c r="AB11" s="183"/>
      <c r="AC11" s="84">
        <f>SUM(E11:AB11)</f>
        <v>0</v>
      </c>
    </row>
    <row r="12" spans="2:29" ht="15">
      <c r="B12" s="244" t="s">
        <v>62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</row>
    <row r="13" spans="2:29" ht="15.75" thickBot="1"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</row>
    <row r="14" spans="2:29" ht="15">
      <c r="B14" s="246" t="s">
        <v>0</v>
      </c>
      <c r="C14" s="234" t="s">
        <v>21</v>
      </c>
      <c r="D14" s="234" t="s">
        <v>3</v>
      </c>
      <c r="E14" s="239" t="s">
        <v>7</v>
      </c>
      <c r="F14" s="236"/>
      <c r="G14" s="243"/>
      <c r="H14" s="239" t="s">
        <v>7</v>
      </c>
      <c r="I14" s="236"/>
      <c r="J14" s="243"/>
      <c r="K14" s="73"/>
      <c r="L14" s="74" t="s">
        <v>7</v>
      </c>
      <c r="M14" s="75"/>
      <c r="N14" s="239" t="s">
        <v>7</v>
      </c>
      <c r="O14" s="236"/>
      <c r="P14" s="243"/>
      <c r="Q14" s="239" t="s">
        <v>7</v>
      </c>
      <c r="R14" s="236"/>
      <c r="S14" s="243"/>
      <c r="T14" s="239" t="s">
        <v>7</v>
      </c>
      <c r="U14" s="236"/>
      <c r="V14" s="243"/>
      <c r="W14" s="239" t="s">
        <v>7</v>
      </c>
      <c r="X14" s="236"/>
      <c r="Y14" s="243"/>
      <c r="Z14" s="239" t="s">
        <v>7</v>
      </c>
      <c r="AA14" s="236"/>
      <c r="AB14" s="243"/>
      <c r="AC14" s="250" t="s">
        <v>6</v>
      </c>
    </row>
    <row r="15" spans="2:29" ht="15">
      <c r="B15" s="235"/>
      <c r="C15" s="235"/>
      <c r="D15" s="235"/>
      <c r="E15" s="231">
        <f>+'125 Superkart'!E4:G4</f>
        <v>43120</v>
      </c>
      <c r="F15" s="230"/>
      <c r="G15" s="232"/>
      <c r="H15" s="231">
        <f>+H5</f>
        <v>43162</v>
      </c>
      <c r="I15" s="230"/>
      <c r="J15" s="232"/>
      <c r="K15" s="71"/>
      <c r="L15" s="70">
        <f>+L5</f>
        <v>43197</v>
      </c>
      <c r="M15" s="72"/>
      <c r="N15" s="231">
        <f>+N5</f>
        <v>43253</v>
      </c>
      <c r="O15" s="230"/>
      <c r="P15" s="232"/>
      <c r="Q15" s="230">
        <v>43302</v>
      </c>
      <c r="R15" s="230"/>
      <c r="S15" s="230"/>
      <c r="T15" s="231">
        <f>+T5</f>
        <v>43330</v>
      </c>
      <c r="U15" s="230"/>
      <c r="V15" s="232"/>
      <c r="W15" s="230">
        <f>+W5</f>
        <v>43351</v>
      </c>
      <c r="X15" s="230"/>
      <c r="Y15" s="230"/>
      <c r="Z15" s="231">
        <v>43386</v>
      </c>
      <c r="AA15" s="230"/>
      <c r="AB15" s="232"/>
      <c r="AC15" s="251"/>
    </row>
    <row r="16" spans="2:29" ht="15.75" thickBot="1">
      <c r="B16" s="235"/>
      <c r="C16" s="235"/>
      <c r="D16" s="235"/>
      <c r="E16" s="228" t="s">
        <v>5</v>
      </c>
      <c r="F16" s="229"/>
      <c r="G16" s="233"/>
      <c r="H16" s="228" t="s">
        <v>13</v>
      </c>
      <c r="I16" s="229"/>
      <c r="J16" s="233"/>
      <c r="K16" s="71"/>
      <c r="L16" s="70" t="s">
        <v>14</v>
      </c>
      <c r="M16" s="72"/>
      <c r="N16" s="228" t="s">
        <v>14</v>
      </c>
      <c r="O16" s="229"/>
      <c r="P16" s="233"/>
      <c r="Q16" s="228" t="s">
        <v>15</v>
      </c>
      <c r="R16" s="229"/>
      <c r="S16" s="233"/>
      <c r="T16" s="228" t="s">
        <v>16</v>
      </c>
      <c r="U16" s="229"/>
      <c r="V16" s="233"/>
      <c r="W16" s="228" t="s">
        <v>17</v>
      </c>
      <c r="X16" s="229"/>
      <c r="Y16" s="233"/>
      <c r="Z16" s="228" t="s">
        <v>18</v>
      </c>
      <c r="AA16" s="229"/>
      <c r="AB16" s="233"/>
      <c r="AC16" s="251"/>
    </row>
    <row r="17" spans="2:29" ht="15.75" thickBot="1">
      <c r="B17" s="235"/>
      <c r="C17" s="235"/>
      <c r="D17" s="235"/>
      <c r="E17" s="41" t="s">
        <v>1</v>
      </c>
      <c r="F17" s="42" t="s">
        <v>2</v>
      </c>
      <c r="G17" s="44" t="s">
        <v>8</v>
      </c>
      <c r="H17" s="41" t="s">
        <v>1</v>
      </c>
      <c r="I17" s="42" t="s">
        <v>2</v>
      </c>
      <c r="J17" s="44" t="s">
        <v>8</v>
      </c>
      <c r="K17" s="77" t="s">
        <v>1</v>
      </c>
      <c r="L17" s="78" t="s">
        <v>2</v>
      </c>
      <c r="M17" s="79" t="s">
        <v>8</v>
      </c>
      <c r="N17" s="41" t="s">
        <v>1</v>
      </c>
      <c r="O17" s="42" t="s">
        <v>2</v>
      </c>
      <c r="P17" s="44" t="s">
        <v>8</v>
      </c>
      <c r="Q17" s="41" t="s">
        <v>1</v>
      </c>
      <c r="R17" s="42" t="s">
        <v>2</v>
      </c>
      <c r="S17" s="44" t="s">
        <v>8</v>
      </c>
      <c r="T17" s="41" t="s">
        <v>1</v>
      </c>
      <c r="U17" s="42" t="s">
        <v>2</v>
      </c>
      <c r="V17" s="44" t="s">
        <v>8</v>
      </c>
      <c r="W17" s="41" t="s">
        <v>1</v>
      </c>
      <c r="X17" s="42" t="s">
        <v>2</v>
      </c>
      <c r="Y17" s="44" t="s">
        <v>8</v>
      </c>
      <c r="Z17" s="209" t="s">
        <v>1</v>
      </c>
      <c r="AA17" s="210" t="s">
        <v>2</v>
      </c>
      <c r="AB17" s="211" t="s">
        <v>8</v>
      </c>
      <c r="AC17" s="252"/>
    </row>
    <row r="18" spans="1:29" ht="15">
      <c r="A18" s="1">
        <v>1</v>
      </c>
      <c r="B18" s="47" t="s">
        <v>12</v>
      </c>
      <c r="C18" s="66">
        <v>21</v>
      </c>
      <c r="D18" s="22">
        <v>7862</v>
      </c>
      <c r="E18" s="117">
        <v>9</v>
      </c>
      <c r="F18" s="118">
        <v>9</v>
      </c>
      <c r="G18" s="119">
        <v>9</v>
      </c>
      <c r="H18" s="117">
        <v>12</v>
      </c>
      <c r="I18" s="118">
        <v>10</v>
      </c>
      <c r="J18" s="119">
        <v>12</v>
      </c>
      <c r="K18" s="150">
        <v>10</v>
      </c>
      <c r="L18" s="151">
        <v>12</v>
      </c>
      <c r="M18" s="149">
        <v>12</v>
      </c>
      <c r="N18" s="147">
        <v>9</v>
      </c>
      <c r="O18" s="148">
        <v>9</v>
      </c>
      <c r="P18" s="152">
        <v>9</v>
      </c>
      <c r="Q18" s="147">
        <v>9</v>
      </c>
      <c r="R18" s="148">
        <v>9</v>
      </c>
      <c r="S18" s="149">
        <v>9</v>
      </c>
      <c r="T18" s="147">
        <v>10</v>
      </c>
      <c r="U18" s="148">
        <v>9</v>
      </c>
      <c r="V18" s="149">
        <v>10</v>
      </c>
      <c r="W18" s="147">
        <v>8</v>
      </c>
      <c r="X18" s="148">
        <v>8</v>
      </c>
      <c r="Y18" s="149">
        <v>9</v>
      </c>
      <c r="Z18" s="150">
        <v>8</v>
      </c>
      <c r="AA18" s="151">
        <v>8</v>
      </c>
      <c r="AB18" s="149">
        <v>8</v>
      </c>
      <c r="AC18" s="95">
        <f aca="true" t="shared" si="0" ref="AC18:AC23">SUM(E18:AB18)</f>
        <v>227</v>
      </c>
    </row>
    <row r="19" spans="1:29" ht="15">
      <c r="A19" s="1">
        <f>+A18+1</f>
        <v>2</v>
      </c>
      <c r="B19" s="47" t="s">
        <v>27</v>
      </c>
      <c r="C19" s="66">
        <v>12</v>
      </c>
      <c r="D19" s="22">
        <v>7541</v>
      </c>
      <c r="E19" s="117"/>
      <c r="F19" s="118"/>
      <c r="G19" s="120"/>
      <c r="H19" s="117">
        <v>10</v>
      </c>
      <c r="I19" s="118">
        <v>12</v>
      </c>
      <c r="J19" s="120">
        <v>10</v>
      </c>
      <c r="K19" s="147">
        <v>12</v>
      </c>
      <c r="L19" s="148">
        <v>10</v>
      </c>
      <c r="M19" s="152">
        <v>10</v>
      </c>
      <c r="N19" s="147"/>
      <c r="O19" s="148"/>
      <c r="P19" s="152"/>
      <c r="Q19" s="147">
        <v>8</v>
      </c>
      <c r="R19" s="148">
        <v>0</v>
      </c>
      <c r="S19" s="152">
        <v>8</v>
      </c>
      <c r="T19" s="147">
        <v>9</v>
      </c>
      <c r="U19" s="148">
        <v>10</v>
      </c>
      <c r="V19" s="152">
        <v>9</v>
      </c>
      <c r="W19" s="147">
        <v>9</v>
      </c>
      <c r="X19" s="148">
        <v>9</v>
      </c>
      <c r="Y19" s="152">
        <v>8</v>
      </c>
      <c r="Z19" s="147">
        <v>9</v>
      </c>
      <c r="AA19" s="148">
        <v>9</v>
      </c>
      <c r="AB19" s="152">
        <v>9</v>
      </c>
      <c r="AC19" s="95">
        <f t="shared" si="0"/>
        <v>161</v>
      </c>
    </row>
    <row r="20" spans="1:29" ht="15">
      <c r="A20" s="1">
        <f>+A19+1</f>
        <v>3</v>
      </c>
      <c r="B20" s="47" t="s">
        <v>64</v>
      </c>
      <c r="C20" s="66">
        <v>2</v>
      </c>
      <c r="D20" s="22">
        <v>13786</v>
      </c>
      <c r="E20" s="117">
        <v>8</v>
      </c>
      <c r="F20" s="118">
        <v>8</v>
      </c>
      <c r="G20" s="120">
        <v>8</v>
      </c>
      <c r="H20" s="117">
        <v>0</v>
      </c>
      <c r="I20" s="118">
        <v>0</v>
      </c>
      <c r="J20" s="120">
        <v>0</v>
      </c>
      <c r="K20" s="147">
        <v>8</v>
      </c>
      <c r="L20" s="148">
        <v>7</v>
      </c>
      <c r="M20" s="152">
        <v>8</v>
      </c>
      <c r="N20" s="147">
        <v>8</v>
      </c>
      <c r="O20" s="148">
        <v>0</v>
      </c>
      <c r="P20" s="152">
        <v>0</v>
      </c>
      <c r="Q20" s="147">
        <v>7</v>
      </c>
      <c r="R20" s="148">
        <v>8</v>
      </c>
      <c r="S20" s="152">
        <v>7</v>
      </c>
      <c r="T20" s="147">
        <v>7</v>
      </c>
      <c r="U20" s="148">
        <v>8</v>
      </c>
      <c r="V20" s="152">
        <v>8</v>
      </c>
      <c r="W20" s="147">
        <v>7</v>
      </c>
      <c r="X20" s="148">
        <v>7</v>
      </c>
      <c r="Y20" s="152">
        <v>7</v>
      </c>
      <c r="Z20" s="147">
        <v>7</v>
      </c>
      <c r="AA20" s="148">
        <v>7</v>
      </c>
      <c r="AB20" s="152">
        <v>7</v>
      </c>
      <c r="AC20" s="95">
        <f t="shared" si="0"/>
        <v>142</v>
      </c>
    </row>
    <row r="21" spans="1:29" ht="15">
      <c r="A21" s="1">
        <f>+A20+1</f>
        <v>4</v>
      </c>
      <c r="B21" s="47" t="s">
        <v>22</v>
      </c>
      <c r="C21" s="66">
        <v>2</v>
      </c>
      <c r="D21" s="22">
        <v>8111</v>
      </c>
      <c r="E21" s="117"/>
      <c r="F21" s="118"/>
      <c r="G21" s="119"/>
      <c r="H21" s="117">
        <v>0</v>
      </c>
      <c r="I21" s="118">
        <v>0</v>
      </c>
      <c r="J21" s="119">
        <v>9</v>
      </c>
      <c r="K21" s="150">
        <v>9</v>
      </c>
      <c r="L21" s="151">
        <v>8</v>
      </c>
      <c r="M21" s="149">
        <v>0</v>
      </c>
      <c r="N21" s="147"/>
      <c r="O21" s="148"/>
      <c r="P21" s="149"/>
      <c r="Q21" s="147"/>
      <c r="R21" s="148"/>
      <c r="S21" s="149"/>
      <c r="T21" s="147">
        <v>8</v>
      </c>
      <c r="U21" s="148">
        <v>7</v>
      </c>
      <c r="V21" s="149">
        <v>0</v>
      </c>
      <c r="W21" s="147"/>
      <c r="X21" s="148"/>
      <c r="Y21" s="149"/>
      <c r="Z21" s="150"/>
      <c r="AA21" s="151"/>
      <c r="AB21" s="149"/>
      <c r="AC21" s="95">
        <f t="shared" si="0"/>
        <v>41</v>
      </c>
    </row>
    <row r="22" spans="1:29" ht="15">
      <c r="A22" s="1">
        <f>+A21+1</f>
        <v>5</v>
      </c>
      <c r="B22" s="47" t="s">
        <v>23</v>
      </c>
      <c r="C22" s="66">
        <v>36</v>
      </c>
      <c r="D22" s="22">
        <v>10596</v>
      </c>
      <c r="E22" s="117"/>
      <c r="F22" s="118"/>
      <c r="G22" s="120"/>
      <c r="H22" s="117">
        <v>0</v>
      </c>
      <c r="I22" s="118">
        <v>0</v>
      </c>
      <c r="J22" s="120">
        <v>0</v>
      </c>
      <c r="K22" s="147">
        <v>7</v>
      </c>
      <c r="L22" s="148">
        <v>9</v>
      </c>
      <c r="M22" s="152">
        <v>9</v>
      </c>
      <c r="N22" s="147"/>
      <c r="O22" s="148"/>
      <c r="P22" s="152"/>
      <c r="Q22" s="147"/>
      <c r="R22" s="148"/>
      <c r="S22" s="152"/>
      <c r="T22" s="147"/>
      <c r="U22" s="148"/>
      <c r="V22" s="152"/>
      <c r="W22" s="147"/>
      <c r="X22" s="148"/>
      <c r="Y22" s="152"/>
      <c r="Z22" s="147"/>
      <c r="AA22" s="148"/>
      <c r="AB22" s="152"/>
      <c r="AC22" s="95">
        <f t="shared" si="0"/>
        <v>25</v>
      </c>
    </row>
    <row r="23" spans="2:29" ht="15.75" thickBot="1">
      <c r="B23" s="49"/>
      <c r="C23" s="94"/>
      <c r="D23" s="68"/>
      <c r="E23" s="144"/>
      <c r="F23" s="127"/>
      <c r="G23" s="145"/>
      <c r="H23" s="144"/>
      <c r="I23" s="127"/>
      <c r="J23" s="146" t="s">
        <v>29</v>
      </c>
      <c r="K23" s="185"/>
      <c r="L23" s="186"/>
      <c r="M23" s="187"/>
      <c r="N23" s="162"/>
      <c r="O23" s="163"/>
      <c r="P23" s="164"/>
      <c r="Q23" s="162"/>
      <c r="R23" s="163"/>
      <c r="S23" s="187"/>
      <c r="T23" s="162"/>
      <c r="U23" s="163"/>
      <c r="V23" s="187"/>
      <c r="W23" s="165"/>
      <c r="X23" s="183"/>
      <c r="Y23" s="164"/>
      <c r="Z23" s="162"/>
      <c r="AA23" s="163"/>
      <c r="AB23" s="164"/>
      <c r="AC23" s="96">
        <f t="shared" si="0"/>
        <v>0</v>
      </c>
    </row>
  </sheetData>
  <sheetProtection/>
  <mergeCells count="52">
    <mergeCell ref="Z5:AB5"/>
    <mergeCell ref="T6:V6"/>
    <mergeCell ref="W6:Y6"/>
    <mergeCell ref="Z6:AB6"/>
    <mergeCell ref="Z4:AB4"/>
    <mergeCell ref="AC4:AC7"/>
    <mergeCell ref="E5:G5"/>
    <mergeCell ref="H5:J5"/>
    <mergeCell ref="N5:P5"/>
    <mergeCell ref="Q5:S5"/>
    <mergeCell ref="T5:V5"/>
    <mergeCell ref="W5:Y5"/>
    <mergeCell ref="D4:D7"/>
    <mergeCell ref="E4:G4"/>
    <mergeCell ref="H4:J4"/>
    <mergeCell ref="N4:P4"/>
    <mergeCell ref="Q4:S4"/>
    <mergeCell ref="T4:V4"/>
    <mergeCell ref="E6:G6"/>
    <mergeCell ref="H6:J6"/>
    <mergeCell ref="N6:P6"/>
    <mergeCell ref="Q6:S6"/>
    <mergeCell ref="Q16:S16"/>
    <mergeCell ref="T16:V16"/>
    <mergeCell ref="W16:Y16"/>
    <mergeCell ref="Z16:AB16"/>
    <mergeCell ref="H16:J16"/>
    <mergeCell ref="E15:G15"/>
    <mergeCell ref="N16:P16"/>
    <mergeCell ref="W15:Y15"/>
    <mergeCell ref="Z15:AB15"/>
    <mergeCell ref="E16:G16"/>
    <mergeCell ref="W14:Y14"/>
    <mergeCell ref="B2:AC3"/>
    <mergeCell ref="B4:B7"/>
    <mergeCell ref="C4:C7"/>
    <mergeCell ref="B14:B17"/>
    <mergeCell ref="C14:C17"/>
    <mergeCell ref="D14:D17"/>
    <mergeCell ref="E14:G14"/>
    <mergeCell ref="H14:J14"/>
    <mergeCell ref="N14:P14"/>
    <mergeCell ref="H15:J15"/>
    <mergeCell ref="N15:P15"/>
    <mergeCell ref="W4:Y4"/>
    <mergeCell ref="B12:AC13"/>
    <mergeCell ref="T14:V14"/>
    <mergeCell ref="Q14:S14"/>
    <mergeCell ref="Q15:S15"/>
    <mergeCell ref="T15:V15"/>
    <mergeCell ref="AC14:AC17"/>
    <mergeCell ref="Z14:AB14"/>
  </mergeCells>
  <printOptions horizontalCentered="1" verticalCentered="1"/>
  <pageMargins left="0.35433070866141736" right="0.35433070866141736" top="0.3937007874015748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&amp;L&amp;T &amp;D&amp;CMOTORSPORT SA
011 466 2440&amp;RPAGE 1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0"/>
  <sheetViews>
    <sheetView zoomScale="85" zoomScaleNormal="85" zoomScalePageLayoutView="0" workbookViewId="0" topLeftCell="A18">
      <selection activeCell="B1" sqref="B1:AC17"/>
    </sheetView>
  </sheetViews>
  <sheetFormatPr defaultColWidth="9.140625" defaultRowHeight="12.75"/>
  <cols>
    <col min="1" max="1" width="3.28125" style="1" bestFit="1" customWidth="1"/>
    <col min="2" max="2" width="23.00390625" style="3" customWidth="1"/>
    <col min="3" max="3" width="8.28125" style="14" bestFit="1" customWidth="1"/>
    <col min="4" max="4" width="9.8515625" style="14" customWidth="1"/>
    <col min="5" max="6" width="4.7109375" style="15" customWidth="1"/>
    <col min="7" max="7" width="5.8515625" style="25" customWidth="1"/>
    <col min="8" max="28" width="4.7109375" style="15" customWidth="1"/>
    <col min="29" max="29" width="8.57421875" style="25" bestFit="1" customWidth="1"/>
    <col min="30" max="16384" width="9.140625" style="3" customWidth="1"/>
  </cols>
  <sheetData>
    <row r="1" spans="2:30" ht="15" customHeight="1" hidden="1" thickBot="1">
      <c r="B1" s="244" t="s">
        <v>65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"/>
    </row>
    <row r="2" spans="2:29" ht="15" customHeight="1" hidden="1"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29" s="5" customFormat="1" ht="15" customHeight="1" hidden="1">
      <c r="A3" s="4"/>
      <c r="B3" s="246" t="s">
        <v>0</v>
      </c>
      <c r="C3" s="237" t="s">
        <v>4</v>
      </c>
      <c r="D3" s="234" t="s">
        <v>3</v>
      </c>
      <c r="E3" s="236" t="s">
        <v>7</v>
      </c>
      <c r="F3" s="236"/>
      <c r="G3" s="236"/>
      <c r="H3" s="239" t="s">
        <v>7</v>
      </c>
      <c r="I3" s="236"/>
      <c r="J3" s="243"/>
      <c r="K3" s="236" t="s">
        <v>7</v>
      </c>
      <c r="L3" s="236"/>
      <c r="M3" s="236"/>
      <c r="N3" s="239" t="s">
        <v>7</v>
      </c>
      <c r="O3" s="236"/>
      <c r="P3" s="243"/>
      <c r="Q3" s="236" t="s">
        <v>7</v>
      </c>
      <c r="R3" s="236"/>
      <c r="S3" s="236"/>
      <c r="T3" s="239" t="s">
        <v>7</v>
      </c>
      <c r="U3" s="236"/>
      <c r="V3" s="243"/>
      <c r="W3" s="239" t="s">
        <v>7</v>
      </c>
      <c r="X3" s="236"/>
      <c r="Y3" s="243"/>
      <c r="Z3" s="196"/>
      <c r="AA3" s="196"/>
      <c r="AB3" s="196"/>
      <c r="AC3" s="240" t="s">
        <v>6</v>
      </c>
    </row>
    <row r="4" spans="1:29" s="7" customFormat="1" ht="15" hidden="1">
      <c r="A4" s="6"/>
      <c r="B4" s="235"/>
      <c r="C4" s="238"/>
      <c r="D4" s="235"/>
      <c r="E4" s="230">
        <f>+'125 Superkart'!E4:G4</f>
        <v>43120</v>
      </c>
      <c r="F4" s="230"/>
      <c r="G4" s="230"/>
      <c r="H4" s="231">
        <v>43162</v>
      </c>
      <c r="I4" s="230"/>
      <c r="J4" s="232"/>
      <c r="K4" s="230"/>
      <c r="L4" s="230"/>
      <c r="M4" s="230"/>
      <c r="N4" s="231"/>
      <c r="O4" s="230"/>
      <c r="P4" s="232"/>
      <c r="Q4" s="230"/>
      <c r="R4" s="230"/>
      <c r="S4" s="230"/>
      <c r="T4" s="231"/>
      <c r="U4" s="230"/>
      <c r="V4" s="232"/>
      <c r="W4" s="231"/>
      <c r="X4" s="230"/>
      <c r="Y4" s="232"/>
      <c r="Z4" s="197"/>
      <c r="AA4" s="197"/>
      <c r="AB4" s="197"/>
      <c r="AC4" s="241"/>
    </row>
    <row r="5" spans="1:29" s="7" customFormat="1" ht="15" hidden="1">
      <c r="A5" s="6"/>
      <c r="B5" s="235"/>
      <c r="C5" s="238"/>
      <c r="D5" s="235"/>
      <c r="E5" s="229" t="s">
        <v>5</v>
      </c>
      <c r="F5" s="229"/>
      <c r="G5" s="229"/>
      <c r="H5" s="228" t="s">
        <v>13</v>
      </c>
      <c r="I5" s="229"/>
      <c r="J5" s="233"/>
      <c r="K5" s="229" t="s">
        <v>14</v>
      </c>
      <c r="L5" s="229"/>
      <c r="M5" s="229"/>
      <c r="N5" s="228" t="s">
        <v>15</v>
      </c>
      <c r="O5" s="229"/>
      <c r="P5" s="233"/>
      <c r="Q5" s="228" t="s">
        <v>16</v>
      </c>
      <c r="R5" s="229"/>
      <c r="S5" s="233"/>
      <c r="T5" s="228" t="s">
        <v>17</v>
      </c>
      <c r="U5" s="229"/>
      <c r="V5" s="233"/>
      <c r="W5" s="228" t="s">
        <v>19</v>
      </c>
      <c r="X5" s="229"/>
      <c r="Y5" s="233"/>
      <c r="Z5" s="197"/>
      <c r="AA5" s="197"/>
      <c r="AB5" s="197"/>
      <c r="AC5" s="241"/>
    </row>
    <row r="6" spans="1:29" s="8" customFormat="1" ht="15" hidden="1">
      <c r="A6" s="1"/>
      <c r="B6" s="235"/>
      <c r="C6" s="238"/>
      <c r="D6" s="235"/>
      <c r="E6" s="51" t="s">
        <v>1</v>
      </c>
      <c r="F6" s="42" t="s">
        <v>2</v>
      </c>
      <c r="G6" s="57" t="s">
        <v>8</v>
      </c>
      <c r="H6" s="41" t="s">
        <v>1</v>
      </c>
      <c r="I6" s="42" t="s">
        <v>2</v>
      </c>
      <c r="J6" s="44" t="s">
        <v>8</v>
      </c>
      <c r="K6" s="51" t="s">
        <v>1</v>
      </c>
      <c r="L6" s="42" t="s">
        <v>2</v>
      </c>
      <c r="M6" s="45" t="s">
        <v>8</v>
      </c>
      <c r="N6" s="41" t="s">
        <v>1</v>
      </c>
      <c r="O6" s="42" t="s">
        <v>2</v>
      </c>
      <c r="P6" s="44" t="s">
        <v>8</v>
      </c>
      <c r="Q6" s="51" t="s">
        <v>1</v>
      </c>
      <c r="R6" s="42" t="s">
        <v>2</v>
      </c>
      <c r="S6" s="45" t="s">
        <v>8</v>
      </c>
      <c r="T6" s="41" t="s">
        <v>1</v>
      </c>
      <c r="U6" s="42" t="s">
        <v>2</v>
      </c>
      <c r="V6" s="44" t="s">
        <v>8</v>
      </c>
      <c r="W6" s="41" t="s">
        <v>1</v>
      </c>
      <c r="X6" s="42" t="s">
        <v>2</v>
      </c>
      <c r="Y6" s="44" t="s">
        <v>8</v>
      </c>
      <c r="Z6" s="201"/>
      <c r="AA6" s="201"/>
      <c r="AB6" s="201"/>
      <c r="AC6" s="242"/>
    </row>
    <row r="7" spans="1:29" ht="15" hidden="1">
      <c r="A7" s="1">
        <v>1</v>
      </c>
      <c r="B7" s="47"/>
      <c r="C7" s="65"/>
      <c r="D7" s="22"/>
      <c r="E7" s="168"/>
      <c r="F7" s="151"/>
      <c r="G7" s="167"/>
      <c r="H7" s="147"/>
      <c r="I7" s="148"/>
      <c r="J7" s="149"/>
      <c r="K7" s="170"/>
      <c r="L7" s="148"/>
      <c r="M7" s="171"/>
      <c r="N7" s="147"/>
      <c r="O7" s="148"/>
      <c r="P7" s="149"/>
      <c r="Q7" s="170"/>
      <c r="R7" s="148"/>
      <c r="S7" s="167"/>
      <c r="T7" s="147"/>
      <c r="U7" s="148"/>
      <c r="V7" s="149"/>
      <c r="W7" s="150"/>
      <c r="X7" s="151"/>
      <c r="Y7" s="149"/>
      <c r="Z7" s="154"/>
      <c r="AA7" s="154"/>
      <c r="AB7" s="154"/>
      <c r="AC7" s="46">
        <f aca="true" t="shared" si="0" ref="AC7:AC16">SUM(E7:Y7)</f>
        <v>0</v>
      </c>
    </row>
    <row r="8" spans="1:29" ht="15" hidden="1">
      <c r="A8" s="1">
        <f aca="true" t="shared" si="1" ref="A8:A15">+A7+1</f>
        <v>2</v>
      </c>
      <c r="B8" s="47"/>
      <c r="C8" s="65"/>
      <c r="D8" s="22"/>
      <c r="E8" s="168"/>
      <c r="F8" s="151"/>
      <c r="G8" s="167"/>
      <c r="H8" s="147"/>
      <c r="I8" s="148"/>
      <c r="J8" s="149"/>
      <c r="K8" s="170"/>
      <c r="L8" s="148"/>
      <c r="M8" s="171"/>
      <c r="N8" s="147"/>
      <c r="O8" s="148"/>
      <c r="P8" s="149"/>
      <c r="Q8" s="170"/>
      <c r="R8" s="148"/>
      <c r="S8" s="167"/>
      <c r="T8" s="147"/>
      <c r="U8" s="148"/>
      <c r="V8" s="149"/>
      <c r="W8" s="150"/>
      <c r="X8" s="151"/>
      <c r="Y8" s="149"/>
      <c r="Z8" s="154"/>
      <c r="AA8" s="154"/>
      <c r="AB8" s="154"/>
      <c r="AC8" s="46">
        <f t="shared" si="0"/>
        <v>0</v>
      </c>
    </row>
    <row r="9" spans="1:29" ht="15" hidden="1">
      <c r="A9" s="1">
        <f t="shared" si="1"/>
        <v>3</v>
      </c>
      <c r="B9" s="48"/>
      <c r="C9" s="67"/>
      <c r="D9" s="69"/>
      <c r="E9" s="177"/>
      <c r="F9" s="159"/>
      <c r="G9" s="172"/>
      <c r="H9" s="155"/>
      <c r="I9" s="156"/>
      <c r="J9" s="157"/>
      <c r="K9" s="174"/>
      <c r="L9" s="156"/>
      <c r="M9" s="175"/>
      <c r="N9" s="155"/>
      <c r="O9" s="156"/>
      <c r="P9" s="157"/>
      <c r="Q9" s="174"/>
      <c r="R9" s="156"/>
      <c r="S9" s="172"/>
      <c r="T9" s="155"/>
      <c r="U9" s="156"/>
      <c r="V9" s="157"/>
      <c r="W9" s="158"/>
      <c r="X9" s="159"/>
      <c r="Y9" s="157"/>
      <c r="Z9" s="161"/>
      <c r="AA9" s="161"/>
      <c r="AB9" s="161"/>
      <c r="AC9" s="46">
        <f t="shared" si="0"/>
        <v>0</v>
      </c>
    </row>
    <row r="10" spans="1:29" ht="15" hidden="1">
      <c r="A10" s="1">
        <f t="shared" si="1"/>
        <v>4</v>
      </c>
      <c r="B10" s="48"/>
      <c r="C10" s="67"/>
      <c r="D10" s="69"/>
      <c r="E10" s="177"/>
      <c r="F10" s="159"/>
      <c r="G10" s="172"/>
      <c r="H10" s="155"/>
      <c r="I10" s="156"/>
      <c r="J10" s="157"/>
      <c r="K10" s="174"/>
      <c r="L10" s="156"/>
      <c r="M10" s="175"/>
      <c r="N10" s="155"/>
      <c r="O10" s="156"/>
      <c r="P10" s="157"/>
      <c r="Q10" s="174"/>
      <c r="R10" s="156"/>
      <c r="S10" s="172"/>
      <c r="T10" s="155"/>
      <c r="U10" s="156"/>
      <c r="V10" s="157"/>
      <c r="W10" s="158"/>
      <c r="X10" s="159"/>
      <c r="Y10" s="157"/>
      <c r="Z10" s="161"/>
      <c r="AA10" s="161"/>
      <c r="AB10" s="161"/>
      <c r="AC10" s="46">
        <f t="shared" si="0"/>
        <v>0</v>
      </c>
    </row>
    <row r="11" spans="1:29" ht="15" hidden="1">
      <c r="A11" s="1">
        <f t="shared" si="1"/>
        <v>5</v>
      </c>
      <c r="B11" s="48"/>
      <c r="C11" s="67"/>
      <c r="D11" s="37"/>
      <c r="E11" s="177"/>
      <c r="F11" s="159"/>
      <c r="G11" s="172"/>
      <c r="H11" s="155"/>
      <c r="I11" s="156"/>
      <c r="J11" s="157"/>
      <c r="K11" s="174"/>
      <c r="L11" s="156"/>
      <c r="M11" s="175"/>
      <c r="N11" s="155"/>
      <c r="O11" s="156"/>
      <c r="P11" s="157"/>
      <c r="Q11" s="174"/>
      <c r="R11" s="156"/>
      <c r="S11" s="172"/>
      <c r="T11" s="155"/>
      <c r="U11" s="156"/>
      <c r="V11" s="157"/>
      <c r="W11" s="158"/>
      <c r="X11" s="159"/>
      <c r="Y11" s="157"/>
      <c r="Z11" s="161"/>
      <c r="AA11" s="161"/>
      <c r="AB11" s="161"/>
      <c r="AC11" s="46">
        <f t="shared" si="0"/>
        <v>0</v>
      </c>
    </row>
    <row r="12" spans="1:29" ht="15" hidden="1">
      <c r="A12" s="1">
        <f t="shared" si="1"/>
        <v>6</v>
      </c>
      <c r="B12" s="48"/>
      <c r="C12" s="67"/>
      <c r="D12" s="37"/>
      <c r="E12" s="177"/>
      <c r="F12" s="159"/>
      <c r="G12" s="172"/>
      <c r="H12" s="155"/>
      <c r="I12" s="156"/>
      <c r="J12" s="157"/>
      <c r="K12" s="174"/>
      <c r="L12" s="156"/>
      <c r="M12" s="175"/>
      <c r="N12" s="155"/>
      <c r="O12" s="156"/>
      <c r="P12" s="157"/>
      <c r="Q12" s="174"/>
      <c r="R12" s="156"/>
      <c r="S12" s="172"/>
      <c r="T12" s="155"/>
      <c r="U12" s="156"/>
      <c r="V12" s="157"/>
      <c r="W12" s="158"/>
      <c r="X12" s="159"/>
      <c r="Y12" s="157"/>
      <c r="Z12" s="161"/>
      <c r="AA12" s="161"/>
      <c r="AB12" s="161"/>
      <c r="AC12" s="46">
        <f t="shared" si="0"/>
        <v>0</v>
      </c>
    </row>
    <row r="13" spans="1:29" ht="15" hidden="1">
      <c r="A13" s="1">
        <f t="shared" si="1"/>
        <v>7</v>
      </c>
      <c r="B13" s="48"/>
      <c r="C13" s="67"/>
      <c r="D13" s="69"/>
      <c r="E13" s="177"/>
      <c r="F13" s="159"/>
      <c r="G13" s="172"/>
      <c r="H13" s="155"/>
      <c r="I13" s="156"/>
      <c r="J13" s="157"/>
      <c r="K13" s="174"/>
      <c r="L13" s="156"/>
      <c r="M13" s="175"/>
      <c r="N13" s="155"/>
      <c r="O13" s="156"/>
      <c r="P13" s="157"/>
      <c r="Q13" s="174"/>
      <c r="R13" s="156"/>
      <c r="S13" s="172"/>
      <c r="T13" s="155"/>
      <c r="U13" s="156"/>
      <c r="V13" s="157"/>
      <c r="W13" s="158"/>
      <c r="X13" s="159"/>
      <c r="Y13" s="157"/>
      <c r="Z13" s="161"/>
      <c r="AA13" s="161"/>
      <c r="AB13" s="161"/>
      <c r="AC13" s="46">
        <f t="shared" si="0"/>
        <v>0</v>
      </c>
    </row>
    <row r="14" spans="1:29" ht="15" hidden="1">
      <c r="A14" s="1">
        <f t="shared" si="1"/>
        <v>8</v>
      </c>
      <c r="B14" s="48"/>
      <c r="C14" s="67"/>
      <c r="D14" s="37"/>
      <c r="E14" s="177"/>
      <c r="F14" s="159"/>
      <c r="G14" s="172"/>
      <c r="H14" s="155"/>
      <c r="I14" s="156"/>
      <c r="J14" s="157"/>
      <c r="K14" s="174"/>
      <c r="L14" s="156"/>
      <c r="M14" s="175"/>
      <c r="N14" s="155"/>
      <c r="O14" s="156"/>
      <c r="P14" s="157"/>
      <c r="Q14" s="174"/>
      <c r="R14" s="156"/>
      <c r="S14" s="172"/>
      <c r="T14" s="155"/>
      <c r="U14" s="156"/>
      <c r="V14" s="157"/>
      <c r="W14" s="158"/>
      <c r="X14" s="159"/>
      <c r="Y14" s="157"/>
      <c r="Z14" s="161"/>
      <c r="AA14" s="161"/>
      <c r="AB14" s="161"/>
      <c r="AC14" s="46">
        <f t="shared" si="0"/>
        <v>0</v>
      </c>
    </row>
    <row r="15" spans="1:29" ht="15" hidden="1">
      <c r="A15" s="1">
        <f t="shared" si="1"/>
        <v>9</v>
      </c>
      <c r="B15" s="48"/>
      <c r="C15" s="67"/>
      <c r="D15" s="37"/>
      <c r="E15" s="177"/>
      <c r="F15" s="159"/>
      <c r="G15" s="172"/>
      <c r="H15" s="155"/>
      <c r="I15" s="156"/>
      <c r="J15" s="157"/>
      <c r="K15" s="174"/>
      <c r="L15" s="156"/>
      <c r="M15" s="175"/>
      <c r="N15" s="155"/>
      <c r="O15" s="156"/>
      <c r="P15" s="157"/>
      <c r="Q15" s="174"/>
      <c r="R15" s="156"/>
      <c r="S15" s="172"/>
      <c r="T15" s="155"/>
      <c r="U15" s="156"/>
      <c r="V15" s="157"/>
      <c r="W15" s="158"/>
      <c r="X15" s="159"/>
      <c r="Y15" s="157"/>
      <c r="Z15" s="161"/>
      <c r="AA15" s="161"/>
      <c r="AB15" s="161"/>
      <c r="AC15" s="46">
        <f t="shared" si="0"/>
        <v>0</v>
      </c>
    </row>
    <row r="16" spans="2:29" ht="15.75" hidden="1" thickBot="1">
      <c r="B16" s="49"/>
      <c r="C16" s="50"/>
      <c r="D16" s="60"/>
      <c r="E16" s="188"/>
      <c r="F16" s="186"/>
      <c r="G16" s="189"/>
      <c r="H16" s="162"/>
      <c r="I16" s="163"/>
      <c r="J16" s="187"/>
      <c r="K16" s="182"/>
      <c r="L16" s="163"/>
      <c r="M16" s="183"/>
      <c r="N16" s="162"/>
      <c r="O16" s="163"/>
      <c r="P16" s="187"/>
      <c r="Q16" s="182"/>
      <c r="R16" s="163"/>
      <c r="S16" s="189"/>
      <c r="T16" s="162"/>
      <c r="U16" s="163"/>
      <c r="V16" s="187"/>
      <c r="W16" s="185"/>
      <c r="X16" s="186"/>
      <c r="Y16" s="187"/>
      <c r="Z16" s="202"/>
      <c r="AA16" s="202"/>
      <c r="AB16" s="202"/>
      <c r="AC16" s="63">
        <f t="shared" si="0"/>
        <v>0</v>
      </c>
    </row>
    <row r="17" spans="2:29" ht="15" hidden="1">
      <c r="B17" s="20"/>
      <c r="C17" s="21"/>
      <c r="D17" s="21"/>
      <c r="E17" s="18"/>
      <c r="F17" s="18"/>
      <c r="G17" s="27"/>
      <c r="H17" s="19"/>
      <c r="I17" s="19"/>
      <c r="J17" s="19"/>
      <c r="K17" s="18"/>
      <c r="L17" s="18"/>
      <c r="M17" s="18"/>
      <c r="N17" s="18"/>
      <c r="O17" s="18"/>
      <c r="P17" s="19"/>
      <c r="Q17" s="18"/>
      <c r="R17" s="18"/>
      <c r="S17" s="19"/>
      <c r="T17" s="18"/>
      <c r="U17" s="18"/>
      <c r="V17" s="19"/>
      <c r="W17" s="19"/>
      <c r="X17" s="19"/>
      <c r="Y17" s="19"/>
      <c r="Z17" s="19"/>
      <c r="AA17" s="19"/>
      <c r="AB17" s="19"/>
      <c r="AC17" s="36"/>
    </row>
    <row r="18" spans="1:29" s="13" customFormat="1" ht="15">
      <c r="A18" s="9"/>
      <c r="B18" s="10"/>
      <c r="C18" s="11"/>
      <c r="D18" s="11"/>
      <c r="E18" s="16"/>
      <c r="F18" s="16"/>
      <c r="G18" s="28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7"/>
      <c r="AA18" s="17"/>
      <c r="AB18" s="17"/>
      <c r="AC18" s="24"/>
    </row>
    <row r="19" spans="2:29" ht="15" customHeight="1">
      <c r="B19" s="244" t="s">
        <v>67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</row>
    <row r="20" spans="2:29" ht="3" customHeight="1" thickBot="1"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</row>
    <row r="21" spans="1:29" ht="15" customHeight="1">
      <c r="A21" s="4"/>
      <c r="B21" s="246" t="s">
        <v>0</v>
      </c>
      <c r="C21" s="237" t="s">
        <v>4</v>
      </c>
      <c r="D21" s="234" t="s">
        <v>3</v>
      </c>
      <c r="E21" s="239" t="s">
        <v>7</v>
      </c>
      <c r="F21" s="236"/>
      <c r="G21" s="243"/>
      <c r="H21" s="239" t="s">
        <v>7</v>
      </c>
      <c r="I21" s="236"/>
      <c r="J21" s="243"/>
      <c r="K21" s="239" t="s">
        <v>7</v>
      </c>
      <c r="L21" s="236"/>
      <c r="M21" s="243"/>
      <c r="N21" s="239" t="s">
        <v>7</v>
      </c>
      <c r="O21" s="236"/>
      <c r="P21" s="243"/>
      <c r="Q21" s="239" t="s">
        <v>7</v>
      </c>
      <c r="R21" s="236"/>
      <c r="S21" s="243"/>
      <c r="T21" s="239" t="s">
        <v>7</v>
      </c>
      <c r="U21" s="236"/>
      <c r="V21" s="243"/>
      <c r="W21" s="239" t="s">
        <v>7</v>
      </c>
      <c r="X21" s="236"/>
      <c r="Y21" s="243"/>
      <c r="Z21" s="239" t="s">
        <v>7</v>
      </c>
      <c r="AA21" s="236"/>
      <c r="AB21" s="243"/>
      <c r="AC21" s="240" t="s">
        <v>6</v>
      </c>
    </row>
    <row r="22" spans="1:29" ht="15">
      <c r="A22" s="6"/>
      <c r="B22" s="235"/>
      <c r="C22" s="238"/>
      <c r="D22" s="235"/>
      <c r="E22" s="231">
        <f>+E4</f>
        <v>43120</v>
      </c>
      <c r="F22" s="230"/>
      <c r="G22" s="232"/>
      <c r="H22" s="231">
        <f>+H4</f>
        <v>43162</v>
      </c>
      <c r="I22" s="230"/>
      <c r="J22" s="232"/>
      <c r="K22" s="231">
        <v>43197</v>
      </c>
      <c r="L22" s="230"/>
      <c r="M22" s="232"/>
      <c r="N22" s="231">
        <v>43253</v>
      </c>
      <c r="O22" s="230"/>
      <c r="P22" s="232"/>
      <c r="Q22" s="231">
        <v>43302</v>
      </c>
      <c r="R22" s="230"/>
      <c r="S22" s="232"/>
      <c r="T22" s="231">
        <v>43330</v>
      </c>
      <c r="U22" s="230"/>
      <c r="V22" s="232"/>
      <c r="W22" s="231">
        <v>43351</v>
      </c>
      <c r="X22" s="230"/>
      <c r="Y22" s="232"/>
      <c r="Z22" s="231">
        <v>43386</v>
      </c>
      <c r="AA22" s="230"/>
      <c r="AB22" s="232"/>
      <c r="AC22" s="241"/>
    </row>
    <row r="23" spans="1:29" ht="15">
      <c r="A23" s="6"/>
      <c r="B23" s="235"/>
      <c r="C23" s="238"/>
      <c r="D23" s="235"/>
      <c r="E23" s="228" t="s">
        <v>5</v>
      </c>
      <c r="F23" s="229"/>
      <c r="G23" s="233"/>
      <c r="H23" s="228" t="s">
        <v>13</v>
      </c>
      <c r="I23" s="229"/>
      <c r="J23" s="233"/>
      <c r="K23" s="228" t="s">
        <v>14</v>
      </c>
      <c r="L23" s="229"/>
      <c r="M23" s="233"/>
      <c r="N23" s="228" t="s">
        <v>15</v>
      </c>
      <c r="O23" s="229"/>
      <c r="P23" s="233"/>
      <c r="Q23" s="228" t="s">
        <v>16</v>
      </c>
      <c r="R23" s="229"/>
      <c r="S23" s="233"/>
      <c r="T23" s="228" t="s">
        <v>17</v>
      </c>
      <c r="U23" s="229"/>
      <c r="V23" s="233"/>
      <c r="W23" s="228" t="s">
        <v>19</v>
      </c>
      <c r="X23" s="229"/>
      <c r="Y23" s="233"/>
      <c r="Z23" s="228" t="s">
        <v>18</v>
      </c>
      <c r="AA23" s="229"/>
      <c r="AB23" s="233"/>
      <c r="AC23" s="241"/>
    </row>
    <row r="24" spans="2:29" ht="15.75" thickBot="1">
      <c r="B24" s="235"/>
      <c r="C24" s="238"/>
      <c r="D24" s="235"/>
      <c r="E24" s="41" t="s">
        <v>1</v>
      </c>
      <c r="F24" s="42" t="s">
        <v>2</v>
      </c>
      <c r="G24" s="43" t="s">
        <v>8</v>
      </c>
      <c r="H24" s="41" t="s">
        <v>1</v>
      </c>
      <c r="I24" s="42" t="s">
        <v>2</v>
      </c>
      <c r="J24" s="44" t="s">
        <v>8</v>
      </c>
      <c r="K24" s="41" t="s">
        <v>1</v>
      </c>
      <c r="L24" s="42" t="s">
        <v>2</v>
      </c>
      <c r="M24" s="44" t="s">
        <v>8</v>
      </c>
      <c r="N24" s="41" t="s">
        <v>1</v>
      </c>
      <c r="O24" s="42" t="s">
        <v>2</v>
      </c>
      <c r="P24" s="44" t="s">
        <v>8</v>
      </c>
      <c r="Q24" s="41" t="s">
        <v>1</v>
      </c>
      <c r="R24" s="42" t="s">
        <v>2</v>
      </c>
      <c r="S24" s="44" t="s">
        <v>8</v>
      </c>
      <c r="T24" s="41" t="s">
        <v>1</v>
      </c>
      <c r="U24" s="42" t="s">
        <v>2</v>
      </c>
      <c r="V24" s="44" t="s">
        <v>8</v>
      </c>
      <c r="W24" s="41" t="s">
        <v>1</v>
      </c>
      <c r="X24" s="42" t="s">
        <v>2</v>
      </c>
      <c r="Y24" s="44" t="s">
        <v>8</v>
      </c>
      <c r="Z24" s="209" t="s">
        <v>1</v>
      </c>
      <c r="AA24" s="210" t="s">
        <v>2</v>
      </c>
      <c r="AB24" s="211" t="s">
        <v>8</v>
      </c>
      <c r="AC24" s="242"/>
    </row>
    <row r="25" spans="1:31" ht="15">
      <c r="A25" s="1">
        <v>1</v>
      </c>
      <c r="B25" s="47" t="s">
        <v>35</v>
      </c>
      <c r="C25" s="65">
        <v>3</v>
      </c>
      <c r="D25" s="255">
        <v>6795</v>
      </c>
      <c r="E25" s="117">
        <v>8</v>
      </c>
      <c r="F25" s="118">
        <v>12</v>
      </c>
      <c r="G25" s="120">
        <v>10</v>
      </c>
      <c r="H25" s="117">
        <v>12</v>
      </c>
      <c r="I25" s="118">
        <v>10</v>
      </c>
      <c r="J25" s="120">
        <v>12</v>
      </c>
      <c r="K25" s="147">
        <v>15</v>
      </c>
      <c r="L25" s="148">
        <v>10</v>
      </c>
      <c r="M25" s="152">
        <v>10</v>
      </c>
      <c r="N25" s="147">
        <v>15</v>
      </c>
      <c r="O25" s="148">
        <v>15</v>
      </c>
      <c r="P25" s="149">
        <v>12</v>
      </c>
      <c r="Q25" s="147">
        <v>7</v>
      </c>
      <c r="R25" s="148">
        <v>10</v>
      </c>
      <c r="S25" s="149">
        <v>12</v>
      </c>
      <c r="T25" s="147">
        <v>9</v>
      </c>
      <c r="U25" s="148">
        <v>10</v>
      </c>
      <c r="V25" s="152">
        <v>15</v>
      </c>
      <c r="W25" s="147">
        <v>15</v>
      </c>
      <c r="X25" s="148">
        <v>15</v>
      </c>
      <c r="Y25" s="152">
        <v>15</v>
      </c>
      <c r="Z25" s="169">
        <v>15</v>
      </c>
      <c r="AA25" s="169">
        <v>7</v>
      </c>
      <c r="AB25" s="169">
        <v>15</v>
      </c>
      <c r="AC25" s="116">
        <f aca="true" t="shared" si="2" ref="AC25:AC38">SUM(E25:AB25)</f>
        <v>286</v>
      </c>
      <c r="AE25" s="215"/>
    </row>
    <row r="26" spans="1:31" ht="15">
      <c r="A26" s="1">
        <f aca="true" t="shared" si="3" ref="A26:A38">+A25+1</f>
        <v>2</v>
      </c>
      <c r="B26" s="47" t="s">
        <v>34</v>
      </c>
      <c r="C26" s="65">
        <v>5</v>
      </c>
      <c r="D26" s="255">
        <v>7920</v>
      </c>
      <c r="E26" s="117">
        <v>12</v>
      </c>
      <c r="F26" s="118">
        <v>10</v>
      </c>
      <c r="G26" s="120">
        <v>12</v>
      </c>
      <c r="H26" s="117">
        <v>10</v>
      </c>
      <c r="I26" s="118">
        <v>12</v>
      </c>
      <c r="J26" s="119">
        <v>10</v>
      </c>
      <c r="K26" s="147">
        <v>12</v>
      </c>
      <c r="L26" s="148">
        <v>15</v>
      </c>
      <c r="M26" s="149">
        <v>15</v>
      </c>
      <c r="N26" s="147">
        <v>9</v>
      </c>
      <c r="O26" s="148">
        <v>12</v>
      </c>
      <c r="P26" s="149">
        <v>15</v>
      </c>
      <c r="Q26" s="147">
        <v>12</v>
      </c>
      <c r="R26" s="148">
        <v>12</v>
      </c>
      <c r="S26" s="149">
        <v>9</v>
      </c>
      <c r="T26" s="147">
        <v>15</v>
      </c>
      <c r="U26" s="148">
        <v>15</v>
      </c>
      <c r="V26" s="149">
        <v>12</v>
      </c>
      <c r="W26" s="150">
        <v>7</v>
      </c>
      <c r="X26" s="151">
        <v>10</v>
      </c>
      <c r="Y26" s="149">
        <v>9</v>
      </c>
      <c r="Z26" s="154">
        <v>12</v>
      </c>
      <c r="AA26" s="154">
        <v>12</v>
      </c>
      <c r="AB26" s="154">
        <v>12</v>
      </c>
      <c r="AC26" s="116">
        <f t="shared" si="2"/>
        <v>281</v>
      </c>
      <c r="AE26" s="215"/>
    </row>
    <row r="27" spans="1:31" ht="15">
      <c r="A27" s="1">
        <f t="shared" si="3"/>
        <v>3</v>
      </c>
      <c r="B27" s="47" t="s">
        <v>31</v>
      </c>
      <c r="C27" s="65">
        <v>32</v>
      </c>
      <c r="D27" s="255">
        <v>6790</v>
      </c>
      <c r="E27" s="117">
        <v>9</v>
      </c>
      <c r="F27" s="118">
        <v>7</v>
      </c>
      <c r="G27" s="120">
        <v>8</v>
      </c>
      <c r="H27" s="117">
        <v>5</v>
      </c>
      <c r="I27" s="118">
        <v>5</v>
      </c>
      <c r="J27" s="120">
        <v>5</v>
      </c>
      <c r="K27" s="147">
        <v>7</v>
      </c>
      <c r="L27" s="148">
        <v>7</v>
      </c>
      <c r="M27" s="152">
        <v>7</v>
      </c>
      <c r="N27" s="147">
        <v>8</v>
      </c>
      <c r="O27" s="148">
        <v>9</v>
      </c>
      <c r="P27" s="149">
        <v>7</v>
      </c>
      <c r="Q27" s="147">
        <v>6</v>
      </c>
      <c r="R27" s="148">
        <v>6</v>
      </c>
      <c r="S27" s="149">
        <v>7</v>
      </c>
      <c r="T27" s="147">
        <v>7</v>
      </c>
      <c r="U27" s="148">
        <v>6</v>
      </c>
      <c r="V27" s="152">
        <v>8</v>
      </c>
      <c r="W27" s="147">
        <v>10</v>
      </c>
      <c r="X27" s="148">
        <v>9</v>
      </c>
      <c r="Y27" s="152">
        <v>8</v>
      </c>
      <c r="Z27" s="169">
        <v>5</v>
      </c>
      <c r="AA27" s="169">
        <v>6</v>
      </c>
      <c r="AB27" s="169">
        <v>9</v>
      </c>
      <c r="AC27" s="116">
        <f t="shared" si="2"/>
        <v>171</v>
      </c>
      <c r="AE27" s="215"/>
    </row>
    <row r="28" spans="1:31" ht="15">
      <c r="A28" s="1">
        <f t="shared" si="3"/>
        <v>4</v>
      </c>
      <c r="B28" s="47" t="s">
        <v>69</v>
      </c>
      <c r="C28" s="65">
        <v>23</v>
      </c>
      <c r="D28" s="255">
        <v>12427</v>
      </c>
      <c r="E28" s="117"/>
      <c r="F28" s="118"/>
      <c r="G28" s="120"/>
      <c r="H28" s="117">
        <v>9</v>
      </c>
      <c r="I28" s="118">
        <v>9</v>
      </c>
      <c r="J28" s="120">
        <v>8</v>
      </c>
      <c r="K28" s="147">
        <v>10</v>
      </c>
      <c r="L28" s="148">
        <v>12</v>
      </c>
      <c r="M28" s="152">
        <v>12</v>
      </c>
      <c r="N28" s="147"/>
      <c r="O28" s="148"/>
      <c r="P28" s="149"/>
      <c r="Q28" s="147"/>
      <c r="R28" s="148"/>
      <c r="S28" s="149"/>
      <c r="T28" s="147">
        <v>8</v>
      </c>
      <c r="U28" s="148">
        <v>12</v>
      </c>
      <c r="V28" s="152">
        <v>7</v>
      </c>
      <c r="W28" s="147">
        <v>8</v>
      </c>
      <c r="X28" s="148">
        <v>8</v>
      </c>
      <c r="Y28" s="152">
        <v>10</v>
      </c>
      <c r="Z28" s="169">
        <v>10</v>
      </c>
      <c r="AA28" s="169">
        <v>10</v>
      </c>
      <c r="AB28" s="169">
        <v>7</v>
      </c>
      <c r="AC28" s="116">
        <f t="shared" si="2"/>
        <v>140</v>
      </c>
      <c r="AE28" s="215"/>
    </row>
    <row r="29" spans="1:31" ht="15">
      <c r="A29" s="1">
        <f t="shared" si="3"/>
        <v>5</v>
      </c>
      <c r="B29" s="47" t="s">
        <v>49</v>
      </c>
      <c r="C29" s="65">
        <v>7</v>
      </c>
      <c r="D29" s="255">
        <v>10573</v>
      </c>
      <c r="E29" s="117"/>
      <c r="F29" s="118"/>
      <c r="G29" s="120"/>
      <c r="H29" s="117">
        <v>7</v>
      </c>
      <c r="I29" s="118">
        <v>6</v>
      </c>
      <c r="J29" s="119">
        <v>6</v>
      </c>
      <c r="K29" s="147">
        <v>9</v>
      </c>
      <c r="L29" s="148">
        <v>9</v>
      </c>
      <c r="M29" s="149">
        <v>9</v>
      </c>
      <c r="N29" s="147">
        <v>12</v>
      </c>
      <c r="O29" s="148">
        <v>10</v>
      </c>
      <c r="P29" s="149">
        <v>10</v>
      </c>
      <c r="Q29" s="147">
        <v>8</v>
      </c>
      <c r="R29" s="148">
        <v>8</v>
      </c>
      <c r="S29" s="149">
        <v>8</v>
      </c>
      <c r="T29" s="147">
        <v>12</v>
      </c>
      <c r="U29" s="148">
        <v>8</v>
      </c>
      <c r="V29" s="149">
        <v>9</v>
      </c>
      <c r="W29" s="150"/>
      <c r="X29" s="151"/>
      <c r="Y29" s="149"/>
      <c r="Z29" s="154"/>
      <c r="AA29" s="154"/>
      <c r="AB29" s="154"/>
      <c r="AC29" s="116">
        <f t="shared" si="2"/>
        <v>131</v>
      </c>
      <c r="AE29" s="215"/>
    </row>
    <row r="30" spans="1:31" ht="15">
      <c r="A30" s="1">
        <f t="shared" si="3"/>
        <v>6</v>
      </c>
      <c r="B30" s="47" t="s">
        <v>70</v>
      </c>
      <c r="C30" s="65">
        <v>10</v>
      </c>
      <c r="D30" s="255">
        <v>10566</v>
      </c>
      <c r="E30" s="117"/>
      <c r="F30" s="118"/>
      <c r="G30" s="120"/>
      <c r="H30" s="117">
        <v>8</v>
      </c>
      <c r="I30" s="118">
        <v>7</v>
      </c>
      <c r="J30" s="120">
        <v>7</v>
      </c>
      <c r="K30" s="147"/>
      <c r="L30" s="148"/>
      <c r="M30" s="152"/>
      <c r="N30" s="147">
        <v>0</v>
      </c>
      <c r="O30" s="148">
        <v>0</v>
      </c>
      <c r="P30" s="149">
        <v>0</v>
      </c>
      <c r="Q30" s="147">
        <v>10</v>
      </c>
      <c r="R30" s="148">
        <v>7</v>
      </c>
      <c r="S30" s="149">
        <v>10</v>
      </c>
      <c r="T30" s="147">
        <v>10</v>
      </c>
      <c r="U30" s="148">
        <v>9</v>
      </c>
      <c r="V30" s="152">
        <v>10</v>
      </c>
      <c r="W30" s="147"/>
      <c r="X30" s="148"/>
      <c r="Y30" s="152"/>
      <c r="Z30" s="169">
        <v>6</v>
      </c>
      <c r="AA30" s="169">
        <v>8</v>
      </c>
      <c r="AB30" s="169"/>
      <c r="AC30" s="116">
        <f t="shared" si="2"/>
        <v>92</v>
      </c>
      <c r="AE30" s="215"/>
    </row>
    <row r="31" spans="1:31" ht="15">
      <c r="A31" s="1">
        <f t="shared" si="3"/>
        <v>7</v>
      </c>
      <c r="B31" s="48" t="s">
        <v>68</v>
      </c>
      <c r="C31" s="67">
        <v>91</v>
      </c>
      <c r="D31" s="256">
        <v>6076</v>
      </c>
      <c r="E31" s="123"/>
      <c r="F31" s="124"/>
      <c r="G31" s="125"/>
      <c r="H31" s="123">
        <v>15</v>
      </c>
      <c r="I31" s="124">
        <v>15</v>
      </c>
      <c r="J31" s="125">
        <v>15</v>
      </c>
      <c r="K31" s="155"/>
      <c r="L31" s="156"/>
      <c r="M31" s="157"/>
      <c r="N31" s="155"/>
      <c r="O31" s="156"/>
      <c r="P31" s="157"/>
      <c r="Q31" s="155">
        <v>15</v>
      </c>
      <c r="R31" s="156">
        <v>15</v>
      </c>
      <c r="S31" s="157">
        <v>15</v>
      </c>
      <c r="T31" s="160"/>
      <c r="U31" s="156"/>
      <c r="V31" s="161"/>
      <c r="W31" s="158"/>
      <c r="X31" s="159"/>
      <c r="Y31" s="157"/>
      <c r="Z31" s="161"/>
      <c r="AA31" s="161"/>
      <c r="AB31" s="161"/>
      <c r="AC31" s="116">
        <f t="shared" si="2"/>
        <v>90</v>
      </c>
      <c r="AE31" s="215"/>
    </row>
    <row r="32" spans="1:31" ht="15">
      <c r="A32" s="1">
        <f t="shared" si="3"/>
        <v>8</v>
      </c>
      <c r="B32" s="48" t="s">
        <v>71</v>
      </c>
      <c r="C32" s="67">
        <v>691</v>
      </c>
      <c r="D32" s="256">
        <v>3750</v>
      </c>
      <c r="E32" s="123"/>
      <c r="F32" s="124"/>
      <c r="G32" s="141"/>
      <c r="H32" s="123">
        <v>0</v>
      </c>
      <c r="I32" s="124">
        <v>8</v>
      </c>
      <c r="J32" s="141">
        <v>9</v>
      </c>
      <c r="K32" s="155"/>
      <c r="L32" s="156"/>
      <c r="M32" s="176"/>
      <c r="N32" s="155"/>
      <c r="O32" s="156"/>
      <c r="P32" s="157"/>
      <c r="Q32" s="155">
        <v>9</v>
      </c>
      <c r="R32" s="156">
        <v>9</v>
      </c>
      <c r="S32" s="157">
        <v>6</v>
      </c>
      <c r="T32" s="160"/>
      <c r="U32" s="156"/>
      <c r="V32" s="173"/>
      <c r="W32" s="155">
        <v>12</v>
      </c>
      <c r="X32" s="156">
        <v>7</v>
      </c>
      <c r="Y32" s="176" t="s">
        <v>89</v>
      </c>
      <c r="Z32" s="173">
        <v>8</v>
      </c>
      <c r="AA32" s="173">
        <v>9</v>
      </c>
      <c r="AB32" s="173">
        <v>10</v>
      </c>
      <c r="AC32" s="116">
        <f t="shared" si="2"/>
        <v>87</v>
      </c>
      <c r="AE32" s="215"/>
    </row>
    <row r="33" spans="1:31" ht="15">
      <c r="A33" s="1">
        <f t="shared" si="3"/>
        <v>9</v>
      </c>
      <c r="B33" s="48" t="s">
        <v>73</v>
      </c>
      <c r="C33" s="67">
        <v>70</v>
      </c>
      <c r="D33" s="256">
        <v>15846</v>
      </c>
      <c r="E33" s="123"/>
      <c r="F33" s="124"/>
      <c r="G33" s="141"/>
      <c r="H33" s="123">
        <v>4</v>
      </c>
      <c r="I33" s="124">
        <v>3</v>
      </c>
      <c r="J33" s="141">
        <v>3</v>
      </c>
      <c r="K33" s="155">
        <v>6</v>
      </c>
      <c r="L33" s="156">
        <v>0</v>
      </c>
      <c r="M33" s="176">
        <v>6</v>
      </c>
      <c r="N33" s="155">
        <v>0</v>
      </c>
      <c r="O33" s="156">
        <v>8</v>
      </c>
      <c r="P33" s="157">
        <v>9</v>
      </c>
      <c r="Q33" s="155"/>
      <c r="R33" s="156"/>
      <c r="S33" s="157"/>
      <c r="T33" s="160">
        <v>5</v>
      </c>
      <c r="U33" s="156">
        <v>7</v>
      </c>
      <c r="V33" s="173">
        <v>6</v>
      </c>
      <c r="W33" s="155">
        <v>0</v>
      </c>
      <c r="X33" s="156">
        <v>6</v>
      </c>
      <c r="Y33" s="176">
        <v>7</v>
      </c>
      <c r="Z33" s="173">
        <v>7</v>
      </c>
      <c r="AA33" s="173">
        <v>5</v>
      </c>
      <c r="AB33" s="173"/>
      <c r="AC33" s="116">
        <f t="shared" si="2"/>
        <v>82</v>
      </c>
      <c r="AE33" s="215"/>
    </row>
    <row r="34" spans="1:31" ht="15">
      <c r="A34" s="1">
        <f t="shared" si="3"/>
        <v>10</v>
      </c>
      <c r="B34" s="48" t="s">
        <v>72</v>
      </c>
      <c r="C34" s="67">
        <v>12</v>
      </c>
      <c r="D34" s="256">
        <v>15814</v>
      </c>
      <c r="E34" s="123"/>
      <c r="F34" s="124"/>
      <c r="G34" s="141"/>
      <c r="H34" s="123">
        <v>6</v>
      </c>
      <c r="I34" s="124">
        <v>4</v>
      </c>
      <c r="J34" s="141">
        <v>4</v>
      </c>
      <c r="K34" s="155">
        <v>8</v>
      </c>
      <c r="L34" s="156">
        <v>8</v>
      </c>
      <c r="M34" s="176">
        <v>8</v>
      </c>
      <c r="N34" s="155">
        <v>10</v>
      </c>
      <c r="O34" s="156">
        <v>7</v>
      </c>
      <c r="P34" s="157">
        <v>8</v>
      </c>
      <c r="Q34" s="155"/>
      <c r="R34" s="156"/>
      <c r="S34" s="157"/>
      <c r="T34" s="160"/>
      <c r="U34" s="156"/>
      <c r="V34" s="173"/>
      <c r="W34" s="155"/>
      <c r="X34" s="156"/>
      <c r="Y34" s="176"/>
      <c r="Z34" s="173"/>
      <c r="AA34" s="173"/>
      <c r="AB34" s="173"/>
      <c r="AC34" s="116">
        <f t="shared" si="2"/>
        <v>63</v>
      </c>
      <c r="AE34" s="215"/>
    </row>
    <row r="35" spans="1:31" ht="15">
      <c r="A35" s="1">
        <f t="shared" si="3"/>
        <v>11</v>
      </c>
      <c r="B35" s="48" t="s">
        <v>43</v>
      </c>
      <c r="C35" s="67">
        <v>98</v>
      </c>
      <c r="D35" s="257">
        <v>2857</v>
      </c>
      <c r="E35" s="123">
        <v>10</v>
      </c>
      <c r="F35" s="124">
        <v>9</v>
      </c>
      <c r="G35" s="141">
        <v>9</v>
      </c>
      <c r="H35" s="123"/>
      <c r="I35" s="124"/>
      <c r="J35" s="125"/>
      <c r="K35" s="155"/>
      <c r="L35" s="156"/>
      <c r="M35" s="157"/>
      <c r="N35" s="155"/>
      <c r="O35" s="156"/>
      <c r="P35" s="157"/>
      <c r="Q35" s="155"/>
      <c r="R35" s="156"/>
      <c r="S35" s="157"/>
      <c r="T35" s="160">
        <v>6</v>
      </c>
      <c r="U35" s="156">
        <v>0</v>
      </c>
      <c r="V35" s="161">
        <v>0</v>
      </c>
      <c r="W35" s="158"/>
      <c r="X35" s="159"/>
      <c r="Y35" s="157"/>
      <c r="Z35" s="161"/>
      <c r="AA35" s="161"/>
      <c r="AB35" s="161"/>
      <c r="AC35" s="116">
        <f t="shared" si="2"/>
        <v>34</v>
      </c>
      <c r="AE35" s="215"/>
    </row>
    <row r="36" spans="1:31" ht="15">
      <c r="A36" s="1">
        <f t="shared" si="3"/>
        <v>12</v>
      </c>
      <c r="B36" s="48" t="s">
        <v>66</v>
      </c>
      <c r="C36" s="67">
        <v>691</v>
      </c>
      <c r="D36" s="256">
        <v>6535</v>
      </c>
      <c r="E36" s="123">
        <v>7</v>
      </c>
      <c r="F36" s="124">
        <v>8</v>
      </c>
      <c r="G36" s="141">
        <v>7</v>
      </c>
      <c r="H36" s="123"/>
      <c r="I36" s="124"/>
      <c r="J36" s="125"/>
      <c r="K36" s="155"/>
      <c r="L36" s="156"/>
      <c r="M36" s="157"/>
      <c r="N36" s="155"/>
      <c r="O36" s="156"/>
      <c r="P36" s="157"/>
      <c r="Q36" s="155"/>
      <c r="R36" s="156"/>
      <c r="S36" s="157"/>
      <c r="T36" s="160"/>
      <c r="U36" s="156"/>
      <c r="V36" s="161"/>
      <c r="W36" s="158"/>
      <c r="X36" s="159"/>
      <c r="Y36" s="157"/>
      <c r="Z36" s="161"/>
      <c r="AA36" s="161"/>
      <c r="AB36" s="161"/>
      <c r="AC36" s="116">
        <f t="shared" si="2"/>
        <v>22</v>
      </c>
      <c r="AE36" s="215"/>
    </row>
    <row r="37" spans="1:31" ht="15">
      <c r="A37" s="1">
        <f t="shared" si="3"/>
        <v>13</v>
      </c>
      <c r="B37" s="48" t="s">
        <v>96</v>
      </c>
      <c r="C37" s="67">
        <v>8</v>
      </c>
      <c r="D37" s="256" t="s">
        <v>48</v>
      </c>
      <c r="E37" s="134"/>
      <c r="F37" s="135"/>
      <c r="G37" s="125"/>
      <c r="H37" s="123"/>
      <c r="I37" s="124"/>
      <c r="J37" s="125"/>
      <c r="K37" s="155"/>
      <c r="L37" s="156"/>
      <c r="M37" s="157"/>
      <c r="N37" s="155"/>
      <c r="O37" s="156"/>
      <c r="P37" s="157"/>
      <c r="Q37" s="155"/>
      <c r="R37" s="156"/>
      <c r="S37" s="157"/>
      <c r="T37" s="160"/>
      <c r="U37" s="156"/>
      <c r="V37" s="173"/>
      <c r="W37" s="155">
        <v>0</v>
      </c>
      <c r="X37" s="156">
        <v>0</v>
      </c>
      <c r="Y37" s="176">
        <v>0</v>
      </c>
      <c r="Z37" s="173">
        <v>0</v>
      </c>
      <c r="AA37" s="173">
        <v>0</v>
      </c>
      <c r="AB37" s="173">
        <v>0</v>
      </c>
      <c r="AC37" s="116">
        <f t="shared" si="2"/>
        <v>0</v>
      </c>
      <c r="AE37" s="215"/>
    </row>
    <row r="38" spans="1:29" ht="15">
      <c r="A38" s="1">
        <f t="shared" si="3"/>
        <v>14</v>
      </c>
      <c r="B38" s="48" t="s">
        <v>85</v>
      </c>
      <c r="C38" s="67">
        <v>58</v>
      </c>
      <c r="D38" s="256" t="s">
        <v>48</v>
      </c>
      <c r="E38" s="134"/>
      <c r="F38" s="135"/>
      <c r="G38" s="125"/>
      <c r="H38" s="123"/>
      <c r="I38" s="124"/>
      <c r="J38" s="125"/>
      <c r="K38" s="155"/>
      <c r="L38" s="156"/>
      <c r="M38" s="157"/>
      <c r="N38" s="155">
        <v>0</v>
      </c>
      <c r="O38" s="156">
        <v>0</v>
      </c>
      <c r="P38" s="157">
        <v>0</v>
      </c>
      <c r="Q38" s="155"/>
      <c r="R38" s="156"/>
      <c r="S38" s="157"/>
      <c r="T38" s="160"/>
      <c r="U38" s="156"/>
      <c r="V38" s="173"/>
      <c r="W38" s="155"/>
      <c r="X38" s="156"/>
      <c r="Y38" s="176"/>
      <c r="Z38" s="173"/>
      <c r="AA38" s="173"/>
      <c r="AB38" s="173"/>
      <c r="AC38" s="116">
        <f t="shared" si="2"/>
        <v>0</v>
      </c>
    </row>
    <row r="39" spans="2:29" ht="15.75" thickBot="1">
      <c r="B39" s="49"/>
      <c r="C39" s="50"/>
      <c r="D39" s="60"/>
      <c r="E39" s="126"/>
      <c r="F39" s="127"/>
      <c r="G39" s="128"/>
      <c r="H39" s="126"/>
      <c r="I39" s="127"/>
      <c r="J39" s="128"/>
      <c r="K39" s="162"/>
      <c r="L39" s="163"/>
      <c r="M39" s="164"/>
      <c r="N39" s="162"/>
      <c r="O39" s="163"/>
      <c r="P39" s="164"/>
      <c r="Q39" s="162"/>
      <c r="R39" s="163"/>
      <c r="S39" s="164"/>
      <c r="T39" s="165"/>
      <c r="U39" s="163"/>
      <c r="V39" s="166"/>
      <c r="W39" s="162"/>
      <c r="X39" s="163"/>
      <c r="Y39" s="164"/>
      <c r="Z39" s="203"/>
      <c r="AA39" s="166"/>
      <c r="AB39" s="166"/>
      <c r="AC39" s="116"/>
    </row>
    <row r="40" ht="15">
      <c r="B40" s="10"/>
    </row>
  </sheetData>
  <sheetProtection/>
  <mergeCells count="55">
    <mergeCell ref="W21:Y21"/>
    <mergeCell ref="Z22:AB22"/>
    <mergeCell ref="Z23:AB23"/>
    <mergeCell ref="E23:G23"/>
    <mergeCell ref="H23:J23"/>
    <mergeCell ref="K23:M23"/>
    <mergeCell ref="N23:P23"/>
    <mergeCell ref="Q23:S23"/>
    <mergeCell ref="T23:V23"/>
    <mergeCell ref="AC21:AC24"/>
    <mergeCell ref="W22:Y22"/>
    <mergeCell ref="W23:Y23"/>
    <mergeCell ref="E22:G22"/>
    <mergeCell ref="H22:J22"/>
    <mergeCell ref="K22:M22"/>
    <mergeCell ref="N22:P22"/>
    <mergeCell ref="Q22:S22"/>
    <mergeCell ref="T22:V22"/>
    <mergeCell ref="Z21:AB21"/>
    <mergeCell ref="B19:AC20"/>
    <mergeCell ref="B21:B24"/>
    <mergeCell ref="C21:C24"/>
    <mergeCell ref="D21:D24"/>
    <mergeCell ref="E21:G21"/>
    <mergeCell ref="H21:J21"/>
    <mergeCell ref="K21:M21"/>
    <mergeCell ref="N21:P21"/>
    <mergeCell ref="Q21:S21"/>
    <mergeCell ref="T21:V21"/>
    <mergeCell ref="H5:J5"/>
    <mergeCell ref="K5:M5"/>
    <mergeCell ref="N5:P5"/>
    <mergeCell ref="Q5:S5"/>
    <mergeCell ref="T5:V5"/>
    <mergeCell ref="W5:Y5"/>
    <mergeCell ref="W3:Y3"/>
    <mergeCell ref="AC3:AC6"/>
    <mergeCell ref="E4:G4"/>
    <mergeCell ref="H4:J4"/>
    <mergeCell ref="K4:M4"/>
    <mergeCell ref="N4:P4"/>
    <mergeCell ref="Q4:S4"/>
    <mergeCell ref="T4:V4"/>
    <mergeCell ref="W4:Y4"/>
    <mergeCell ref="E5:G5"/>
    <mergeCell ref="B1:AC2"/>
    <mergeCell ref="B3:B6"/>
    <mergeCell ref="C3:C6"/>
    <mergeCell ref="D3:D6"/>
    <mergeCell ref="E3:G3"/>
    <mergeCell ref="H3:J3"/>
    <mergeCell ref="K3:M3"/>
    <mergeCell ref="N3:P3"/>
    <mergeCell ref="Q3:S3"/>
    <mergeCell ref="T3:V3"/>
  </mergeCells>
  <printOptions/>
  <pageMargins left="0.35433070866141736" right="0.35433070866141736" top="0.1968503937007874" bottom="0.984251968503937" header="0.5118110236220472" footer="0.5118110236220472"/>
  <pageSetup fitToHeight="1" fitToWidth="1" horizontalDpi="600" verticalDpi="600" orientation="landscape" paperSize="9" scale="78" r:id="rId1"/>
  <headerFooter alignWithMargins="0">
    <oddFooter>&amp;L&amp;T &amp;D&amp;CMOTORSPORT SA
011 466 2440&amp;RPAGE 1 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MOTORSPORT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Lizelle</cp:lastModifiedBy>
  <cp:lastPrinted>2017-11-03T05:31:34Z</cp:lastPrinted>
  <dcterms:created xsi:type="dcterms:W3CDTF">2004-09-13T13:31:09Z</dcterms:created>
  <dcterms:modified xsi:type="dcterms:W3CDTF">2018-11-14T15:12:52Z</dcterms:modified>
  <cp:category/>
  <cp:version/>
  <cp:contentType/>
  <cp:contentStatus/>
</cp:coreProperties>
</file>