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leste\Desktop\Lizelle\Points\2018\WC\Karting\"/>
    </mc:Choice>
  </mc:AlternateContent>
  <bookViews>
    <workbookView xWindow="0" yWindow="0" windowWidth="20490" windowHeight="7755"/>
  </bookViews>
  <sheets>
    <sheet name="Bambino" sheetId="1" r:id="rId1"/>
    <sheet name="Clubmans" sheetId="14" r:id="rId2"/>
    <sheet name="DVS" sheetId="18" r:id="rId3"/>
  </sheets>
  <calcPr calcId="179021"/>
</workbook>
</file>

<file path=xl/calcChain.xml><?xml version="1.0" encoding="utf-8"?>
<calcChain xmlns="http://schemas.openxmlformats.org/spreadsheetml/2006/main">
  <c r="AH20" i="14" l="1"/>
  <c r="AG20" i="14"/>
  <c r="AC20" i="14" s="1"/>
  <c r="AD20" i="14" s="1"/>
  <c r="AF20" i="14"/>
  <c r="AH16" i="14"/>
  <c r="AG16" i="14"/>
  <c r="AF16" i="14"/>
  <c r="AH19" i="14"/>
  <c r="AG19" i="14"/>
  <c r="AF19" i="14"/>
  <c r="AC19" i="14" l="1"/>
  <c r="AD19" i="14" s="1"/>
  <c r="AC16" i="14"/>
  <c r="AD16" i="14" s="1"/>
  <c r="AH17" i="14"/>
  <c r="AG17" i="14"/>
  <c r="AF17" i="14"/>
  <c r="AH13" i="14"/>
  <c r="AG13" i="14"/>
  <c r="AF13" i="14"/>
  <c r="AH15" i="14"/>
  <c r="AG15" i="14"/>
  <c r="AF15" i="14"/>
  <c r="AH11" i="14"/>
  <c r="AG11" i="14"/>
  <c r="AF11" i="14"/>
  <c r="AH8" i="14"/>
  <c r="AG8" i="14"/>
  <c r="AF8" i="14"/>
  <c r="AH10" i="14"/>
  <c r="AG10" i="14"/>
  <c r="AF10" i="14"/>
  <c r="AH14" i="14"/>
  <c r="AG14" i="14"/>
  <c r="AF14" i="14"/>
  <c r="AH7" i="14"/>
  <c r="AG7" i="14"/>
  <c r="AF7" i="14"/>
  <c r="AC17" i="14" l="1"/>
  <c r="AD17" i="14" s="1"/>
  <c r="AC15" i="14"/>
  <c r="AD15" i="14" s="1"/>
  <c r="AC13" i="14"/>
  <c r="AD13" i="14" s="1"/>
  <c r="AC11" i="14"/>
  <c r="AD11" i="14" s="1"/>
  <c r="AC8" i="14"/>
  <c r="AD8" i="14" s="1"/>
  <c r="AC10" i="14"/>
  <c r="AD10" i="14" s="1"/>
  <c r="AC14" i="14"/>
  <c r="AD14" i="14" s="1"/>
  <c r="AC7" i="14"/>
  <c r="AD7" i="14" s="1"/>
  <c r="AH10" i="1"/>
  <c r="AG10" i="1"/>
  <c r="AF10" i="1"/>
  <c r="AD10" i="1" l="1"/>
  <c r="AH11" i="1"/>
  <c r="AG11" i="1"/>
  <c r="AF11" i="1"/>
  <c r="AF6" i="14"/>
  <c r="AF12" i="14"/>
  <c r="AG12" i="14"/>
  <c r="AH12" i="14"/>
  <c r="AF9" i="14"/>
  <c r="AG9" i="14"/>
  <c r="AH9" i="14"/>
  <c r="AF18" i="14"/>
  <c r="AG18" i="14"/>
  <c r="AH18" i="14"/>
  <c r="AF21" i="14"/>
  <c r="AG21" i="14"/>
  <c r="AH21" i="14"/>
  <c r="AH6" i="14"/>
  <c r="AG6" i="14"/>
  <c r="AD15" i="1"/>
  <c r="AD14" i="1"/>
  <c r="AD13" i="1"/>
  <c r="AD12" i="1"/>
  <c r="AC9" i="14" l="1"/>
  <c r="AD9" i="14" s="1"/>
  <c r="AC11" i="1"/>
  <c r="AD11" i="1" s="1"/>
  <c r="AC18" i="14"/>
  <c r="AD18" i="14" s="1"/>
  <c r="AC21" i="14"/>
  <c r="AD21" i="14" s="1"/>
  <c r="AC12" i="14"/>
  <c r="AD12" i="14" s="1"/>
  <c r="AC6" i="14"/>
  <c r="AD6" i="14" s="1"/>
  <c r="AD6" i="1"/>
  <c r="AD9" i="1"/>
  <c r="AD8" i="1"/>
  <c r="AD7" i="1"/>
</calcChain>
</file>

<file path=xl/sharedStrings.xml><?xml version="1.0" encoding="utf-8"?>
<sst xmlns="http://schemas.openxmlformats.org/spreadsheetml/2006/main" count="86" uniqueCount="52">
  <si>
    <t>Pos</t>
  </si>
  <si>
    <t>No.</t>
  </si>
  <si>
    <t>Name</t>
  </si>
  <si>
    <t>Disc.</t>
  </si>
  <si>
    <t>Total</t>
  </si>
  <si>
    <t xml:space="preserve"> </t>
  </si>
  <si>
    <t>Lic</t>
  </si>
  <si>
    <t>Number of starters:</t>
  </si>
  <si>
    <t>Number of starters</t>
  </si>
  <si>
    <t xml:space="preserve"> (exclusions not permitted as a discard)</t>
  </si>
  <si>
    <t xml:space="preserve">CLUB CLASS - 3 DISCARDS </t>
  </si>
  <si>
    <t>ALL RESULTS ARE PROVISIONAL</t>
  </si>
  <si>
    <t>03/03/2018</t>
  </si>
  <si>
    <t>10/02/2018</t>
  </si>
  <si>
    <t>10/02/52018</t>
  </si>
  <si>
    <t>W.P. CLUBMANS CLASS CLUB CHAMPIONSHIP POINTS - 2018</t>
  </si>
  <si>
    <t>W.P. DVS CLASS CLUB CHAMPIONSHIP POINTS - 2018</t>
  </si>
  <si>
    <t>Johan Hamman</t>
  </si>
  <si>
    <t>Robert Peche</t>
  </si>
  <si>
    <t>Andre Steenkamp</t>
  </si>
  <si>
    <t>Andrew Thomas</t>
  </si>
  <si>
    <t>Terry Watt</t>
  </si>
  <si>
    <t>Mario Ras</t>
  </si>
  <si>
    <t>Michael Jordan</t>
  </si>
  <si>
    <t>Jared Jordan</t>
  </si>
  <si>
    <t>Jacques Haasbroek</t>
  </si>
  <si>
    <t>Eric Norman</t>
  </si>
  <si>
    <t>Ian Joubert</t>
  </si>
  <si>
    <t>Luan Mostert</t>
  </si>
  <si>
    <t>Rayan Karriem</t>
  </si>
  <si>
    <t>Aaron Gallietti</t>
  </si>
  <si>
    <t>OE 180045</t>
  </si>
  <si>
    <t>Matthew Smit</t>
  </si>
  <si>
    <t>Harry Georgiou</t>
  </si>
  <si>
    <t>Wesley Angel</t>
  </si>
  <si>
    <t>DQ</t>
  </si>
  <si>
    <t>Ryan Buda</t>
  </si>
  <si>
    <t>07/04/2018</t>
  </si>
  <si>
    <t>10 /02/2018</t>
  </si>
  <si>
    <t>Disc.1</t>
  </si>
  <si>
    <t>Disc.2</t>
  </si>
  <si>
    <t>Disc.3</t>
  </si>
  <si>
    <t>Dayne Angel</t>
  </si>
  <si>
    <t>12/05/2018</t>
  </si>
  <si>
    <t>Dylan Dawes</t>
  </si>
  <si>
    <t>Isabelle Fowler</t>
  </si>
  <si>
    <t>Rory Dárcy</t>
  </si>
  <si>
    <t>28/07/2018</t>
  </si>
  <si>
    <t>25/08/2018</t>
  </si>
  <si>
    <t>08/09/2018</t>
  </si>
  <si>
    <t>27/10/2018</t>
  </si>
  <si>
    <t>W.P. BAMBINO CLASS CLUB CHAMPIONSHIP POINTS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</si>
</sst>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\ #,##0;[Red]&quot;R&quot;\ \-#,##0"/>
  </numFmts>
  <fonts count="65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u/>
      <sz val="18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6"/>
      <name val="Calibri"/>
      <family val="2"/>
    </font>
    <font>
      <b/>
      <sz val="16"/>
      <name val="Calibri"/>
      <family val="2"/>
    </font>
    <font>
      <b/>
      <sz val="9"/>
      <name val="Comic Sans MS"/>
      <family val="4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Castlet"/>
    </font>
    <font>
      <sz val="12"/>
      <name val="Castlet"/>
    </font>
    <font>
      <b/>
      <sz val="12"/>
      <name val="Comic Sans MS"/>
      <family val="4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u/>
      <sz val="16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6"/>
      <color rgb="FF000000"/>
      <name val="Calibri"/>
      <family val="2"/>
    </font>
    <font>
      <b/>
      <u/>
      <sz val="16"/>
      <color rgb="FF000000"/>
      <name val="Calibri"/>
      <family val="2"/>
    </font>
    <font>
      <sz val="18"/>
      <color rgb="FF000000"/>
      <name val="Castlet"/>
    </font>
    <font>
      <sz val="9"/>
      <color rgb="FF000000"/>
      <name val="Comic Sans MS"/>
      <family val="4"/>
    </font>
    <font>
      <b/>
      <sz val="9"/>
      <color rgb="FF000000"/>
      <name val="Comic Sans MS"/>
      <family val="4"/>
    </font>
    <font>
      <b/>
      <sz val="12"/>
      <color rgb="FF000000"/>
      <name val="Castlet"/>
    </font>
    <font>
      <b/>
      <u/>
      <sz val="12"/>
      <color rgb="FF000000"/>
      <name val="Castlet"/>
    </font>
    <font>
      <b/>
      <u/>
      <sz val="12"/>
      <color rgb="FFDD0806"/>
      <name val="Castlet"/>
    </font>
    <font>
      <b/>
      <sz val="12"/>
      <color rgb="FF000000"/>
      <name val="Arial"/>
      <family val="2"/>
    </font>
    <font>
      <sz val="12"/>
      <color rgb="FF000000"/>
      <name val="Castlet"/>
    </font>
    <font>
      <sz val="12"/>
      <color rgb="FF000000"/>
      <name val="Comic Sans MS"/>
      <family val="4"/>
    </font>
    <font>
      <b/>
      <sz val="8"/>
      <color rgb="FF0000D4"/>
      <name val="Arial"/>
      <family val="2"/>
    </font>
    <font>
      <b/>
      <sz val="11"/>
      <color rgb="FF0066CC"/>
      <name val="Calibri"/>
      <family val="2"/>
    </font>
    <font>
      <b/>
      <sz val="11"/>
      <color rgb="FFDD0806"/>
      <name val="Calibri"/>
      <family val="2"/>
    </font>
    <font>
      <b/>
      <sz val="10"/>
      <color rgb="FF0066CC"/>
      <name val="Arial"/>
      <family val="2"/>
    </font>
    <font>
      <b/>
      <sz val="10"/>
      <color rgb="FF0066CC"/>
      <name val="Arial"/>
      <family val="2"/>
    </font>
    <font>
      <b/>
      <sz val="12"/>
      <color rgb="FF000000"/>
      <name val="Comic Sans MS"/>
      <family val="4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DD0806"/>
      <name val="Arial"/>
      <family val="2"/>
    </font>
    <font>
      <sz val="8"/>
      <color theme="1"/>
      <name val="Arial"/>
      <family val="2"/>
    </font>
    <font>
      <b/>
      <sz val="8"/>
      <color rgb="FF0000D4"/>
      <name val="Arial"/>
      <family val="2"/>
    </font>
    <font>
      <sz val="8"/>
      <color rgb="FFDD0806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FFFFFF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8">
    <xf numFmtId="0" fontId="0" fillId="0" borderId="0" xfId="0"/>
    <xf numFmtId="0" fontId="1" fillId="0" borderId="0" xfId="0" applyFont="1"/>
    <xf numFmtId="2" fontId="0" fillId="0" borderId="0" xfId="0" applyNumberFormat="1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Fill="1" applyBorder="1"/>
    <xf numFmtId="0" fontId="3" fillId="0" borderId="16" xfId="0" applyFont="1" applyFill="1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0" xfId="0" applyFont="1"/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4" fillId="0" borderId="0" xfId="0" applyFont="1"/>
    <xf numFmtId="0" fontId="6" fillId="0" borderId="0" xfId="0" applyFont="1" applyBorder="1" applyAlignment="1">
      <alignment vertical="center"/>
    </xf>
    <xf numFmtId="0" fontId="10" fillId="0" borderId="0" xfId="0" applyFont="1"/>
    <xf numFmtId="49" fontId="4" fillId="0" borderId="20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3" fillId="0" borderId="22" xfId="0" applyFont="1" applyFill="1" applyBorder="1"/>
    <xf numFmtId="6" fontId="2" fillId="0" borderId="9" xfId="0" applyNumberFormat="1" applyFont="1" applyBorder="1" applyAlignment="1">
      <alignment horizontal="center"/>
    </xf>
    <xf numFmtId="6" fontId="2" fillId="0" borderId="23" xfId="0" applyNumberFormat="1" applyFont="1" applyBorder="1" applyAlignment="1">
      <alignment horizontal="center"/>
    </xf>
    <xf numFmtId="6" fontId="2" fillId="0" borderId="20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35" fillId="0" borderId="0" xfId="0" applyFont="1"/>
    <xf numFmtId="0" fontId="37" fillId="0" borderId="0" xfId="0" applyFont="1"/>
    <xf numFmtId="0" fontId="2" fillId="0" borderId="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12" fillId="0" borderId="0" xfId="0" applyFont="1"/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/>
    <xf numFmtId="0" fontId="4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/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20" fillId="0" borderId="0" xfId="0" applyFont="1"/>
    <xf numFmtId="49" fontId="49" fillId="0" borderId="30" xfId="0" applyNumberFormat="1" applyFont="1" applyBorder="1" applyAlignment="1">
      <alignment horizontal="center"/>
    </xf>
    <xf numFmtId="49" fontId="49" fillId="0" borderId="31" xfId="0" applyNumberFormat="1" applyFont="1" applyBorder="1" applyAlignment="1">
      <alignment horizontal="center"/>
    </xf>
    <xf numFmtId="49" fontId="49" fillId="0" borderId="32" xfId="0" applyNumberFormat="1" applyFont="1" applyBorder="1" applyAlignment="1">
      <alignment horizontal="center"/>
    </xf>
    <xf numFmtId="49" fontId="49" fillId="0" borderId="33" xfId="0" applyNumberFormat="1" applyFont="1" applyBorder="1" applyAlignment="1">
      <alignment horizontal="center"/>
    </xf>
    <xf numFmtId="49" fontId="49" fillId="3" borderId="34" xfId="0" applyNumberFormat="1" applyFont="1" applyFill="1" applyBorder="1" applyAlignment="1">
      <alignment horizontal="center"/>
    </xf>
    <xf numFmtId="0" fontId="22" fillId="0" borderId="35" xfId="0" applyFont="1" applyBorder="1" applyAlignment="1">
      <alignment horizontal="center"/>
    </xf>
    <xf numFmtId="6" fontId="22" fillId="0" borderId="30" xfId="0" applyNumberFormat="1" applyFont="1" applyBorder="1" applyAlignment="1">
      <alignment horizontal="center"/>
    </xf>
    <xf numFmtId="6" fontId="22" fillId="0" borderId="36" xfId="0" applyNumberFormat="1" applyFont="1" applyBorder="1" applyAlignment="1">
      <alignment horizontal="center"/>
    </xf>
    <xf numFmtId="6" fontId="22" fillId="0" borderId="31" xfId="0" applyNumberFormat="1" applyFont="1" applyBorder="1" applyAlignment="1">
      <alignment horizontal="center"/>
    </xf>
    <xf numFmtId="0" fontId="22" fillId="3" borderId="35" xfId="0" applyFont="1" applyFill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3" borderId="37" xfId="0" applyFont="1" applyFill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50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51" fillId="0" borderId="0" xfId="0" applyFont="1" applyAlignment="1">
      <alignment horizontal="left"/>
    </xf>
    <xf numFmtId="0" fontId="52" fillId="0" borderId="0" xfId="0" applyFont="1" applyAlignment="1">
      <alignment horizontal="center"/>
    </xf>
    <xf numFmtId="0" fontId="24" fillId="0" borderId="0" xfId="0" applyFont="1"/>
    <xf numFmtId="0" fontId="53" fillId="0" borderId="0" xfId="0" applyFont="1"/>
    <xf numFmtId="0" fontId="25" fillId="0" borderId="0" xfId="0" applyFont="1"/>
    <xf numFmtId="0" fontId="53" fillId="0" borderId="0" xfId="0" applyFont="1" applyAlignment="1">
      <alignment horizontal="center"/>
    </xf>
    <xf numFmtId="0" fontId="12" fillId="0" borderId="0" xfId="0" applyFont="1" applyAlignment="1"/>
    <xf numFmtId="0" fontId="41" fillId="0" borderId="0" xfId="0" applyFont="1" applyAlignment="1"/>
    <xf numFmtId="0" fontId="42" fillId="0" borderId="0" xfId="0" applyFont="1" applyAlignment="1"/>
    <xf numFmtId="0" fontId="13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43" fillId="0" borderId="0" xfId="0" applyFont="1" applyAlignment="1"/>
    <xf numFmtId="0" fontId="48" fillId="0" borderId="0" xfId="0" applyFont="1" applyAlignment="1"/>
    <xf numFmtId="0" fontId="54" fillId="0" borderId="0" xfId="0" applyFont="1" applyAlignment="1"/>
    <xf numFmtId="0" fontId="19" fillId="0" borderId="0" xfId="0" applyFont="1" applyAlignment="1"/>
    <xf numFmtId="0" fontId="14" fillId="0" borderId="35" xfId="0" applyFont="1" applyBorder="1" applyAlignment="1"/>
    <xf numFmtId="49" fontId="21" fillId="0" borderId="33" xfId="0" applyNumberFormat="1" applyFont="1" applyBorder="1" applyAlignment="1"/>
    <xf numFmtId="49" fontId="21" fillId="3" borderId="35" xfId="0" applyNumberFormat="1" applyFont="1" applyFill="1" applyBorder="1" applyAlignment="1"/>
    <xf numFmtId="0" fontId="14" fillId="0" borderId="39" xfId="0" applyFont="1" applyBorder="1" applyAlignment="1"/>
    <xf numFmtId="0" fontId="22" fillId="0" borderId="33" xfId="0" applyFont="1" applyBorder="1" applyAlignment="1"/>
    <xf numFmtId="0" fontId="22" fillId="0" borderId="40" xfId="0" applyFont="1" applyBorder="1" applyAlignment="1"/>
    <xf numFmtId="0" fontId="14" fillId="0" borderId="38" xfId="0" applyFont="1" applyBorder="1" applyAlignment="1"/>
    <xf numFmtId="0" fontId="23" fillId="0" borderId="0" xfId="0" applyFont="1" applyAlignment="1"/>
    <xf numFmtId="0" fontId="52" fillId="0" borderId="0" xfId="0" applyFont="1" applyAlignment="1"/>
    <xf numFmtId="0" fontId="21" fillId="0" borderId="0" xfId="0" applyFont="1" applyAlignment="1"/>
    <xf numFmtId="0" fontId="2" fillId="0" borderId="26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9" fillId="0" borderId="0" xfId="0" applyFont="1"/>
    <xf numFmtId="0" fontId="28" fillId="0" borderId="0" xfId="0" applyFont="1" applyBorder="1" applyAlignment="1">
      <alignment vertical="center"/>
    </xf>
    <xf numFmtId="0" fontId="29" fillId="0" borderId="0" xfId="0" applyFont="1" applyBorder="1" applyAlignment="1"/>
    <xf numFmtId="0" fontId="28" fillId="0" borderId="0" xfId="0" applyFont="1" applyBorder="1" applyAlignment="1"/>
    <xf numFmtId="0" fontId="28" fillId="0" borderId="0" xfId="0" applyFont="1" applyBorder="1"/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1" fillId="0" borderId="0" xfId="0" applyFont="1" applyBorder="1"/>
    <xf numFmtId="0" fontId="55" fillId="0" borderId="0" xfId="0" applyFont="1"/>
    <xf numFmtId="0" fontId="30" fillId="0" borderId="0" xfId="0" applyFont="1"/>
    <xf numFmtId="0" fontId="56" fillId="0" borderId="0" xfId="0" applyFont="1"/>
    <xf numFmtId="0" fontId="27" fillId="0" borderId="0" xfId="0" applyFont="1" applyBorder="1" applyAlignment="1">
      <alignment vertical="center"/>
    </xf>
    <xf numFmtId="0" fontId="31" fillId="0" borderId="0" xfId="0" applyFont="1" applyBorder="1" applyAlignment="1"/>
    <xf numFmtId="0" fontId="27" fillId="0" borderId="0" xfId="0" applyFont="1" applyBorder="1" applyAlignment="1"/>
    <xf numFmtId="0" fontId="32" fillId="0" borderId="0" xfId="0" applyFont="1" applyBorder="1" applyAlignment="1">
      <alignment vertical="center"/>
    </xf>
    <xf numFmtId="0" fontId="27" fillId="0" borderId="0" xfId="0" applyFont="1" applyBorder="1"/>
    <xf numFmtId="0" fontId="32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33" fillId="0" borderId="20" xfId="0" applyNumberFormat="1" applyFont="1" applyFill="1" applyBorder="1" applyAlignment="1">
      <alignment horizontal="center"/>
    </xf>
    <xf numFmtId="49" fontId="33" fillId="0" borderId="9" xfId="0" applyNumberFormat="1" applyFont="1" applyBorder="1" applyAlignment="1">
      <alignment horizontal="center"/>
    </xf>
    <xf numFmtId="49" fontId="33" fillId="0" borderId="10" xfId="0" applyNumberFormat="1" applyFont="1" applyBorder="1" applyAlignment="1">
      <alignment horizontal="center"/>
    </xf>
    <xf numFmtId="49" fontId="33" fillId="0" borderId="29" xfId="0" applyNumberFormat="1" applyFont="1" applyBorder="1" applyAlignment="1"/>
    <xf numFmtId="49" fontId="33" fillId="0" borderId="20" xfId="0" applyNumberFormat="1" applyFont="1" applyBorder="1" applyAlignment="1"/>
    <xf numFmtId="49" fontId="33" fillId="2" borderId="1" xfId="0" applyNumberFormat="1" applyFont="1" applyFill="1" applyBorder="1" applyAlignment="1">
      <alignment horizontal="center"/>
    </xf>
    <xf numFmtId="49" fontId="35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6" fontId="1" fillId="0" borderId="9" xfId="0" applyNumberFormat="1" applyFont="1" applyBorder="1" applyAlignment="1">
      <alignment horizontal="center"/>
    </xf>
    <xf numFmtId="6" fontId="1" fillId="0" borderId="23" xfId="0" applyNumberFormat="1" applyFont="1" applyBorder="1" applyAlignment="1">
      <alignment horizontal="center"/>
    </xf>
    <xf numFmtId="6" fontId="1" fillId="0" borderId="20" xfId="0" applyNumberFormat="1" applyFont="1" applyBorder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29" fillId="0" borderId="12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27" xfId="0" applyFont="1" applyBorder="1" applyAlignment="1">
      <alignment horizontal="left" vertic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29" fillId="0" borderId="19" xfId="0" applyFont="1" applyFill="1" applyBorder="1" applyAlignment="1">
      <alignment horizontal="center"/>
    </xf>
    <xf numFmtId="0" fontId="29" fillId="0" borderId="21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7" xfId="0" applyFont="1" applyBorder="1" applyAlignment="1">
      <alignment horizontal="left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/>
    </xf>
    <xf numFmtId="0" fontId="57" fillId="0" borderId="41" xfId="0" applyFont="1" applyFill="1" applyBorder="1" applyAlignment="1"/>
    <xf numFmtId="0" fontId="29" fillId="0" borderId="18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/>
    </xf>
    <xf numFmtId="0" fontId="30" fillId="0" borderId="0" xfId="0" applyFont="1" applyFill="1"/>
    <xf numFmtId="0" fontId="0" fillId="0" borderId="0" xfId="0" applyFill="1"/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53" fillId="0" borderId="0" xfId="0" applyFont="1" applyAlignment="1"/>
    <xf numFmtId="0" fontId="15" fillId="0" borderId="0" xfId="0" applyFont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8" fillId="0" borderId="41" xfId="0" applyFont="1" applyFill="1" applyBorder="1" applyAlignment="1"/>
    <xf numFmtId="0" fontId="59" fillId="0" borderId="42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" fillId="4" borderId="2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2" fillId="4" borderId="38" xfId="0" applyFont="1" applyFill="1" applyBorder="1" applyAlignment="1">
      <alignment horizontal="center"/>
    </xf>
    <xf numFmtId="0" fontId="22" fillId="4" borderId="38" xfId="0" applyFont="1" applyFill="1" applyBorder="1" applyAlignment="1">
      <alignment horizontal="center" wrapText="1"/>
    </xf>
    <xf numFmtId="0" fontId="60" fillId="5" borderId="43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53" fillId="0" borderId="0" xfId="0" applyFont="1" applyAlignment="1">
      <alignment horizontal="left"/>
    </xf>
    <xf numFmtId="0" fontId="2" fillId="3" borderId="38" xfId="0" applyFont="1" applyFill="1" applyBorder="1" applyAlignment="1">
      <alignment horizontal="center"/>
    </xf>
    <xf numFmtId="49" fontId="61" fillId="0" borderId="31" xfId="0" applyNumberFormat="1" applyFont="1" applyBorder="1" applyAlignment="1">
      <alignment horizontal="center"/>
    </xf>
    <xf numFmtId="0" fontId="3" fillId="7" borderId="43" xfId="0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62" fillId="6" borderId="43" xfId="0" applyFont="1" applyFill="1" applyBorder="1" applyAlignment="1">
      <alignment horizontal="center" vertical="center"/>
    </xf>
    <xf numFmtId="0" fontId="62" fillId="6" borderId="46" xfId="0" applyFont="1" applyFill="1" applyBorder="1" applyAlignment="1">
      <alignment horizontal="center" vertical="center"/>
    </xf>
    <xf numFmtId="0" fontId="62" fillId="6" borderId="41" xfId="0" applyFont="1" applyFill="1" applyBorder="1" applyAlignment="1">
      <alignment horizontal="center" vertical="center"/>
    </xf>
    <xf numFmtId="0" fontId="62" fillId="6" borderId="47" xfId="0" applyFont="1" applyFill="1" applyBorder="1" applyAlignment="1">
      <alignment horizontal="center" vertical="center"/>
    </xf>
    <xf numFmtId="0" fontId="62" fillId="6" borderId="44" xfId="0" applyFont="1" applyFill="1" applyBorder="1" applyAlignment="1">
      <alignment horizontal="center" vertical="center"/>
    </xf>
    <xf numFmtId="0" fontId="62" fillId="6" borderId="48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63" fillId="3" borderId="49" xfId="0" applyFont="1" applyFill="1" applyBorder="1" applyAlignment="1"/>
    <xf numFmtId="0" fontId="63" fillId="3" borderId="50" xfId="0" applyFont="1" applyFill="1" applyBorder="1" applyAlignment="1"/>
    <xf numFmtId="0" fontId="63" fillId="3" borderId="51" xfId="0" applyFont="1" applyFill="1" applyBorder="1" applyAlignment="1"/>
    <xf numFmtId="0" fontId="63" fillId="0" borderId="49" xfId="0" applyFont="1" applyBorder="1" applyAlignment="1"/>
    <xf numFmtId="0" fontId="63" fillId="0" borderId="50" xfId="0" applyFont="1" applyBorder="1" applyAlignment="1"/>
    <xf numFmtId="0" fontId="63" fillId="0" borderId="52" xfId="0" applyFont="1" applyBorder="1" applyAlignment="1"/>
    <xf numFmtId="0" fontId="63" fillId="0" borderId="53" xfId="0" applyFont="1" applyBorder="1" applyAlignment="1"/>
    <xf numFmtId="0" fontId="63" fillId="0" borderId="51" xfId="0" applyFont="1" applyBorder="1" applyAlignment="1"/>
    <xf numFmtId="0" fontId="60" fillId="7" borderId="43" xfId="0" applyFont="1" applyFill="1" applyBorder="1" applyAlignment="1">
      <alignment horizontal="center" vertical="center"/>
    </xf>
    <xf numFmtId="0" fontId="60" fillId="7" borderId="44" xfId="0" applyFont="1" applyFill="1" applyBorder="1" applyAlignment="1">
      <alignment horizontal="center" vertical="center"/>
    </xf>
    <xf numFmtId="0" fontId="60" fillId="7" borderId="41" xfId="0" applyFont="1" applyFill="1" applyBorder="1" applyAlignment="1">
      <alignment horizontal="center" vertical="center"/>
    </xf>
    <xf numFmtId="0" fontId="60" fillId="6" borderId="43" xfId="0" applyFont="1" applyFill="1" applyBorder="1" applyAlignment="1">
      <alignment horizontal="center" vertical="center"/>
    </xf>
    <xf numFmtId="0" fontId="60" fillId="6" borderId="44" xfId="0" applyFont="1" applyFill="1" applyBorder="1" applyAlignment="1">
      <alignment horizontal="center" vertical="center"/>
    </xf>
    <xf numFmtId="0" fontId="60" fillId="6" borderId="45" xfId="0" applyFont="1" applyFill="1" applyBorder="1" applyAlignment="1">
      <alignment horizontal="center" vertical="center"/>
    </xf>
    <xf numFmtId="0" fontId="60" fillId="6" borderId="46" xfId="0" applyFont="1" applyFill="1" applyBorder="1" applyAlignment="1">
      <alignment horizontal="center" vertical="center"/>
    </xf>
    <xf numFmtId="0" fontId="60" fillId="6" borderId="41" xfId="0" applyFont="1" applyFill="1" applyBorder="1" applyAlignment="1">
      <alignment horizontal="center" vertical="center"/>
    </xf>
    <xf numFmtId="0" fontId="60" fillId="6" borderId="47" xfId="0" applyFont="1" applyFill="1" applyBorder="1" applyAlignment="1">
      <alignment horizontal="center" vertical="center"/>
    </xf>
    <xf numFmtId="0" fontId="60" fillId="6" borderId="48" xfId="0" applyFont="1" applyFill="1" applyBorder="1" applyAlignment="1">
      <alignment horizontal="center" vertical="center"/>
    </xf>
    <xf numFmtId="0" fontId="3" fillId="0" borderId="11" xfId="0" applyFont="1" applyBorder="1" applyAlignment="1"/>
    <xf numFmtId="0" fontId="3" fillId="0" borderId="11" xfId="0" applyFont="1" applyBorder="1"/>
    <xf numFmtId="0" fontId="14" fillId="0" borderId="2" xfId="0" applyFont="1" applyBorder="1" applyAlignment="1"/>
    <xf numFmtId="0" fontId="14" fillId="0" borderId="2" xfId="0" applyFont="1" applyBorder="1"/>
    <xf numFmtId="0" fontId="14" fillId="0" borderId="4" xfId="0" applyFont="1" applyBorder="1" applyAlignment="1"/>
    <xf numFmtId="0" fontId="14" fillId="0" borderId="4" xfId="0" applyFont="1" applyBorder="1"/>
    <xf numFmtId="0" fontId="2" fillId="0" borderId="2" xfId="0" applyFont="1" applyBorder="1" applyAlignment="1"/>
    <xf numFmtId="0" fontId="60" fillId="8" borderId="43" xfId="0" applyFont="1" applyFill="1" applyBorder="1" applyAlignment="1">
      <alignment horizontal="center" vertical="center"/>
    </xf>
    <xf numFmtId="0" fontId="60" fillId="8" borderId="44" xfId="0" applyFont="1" applyFill="1" applyBorder="1" applyAlignment="1">
      <alignment horizontal="center" vertical="center"/>
    </xf>
    <xf numFmtId="0" fontId="60" fillId="8" borderId="41" xfId="0" applyFont="1" applyFill="1" applyBorder="1" applyAlignment="1">
      <alignment horizontal="center" vertical="center"/>
    </xf>
    <xf numFmtId="0" fontId="2" fillId="0" borderId="3" xfId="0" applyFont="1" applyBorder="1" applyAlignment="1"/>
    <xf numFmtId="0" fontId="2" fillId="0" borderId="3" xfId="0" applyFont="1" applyBorder="1"/>
    <xf numFmtId="0" fontId="5" fillId="5" borderId="7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0" fillId="0" borderId="43" xfId="0" applyFont="1" applyFill="1" applyBorder="1" applyAlignment="1">
      <alignment horizontal="center" vertical="center"/>
    </xf>
    <xf numFmtId="0" fontId="60" fillId="0" borderId="44" xfId="0" applyFont="1" applyFill="1" applyBorder="1" applyAlignment="1">
      <alignment horizontal="center" vertical="center"/>
    </xf>
    <xf numFmtId="0" fontId="60" fillId="0" borderId="41" xfId="0" applyFont="1" applyFill="1" applyBorder="1" applyAlignment="1">
      <alignment horizontal="center" vertical="center"/>
    </xf>
    <xf numFmtId="0" fontId="60" fillId="0" borderId="45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49" fontId="4" fillId="0" borderId="29" xfId="0" applyNumberFormat="1" applyFont="1" applyBorder="1" applyAlignment="1"/>
    <xf numFmtId="49" fontId="4" fillId="0" borderId="20" xfId="0" applyNumberFormat="1" applyFont="1" applyBorder="1" applyAlignment="1"/>
    <xf numFmtId="0" fontId="60" fillId="0" borderId="47" xfId="0" applyFont="1" applyFill="1" applyBorder="1" applyAlignment="1">
      <alignment horizontal="center" vertical="center"/>
    </xf>
    <xf numFmtId="0" fontId="60" fillId="0" borderId="46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64" fillId="0" borderId="0" xfId="0" applyFont="1" applyAlignment="1">
      <alignment horizontal="left"/>
    </xf>
    <xf numFmtId="49" fontId="4" fillId="0" borderId="29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29" xfId="0" applyNumberFormat="1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9" fillId="0" borderId="33" xfId="0" applyNumberFormat="1" applyFont="1" applyBorder="1" applyAlignment="1">
      <alignment horizontal="center"/>
    </xf>
    <xf numFmtId="0" fontId="14" fillId="0" borderId="31" xfId="0" applyFont="1" applyBorder="1"/>
    <xf numFmtId="0" fontId="14" fillId="0" borderId="34" xfId="0" applyFont="1" applyBorder="1"/>
    <xf numFmtId="49" fontId="33" fillId="0" borderId="29" xfId="0" applyNumberFormat="1" applyFont="1" applyBorder="1" applyAlignment="1">
      <alignment horizontal="center"/>
    </xf>
    <xf numFmtId="49" fontId="33" fillId="0" borderId="20" xfId="0" applyNumberFormat="1" applyFont="1" applyBorder="1" applyAlignment="1">
      <alignment horizontal="center"/>
    </xf>
    <xf numFmtId="0" fontId="9" fillId="0" borderId="0" xfId="0" applyFont="1" applyAlignment="1">
      <alignment wrapText="1"/>
    </xf>
    <xf numFmtId="49" fontId="33" fillId="0" borderId="29" xfId="0" applyNumberFormat="1" applyFont="1" applyFill="1" applyBorder="1" applyAlignment="1">
      <alignment horizontal="center"/>
    </xf>
    <xf numFmtId="49" fontId="33" fillId="0" borderId="20" xfId="0" applyNumberFormat="1" applyFont="1" applyFill="1" applyBorder="1" applyAlignment="1">
      <alignment horizontal="center"/>
    </xf>
    <xf numFmtId="49" fontId="33" fillId="0" borderId="1" xfId="0" applyNumberFormat="1" applyFont="1" applyFill="1" applyBorder="1" applyAlignment="1">
      <alignment horizontal="center"/>
    </xf>
    <xf numFmtId="0" fontId="26" fillId="0" borderId="0" xfId="0" applyFont="1" applyAlignment="1">
      <alignment horizontal="left"/>
    </xf>
    <xf numFmtId="49" fontId="3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abSelected="1" zoomScale="110" zoomScaleNormal="110" workbookViewId="0">
      <selection activeCell="B10" sqref="B10"/>
    </sheetView>
  </sheetViews>
  <sheetFormatPr defaultRowHeight="12.75"/>
  <cols>
    <col min="1" max="1" width="3.85546875" customWidth="1"/>
    <col min="2" max="2" width="6.28515625" customWidth="1"/>
    <col min="3" max="3" width="3.7109375" customWidth="1"/>
    <col min="4" max="4" width="15.7109375" customWidth="1"/>
    <col min="5" max="6" width="3.42578125" customWidth="1"/>
    <col min="7" max="7" width="3.7109375" customWidth="1"/>
    <col min="8" max="26" width="3.42578125" customWidth="1"/>
    <col min="27" max="27" width="4.140625" customWidth="1"/>
    <col min="28" max="28" width="3.42578125" customWidth="1"/>
    <col min="29" max="29" width="5.42578125" customWidth="1"/>
    <col min="30" max="30" width="8.7109375" bestFit="1" customWidth="1"/>
    <col min="32" max="32" width="6.42578125" style="82" customWidth="1"/>
    <col min="33" max="33" width="6.28515625" style="82" customWidth="1"/>
    <col min="34" max="34" width="5.7109375" style="82" customWidth="1"/>
  </cols>
  <sheetData>
    <row r="1" spans="1:34" ht="25.5" customHeight="1">
      <c r="A1" s="330" t="s">
        <v>51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60" t="s">
        <v>11</v>
      </c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83"/>
      <c r="AG1" s="83"/>
      <c r="AH1" s="83"/>
    </row>
    <row r="2" spans="1:34" ht="20.25" customHeight="1" thickBot="1">
      <c r="A2" s="148"/>
      <c r="B2" s="148"/>
      <c r="C2" s="148"/>
      <c r="D2" s="148"/>
      <c r="E2" s="148"/>
      <c r="F2" s="148"/>
      <c r="G2" s="148"/>
      <c r="H2" s="148"/>
      <c r="I2" s="148"/>
      <c r="J2" s="149"/>
      <c r="K2" s="150"/>
      <c r="L2" s="150"/>
      <c r="M2" s="41"/>
      <c r="N2" s="41"/>
      <c r="O2" s="41"/>
      <c r="P2" s="41"/>
      <c r="Q2" s="151"/>
      <c r="R2" s="151"/>
      <c r="S2" s="26"/>
      <c r="T2" s="26"/>
      <c r="U2" s="27"/>
      <c r="V2" s="27"/>
      <c r="W2" s="152"/>
      <c r="X2" s="152" t="s">
        <v>5</v>
      </c>
      <c r="Y2" s="153"/>
      <c r="Z2" s="152"/>
      <c r="AA2" s="152" t="s">
        <v>5</v>
      </c>
      <c r="AB2" s="153"/>
      <c r="AC2" s="153"/>
      <c r="AD2" s="153"/>
      <c r="AE2" s="147"/>
      <c r="AF2" s="119"/>
      <c r="AG2" s="119"/>
      <c r="AH2" s="119"/>
    </row>
    <row r="3" spans="1:34" ht="13.5" thickBot="1">
      <c r="A3" s="17"/>
      <c r="B3" s="17"/>
      <c r="C3" s="17"/>
      <c r="D3" s="3"/>
      <c r="E3" s="334" t="s">
        <v>13</v>
      </c>
      <c r="F3" s="335"/>
      <c r="G3" s="336"/>
      <c r="H3" s="15"/>
      <c r="I3" s="43" t="s">
        <v>12</v>
      </c>
      <c r="J3" s="16"/>
      <c r="K3" s="331" t="s">
        <v>37</v>
      </c>
      <c r="L3" s="332"/>
      <c r="M3" s="333"/>
      <c r="N3" s="331" t="s">
        <v>43</v>
      </c>
      <c r="O3" s="332"/>
      <c r="P3" s="333"/>
      <c r="Q3" s="331" t="s">
        <v>47</v>
      </c>
      <c r="R3" s="332"/>
      <c r="S3" s="333"/>
      <c r="T3" s="331" t="s">
        <v>48</v>
      </c>
      <c r="U3" s="332"/>
      <c r="V3" s="333"/>
      <c r="W3" s="323" t="s">
        <v>49</v>
      </c>
      <c r="X3" s="324"/>
      <c r="Y3" s="14"/>
      <c r="Z3" s="323" t="s">
        <v>50</v>
      </c>
      <c r="AA3" s="324"/>
      <c r="AB3" s="14"/>
      <c r="AC3" s="3"/>
      <c r="AD3" s="3"/>
      <c r="AE3" s="147"/>
      <c r="AF3" s="303"/>
      <c r="AG3" s="303"/>
      <c r="AH3" s="304"/>
    </row>
    <row r="4" spans="1:34" ht="13.5" thickBot="1">
      <c r="A4" s="4" t="s">
        <v>0</v>
      </c>
      <c r="B4" s="4" t="s">
        <v>6</v>
      </c>
      <c r="C4" s="4" t="s">
        <v>1</v>
      </c>
      <c r="D4" s="5" t="s">
        <v>2</v>
      </c>
      <c r="E4" s="49"/>
      <c r="F4" s="50"/>
      <c r="G4" s="51"/>
      <c r="H4" s="49"/>
      <c r="I4" s="50"/>
      <c r="J4" s="51"/>
      <c r="K4" s="49"/>
      <c r="L4" s="50"/>
      <c r="M4" s="51"/>
      <c r="N4" s="49"/>
      <c r="O4" s="50"/>
      <c r="P4" s="51"/>
      <c r="Q4" s="49"/>
      <c r="R4" s="50"/>
      <c r="S4" s="51"/>
      <c r="T4" s="49"/>
      <c r="U4" s="50"/>
      <c r="V4" s="51"/>
      <c r="W4" s="49"/>
      <c r="X4" s="50"/>
      <c r="Y4" s="51"/>
      <c r="Z4" s="49"/>
      <c r="AA4" s="50"/>
      <c r="AB4" s="51"/>
      <c r="AC4" s="4" t="s">
        <v>3</v>
      </c>
      <c r="AD4" s="5" t="s">
        <v>4</v>
      </c>
      <c r="AE4" s="147"/>
      <c r="AF4" s="307" t="s">
        <v>39</v>
      </c>
      <c r="AG4" s="307" t="s">
        <v>40</v>
      </c>
      <c r="AH4" s="307" t="s">
        <v>41</v>
      </c>
    </row>
    <row r="5" spans="1:34">
      <c r="A5" s="9"/>
      <c r="B5" s="9"/>
      <c r="C5" s="9"/>
      <c r="D5" s="21"/>
      <c r="E5" s="45"/>
      <c r="F5" s="46"/>
      <c r="G5" s="47"/>
      <c r="H5" s="28"/>
      <c r="I5" s="29"/>
      <c r="J5" s="30"/>
      <c r="K5" s="45"/>
      <c r="L5" s="46"/>
      <c r="M5" s="20"/>
      <c r="N5" s="19"/>
      <c r="O5" s="13"/>
      <c r="P5" s="20"/>
      <c r="Q5" s="22"/>
      <c r="R5" s="10"/>
      <c r="S5" s="23"/>
      <c r="T5" s="28"/>
      <c r="U5" s="29"/>
      <c r="V5" s="30"/>
      <c r="W5" s="22"/>
      <c r="X5" s="35"/>
      <c r="Y5" s="23"/>
      <c r="Z5" s="22"/>
      <c r="AA5" s="35"/>
      <c r="AB5" s="23"/>
      <c r="AC5" s="57"/>
      <c r="AD5" s="56"/>
      <c r="AE5" s="147"/>
      <c r="AF5" s="305"/>
      <c r="AG5" s="305"/>
      <c r="AH5" s="306"/>
    </row>
    <row r="6" spans="1:34">
      <c r="A6" s="8">
        <v>1</v>
      </c>
      <c r="B6" s="258">
        <v>4352</v>
      </c>
      <c r="C6" s="63">
        <v>50</v>
      </c>
      <c r="D6" s="136" t="s">
        <v>27</v>
      </c>
      <c r="E6" s="69">
        <v>32</v>
      </c>
      <c r="F6" s="70">
        <v>35</v>
      </c>
      <c r="G6" s="71">
        <v>32</v>
      </c>
      <c r="H6" s="69">
        <v>32</v>
      </c>
      <c r="I6" s="70">
        <v>35</v>
      </c>
      <c r="J6" s="71">
        <v>30</v>
      </c>
      <c r="K6" s="52">
        <v>35</v>
      </c>
      <c r="L6" s="53">
        <v>35</v>
      </c>
      <c r="M6" s="54">
        <v>35</v>
      </c>
      <c r="N6" s="52">
        <v>35</v>
      </c>
      <c r="O6" s="33">
        <v>35</v>
      </c>
      <c r="P6" s="34">
        <v>35</v>
      </c>
      <c r="Q6" s="31">
        <v>35</v>
      </c>
      <c r="R6" s="33">
        <v>29</v>
      </c>
      <c r="S6" s="34">
        <v>35</v>
      </c>
      <c r="T6" s="31">
        <v>35</v>
      </c>
      <c r="U6" s="33">
        <v>32</v>
      </c>
      <c r="V6" s="34">
        <v>32</v>
      </c>
      <c r="W6" s="313"/>
      <c r="X6" s="315"/>
      <c r="Y6" s="314"/>
      <c r="Z6" s="52"/>
      <c r="AA6" s="53"/>
      <c r="AB6" s="54"/>
      <c r="AC6" s="58">
        <v>0</v>
      </c>
      <c r="AD6" s="55">
        <f>SUM(E6:AB6)-AC6</f>
        <v>604</v>
      </c>
      <c r="AE6" s="147"/>
      <c r="AF6" s="311">
        <v>0</v>
      </c>
      <c r="AG6" s="311">
        <v>0</v>
      </c>
      <c r="AH6" s="312">
        <v>0</v>
      </c>
    </row>
    <row r="7" spans="1:34">
      <c r="A7" s="6">
        <v>2</v>
      </c>
      <c r="B7" s="258">
        <v>5174</v>
      </c>
      <c r="C7" s="63">
        <v>12</v>
      </c>
      <c r="D7" s="136" t="s">
        <v>26</v>
      </c>
      <c r="E7" s="69">
        <v>35</v>
      </c>
      <c r="F7" s="70">
        <v>32</v>
      </c>
      <c r="G7" s="71">
        <v>35</v>
      </c>
      <c r="H7" s="69">
        <v>35</v>
      </c>
      <c r="I7" s="70">
        <v>24</v>
      </c>
      <c r="J7" s="71">
        <v>35</v>
      </c>
      <c r="K7" s="69">
        <v>32</v>
      </c>
      <c r="L7" s="70">
        <v>32</v>
      </c>
      <c r="M7" s="71">
        <v>32</v>
      </c>
      <c r="N7" s="69">
        <v>32</v>
      </c>
      <c r="O7" s="70">
        <v>29</v>
      </c>
      <c r="P7" s="71">
        <v>24</v>
      </c>
      <c r="Q7" s="69">
        <v>29</v>
      </c>
      <c r="R7" s="70">
        <v>24</v>
      </c>
      <c r="S7" s="71">
        <v>30</v>
      </c>
      <c r="T7" s="69">
        <v>32</v>
      </c>
      <c r="U7" s="70">
        <v>30</v>
      </c>
      <c r="V7" s="71">
        <v>30</v>
      </c>
      <c r="W7" s="313"/>
      <c r="X7" s="315"/>
      <c r="Y7" s="314"/>
      <c r="Z7" s="52"/>
      <c r="AA7" s="53"/>
      <c r="AB7" s="54"/>
      <c r="AC7" s="58">
        <v>0</v>
      </c>
      <c r="AD7" s="55">
        <f t="shared" ref="AD7" si="0">SUM(E7:AB7)-AC7</f>
        <v>552</v>
      </c>
      <c r="AE7" s="147"/>
      <c r="AF7" s="311">
        <v>0</v>
      </c>
      <c r="AG7" s="311">
        <v>0</v>
      </c>
      <c r="AH7" s="312">
        <v>0</v>
      </c>
    </row>
    <row r="8" spans="1:34">
      <c r="A8" s="6">
        <v>3</v>
      </c>
      <c r="B8" s="259">
        <v>1443</v>
      </c>
      <c r="C8" s="58">
        <v>32</v>
      </c>
      <c r="D8" s="137" t="s">
        <v>28</v>
      </c>
      <c r="E8" s="52">
        <v>28</v>
      </c>
      <c r="F8" s="53">
        <v>30</v>
      </c>
      <c r="G8" s="54">
        <v>30</v>
      </c>
      <c r="H8" s="52">
        <v>30</v>
      </c>
      <c r="I8" s="53">
        <v>32</v>
      </c>
      <c r="J8" s="54">
        <v>32</v>
      </c>
      <c r="K8" s="31">
        <v>24</v>
      </c>
      <c r="L8" s="33">
        <v>30</v>
      </c>
      <c r="M8" s="34">
        <v>28</v>
      </c>
      <c r="N8" s="52">
        <v>30</v>
      </c>
      <c r="O8" s="33">
        <v>30</v>
      </c>
      <c r="P8" s="34">
        <v>30</v>
      </c>
      <c r="Q8" s="31">
        <v>32</v>
      </c>
      <c r="R8" s="33">
        <v>35</v>
      </c>
      <c r="S8" s="34">
        <v>32</v>
      </c>
      <c r="T8" s="31">
        <v>29</v>
      </c>
      <c r="U8" s="33">
        <v>35</v>
      </c>
      <c r="V8" s="34">
        <v>35</v>
      </c>
      <c r="W8" s="313"/>
      <c r="X8" s="315"/>
      <c r="Y8" s="314"/>
      <c r="Z8" s="52"/>
      <c r="AA8" s="53"/>
      <c r="AB8" s="54"/>
      <c r="AC8" s="58">
        <v>0</v>
      </c>
      <c r="AD8" s="55">
        <f t="shared" ref="AD8:AD11" si="1">SUM(E8:AB8)-AC8</f>
        <v>552</v>
      </c>
      <c r="AE8" s="147"/>
      <c r="AF8" s="311">
        <v>0</v>
      </c>
      <c r="AG8" s="311">
        <v>0</v>
      </c>
      <c r="AH8" s="312">
        <v>0</v>
      </c>
    </row>
    <row r="9" spans="1:34">
      <c r="A9" s="6">
        <v>4</v>
      </c>
      <c r="B9" s="258">
        <v>12205</v>
      </c>
      <c r="C9" s="63">
        <v>17</v>
      </c>
      <c r="D9" s="136" t="s">
        <v>29</v>
      </c>
      <c r="E9" s="69">
        <v>30</v>
      </c>
      <c r="F9" s="70">
        <v>29</v>
      </c>
      <c r="G9" s="71">
        <v>0</v>
      </c>
      <c r="H9" s="69">
        <v>29</v>
      </c>
      <c r="I9" s="70">
        <v>30</v>
      </c>
      <c r="J9" s="71">
        <v>29</v>
      </c>
      <c r="K9" s="69">
        <v>30</v>
      </c>
      <c r="L9" s="70">
        <v>29</v>
      </c>
      <c r="M9" s="71">
        <v>30</v>
      </c>
      <c r="N9" s="69">
        <v>29</v>
      </c>
      <c r="O9" s="70">
        <v>32</v>
      </c>
      <c r="P9" s="71">
        <v>32</v>
      </c>
      <c r="Q9" s="69">
        <v>30</v>
      </c>
      <c r="R9" s="70">
        <v>32</v>
      </c>
      <c r="S9" s="71">
        <v>29</v>
      </c>
      <c r="T9" s="69">
        <v>30</v>
      </c>
      <c r="U9" s="70">
        <v>29</v>
      </c>
      <c r="V9" s="71">
        <v>29</v>
      </c>
      <c r="W9" s="327"/>
      <c r="X9" s="328"/>
      <c r="Y9" s="329"/>
      <c r="Z9" s="69"/>
      <c r="AA9" s="70"/>
      <c r="AB9" s="71"/>
      <c r="AC9" s="58">
        <v>0</v>
      </c>
      <c r="AD9" s="55">
        <f t="shared" si="1"/>
        <v>508</v>
      </c>
      <c r="AE9" s="147"/>
      <c r="AF9" s="311">
        <v>0</v>
      </c>
      <c r="AG9" s="311">
        <v>0</v>
      </c>
      <c r="AH9" s="312">
        <v>0</v>
      </c>
    </row>
    <row r="10" spans="1:34">
      <c r="A10" s="6">
        <v>5</v>
      </c>
      <c r="B10" s="259">
        <v>13697</v>
      </c>
      <c r="C10" s="62">
        <v>84</v>
      </c>
      <c r="D10" s="138" t="s">
        <v>32</v>
      </c>
      <c r="E10" s="52">
        <v>0</v>
      </c>
      <c r="F10" s="53">
        <v>0</v>
      </c>
      <c r="G10" s="54">
        <v>0</v>
      </c>
      <c r="H10" s="52">
        <v>27</v>
      </c>
      <c r="I10" s="53">
        <v>29</v>
      </c>
      <c r="J10" s="54">
        <v>27</v>
      </c>
      <c r="K10" s="52">
        <v>29</v>
      </c>
      <c r="L10" s="53">
        <v>28</v>
      </c>
      <c r="M10" s="54">
        <v>29</v>
      </c>
      <c r="N10" s="52">
        <v>28</v>
      </c>
      <c r="O10" s="53">
        <v>28</v>
      </c>
      <c r="P10" s="54">
        <v>29</v>
      </c>
      <c r="Q10" s="52">
        <v>28</v>
      </c>
      <c r="R10" s="53">
        <v>30</v>
      </c>
      <c r="S10" s="54">
        <v>28</v>
      </c>
      <c r="T10" s="52">
        <v>28</v>
      </c>
      <c r="U10" s="53">
        <v>28</v>
      </c>
      <c r="V10" s="54">
        <v>28</v>
      </c>
      <c r="W10" s="313"/>
      <c r="X10" s="315"/>
      <c r="Y10" s="314"/>
      <c r="Z10" s="52"/>
      <c r="AA10" s="53"/>
      <c r="AB10" s="54"/>
      <c r="AC10" s="58">
        <v>0</v>
      </c>
      <c r="AD10" s="55">
        <f t="shared" ref="AD10" si="2">SUM(E10:AB10)-AC10</f>
        <v>424</v>
      </c>
      <c r="AE10" s="147"/>
      <c r="AF10" s="311">
        <f t="shared" ref="AF10" si="3">LARGE(E10:AB10,COUNT(E10:AB10)-0)</f>
        <v>0</v>
      </c>
      <c r="AG10" s="311">
        <f t="shared" ref="AG10" si="4">LARGE(E10:AB10,COUNT(E10:AB10)-1)</f>
        <v>0</v>
      </c>
      <c r="AH10" s="312">
        <f t="shared" ref="AH10" si="5">LARGE(E10:AB10,COUNT(E10:AB10)-2)</f>
        <v>0</v>
      </c>
    </row>
    <row r="11" spans="1:34" ht="14.25" customHeight="1">
      <c r="A11" s="6">
        <v>6</v>
      </c>
      <c r="B11" s="259">
        <v>4841</v>
      </c>
      <c r="C11" s="58">
        <v>15</v>
      </c>
      <c r="D11" s="137" t="s">
        <v>30</v>
      </c>
      <c r="E11" s="52">
        <v>29</v>
      </c>
      <c r="F11" s="53">
        <v>28</v>
      </c>
      <c r="G11" s="54">
        <v>29</v>
      </c>
      <c r="H11" s="52">
        <v>28</v>
      </c>
      <c r="I11" s="53">
        <v>24</v>
      </c>
      <c r="J11" s="54">
        <v>28</v>
      </c>
      <c r="K11" s="31">
        <v>0</v>
      </c>
      <c r="L11" s="33">
        <v>0</v>
      </c>
      <c r="M11" s="34">
        <v>0</v>
      </c>
      <c r="N11" s="52">
        <v>0</v>
      </c>
      <c r="O11" s="33">
        <v>0</v>
      </c>
      <c r="P11" s="34">
        <v>0</v>
      </c>
      <c r="Q11" s="31">
        <v>0</v>
      </c>
      <c r="R11" s="33">
        <v>0</v>
      </c>
      <c r="S11" s="34">
        <v>0</v>
      </c>
      <c r="T11" s="31">
        <v>0</v>
      </c>
      <c r="U11" s="33">
        <v>0</v>
      </c>
      <c r="V11" s="34">
        <v>0</v>
      </c>
      <c r="W11" s="313"/>
      <c r="X11" s="315"/>
      <c r="Y11" s="314"/>
      <c r="Z11" s="52"/>
      <c r="AA11" s="53"/>
      <c r="AB11" s="54"/>
      <c r="AC11" s="58">
        <f t="shared" ref="AC11" si="6">IF(ISBLANK(J11),,SUM(AF11:AH11))</f>
        <v>0</v>
      </c>
      <c r="AD11" s="55">
        <f t="shared" si="1"/>
        <v>166</v>
      </c>
      <c r="AE11" s="147"/>
      <c r="AF11" s="311">
        <f t="shared" ref="AF11" si="7">LARGE(E11:AB11,COUNT(E11:AB11)-0)</f>
        <v>0</v>
      </c>
      <c r="AG11" s="311">
        <f t="shared" ref="AG11" si="8">LARGE(E11:AB11,COUNT(E11:AB11)-1)</f>
        <v>0</v>
      </c>
      <c r="AH11" s="312">
        <f t="shared" ref="AH11" si="9">LARGE(E11:AB11,COUNT(E11:AB11)-2)</f>
        <v>0</v>
      </c>
    </row>
    <row r="12" spans="1:34">
      <c r="A12" s="6">
        <v>7</v>
      </c>
      <c r="B12" s="62"/>
      <c r="C12" s="58"/>
      <c r="D12" s="137"/>
      <c r="E12" s="52"/>
      <c r="F12" s="53"/>
      <c r="G12" s="54"/>
      <c r="H12" s="52"/>
      <c r="I12" s="53"/>
      <c r="J12" s="54"/>
      <c r="K12" s="52"/>
      <c r="L12" s="53"/>
      <c r="M12" s="54"/>
      <c r="N12" s="52"/>
      <c r="O12" s="33"/>
      <c r="P12" s="34"/>
      <c r="Q12" s="31"/>
      <c r="R12" s="33"/>
      <c r="S12" s="34"/>
      <c r="T12" s="31"/>
      <c r="U12" s="33"/>
      <c r="V12" s="34"/>
      <c r="W12" s="31"/>
      <c r="X12" s="53"/>
      <c r="Y12" s="34"/>
      <c r="Z12" s="52"/>
      <c r="AA12" s="53"/>
      <c r="AB12" s="54"/>
      <c r="AC12" s="58"/>
      <c r="AD12" s="55">
        <f t="shared" ref="AD12:AD15" si="10">SUM(E12:AB12)-AC12</f>
        <v>0</v>
      </c>
      <c r="AE12" s="147"/>
      <c r="AF12" s="311"/>
      <c r="AG12" s="311"/>
      <c r="AH12" s="312"/>
    </row>
    <row r="13" spans="1:34">
      <c r="A13" s="65">
        <v>8</v>
      </c>
      <c r="B13" s="63"/>
      <c r="C13" s="63"/>
      <c r="D13" s="136"/>
      <c r="E13" s="38"/>
      <c r="F13" s="39"/>
      <c r="G13" s="44"/>
      <c r="H13" s="38"/>
      <c r="I13" s="39"/>
      <c r="J13" s="44"/>
      <c r="K13" s="38"/>
      <c r="L13" s="39"/>
      <c r="M13" s="44"/>
      <c r="N13" s="69"/>
      <c r="O13" s="67"/>
      <c r="P13" s="68"/>
      <c r="Q13" s="66"/>
      <c r="R13" s="67"/>
      <c r="S13" s="68"/>
      <c r="T13" s="66"/>
      <c r="U13" s="67"/>
      <c r="V13" s="68"/>
      <c r="W13" s="66"/>
      <c r="X13" s="67"/>
      <c r="Y13" s="68"/>
      <c r="Z13" s="69"/>
      <c r="AA13" s="70"/>
      <c r="AB13" s="71"/>
      <c r="AC13" s="59"/>
      <c r="AD13" s="72">
        <f t="shared" si="10"/>
        <v>0</v>
      </c>
      <c r="AE13" s="147"/>
      <c r="AF13" s="311"/>
      <c r="AG13" s="311"/>
      <c r="AH13" s="312"/>
    </row>
    <row r="14" spans="1:34">
      <c r="A14" s="8">
        <v>9</v>
      </c>
      <c r="B14" s="63"/>
      <c r="C14" s="63"/>
      <c r="D14" s="136"/>
      <c r="E14" s="11"/>
      <c r="F14" s="12"/>
      <c r="G14" s="37"/>
      <c r="H14" s="11"/>
      <c r="I14" s="12"/>
      <c r="J14" s="37"/>
      <c r="K14" s="11"/>
      <c r="L14" s="12"/>
      <c r="M14" s="37"/>
      <c r="N14" s="52"/>
      <c r="O14" s="33"/>
      <c r="P14" s="34"/>
      <c r="Q14" s="31"/>
      <c r="R14" s="33"/>
      <c r="S14" s="34"/>
      <c r="T14" s="31"/>
      <c r="U14" s="33"/>
      <c r="V14" s="34"/>
      <c r="W14" s="31"/>
      <c r="X14" s="33"/>
      <c r="Y14" s="34"/>
      <c r="Z14" s="52"/>
      <c r="AA14" s="53"/>
      <c r="AB14" s="54"/>
      <c r="AC14" s="58"/>
      <c r="AD14" s="55">
        <f t="shared" si="10"/>
        <v>0</v>
      </c>
      <c r="AE14" s="147"/>
      <c r="AF14" s="311"/>
      <c r="AG14" s="311"/>
      <c r="AH14" s="312"/>
    </row>
    <row r="15" spans="1:34" ht="13.5" thickBot="1">
      <c r="A15" s="18">
        <v>10</v>
      </c>
      <c r="B15" s="64"/>
      <c r="C15" s="139"/>
      <c r="D15" s="140"/>
      <c r="E15" s="24"/>
      <c r="F15" s="25"/>
      <c r="G15" s="48"/>
      <c r="H15" s="141"/>
      <c r="I15" s="142"/>
      <c r="J15" s="143"/>
      <c r="K15" s="141"/>
      <c r="L15" s="142"/>
      <c r="M15" s="143"/>
      <c r="N15" s="141"/>
      <c r="O15" s="142"/>
      <c r="P15" s="143"/>
      <c r="Q15" s="141"/>
      <c r="R15" s="142"/>
      <c r="S15" s="143"/>
      <c r="T15" s="141"/>
      <c r="U15" s="142"/>
      <c r="V15" s="143"/>
      <c r="W15" s="141"/>
      <c r="X15" s="142"/>
      <c r="Y15" s="143"/>
      <c r="Z15" s="141"/>
      <c r="AA15" s="142"/>
      <c r="AB15" s="143"/>
      <c r="AC15" s="144"/>
      <c r="AD15" s="145">
        <f t="shared" si="10"/>
        <v>0</v>
      </c>
      <c r="AE15" s="147"/>
      <c r="AF15" s="301"/>
      <c r="AG15" s="301"/>
      <c r="AH15" s="302"/>
    </row>
    <row r="16" spans="1:34">
      <c r="A16" s="147"/>
      <c r="B16" s="147"/>
      <c r="C16" s="147"/>
      <c r="D16" s="147"/>
      <c r="E16" s="42"/>
      <c r="F16" s="42"/>
      <c r="G16" s="42"/>
      <c r="H16" s="42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42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83"/>
      <c r="AG16" s="83"/>
      <c r="AH16" s="83"/>
    </row>
    <row r="17" spans="1:34">
      <c r="A17" s="36" t="s">
        <v>7</v>
      </c>
      <c r="B17" s="147"/>
      <c r="C17" s="147"/>
      <c r="D17" s="147"/>
      <c r="E17" s="147"/>
      <c r="F17" s="7">
        <v>5</v>
      </c>
      <c r="G17" s="7"/>
      <c r="H17" s="7"/>
      <c r="I17" s="7">
        <v>6</v>
      </c>
      <c r="J17" s="7"/>
      <c r="K17" s="7"/>
      <c r="L17" s="7">
        <v>5</v>
      </c>
      <c r="M17" s="7"/>
      <c r="N17" s="7"/>
      <c r="O17" s="7">
        <v>5</v>
      </c>
      <c r="P17" s="7"/>
      <c r="Q17" s="7"/>
      <c r="R17" s="32">
        <v>5</v>
      </c>
      <c r="S17" s="7"/>
      <c r="T17" s="1"/>
      <c r="U17" s="7">
        <v>5</v>
      </c>
      <c r="V17" s="147"/>
      <c r="W17" s="147"/>
      <c r="X17" s="7">
        <v>0</v>
      </c>
      <c r="Y17" s="147"/>
      <c r="Z17" s="147"/>
      <c r="AA17" s="7"/>
      <c r="AB17" s="147"/>
      <c r="AC17" s="147"/>
      <c r="AD17" s="147"/>
      <c r="AE17" s="147"/>
      <c r="AF17" s="83"/>
      <c r="AG17" s="83"/>
      <c r="AH17" s="83"/>
    </row>
    <row r="18" spans="1:34">
      <c r="A18" s="40" t="s">
        <v>10</v>
      </c>
      <c r="B18" s="40"/>
      <c r="C18" s="40"/>
      <c r="D18" s="40"/>
      <c r="E18" s="40"/>
      <c r="F18" s="1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40" t="s">
        <v>9</v>
      </c>
      <c r="R18" s="40"/>
      <c r="S18" s="40"/>
      <c r="T18" s="1"/>
      <c r="U18" s="1"/>
      <c r="V18" s="1"/>
      <c r="W18" s="1"/>
      <c r="X18" s="147"/>
      <c r="Y18" s="147"/>
      <c r="Z18" s="1"/>
      <c r="AA18" s="147"/>
      <c r="AB18" s="147"/>
      <c r="AC18" s="147"/>
      <c r="AD18" s="147"/>
      <c r="AE18" s="147"/>
      <c r="AF18" s="83"/>
      <c r="AG18" s="83"/>
      <c r="AH18" s="83"/>
    </row>
    <row r="19" spans="1:34">
      <c r="A19" s="40"/>
      <c r="D19" s="2"/>
      <c r="F19" s="1"/>
      <c r="AF19" s="83"/>
      <c r="AG19" s="83"/>
      <c r="AH19" s="83"/>
    </row>
    <row r="21" spans="1:34">
      <c r="G21" t="s">
        <v>5</v>
      </c>
    </row>
    <row r="28" spans="1:34">
      <c r="E28">
        <v>0</v>
      </c>
    </row>
    <row r="30" spans="1:34">
      <c r="AF30" s="111"/>
      <c r="AG30" s="111"/>
      <c r="AH30" s="111"/>
    </row>
    <row r="31" spans="1:34">
      <c r="AF31" s="111"/>
      <c r="AG31" s="111"/>
      <c r="AH31" s="111"/>
    </row>
    <row r="32" spans="1:34">
      <c r="AF32" s="111"/>
      <c r="AG32" s="111"/>
      <c r="AH32" s="111"/>
    </row>
  </sheetData>
  <sheetProtection formatCells="0" formatColumns="0" formatRows="0" insertColumns="0" insertRows="0" insertHyperlinks="0" deleteColumns="0" deleteRows="0" sort="0" autoFilter="0" pivotTables="0"/>
  <mergeCells count="6">
    <mergeCell ref="A1:T1"/>
    <mergeCell ref="T3:V3"/>
    <mergeCell ref="K3:M3"/>
    <mergeCell ref="N3:P3"/>
    <mergeCell ref="Q3:S3"/>
    <mergeCell ref="E3:G3"/>
  </mergeCells>
  <phoneticPr fontId="0" type="noConversion"/>
  <conditionalFormatting sqref="AF11:AH15 AF6:AH9">
    <cfRule type="containsErrors" dxfId="11" priority="2" stopIfTrue="1">
      <formula>ISERROR(AF6)</formula>
    </cfRule>
  </conditionalFormatting>
  <conditionalFormatting sqref="AF10:AH10">
    <cfRule type="containsErrors" dxfId="10" priority="1" stopIfTrue="1">
      <formula>ISERROR(AF10)</formula>
    </cfRule>
  </conditionalFormatting>
  <pageMargins left="0.75" right="0.75" top="1.1299999999999999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zoomScale="110" zoomScaleNormal="110" zoomScaleSheetLayoutView="100" workbookViewId="0">
      <selection activeCell="D16" sqref="D16"/>
    </sheetView>
  </sheetViews>
  <sheetFormatPr defaultRowHeight="12.75"/>
  <cols>
    <col min="1" max="1" width="3.42578125" style="249" customWidth="1"/>
    <col min="2" max="2" width="6.140625" style="82" bestFit="1" customWidth="1"/>
    <col min="3" max="3" width="3.85546875" style="249" customWidth="1"/>
    <col min="4" max="4" width="16.5703125" style="82" bestFit="1" customWidth="1"/>
    <col min="5" max="5" width="4" style="82" customWidth="1"/>
    <col min="6" max="6" width="3.85546875" style="82" customWidth="1"/>
    <col min="7" max="7" width="4" style="82" customWidth="1"/>
    <col min="8" max="8" width="5.7109375" style="82" bestFit="1" customWidth="1"/>
    <col min="9" max="9" width="4.85546875" style="82" customWidth="1"/>
    <col min="10" max="28" width="4" style="82" customWidth="1"/>
    <col min="29" max="29" width="5" style="82" customWidth="1"/>
    <col min="30" max="30" width="8.42578125" style="82" bestFit="1" customWidth="1"/>
    <col min="31" max="31" width="2.42578125" style="82" customWidth="1"/>
    <col min="32" max="32" width="6.42578125" style="82" customWidth="1"/>
    <col min="33" max="33" width="6.28515625" style="82" customWidth="1"/>
    <col min="34" max="34" width="5.7109375" style="82" customWidth="1"/>
    <col min="35" max="16384" width="9.140625" style="82"/>
  </cols>
  <sheetData>
    <row r="1" spans="1:36" ht="23.25">
      <c r="A1" s="256" t="s">
        <v>15</v>
      </c>
      <c r="B1" s="257"/>
      <c r="C1" s="257"/>
      <c r="D1" s="255"/>
      <c r="E1" s="257"/>
      <c r="F1" s="257"/>
      <c r="G1" s="257"/>
      <c r="H1" s="115"/>
      <c r="I1" s="74"/>
      <c r="J1" s="75"/>
      <c r="K1" s="74"/>
      <c r="L1" s="76"/>
      <c r="M1" s="76"/>
      <c r="N1" s="76"/>
      <c r="O1" s="76"/>
      <c r="P1" s="74"/>
      <c r="Q1" s="74"/>
      <c r="R1" s="74"/>
      <c r="S1" s="77"/>
      <c r="T1" s="78"/>
      <c r="U1" s="78"/>
      <c r="V1" s="116"/>
      <c r="W1" s="116"/>
      <c r="X1" s="116"/>
      <c r="Y1" s="116"/>
      <c r="Z1" s="116"/>
      <c r="AA1" s="117"/>
      <c r="AB1" s="118"/>
      <c r="AC1" s="83"/>
      <c r="AD1" s="83"/>
      <c r="AE1" s="83"/>
      <c r="AF1" s="83"/>
      <c r="AG1" s="83"/>
      <c r="AH1" s="83"/>
      <c r="AI1" s="83"/>
      <c r="AJ1" s="83"/>
    </row>
    <row r="2" spans="1:36" s="91" customFormat="1" ht="20.25" thickBot="1">
      <c r="A2" s="247"/>
      <c r="B2" s="119"/>
      <c r="C2" s="252"/>
      <c r="D2" s="120"/>
      <c r="E2" s="121"/>
      <c r="F2" s="120"/>
      <c r="G2" s="120"/>
      <c r="H2" s="122"/>
      <c r="I2" s="122"/>
      <c r="J2" s="84"/>
      <c r="K2" s="85"/>
      <c r="L2" s="84"/>
      <c r="M2" s="86"/>
      <c r="N2" s="86"/>
      <c r="O2" s="87" t="s">
        <v>11</v>
      </c>
      <c r="P2" s="86"/>
      <c r="Q2" s="88"/>
      <c r="R2" s="84"/>
      <c r="S2" s="89"/>
      <c r="T2" s="90"/>
      <c r="U2" s="90"/>
      <c r="V2" s="123"/>
      <c r="W2" s="123"/>
      <c r="X2" s="123"/>
      <c r="Y2" s="123"/>
      <c r="Z2" s="123"/>
      <c r="AA2" s="124"/>
      <c r="AB2" s="125"/>
      <c r="AC2" s="119"/>
      <c r="AD2" s="119"/>
      <c r="AE2" s="119"/>
      <c r="AF2" s="119"/>
      <c r="AG2" s="119"/>
      <c r="AH2" s="119"/>
      <c r="AI2" s="83"/>
      <c r="AJ2" s="83"/>
    </row>
    <row r="3" spans="1:36" ht="13.5" thickBot="1">
      <c r="A3" s="248"/>
      <c r="B3" s="126"/>
      <c r="C3" s="248"/>
      <c r="D3" s="127"/>
      <c r="E3" s="92"/>
      <c r="F3" s="269" t="s">
        <v>38</v>
      </c>
      <c r="G3" s="94"/>
      <c r="H3" s="92"/>
      <c r="I3" s="269" t="s">
        <v>12</v>
      </c>
      <c r="J3" s="94"/>
      <c r="K3" s="95"/>
      <c r="L3" s="269" t="s">
        <v>37</v>
      </c>
      <c r="M3" s="94"/>
      <c r="N3" s="95"/>
      <c r="O3" s="93" t="s">
        <v>43</v>
      </c>
      <c r="P3" s="94"/>
      <c r="Q3" s="95"/>
      <c r="R3" s="93" t="s">
        <v>47</v>
      </c>
      <c r="S3" s="93"/>
      <c r="T3" s="337" t="s">
        <v>48</v>
      </c>
      <c r="U3" s="338"/>
      <c r="V3" s="339"/>
      <c r="W3" s="337" t="s">
        <v>49</v>
      </c>
      <c r="X3" s="338"/>
      <c r="Y3" s="339"/>
      <c r="Z3" s="95"/>
      <c r="AA3" s="93" t="s">
        <v>50</v>
      </c>
      <c r="AB3" s="96"/>
      <c r="AC3" s="128"/>
      <c r="AD3" s="129"/>
      <c r="AE3" s="83"/>
      <c r="AF3" s="303"/>
      <c r="AG3" s="303"/>
      <c r="AH3" s="304"/>
    </row>
    <row r="4" spans="1:36" ht="13.5" thickBot="1">
      <c r="A4" s="97" t="s">
        <v>0</v>
      </c>
      <c r="B4" s="97" t="s">
        <v>6</v>
      </c>
      <c r="C4" s="97" t="s">
        <v>1</v>
      </c>
      <c r="D4" s="130" t="s">
        <v>2</v>
      </c>
      <c r="E4" s="98">
        <v>1</v>
      </c>
      <c r="F4" s="99">
        <v>2</v>
      </c>
      <c r="G4" s="100">
        <v>3</v>
      </c>
      <c r="H4" s="98">
        <v>1</v>
      </c>
      <c r="I4" s="99">
        <v>2</v>
      </c>
      <c r="J4" s="100">
        <v>3</v>
      </c>
      <c r="K4" s="98">
        <v>1</v>
      </c>
      <c r="L4" s="99">
        <v>2</v>
      </c>
      <c r="M4" s="100">
        <v>3</v>
      </c>
      <c r="N4" s="98">
        <v>1</v>
      </c>
      <c r="O4" s="99">
        <v>2</v>
      </c>
      <c r="P4" s="100">
        <v>3</v>
      </c>
      <c r="Q4" s="98">
        <v>1</v>
      </c>
      <c r="R4" s="99">
        <v>2</v>
      </c>
      <c r="S4" s="100">
        <v>3</v>
      </c>
      <c r="T4" s="98">
        <v>1</v>
      </c>
      <c r="U4" s="99">
        <v>2</v>
      </c>
      <c r="V4" s="100">
        <v>3</v>
      </c>
      <c r="W4" s="98">
        <v>1</v>
      </c>
      <c r="X4" s="99">
        <v>2</v>
      </c>
      <c r="Y4" s="100">
        <v>3</v>
      </c>
      <c r="Z4" s="98">
        <v>1</v>
      </c>
      <c r="AA4" s="99">
        <v>2</v>
      </c>
      <c r="AB4" s="100">
        <v>3</v>
      </c>
      <c r="AC4" s="101" t="s">
        <v>3</v>
      </c>
      <c r="AD4" s="97" t="s">
        <v>4</v>
      </c>
      <c r="AE4" s="83"/>
      <c r="AF4" s="307" t="s">
        <v>39</v>
      </c>
      <c r="AG4" s="307" t="s">
        <v>40</v>
      </c>
      <c r="AH4" s="307" t="s">
        <v>41</v>
      </c>
    </row>
    <row r="5" spans="1:36">
      <c r="A5" s="102"/>
      <c r="B5" s="102"/>
      <c r="C5" s="102"/>
      <c r="D5" s="131"/>
      <c r="E5" s="283"/>
      <c r="F5" s="284"/>
      <c r="G5" s="285"/>
      <c r="H5" s="286"/>
      <c r="I5" s="287"/>
      <c r="J5" s="288"/>
      <c r="K5" s="286"/>
      <c r="L5" s="289"/>
      <c r="M5" s="290"/>
      <c r="N5" s="286"/>
      <c r="O5" s="287"/>
      <c r="P5" s="290"/>
      <c r="Q5" s="286"/>
      <c r="R5" s="287"/>
      <c r="S5" s="288"/>
      <c r="T5" s="286"/>
      <c r="U5" s="287"/>
      <c r="V5" s="290"/>
      <c r="W5" s="286"/>
      <c r="X5" s="287"/>
      <c r="Y5" s="290"/>
      <c r="Z5" s="286"/>
      <c r="AA5" s="287"/>
      <c r="AB5" s="288"/>
      <c r="AC5" s="103"/>
      <c r="AD5" s="132"/>
      <c r="AE5" s="83"/>
      <c r="AF5" s="305"/>
      <c r="AG5" s="305"/>
      <c r="AH5" s="306"/>
    </row>
    <row r="6" spans="1:36">
      <c r="A6" s="104">
        <v>1</v>
      </c>
      <c r="B6" s="260">
        <v>13937</v>
      </c>
      <c r="C6" s="104">
        <v>7</v>
      </c>
      <c r="D6" s="253" t="s">
        <v>17</v>
      </c>
      <c r="E6" s="291">
        <v>35</v>
      </c>
      <c r="F6" s="292">
        <v>35</v>
      </c>
      <c r="G6" s="293">
        <v>35</v>
      </c>
      <c r="H6" s="316">
        <v>32</v>
      </c>
      <c r="I6" s="317">
        <v>32</v>
      </c>
      <c r="J6" s="319">
        <v>32</v>
      </c>
      <c r="K6" s="294">
        <v>35</v>
      </c>
      <c r="L6" s="297">
        <v>35</v>
      </c>
      <c r="M6" s="298">
        <v>35</v>
      </c>
      <c r="N6" s="294">
        <v>35</v>
      </c>
      <c r="O6" s="299">
        <v>35</v>
      </c>
      <c r="P6" s="322">
        <v>30</v>
      </c>
      <c r="Q6" s="262">
        <v>29</v>
      </c>
      <c r="R6" s="295">
        <v>32</v>
      </c>
      <c r="S6" s="300">
        <v>32</v>
      </c>
      <c r="T6" s="262">
        <v>26</v>
      </c>
      <c r="U6" s="295">
        <v>30</v>
      </c>
      <c r="V6" s="299">
        <v>30</v>
      </c>
      <c r="W6" s="294">
        <v>35</v>
      </c>
      <c r="X6" s="295">
        <v>35</v>
      </c>
      <c r="Y6" s="299">
        <v>32</v>
      </c>
      <c r="Z6" s="294"/>
      <c r="AA6" s="295"/>
      <c r="AB6" s="298"/>
      <c r="AC6" s="268">
        <f>IF(ISBLANK(J6),,SUM(AF6:AH6))</f>
        <v>85</v>
      </c>
      <c r="AD6" s="254">
        <f t="shared" ref="AD6:AD21" si="0">SUM(E6:AB6)-AC6</f>
        <v>602</v>
      </c>
      <c r="AE6" s="83"/>
      <c r="AF6" s="311">
        <f>LARGE(E6:AB6,COUNT(E6:AB6)-0)</f>
        <v>26</v>
      </c>
      <c r="AG6" s="311">
        <f>LARGE(E6:AB6,COUNT(E6:AB6)-1)</f>
        <v>29</v>
      </c>
      <c r="AH6" s="312">
        <f>LARGE(E6:AB6,COUNT(E6:AB6)-2)</f>
        <v>30</v>
      </c>
    </row>
    <row r="7" spans="1:36">
      <c r="A7" s="104">
        <v>2</v>
      </c>
      <c r="B7" s="260">
        <v>8998</v>
      </c>
      <c r="C7" s="104">
        <v>316</v>
      </c>
      <c r="D7" s="229" t="s">
        <v>33</v>
      </c>
      <c r="E7" s="308">
        <v>0</v>
      </c>
      <c r="F7" s="309">
        <v>0</v>
      </c>
      <c r="G7" s="310">
        <v>0</v>
      </c>
      <c r="H7" s="294">
        <v>30</v>
      </c>
      <c r="I7" s="295">
        <v>30</v>
      </c>
      <c r="J7" s="296">
        <v>30</v>
      </c>
      <c r="K7" s="294">
        <v>32</v>
      </c>
      <c r="L7" s="297">
        <v>32</v>
      </c>
      <c r="M7" s="298">
        <v>32</v>
      </c>
      <c r="N7" s="294">
        <v>32</v>
      </c>
      <c r="O7" s="299">
        <v>32</v>
      </c>
      <c r="P7" s="299">
        <v>35</v>
      </c>
      <c r="Q7" s="294">
        <v>32</v>
      </c>
      <c r="R7" s="295">
        <v>30</v>
      </c>
      <c r="S7" s="300">
        <v>20</v>
      </c>
      <c r="T7" s="294">
        <v>35</v>
      </c>
      <c r="U7" s="295">
        <v>32</v>
      </c>
      <c r="V7" s="299">
        <v>29</v>
      </c>
      <c r="W7" s="294">
        <v>27</v>
      </c>
      <c r="X7" s="295">
        <v>32</v>
      </c>
      <c r="Y7" s="299">
        <v>29</v>
      </c>
      <c r="Z7" s="294"/>
      <c r="AA7" s="295"/>
      <c r="AB7" s="298"/>
      <c r="AC7" s="268">
        <f t="shared" ref="AC7" si="1">IF(ISBLANK(J7),,SUM(AF7:AH7))</f>
        <v>0</v>
      </c>
      <c r="AD7" s="254">
        <f t="shared" ref="AD7" si="2">SUM(E7:AB7)-AC7</f>
        <v>551</v>
      </c>
      <c r="AE7" s="83"/>
      <c r="AF7" s="311">
        <f t="shared" ref="AF7" si="3">LARGE(E7:AB7,COUNT(E7:AB7)-0)</f>
        <v>0</v>
      </c>
      <c r="AG7" s="311">
        <f t="shared" ref="AG7" si="4">LARGE(E7:AB7,COUNT(E7:AB7)-1)</f>
        <v>0</v>
      </c>
      <c r="AH7" s="312">
        <f t="shared" ref="AH7" si="5">LARGE(E7:AB7,COUNT(E7:AB7)-2)</f>
        <v>0</v>
      </c>
    </row>
    <row r="8" spans="1:36" ht="12.75" customHeight="1">
      <c r="A8" s="104">
        <v>3</v>
      </c>
      <c r="B8" s="260">
        <v>14249</v>
      </c>
      <c r="C8" s="228">
        <v>46</v>
      </c>
      <c r="D8" s="253" t="s">
        <v>19</v>
      </c>
      <c r="E8" s="291">
        <v>29</v>
      </c>
      <c r="F8" s="292">
        <v>29</v>
      </c>
      <c r="G8" s="293">
        <v>29</v>
      </c>
      <c r="H8" s="316">
        <v>26</v>
      </c>
      <c r="I8" s="317">
        <v>27</v>
      </c>
      <c r="J8" s="319">
        <v>27</v>
      </c>
      <c r="K8" s="262">
        <v>0</v>
      </c>
      <c r="L8" s="320">
        <v>0</v>
      </c>
      <c r="M8" s="321">
        <v>0</v>
      </c>
      <c r="N8" s="294">
        <v>26</v>
      </c>
      <c r="O8" s="299">
        <v>30</v>
      </c>
      <c r="P8" s="299">
        <v>27</v>
      </c>
      <c r="Q8" s="294">
        <v>30</v>
      </c>
      <c r="R8" s="295">
        <v>28</v>
      </c>
      <c r="S8" s="300">
        <v>28</v>
      </c>
      <c r="T8" s="294">
        <v>28</v>
      </c>
      <c r="U8" s="295">
        <v>28</v>
      </c>
      <c r="V8" s="299">
        <v>27</v>
      </c>
      <c r="W8" s="294">
        <v>29</v>
      </c>
      <c r="X8" s="295">
        <v>27</v>
      </c>
      <c r="Y8" s="299">
        <v>28</v>
      </c>
      <c r="Z8" s="294"/>
      <c r="AA8" s="295"/>
      <c r="AB8" s="298"/>
      <c r="AC8" s="268">
        <f>IF(ISBLANK(J8),,SUM(AF8:AH8))</f>
        <v>0</v>
      </c>
      <c r="AD8" s="254">
        <f>SUM(E8:AB8)-AC8</f>
        <v>503</v>
      </c>
      <c r="AE8" s="83"/>
      <c r="AF8" s="311">
        <f>LARGE(E8:AB8,COUNT(E8:AB8)-0)</f>
        <v>0</v>
      </c>
      <c r="AG8" s="311">
        <f>LARGE(E8:AB8,COUNT(E8:AB8)-1)</f>
        <v>0</v>
      </c>
      <c r="AH8" s="312">
        <f>LARGE(E8:AB8,COUNT(E8:AB8)-2)</f>
        <v>0</v>
      </c>
    </row>
    <row r="9" spans="1:36">
      <c r="A9" s="104">
        <v>4</v>
      </c>
      <c r="B9" s="260">
        <v>12199</v>
      </c>
      <c r="C9" s="104">
        <v>33</v>
      </c>
      <c r="D9" s="253" t="s">
        <v>18</v>
      </c>
      <c r="E9" s="291">
        <v>30</v>
      </c>
      <c r="F9" s="292">
        <v>30</v>
      </c>
      <c r="G9" s="293">
        <v>30</v>
      </c>
      <c r="H9" s="316">
        <v>28</v>
      </c>
      <c r="I9" s="317">
        <v>28</v>
      </c>
      <c r="J9" s="319">
        <v>28</v>
      </c>
      <c r="K9" s="294">
        <v>29</v>
      </c>
      <c r="L9" s="297">
        <v>30</v>
      </c>
      <c r="M9" s="298">
        <v>29</v>
      </c>
      <c r="N9" s="316">
        <v>27</v>
      </c>
      <c r="O9" s="325">
        <v>20</v>
      </c>
      <c r="P9" s="325">
        <v>24</v>
      </c>
      <c r="Q9" s="294">
        <v>27</v>
      </c>
      <c r="R9" s="295">
        <v>29</v>
      </c>
      <c r="S9" s="300">
        <v>27</v>
      </c>
      <c r="T9" s="294">
        <v>0</v>
      </c>
      <c r="U9" s="295">
        <v>0</v>
      </c>
      <c r="V9" s="299">
        <v>0</v>
      </c>
      <c r="W9" s="294">
        <v>25</v>
      </c>
      <c r="X9" s="295">
        <v>26</v>
      </c>
      <c r="Y9" s="299">
        <v>26</v>
      </c>
      <c r="Z9" s="294"/>
      <c r="AA9" s="295"/>
      <c r="AB9" s="298"/>
      <c r="AC9" s="268">
        <f t="shared" ref="AC9:AC21" si="6">IF(ISBLANK(J9),,SUM(AF9:AH9))</f>
        <v>0</v>
      </c>
      <c r="AD9" s="254">
        <f t="shared" si="0"/>
        <v>493</v>
      </c>
      <c r="AE9" s="83"/>
      <c r="AF9" s="311">
        <f t="shared" ref="AF9:AF21" si="7">LARGE(E9:AB9,COUNT(E9:AB9)-0)</f>
        <v>0</v>
      </c>
      <c r="AG9" s="311">
        <f t="shared" ref="AG9:AG21" si="8">LARGE(E9:AB9,COUNT(E9:AB9)-1)</f>
        <v>0</v>
      </c>
      <c r="AH9" s="312">
        <f t="shared" ref="AH9:AH21" si="9">LARGE(E9:AB9,COUNT(E9:AB9)-2)</f>
        <v>0</v>
      </c>
    </row>
    <row r="10" spans="1:36">
      <c r="A10" s="104">
        <v>5</v>
      </c>
      <c r="B10" s="260">
        <v>12400</v>
      </c>
      <c r="C10" s="104">
        <v>77</v>
      </c>
      <c r="D10" s="253" t="s">
        <v>24</v>
      </c>
      <c r="E10" s="308">
        <v>0</v>
      </c>
      <c r="F10" s="317">
        <v>27</v>
      </c>
      <c r="G10" s="318">
        <v>32</v>
      </c>
      <c r="H10" s="316">
        <v>29</v>
      </c>
      <c r="I10" s="295">
        <v>29</v>
      </c>
      <c r="J10" s="296">
        <v>29</v>
      </c>
      <c r="K10" s="262">
        <v>0</v>
      </c>
      <c r="L10" s="320">
        <v>0</v>
      </c>
      <c r="M10" s="298">
        <v>0</v>
      </c>
      <c r="N10" s="294">
        <v>30</v>
      </c>
      <c r="O10" s="299">
        <v>29</v>
      </c>
      <c r="P10" s="299">
        <v>32</v>
      </c>
      <c r="Q10" s="294">
        <v>21</v>
      </c>
      <c r="R10" s="295">
        <v>27</v>
      </c>
      <c r="S10" s="300">
        <v>30</v>
      </c>
      <c r="T10" s="294">
        <v>30</v>
      </c>
      <c r="U10" s="295">
        <v>29</v>
      </c>
      <c r="V10" s="299">
        <v>28</v>
      </c>
      <c r="W10" s="294">
        <v>30</v>
      </c>
      <c r="X10" s="295">
        <v>30</v>
      </c>
      <c r="Y10" s="299">
        <v>30</v>
      </c>
      <c r="Z10" s="294"/>
      <c r="AA10" s="295"/>
      <c r="AB10" s="298"/>
      <c r="AC10" s="268">
        <f>IF(ISBLANK(J10),,SUM(AF10:AH10))</f>
        <v>0</v>
      </c>
      <c r="AD10" s="254">
        <f>SUM(E10:AB10)-AC10</f>
        <v>492</v>
      </c>
      <c r="AE10" s="83"/>
      <c r="AF10" s="311">
        <f>LARGE(E10:AB10,COUNT(E10:AB10)-0)</f>
        <v>0</v>
      </c>
      <c r="AG10" s="311">
        <f>LARGE(E10:AB10,COUNT(E10:AB10)-1)</f>
        <v>0</v>
      </c>
      <c r="AH10" s="312">
        <f>LARGE(E10:AB10,COUNT(E10:AB10)-2)</f>
        <v>0</v>
      </c>
    </row>
    <row r="11" spans="1:36">
      <c r="A11" s="104">
        <v>6</v>
      </c>
      <c r="B11" s="260">
        <v>13349</v>
      </c>
      <c r="C11" s="104">
        <v>23</v>
      </c>
      <c r="D11" s="253" t="s">
        <v>23</v>
      </c>
      <c r="E11" s="308">
        <v>22</v>
      </c>
      <c r="F11" s="292">
        <v>24</v>
      </c>
      <c r="G11" s="310">
        <v>22</v>
      </c>
      <c r="H11" s="294">
        <v>25</v>
      </c>
      <c r="I11" s="263">
        <v>19</v>
      </c>
      <c r="J11" s="296">
        <v>24</v>
      </c>
      <c r="K11" s="294">
        <v>26</v>
      </c>
      <c r="L11" s="297">
        <v>28</v>
      </c>
      <c r="M11" s="298">
        <v>28</v>
      </c>
      <c r="N11" s="294">
        <v>24</v>
      </c>
      <c r="O11" s="299">
        <v>28</v>
      </c>
      <c r="P11" s="299">
        <v>28</v>
      </c>
      <c r="Q11" s="294">
        <v>28</v>
      </c>
      <c r="R11" s="295">
        <v>26</v>
      </c>
      <c r="S11" s="300">
        <v>29</v>
      </c>
      <c r="T11" s="294">
        <v>27</v>
      </c>
      <c r="U11" s="295">
        <v>26</v>
      </c>
      <c r="V11" s="299">
        <v>32</v>
      </c>
      <c r="W11" s="294">
        <v>28</v>
      </c>
      <c r="X11" s="295">
        <v>28</v>
      </c>
      <c r="Y11" s="299">
        <v>27</v>
      </c>
      <c r="Z11" s="294"/>
      <c r="AA11" s="295"/>
      <c r="AB11" s="298"/>
      <c r="AC11" s="268">
        <f t="shared" ref="AC11" si="10">IF(ISBLANK(J11),,SUM(AF11:AH11))</f>
        <v>63</v>
      </c>
      <c r="AD11" s="254">
        <f t="shared" ref="AD11" si="11">SUM(E11:AB11)-AC11</f>
        <v>486</v>
      </c>
      <c r="AE11" s="83"/>
      <c r="AF11" s="311">
        <f t="shared" ref="AF11" si="12">LARGE(E11:AB11,COUNT(E11:AB11)-0)</f>
        <v>19</v>
      </c>
      <c r="AG11" s="311">
        <f t="shared" ref="AG11" si="13">LARGE(E11:AB11,COUNT(E11:AB11)-1)</f>
        <v>22</v>
      </c>
      <c r="AH11" s="312">
        <f t="shared" ref="AH11" si="14">LARGE(E11:AB11,COUNT(E11:AB11)-2)</f>
        <v>22</v>
      </c>
    </row>
    <row r="12" spans="1:36">
      <c r="A12" s="104">
        <v>7</v>
      </c>
      <c r="B12" s="260">
        <v>4922</v>
      </c>
      <c r="C12" s="228">
        <v>6</v>
      </c>
      <c r="D12" s="253" t="s">
        <v>22</v>
      </c>
      <c r="E12" s="316">
        <v>22</v>
      </c>
      <c r="F12" s="317">
        <v>32</v>
      </c>
      <c r="G12" s="318">
        <v>22</v>
      </c>
      <c r="H12" s="294">
        <v>35</v>
      </c>
      <c r="I12" s="295">
        <v>35</v>
      </c>
      <c r="J12" s="296">
        <v>35</v>
      </c>
      <c r="K12" s="262">
        <v>0</v>
      </c>
      <c r="L12" s="320">
        <v>0</v>
      </c>
      <c r="M12" s="321">
        <v>0</v>
      </c>
      <c r="N12" s="294">
        <v>0</v>
      </c>
      <c r="O12" s="299">
        <v>0</v>
      </c>
      <c r="P12" s="299">
        <v>0</v>
      </c>
      <c r="Q12" s="294">
        <v>35</v>
      </c>
      <c r="R12" s="295">
        <v>35</v>
      </c>
      <c r="S12" s="300">
        <v>35</v>
      </c>
      <c r="T12" s="294">
        <v>32</v>
      </c>
      <c r="U12" s="295">
        <v>35</v>
      </c>
      <c r="V12" s="299">
        <v>35</v>
      </c>
      <c r="W12" s="294">
        <v>32</v>
      </c>
      <c r="X12" s="295">
        <v>29</v>
      </c>
      <c r="Y12" s="299">
        <v>35</v>
      </c>
      <c r="Z12" s="294"/>
      <c r="AA12" s="295"/>
      <c r="AB12" s="298"/>
      <c r="AC12" s="268">
        <f>IF(ISBLANK(J12),,SUM(AF12:AH12))</f>
        <v>0</v>
      </c>
      <c r="AD12" s="254">
        <f>SUM(E12:AB12)-AC12</f>
        <v>484</v>
      </c>
      <c r="AE12" s="83"/>
      <c r="AF12" s="311">
        <f>LARGE(E12:AB12,COUNT(E12:AB12)-0)</f>
        <v>0</v>
      </c>
      <c r="AG12" s="311">
        <f>LARGE(E12:AB12,COUNT(E12:AB12)-1)</f>
        <v>0</v>
      </c>
      <c r="AH12" s="312">
        <f>LARGE(E12:AB12,COUNT(E12:AB12)-2)</f>
        <v>0</v>
      </c>
    </row>
    <row r="13" spans="1:36">
      <c r="A13" s="104">
        <v>8</v>
      </c>
      <c r="B13" s="260">
        <v>13623</v>
      </c>
      <c r="C13" s="228">
        <v>79</v>
      </c>
      <c r="D13" s="229" t="s">
        <v>36</v>
      </c>
      <c r="E13" s="308">
        <v>0</v>
      </c>
      <c r="F13" s="309">
        <v>0</v>
      </c>
      <c r="G13" s="310">
        <v>0</v>
      </c>
      <c r="H13" s="294" t="s">
        <v>35</v>
      </c>
      <c r="I13" s="295">
        <v>19</v>
      </c>
      <c r="J13" s="296">
        <v>26</v>
      </c>
      <c r="K13" s="294">
        <v>28</v>
      </c>
      <c r="L13" s="297">
        <v>21</v>
      </c>
      <c r="M13" s="298">
        <v>0</v>
      </c>
      <c r="N13" s="294">
        <v>29</v>
      </c>
      <c r="O13" s="299">
        <v>27</v>
      </c>
      <c r="P13" s="299">
        <v>25</v>
      </c>
      <c r="Q13" s="294">
        <v>26</v>
      </c>
      <c r="R13" s="295">
        <v>21</v>
      </c>
      <c r="S13" s="300">
        <v>26</v>
      </c>
      <c r="T13" s="294">
        <v>29</v>
      </c>
      <c r="U13" s="295">
        <v>27</v>
      </c>
      <c r="V13" s="299">
        <v>22</v>
      </c>
      <c r="W13" s="294">
        <v>26</v>
      </c>
      <c r="X13" s="295">
        <v>25</v>
      </c>
      <c r="Y13" s="299">
        <v>0</v>
      </c>
      <c r="Z13" s="294"/>
      <c r="AA13" s="295"/>
      <c r="AB13" s="298"/>
      <c r="AC13" s="268">
        <f>IF(ISBLANK(J13),,SUM(AF13:AH13))</f>
        <v>0</v>
      </c>
      <c r="AD13" s="254">
        <f>SUM(E13:AB13)-AC13</f>
        <v>377</v>
      </c>
      <c r="AE13" s="83"/>
      <c r="AF13" s="311">
        <f>LARGE(E13:AB13,COUNT(E13:AB13)-0)</f>
        <v>0</v>
      </c>
      <c r="AG13" s="311">
        <f>LARGE(E13:AB13,COUNT(E13:AB13)-1)</f>
        <v>0</v>
      </c>
      <c r="AH13" s="312">
        <f>LARGE(E13:AB13,COUNT(E13:AB13)-2)</f>
        <v>0</v>
      </c>
    </row>
    <row r="14" spans="1:36">
      <c r="A14" s="104">
        <v>9</v>
      </c>
      <c r="B14" s="260">
        <v>1807</v>
      </c>
      <c r="C14" s="228">
        <v>17</v>
      </c>
      <c r="D14" s="253" t="s">
        <v>21</v>
      </c>
      <c r="E14" s="291">
        <v>27</v>
      </c>
      <c r="F14" s="292">
        <v>25</v>
      </c>
      <c r="G14" s="293">
        <v>27</v>
      </c>
      <c r="H14" s="316">
        <v>19</v>
      </c>
      <c r="I14" s="317">
        <v>0</v>
      </c>
      <c r="J14" s="319">
        <v>0</v>
      </c>
      <c r="K14" s="316">
        <v>27</v>
      </c>
      <c r="L14" s="326">
        <v>29</v>
      </c>
      <c r="M14" s="318">
        <v>0</v>
      </c>
      <c r="N14" s="294"/>
      <c r="O14" s="299"/>
      <c r="P14" s="299"/>
      <c r="Q14" s="294"/>
      <c r="R14" s="295"/>
      <c r="S14" s="300"/>
      <c r="T14" s="294"/>
      <c r="U14" s="295"/>
      <c r="V14" s="299"/>
      <c r="W14" s="294"/>
      <c r="X14" s="295"/>
      <c r="Y14" s="299"/>
      <c r="Z14" s="294"/>
      <c r="AA14" s="295"/>
      <c r="AB14" s="298"/>
      <c r="AC14" s="268">
        <f t="shared" ref="AC14" si="15">IF(ISBLANK(J14),,SUM(AF14:AH14))</f>
        <v>0</v>
      </c>
      <c r="AD14" s="254">
        <f t="shared" ref="AD14" si="16">SUM(E14:AB14)-AC14</f>
        <v>154</v>
      </c>
      <c r="AE14" s="83"/>
      <c r="AF14" s="311">
        <f t="shared" ref="AF14" si="17">LARGE(E14:AB14,COUNT(E14:AB14)-0)</f>
        <v>0</v>
      </c>
      <c r="AG14" s="311">
        <f t="shared" ref="AG14" si="18">LARGE(E14:AB14,COUNT(E14:AB14)-1)</f>
        <v>0</v>
      </c>
      <c r="AH14" s="312">
        <f t="shared" ref="AH14" si="19">LARGE(E14:AB14,COUNT(E14:AB14)-2)</f>
        <v>0</v>
      </c>
    </row>
    <row r="15" spans="1:36">
      <c r="A15" s="104">
        <v>10</v>
      </c>
      <c r="B15" s="260">
        <v>14831</v>
      </c>
      <c r="C15" s="228">
        <v>29</v>
      </c>
      <c r="D15" s="229" t="s">
        <v>34</v>
      </c>
      <c r="E15" s="316">
        <v>0</v>
      </c>
      <c r="F15" s="317">
        <v>0</v>
      </c>
      <c r="G15" s="318">
        <v>0</v>
      </c>
      <c r="H15" s="316">
        <v>27</v>
      </c>
      <c r="I15" s="295">
        <v>26</v>
      </c>
      <c r="J15" s="296">
        <v>25</v>
      </c>
      <c r="K15" s="294">
        <v>0</v>
      </c>
      <c r="L15" s="297">
        <v>26</v>
      </c>
      <c r="M15" s="298">
        <v>27</v>
      </c>
      <c r="N15" s="294"/>
      <c r="O15" s="299"/>
      <c r="P15" s="299"/>
      <c r="Q15" s="294"/>
      <c r="R15" s="295"/>
      <c r="S15" s="300"/>
      <c r="T15" s="294"/>
      <c r="U15" s="295"/>
      <c r="V15" s="299"/>
      <c r="W15" s="294"/>
      <c r="X15" s="295"/>
      <c r="Y15" s="299"/>
      <c r="Z15" s="294"/>
      <c r="AA15" s="295"/>
      <c r="AB15" s="298"/>
      <c r="AC15" s="268">
        <f t="shared" ref="AC15:AC17" si="20">IF(ISBLANK(J15),,SUM(AF15:AH15))</f>
        <v>0</v>
      </c>
      <c r="AD15" s="254">
        <f t="shared" ref="AD15:AD17" si="21">SUM(E15:AB15)-AC15</f>
        <v>131</v>
      </c>
      <c r="AE15" s="83"/>
      <c r="AF15" s="311">
        <f t="shared" ref="AF15:AF17" si="22">LARGE(E15:AB15,COUNT(E15:AB15)-0)</f>
        <v>0</v>
      </c>
      <c r="AG15" s="311">
        <f t="shared" ref="AG15:AG17" si="23">LARGE(E15:AB15,COUNT(E15:AB15)-1)</f>
        <v>0</v>
      </c>
      <c r="AH15" s="312">
        <f t="shared" ref="AH15:AH17" si="24">LARGE(E15:AB15,COUNT(E15:AB15)-2)</f>
        <v>0</v>
      </c>
    </row>
    <row r="16" spans="1:36" ht="12.75" customHeight="1">
      <c r="A16" s="104">
        <v>11</v>
      </c>
      <c r="B16" s="261">
        <v>16386</v>
      </c>
      <c r="C16" s="228">
        <v>25</v>
      </c>
      <c r="D16" s="253" t="s">
        <v>44</v>
      </c>
      <c r="E16" s="291">
        <v>0</v>
      </c>
      <c r="F16" s="292">
        <v>0</v>
      </c>
      <c r="G16" s="293">
        <v>0</v>
      </c>
      <c r="H16" s="316">
        <v>0</v>
      </c>
      <c r="I16" s="317">
        <v>0</v>
      </c>
      <c r="J16" s="319">
        <v>0</v>
      </c>
      <c r="K16" s="294">
        <v>0</v>
      </c>
      <c r="L16" s="297">
        <v>0</v>
      </c>
      <c r="M16" s="298">
        <v>0</v>
      </c>
      <c r="N16" s="294">
        <v>28</v>
      </c>
      <c r="O16" s="299">
        <v>26</v>
      </c>
      <c r="P16" s="299">
        <v>26</v>
      </c>
      <c r="Q16" s="294">
        <v>21</v>
      </c>
      <c r="R16" s="295">
        <v>0</v>
      </c>
      <c r="S16" s="300">
        <v>25</v>
      </c>
      <c r="T16" s="294"/>
      <c r="U16" s="295"/>
      <c r="V16" s="299"/>
      <c r="W16" s="294"/>
      <c r="X16" s="295"/>
      <c r="Y16" s="299"/>
      <c r="Z16" s="294"/>
      <c r="AA16" s="295"/>
      <c r="AB16" s="298"/>
      <c r="AC16" s="268">
        <f>IF(ISBLANK(J16),,SUM(AF16:AH16))</f>
        <v>0</v>
      </c>
      <c r="AD16" s="254">
        <f>SUM(E16:AB16)-AC16</f>
        <v>126</v>
      </c>
      <c r="AE16" s="83"/>
      <c r="AF16" s="311">
        <f>LARGE(E16:AB16,COUNT(E16:AB16)-0)</f>
        <v>0</v>
      </c>
      <c r="AG16" s="311">
        <f>LARGE(E16:AB16,COUNT(E16:AB16)-1)</f>
        <v>0</v>
      </c>
      <c r="AH16" s="312">
        <f>LARGE(E16:AB16,COUNT(E16:AB16)-2)</f>
        <v>0</v>
      </c>
    </row>
    <row r="17" spans="1:35">
      <c r="A17" s="104">
        <v>12</v>
      </c>
      <c r="B17" s="260">
        <v>6569</v>
      </c>
      <c r="C17" s="228">
        <v>69</v>
      </c>
      <c r="D17" s="229" t="s">
        <v>42</v>
      </c>
      <c r="E17" s="316">
        <v>0</v>
      </c>
      <c r="F17" s="317">
        <v>0</v>
      </c>
      <c r="G17" s="318">
        <v>0</v>
      </c>
      <c r="H17" s="294">
        <v>0</v>
      </c>
      <c r="I17" s="295">
        <v>0</v>
      </c>
      <c r="J17" s="296">
        <v>0</v>
      </c>
      <c r="K17" s="294">
        <v>30</v>
      </c>
      <c r="L17" s="297">
        <v>27</v>
      </c>
      <c r="M17" s="298">
        <v>30</v>
      </c>
      <c r="N17" s="294"/>
      <c r="O17" s="299"/>
      <c r="P17" s="299"/>
      <c r="Q17" s="294"/>
      <c r="R17" s="295"/>
      <c r="S17" s="300"/>
      <c r="T17" s="294"/>
      <c r="U17" s="295"/>
      <c r="V17" s="299"/>
      <c r="W17" s="294"/>
      <c r="X17" s="295"/>
      <c r="Y17" s="299"/>
      <c r="Z17" s="294"/>
      <c r="AA17" s="295"/>
      <c r="AB17" s="298"/>
      <c r="AC17" s="268">
        <f t="shared" si="20"/>
        <v>0</v>
      </c>
      <c r="AD17" s="254">
        <f t="shared" si="21"/>
        <v>87</v>
      </c>
      <c r="AE17" s="83"/>
      <c r="AF17" s="311">
        <f t="shared" si="22"/>
        <v>0</v>
      </c>
      <c r="AG17" s="311">
        <f t="shared" si="23"/>
        <v>0</v>
      </c>
      <c r="AH17" s="312">
        <f t="shared" si="24"/>
        <v>0</v>
      </c>
    </row>
    <row r="18" spans="1:35" ht="12.75" customHeight="1">
      <c r="A18" s="104">
        <v>13</v>
      </c>
      <c r="B18" s="260">
        <v>1439</v>
      </c>
      <c r="C18" s="228">
        <v>14</v>
      </c>
      <c r="D18" s="253" t="s">
        <v>20</v>
      </c>
      <c r="E18" s="291">
        <v>32</v>
      </c>
      <c r="F18" s="292">
        <v>28</v>
      </c>
      <c r="G18" s="293">
        <v>22</v>
      </c>
      <c r="H18" s="316">
        <v>0</v>
      </c>
      <c r="I18" s="317">
        <v>0</v>
      </c>
      <c r="J18" s="319">
        <v>0</v>
      </c>
      <c r="K18" s="294"/>
      <c r="L18" s="297"/>
      <c r="M18" s="298"/>
      <c r="N18" s="294"/>
      <c r="O18" s="299"/>
      <c r="P18" s="299"/>
      <c r="Q18" s="294"/>
      <c r="R18" s="295"/>
      <c r="S18" s="300"/>
      <c r="T18" s="294"/>
      <c r="U18" s="295"/>
      <c r="V18" s="299"/>
      <c r="W18" s="294"/>
      <c r="X18" s="295"/>
      <c r="Y18" s="299"/>
      <c r="Z18" s="294"/>
      <c r="AA18" s="295"/>
      <c r="AB18" s="298"/>
      <c r="AC18" s="268">
        <f t="shared" si="6"/>
        <v>0</v>
      </c>
      <c r="AD18" s="254">
        <f t="shared" si="0"/>
        <v>82</v>
      </c>
      <c r="AE18" s="83"/>
      <c r="AF18" s="311">
        <f t="shared" si="7"/>
        <v>0</v>
      </c>
      <c r="AG18" s="311">
        <f t="shared" si="8"/>
        <v>0</v>
      </c>
      <c r="AH18" s="312">
        <f t="shared" si="9"/>
        <v>0</v>
      </c>
    </row>
    <row r="19" spans="1:35" ht="12.75" customHeight="1">
      <c r="A19" s="104">
        <v>14</v>
      </c>
      <c r="B19" s="261" t="s">
        <v>31</v>
      </c>
      <c r="C19" s="228">
        <v>44</v>
      </c>
      <c r="D19" s="253" t="s">
        <v>25</v>
      </c>
      <c r="E19" s="291">
        <v>28</v>
      </c>
      <c r="F19" s="292">
        <v>26</v>
      </c>
      <c r="G19" s="293">
        <v>28</v>
      </c>
      <c r="H19" s="316">
        <v>0</v>
      </c>
      <c r="I19" s="317">
        <v>0</v>
      </c>
      <c r="J19" s="319">
        <v>0</v>
      </c>
      <c r="K19" s="294"/>
      <c r="L19" s="297"/>
      <c r="M19" s="298"/>
      <c r="N19" s="294"/>
      <c r="O19" s="299"/>
      <c r="P19" s="299"/>
      <c r="Q19" s="294"/>
      <c r="R19" s="295"/>
      <c r="S19" s="300"/>
      <c r="T19" s="294"/>
      <c r="U19" s="295"/>
      <c r="V19" s="299"/>
      <c r="W19" s="294"/>
      <c r="X19" s="295"/>
      <c r="Y19" s="299"/>
      <c r="Z19" s="294"/>
      <c r="AA19" s="295"/>
      <c r="AB19" s="298"/>
      <c r="AC19" s="268">
        <f t="shared" ref="AC19:AC20" si="25">IF(ISBLANK(J19),,SUM(AF19:AH19))</f>
        <v>0</v>
      </c>
      <c r="AD19" s="254">
        <f t="shared" ref="AD19:AD20" si="26">SUM(E19:AB19)-AC19</f>
        <v>82</v>
      </c>
      <c r="AE19" s="83"/>
      <c r="AF19" s="311">
        <f t="shared" ref="AF19:AF20" si="27">LARGE(E19:AB19,COUNT(E19:AB19)-0)</f>
        <v>0</v>
      </c>
      <c r="AG19" s="311">
        <f t="shared" ref="AG19:AG20" si="28">LARGE(E19:AB19,COUNT(E19:AB19)-1)</f>
        <v>0</v>
      </c>
      <c r="AH19" s="312">
        <f t="shared" ref="AH19:AH20" si="29">LARGE(E19:AB19,COUNT(E19:AB19)-2)</f>
        <v>0</v>
      </c>
    </row>
    <row r="20" spans="1:35" ht="12.75" customHeight="1">
      <c r="A20" s="104">
        <v>15</v>
      </c>
      <c r="B20" s="261">
        <v>8057</v>
      </c>
      <c r="C20" s="228">
        <v>311</v>
      </c>
      <c r="D20" s="253" t="s">
        <v>45</v>
      </c>
      <c r="E20" s="291"/>
      <c r="F20" s="292"/>
      <c r="G20" s="293"/>
      <c r="H20" s="316"/>
      <c r="I20" s="317"/>
      <c r="J20" s="319"/>
      <c r="K20" s="294">
        <v>0</v>
      </c>
      <c r="L20" s="297">
        <v>0</v>
      </c>
      <c r="M20" s="298">
        <v>0</v>
      </c>
      <c r="N20" s="294">
        <v>0</v>
      </c>
      <c r="O20" s="299">
        <v>25</v>
      </c>
      <c r="P20" s="299">
        <v>29</v>
      </c>
      <c r="Q20" s="294"/>
      <c r="R20" s="295"/>
      <c r="S20" s="300"/>
      <c r="T20" s="294"/>
      <c r="U20" s="295"/>
      <c r="V20" s="299"/>
      <c r="W20" s="294"/>
      <c r="X20" s="295"/>
      <c r="Y20" s="299"/>
      <c r="Z20" s="294"/>
      <c r="AA20" s="295"/>
      <c r="AB20" s="298"/>
      <c r="AC20" s="268">
        <f t="shared" si="25"/>
        <v>0</v>
      </c>
      <c r="AD20" s="254">
        <f t="shared" si="26"/>
        <v>54</v>
      </c>
      <c r="AE20" s="83"/>
      <c r="AF20" s="311">
        <f t="shared" si="27"/>
        <v>0</v>
      </c>
      <c r="AG20" s="311">
        <f t="shared" si="28"/>
        <v>0</v>
      </c>
      <c r="AH20" s="312">
        <f t="shared" si="29"/>
        <v>0</v>
      </c>
    </row>
    <row r="21" spans="1:35" ht="13.5" customHeight="1">
      <c r="A21" s="104">
        <v>16</v>
      </c>
      <c r="B21" s="261"/>
      <c r="C21" s="228">
        <v>44</v>
      </c>
      <c r="D21" s="253" t="s">
        <v>46</v>
      </c>
      <c r="E21" s="291"/>
      <c r="F21" s="292"/>
      <c r="G21" s="293"/>
      <c r="H21" s="316"/>
      <c r="I21" s="317"/>
      <c r="J21" s="319"/>
      <c r="K21" s="294">
        <v>0</v>
      </c>
      <c r="L21" s="297">
        <v>0</v>
      </c>
      <c r="M21" s="298">
        <v>0</v>
      </c>
      <c r="N21" s="294">
        <v>25</v>
      </c>
      <c r="O21" s="299">
        <v>0</v>
      </c>
      <c r="P21" s="299">
        <v>0</v>
      </c>
      <c r="Q21" s="294"/>
      <c r="R21" s="295"/>
      <c r="S21" s="300"/>
      <c r="T21" s="294"/>
      <c r="U21" s="295"/>
      <c r="V21" s="299"/>
      <c r="W21" s="294"/>
      <c r="X21" s="295"/>
      <c r="Y21" s="299"/>
      <c r="Z21" s="294"/>
      <c r="AA21" s="295"/>
      <c r="AB21" s="298"/>
      <c r="AC21" s="268">
        <f t="shared" si="6"/>
        <v>0</v>
      </c>
      <c r="AD21" s="254">
        <f t="shared" si="0"/>
        <v>25</v>
      </c>
      <c r="AE21" s="83"/>
      <c r="AF21" s="311">
        <f t="shared" si="7"/>
        <v>0</v>
      </c>
      <c r="AG21" s="311">
        <f t="shared" si="8"/>
        <v>0</v>
      </c>
      <c r="AH21" s="312">
        <f t="shared" si="9"/>
        <v>0</v>
      </c>
    </row>
    <row r="22" spans="1:35" ht="13.5" thickBot="1">
      <c r="A22" s="104"/>
      <c r="B22" s="104"/>
      <c r="C22" s="104"/>
      <c r="D22" s="229"/>
      <c r="E22" s="270"/>
      <c r="F22" s="271"/>
      <c r="G22" s="272"/>
      <c r="H22" s="273"/>
      <c r="I22" s="264"/>
      <c r="J22" s="274"/>
      <c r="K22" s="275"/>
      <c r="L22" s="276"/>
      <c r="M22" s="277"/>
      <c r="N22" s="275"/>
      <c r="O22" s="278"/>
      <c r="P22" s="278"/>
      <c r="Q22" s="275"/>
      <c r="R22" s="279"/>
      <c r="S22" s="280"/>
      <c r="T22" s="273"/>
      <c r="U22" s="264"/>
      <c r="V22" s="281"/>
      <c r="W22" s="273"/>
      <c r="X22" s="264"/>
      <c r="Y22" s="281"/>
      <c r="Z22" s="273"/>
      <c r="AA22" s="264"/>
      <c r="AB22" s="282"/>
      <c r="AC22" s="268"/>
      <c r="AD22" s="254"/>
      <c r="AE22" s="83"/>
      <c r="AF22" s="301"/>
      <c r="AG22" s="301"/>
      <c r="AH22" s="302"/>
    </row>
    <row r="23" spans="1:35" ht="15">
      <c r="A23" s="266" t="s">
        <v>8</v>
      </c>
      <c r="B23" s="105"/>
      <c r="C23" s="105"/>
      <c r="D23" s="106"/>
      <c r="E23" s="134"/>
      <c r="F23" s="107">
        <v>9</v>
      </c>
      <c r="G23" s="83"/>
      <c r="H23" s="83"/>
      <c r="I23" s="107">
        <v>10</v>
      </c>
      <c r="J23" s="83"/>
      <c r="K23" s="83"/>
      <c r="L23" s="107">
        <v>8</v>
      </c>
      <c r="M23" s="83"/>
      <c r="N23" s="83"/>
      <c r="O23" s="107">
        <v>10</v>
      </c>
      <c r="P23" s="83"/>
      <c r="Q23" s="83"/>
      <c r="R23" s="107">
        <v>9</v>
      </c>
      <c r="S23" s="83"/>
      <c r="T23" s="83"/>
      <c r="U23" s="107">
        <v>7</v>
      </c>
      <c r="V23" s="83"/>
      <c r="W23" s="83"/>
      <c r="X23" s="107">
        <v>8</v>
      </c>
      <c r="Y23" s="107"/>
      <c r="Z23" s="107"/>
      <c r="AA23" s="107"/>
      <c r="AB23" s="83"/>
      <c r="AC23" s="83"/>
      <c r="AD23" s="83"/>
      <c r="AE23" s="83"/>
      <c r="AF23" s="83"/>
      <c r="AG23" s="83"/>
      <c r="AH23" s="83"/>
      <c r="AI23" s="83"/>
    </row>
    <row r="24" spans="1:35" ht="15">
      <c r="A24" s="265"/>
      <c r="B24" s="133"/>
      <c r="C24" s="108"/>
      <c r="D24" s="109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</row>
    <row r="25" spans="1:35">
      <c r="A25" s="267" t="s">
        <v>10</v>
      </c>
      <c r="B25" s="265"/>
      <c r="D25" s="134"/>
      <c r="E25" s="134"/>
      <c r="F25" s="135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246" t="s">
        <v>5</v>
      </c>
      <c r="R25" s="134"/>
      <c r="S25" s="134"/>
      <c r="T25" s="134"/>
      <c r="U25" s="110"/>
      <c r="V25" s="110"/>
      <c r="W25" s="135"/>
      <c r="X25" s="135"/>
      <c r="Y25" s="135"/>
      <c r="Z25" s="135"/>
      <c r="AA25" s="83"/>
      <c r="AB25" s="83"/>
      <c r="AC25" s="83"/>
      <c r="AD25" s="83"/>
      <c r="AE25" s="83"/>
      <c r="AF25" s="83"/>
      <c r="AG25" s="83"/>
      <c r="AH25" s="83"/>
      <c r="AI25" s="83"/>
    </row>
    <row r="26" spans="1:35">
      <c r="B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</row>
    <row r="27" spans="1:35" ht="23.25">
      <c r="A27" s="250"/>
      <c r="B27" s="73"/>
      <c r="C27" s="250"/>
      <c r="D27" s="73"/>
      <c r="E27" s="73"/>
      <c r="F27" s="73"/>
      <c r="G27" s="73"/>
      <c r="H27" s="73"/>
      <c r="I27" s="74"/>
      <c r="J27" s="75"/>
      <c r="K27" s="74"/>
      <c r="L27" s="76"/>
      <c r="M27" s="76"/>
      <c r="N27" s="76"/>
      <c r="O27" s="76"/>
      <c r="P27" s="74"/>
      <c r="Q27" s="74"/>
      <c r="R27" s="74"/>
      <c r="S27" s="77"/>
      <c r="T27" s="78"/>
      <c r="U27" s="78"/>
      <c r="V27" s="79"/>
      <c r="W27" s="79"/>
      <c r="X27" s="79"/>
      <c r="Y27" s="79"/>
      <c r="Z27" s="79"/>
      <c r="AA27" s="80"/>
      <c r="AB27" s="81"/>
    </row>
    <row r="37" spans="1:35">
      <c r="A37" s="114"/>
      <c r="B37" s="111"/>
      <c r="C37" s="251"/>
      <c r="D37" s="112"/>
      <c r="E37" s="112"/>
      <c r="F37" s="113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  <c r="R37" s="112"/>
      <c r="S37" s="112"/>
      <c r="T37" s="112"/>
      <c r="U37" s="114"/>
      <c r="V37" s="114"/>
      <c r="W37" s="113"/>
      <c r="X37" s="113"/>
      <c r="Y37" s="113"/>
      <c r="Z37" s="113"/>
      <c r="AA37" s="111"/>
      <c r="AB37" s="111"/>
      <c r="AC37" s="111"/>
      <c r="AD37" s="111"/>
      <c r="AE37" s="111"/>
      <c r="AF37" s="111"/>
      <c r="AG37" s="111"/>
      <c r="AH37" s="111"/>
      <c r="AI37" s="83"/>
    </row>
    <row r="38" spans="1:35">
      <c r="A38" s="251"/>
      <c r="B38" s="111"/>
      <c r="C38" s="25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83"/>
    </row>
    <row r="39" spans="1:35">
      <c r="A39" s="251"/>
      <c r="B39" s="111"/>
      <c r="C39" s="25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83"/>
    </row>
  </sheetData>
  <mergeCells count="2">
    <mergeCell ref="T3:V3"/>
    <mergeCell ref="W3:Y3"/>
  </mergeCells>
  <conditionalFormatting sqref="E6:AH6 E18:AH18 E21:AH22 E8:AH13">
    <cfRule type="containsErrors" dxfId="9" priority="13" stopIfTrue="1">
      <formula>ISERROR(E6)</formula>
    </cfRule>
  </conditionalFormatting>
  <conditionalFormatting sqref="E7:AH8">
    <cfRule type="containsErrors" dxfId="8" priority="11" stopIfTrue="1">
      <formula>ISERROR(E7)</formula>
    </cfRule>
  </conditionalFormatting>
  <conditionalFormatting sqref="E14:AH14">
    <cfRule type="containsErrors" dxfId="7" priority="10" stopIfTrue="1">
      <formula>ISERROR(E14)</formula>
    </cfRule>
  </conditionalFormatting>
  <conditionalFormatting sqref="E10:AH10">
    <cfRule type="containsErrors" dxfId="6" priority="9" stopIfTrue="1">
      <formula>ISERROR(E10)</formula>
    </cfRule>
  </conditionalFormatting>
  <conditionalFormatting sqref="E15:AH16">
    <cfRule type="containsErrors" dxfId="5" priority="6" stopIfTrue="1">
      <formula>ISERROR(E15)</formula>
    </cfRule>
  </conditionalFormatting>
  <conditionalFormatting sqref="E13:AH13">
    <cfRule type="containsErrors" dxfId="4" priority="5" stopIfTrue="1">
      <formula>ISERROR(E13)</formula>
    </cfRule>
  </conditionalFormatting>
  <conditionalFormatting sqref="E17:AH17">
    <cfRule type="containsErrors" dxfId="3" priority="4" stopIfTrue="1">
      <formula>ISERROR(E17)</formula>
    </cfRule>
  </conditionalFormatting>
  <conditionalFormatting sqref="E19:AH19">
    <cfRule type="containsErrors" dxfId="2" priority="3" stopIfTrue="1">
      <formula>ISERROR(E19)</formula>
    </cfRule>
  </conditionalFormatting>
  <conditionalFormatting sqref="E16:AH16">
    <cfRule type="containsErrors" dxfId="1" priority="2" stopIfTrue="1">
      <formula>ISERROR(E16)</formula>
    </cfRule>
  </conditionalFormatting>
  <conditionalFormatting sqref="E20:AH20">
    <cfRule type="containsErrors" dxfId="0" priority="1" stopIfTrue="1">
      <formula>ISERROR(E20)</formula>
    </cfRule>
  </conditionalFormatting>
  <pageMargins left="0.23" right="0.15" top="0.27559055118110237" bottom="0.15748031496062992" header="0.31496062992125984" footer="0.15748031496062992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0"/>
  <sheetViews>
    <sheetView workbookViewId="0">
      <selection activeCell="D10" sqref="D10"/>
    </sheetView>
  </sheetViews>
  <sheetFormatPr defaultRowHeight="12.75"/>
  <cols>
    <col min="4" max="4" width="15.85546875" bestFit="1" customWidth="1"/>
    <col min="5" max="5" width="4.28515625" customWidth="1"/>
    <col min="6" max="6" width="3.85546875" customWidth="1"/>
    <col min="7" max="7" width="3.7109375" customWidth="1"/>
    <col min="8" max="8" width="3.42578125" customWidth="1"/>
    <col min="9" max="9" width="3.7109375" customWidth="1"/>
    <col min="10" max="11" width="3.28515625" customWidth="1"/>
    <col min="12" max="12" width="3.5703125" customWidth="1"/>
    <col min="13" max="13" width="3.7109375" customWidth="1"/>
    <col min="14" max="14" width="3.85546875" customWidth="1"/>
    <col min="15" max="15" width="3.5703125" customWidth="1"/>
    <col min="16" max="16" width="3.42578125" customWidth="1"/>
    <col min="17" max="18" width="4.42578125" customWidth="1"/>
    <col min="19" max="19" width="4.28515625" customWidth="1"/>
    <col min="20" max="20" width="5.7109375" customWidth="1"/>
    <col min="21" max="21" width="5.42578125" customWidth="1"/>
    <col min="22" max="22" width="5.140625" customWidth="1"/>
    <col min="23" max="23" width="5.42578125" customWidth="1"/>
    <col min="24" max="24" width="5.28515625" customWidth="1"/>
    <col min="25" max="25" width="4.5703125" customWidth="1"/>
    <col min="26" max="26" width="5.140625" customWidth="1"/>
    <col min="27" max="27" width="4.5703125" customWidth="1"/>
    <col min="28" max="28" width="4.85546875" customWidth="1"/>
  </cols>
  <sheetData>
    <row r="2" spans="1:33" ht="20.25">
      <c r="A2" s="346" t="s">
        <v>16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146"/>
      <c r="R2" s="146"/>
      <c r="S2" s="146"/>
      <c r="T2" s="154"/>
      <c r="U2" s="155" t="s">
        <v>11</v>
      </c>
      <c r="V2" s="156"/>
      <c r="W2" s="156"/>
      <c r="X2" s="156"/>
      <c r="Y2" s="156"/>
      <c r="Z2" s="156"/>
      <c r="AA2" s="156"/>
      <c r="AB2" s="156"/>
      <c r="AC2" s="156"/>
      <c r="AD2" s="157"/>
      <c r="AE2" s="156"/>
    </row>
    <row r="3" spans="1:33" ht="21" thickBot="1">
      <c r="A3" s="158"/>
      <c r="B3" s="158"/>
      <c r="C3" s="158"/>
      <c r="D3" s="158"/>
      <c r="E3" s="158"/>
      <c r="F3" s="158"/>
      <c r="G3" s="158"/>
      <c r="H3" s="158"/>
      <c r="I3" s="158"/>
      <c r="J3" s="159"/>
      <c r="K3" s="160"/>
      <c r="L3" s="160"/>
      <c r="M3" s="161"/>
      <c r="N3" s="161"/>
      <c r="O3" s="161"/>
      <c r="P3" s="161"/>
      <c r="Q3" s="162"/>
      <c r="R3" s="162"/>
      <c r="S3" s="163"/>
      <c r="T3" s="163"/>
      <c r="U3" s="163"/>
      <c r="V3" s="163"/>
      <c r="W3" s="164"/>
      <c r="X3" s="164" t="s">
        <v>5</v>
      </c>
      <c r="Y3" s="164"/>
      <c r="Z3" s="164"/>
      <c r="AA3" s="164" t="s">
        <v>5</v>
      </c>
      <c r="AB3" s="164"/>
      <c r="AC3" s="164"/>
      <c r="AD3" s="165"/>
      <c r="AE3" s="156"/>
    </row>
    <row r="4" spans="1:33" ht="21" thickBot="1">
      <c r="A4" s="166"/>
      <c r="B4" s="166"/>
      <c r="C4" s="166"/>
      <c r="D4" s="167"/>
      <c r="E4" s="343" t="s">
        <v>14</v>
      </c>
      <c r="F4" s="344"/>
      <c r="G4" s="345"/>
      <c r="H4" s="169"/>
      <c r="I4" s="168" t="s">
        <v>12</v>
      </c>
      <c r="J4" s="170"/>
      <c r="K4" s="340"/>
      <c r="L4" s="341"/>
      <c r="M4" s="347"/>
      <c r="N4" s="340"/>
      <c r="O4" s="341"/>
      <c r="P4" s="347"/>
      <c r="Q4" s="340"/>
      <c r="R4" s="341"/>
      <c r="S4" s="347"/>
      <c r="T4" s="340"/>
      <c r="U4" s="341"/>
      <c r="V4" s="347"/>
      <c r="W4" s="171"/>
      <c r="X4" s="172"/>
      <c r="Y4" s="173"/>
      <c r="Z4" s="340"/>
      <c r="AA4" s="341"/>
      <c r="AB4" s="173"/>
      <c r="AC4" s="167"/>
      <c r="AD4" s="174"/>
      <c r="AE4" s="156"/>
    </row>
    <row r="5" spans="1:33" ht="21" thickBot="1">
      <c r="A5" s="175" t="s">
        <v>0</v>
      </c>
      <c r="B5" s="175" t="s">
        <v>6</v>
      </c>
      <c r="C5" s="175" t="s">
        <v>1</v>
      </c>
      <c r="D5" s="176" t="s">
        <v>2</v>
      </c>
      <c r="E5" s="177"/>
      <c r="F5" s="178"/>
      <c r="G5" s="179"/>
      <c r="H5" s="177"/>
      <c r="I5" s="178"/>
      <c r="J5" s="179"/>
      <c r="K5" s="177"/>
      <c r="L5" s="178"/>
      <c r="M5" s="179"/>
      <c r="N5" s="177"/>
      <c r="O5" s="178"/>
      <c r="P5" s="179"/>
      <c r="Q5" s="177"/>
      <c r="R5" s="178"/>
      <c r="S5" s="179"/>
      <c r="T5" s="177"/>
      <c r="U5" s="178"/>
      <c r="V5" s="179"/>
      <c r="W5" s="177"/>
      <c r="X5" s="178"/>
      <c r="Y5" s="179"/>
      <c r="Z5" s="177"/>
      <c r="AA5" s="178"/>
      <c r="AB5" s="179"/>
      <c r="AC5" s="175" t="s">
        <v>3</v>
      </c>
      <c r="AD5" s="180" t="s">
        <v>4</v>
      </c>
      <c r="AE5" s="156"/>
    </row>
    <row r="6" spans="1:33" ht="20.25">
      <c r="A6" s="181"/>
      <c r="B6" s="181"/>
      <c r="C6" s="181"/>
      <c r="D6" s="182"/>
      <c r="E6" s="183"/>
      <c r="F6" s="184"/>
      <c r="G6" s="185"/>
      <c r="H6" s="186"/>
      <c r="I6" s="187"/>
      <c r="J6" s="188"/>
      <c r="K6" s="183"/>
      <c r="L6" s="184"/>
      <c r="M6" s="189"/>
      <c r="N6" s="190"/>
      <c r="O6" s="191"/>
      <c r="P6" s="189"/>
      <c r="Q6" s="192"/>
      <c r="R6" s="193"/>
      <c r="S6" s="194"/>
      <c r="T6" s="186"/>
      <c r="U6" s="187"/>
      <c r="V6" s="188"/>
      <c r="W6" s="192"/>
      <c r="X6" s="195"/>
      <c r="Y6" s="194"/>
      <c r="Z6" s="192"/>
      <c r="AA6" s="195"/>
      <c r="AB6" s="194"/>
      <c r="AC6" s="196"/>
      <c r="AD6" s="197"/>
      <c r="AE6" s="156"/>
    </row>
    <row r="7" spans="1:33" ht="20.25">
      <c r="A7" s="198">
        <v>1</v>
      </c>
      <c r="B7" s="233"/>
      <c r="C7" s="199"/>
      <c r="D7" s="200"/>
      <c r="E7" s="213"/>
      <c r="F7" s="214"/>
      <c r="G7" s="215"/>
      <c r="H7" s="213"/>
      <c r="I7" s="214"/>
      <c r="J7" s="215"/>
      <c r="K7" s="201"/>
      <c r="L7" s="202"/>
      <c r="M7" s="203"/>
      <c r="N7" s="204"/>
      <c r="O7" s="205"/>
      <c r="P7" s="206"/>
      <c r="Q7" s="207"/>
      <c r="R7" s="205"/>
      <c r="S7" s="206"/>
      <c r="T7" s="207"/>
      <c r="U7" s="205"/>
      <c r="V7" s="206"/>
      <c r="W7" s="207"/>
      <c r="X7" s="205"/>
      <c r="Y7" s="206"/>
      <c r="Z7" s="204"/>
      <c r="AA7" s="208"/>
      <c r="AB7" s="209"/>
      <c r="AC7" s="210"/>
      <c r="AD7" s="55"/>
      <c r="AE7" s="156"/>
    </row>
    <row r="8" spans="1:33" ht="20.25">
      <c r="A8" s="211">
        <v>2</v>
      </c>
      <c r="B8" s="245"/>
      <c r="C8" s="198"/>
      <c r="D8" s="212"/>
      <c r="E8" s="204"/>
      <c r="F8" s="208"/>
      <c r="G8" s="209"/>
      <c r="H8" s="204"/>
      <c r="I8" s="208"/>
      <c r="J8" s="209"/>
      <c r="K8" s="207"/>
      <c r="L8" s="205"/>
      <c r="M8" s="206"/>
      <c r="N8" s="204"/>
      <c r="O8" s="205"/>
      <c r="P8" s="206"/>
      <c r="Q8" s="207"/>
      <c r="R8" s="205"/>
      <c r="S8" s="206"/>
      <c r="T8" s="207"/>
      <c r="U8" s="205"/>
      <c r="V8" s="206"/>
      <c r="W8" s="207"/>
      <c r="X8" s="205"/>
      <c r="Y8" s="206"/>
      <c r="Z8" s="204"/>
      <c r="AA8" s="208"/>
      <c r="AB8" s="209"/>
      <c r="AC8" s="210"/>
      <c r="AD8" s="55"/>
      <c r="AE8" s="156"/>
    </row>
    <row r="9" spans="1:33" ht="20.25">
      <c r="A9" s="198">
        <v>3</v>
      </c>
      <c r="B9" s="245"/>
      <c r="C9" s="198"/>
      <c r="D9" s="212"/>
      <c r="E9" s="204"/>
      <c r="F9" s="208"/>
      <c r="G9" s="209"/>
      <c r="H9" s="204"/>
      <c r="I9" s="208"/>
      <c r="J9" s="209"/>
      <c r="K9" s="207"/>
      <c r="L9" s="205"/>
      <c r="M9" s="206"/>
      <c r="N9" s="204"/>
      <c r="O9" s="205"/>
      <c r="P9" s="206"/>
      <c r="Q9" s="207"/>
      <c r="R9" s="205"/>
      <c r="S9" s="206"/>
      <c r="T9" s="207"/>
      <c r="U9" s="205"/>
      <c r="V9" s="206"/>
      <c r="W9" s="207"/>
      <c r="X9" s="205"/>
      <c r="Y9" s="206"/>
      <c r="Z9" s="204"/>
      <c r="AA9" s="208"/>
      <c r="AB9" s="209"/>
      <c r="AC9" s="210"/>
      <c r="AD9" s="55"/>
      <c r="AE9" s="156"/>
    </row>
    <row r="10" spans="1:33" ht="20.25">
      <c r="A10" s="198">
        <v>4</v>
      </c>
      <c r="B10" s="233"/>
      <c r="C10" s="199"/>
      <c r="D10" s="200"/>
      <c r="E10" s="201"/>
      <c r="F10" s="202"/>
      <c r="G10" s="203"/>
      <c r="H10" s="201"/>
      <c r="I10" s="202"/>
      <c r="J10" s="203"/>
      <c r="K10" s="201"/>
      <c r="L10" s="202"/>
      <c r="M10" s="203"/>
      <c r="N10" s="204"/>
      <c r="O10" s="205"/>
      <c r="P10" s="206"/>
      <c r="Q10" s="207"/>
      <c r="R10" s="205"/>
      <c r="S10" s="206"/>
      <c r="T10" s="207"/>
      <c r="U10" s="205"/>
      <c r="V10" s="206"/>
      <c r="W10" s="207"/>
      <c r="X10" s="205"/>
      <c r="Y10" s="206"/>
      <c r="Z10" s="204"/>
      <c r="AA10" s="208"/>
      <c r="AB10" s="209"/>
      <c r="AC10" s="210"/>
      <c r="AD10" s="55"/>
      <c r="AE10" s="156"/>
    </row>
    <row r="11" spans="1:33" ht="20.25">
      <c r="A11" s="198">
        <v>5</v>
      </c>
      <c r="B11" s="233"/>
      <c r="C11" s="199"/>
      <c r="D11" s="200"/>
      <c r="E11" s="213"/>
      <c r="F11" s="214"/>
      <c r="G11" s="215"/>
      <c r="H11" s="213"/>
      <c r="I11" s="214"/>
      <c r="J11" s="215"/>
      <c r="K11" s="213"/>
      <c r="L11" s="214"/>
      <c r="M11" s="215"/>
      <c r="N11" s="213"/>
      <c r="O11" s="214"/>
      <c r="P11" s="215"/>
      <c r="Q11" s="213"/>
      <c r="R11" s="214"/>
      <c r="S11" s="215"/>
      <c r="T11" s="213"/>
      <c r="U11" s="214"/>
      <c r="V11" s="215"/>
      <c r="W11" s="216"/>
      <c r="X11" s="217"/>
      <c r="Y11" s="218"/>
      <c r="Z11" s="213"/>
      <c r="AA11" s="214"/>
      <c r="AB11" s="215"/>
      <c r="AC11" s="219"/>
      <c r="AD11" s="55"/>
      <c r="AE11" s="156"/>
    </row>
    <row r="12" spans="1:33" ht="20.25">
      <c r="A12" s="198">
        <v>6</v>
      </c>
      <c r="B12" s="245"/>
      <c r="C12" s="220"/>
      <c r="D12" s="221"/>
      <c r="E12" s="204"/>
      <c r="F12" s="208"/>
      <c r="G12" s="209"/>
      <c r="H12" s="204"/>
      <c r="I12" s="208"/>
      <c r="J12" s="209"/>
      <c r="K12" s="201"/>
      <c r="L12" s="202"/>
      <c r="M12" s="203"/>
      <c r="N12" s="201"/>
      <c r="O12" s="202"/>
      <c r="P12" s="203"/>
      <c r="Q12" s="207"/>
      <c r="R12" s="205"/>
      <c r="S12" s="206"/>
      <c r="T12" s="207"/>
      <c r="U12" s="205"/>
      <c r="V12" s="206"/>
      <c r="W12" s="207"/>
      <c r="X12" s="205"/>
      <c r="Y12" s="206"/>
      <c r="Z12" s="204"/>
      <c r="AA12" s="208"/>
      <c r="AB12" s="209"/>
      <c r="AC12" s="210"/>
      <c r="AD12" s="55"/>
      <c r="AE12" s="156"/>
    </row>
    <row r="13" spans="1:33" ht="20.25">
      <c r="A13" s="198">
        <v>7</v>
      </c>
      <c r="B13" s="233"/>
      <c r="C13" s="199"/>
      <c r="D13" s="200"/>
      <c r="E13" s="222"/>
      <c r="F13" s="223"/>
      <c r="G13" s="224"/>
      <c r="H13" s="222"/>
      <c r="I13" s="223"/>
      <c r="J13" s="224"/>
      <c r="K13" s="213"/>
      <c r="L13" s="214"/>
      <c r="M13" s="215"/>
      <c r="N13" s="213"/>
      <c r="O13" s="214"/>
      <c r="P13" s="215"/>
      <c r="Q13" s="230"/>
      <c r="R13" s="231"/>
      <c r="S13" s="232"/>
      <c r="T13" s="230"/>
      <c r="U13" s="231"/>
      <c r="V13" s="232"/>
      <c r="W13" s="207"/>
      <c r="X13" s="205"/>
      <c r="Y13" s="206"/>
      <c r="Z13" s="204"/>
      <c r="AA13" s="208"/>
      <c r="AB13" s="209"/>
      <c r="AC13" s="210"/>
      <c r="AD13" s="55"/>
      <c r="AE13" s="156"/>
    </row>
    <row r="14" spans="1:33" s="235" customFormat="1" ht="21" thickBot="1">
      <c r="A14" s="236"/>
      <c r="B14" s="237"/>
      <c r="C14" s="237"/>
      <c r="D14" s="238"/>
      <c r="E14" s="239"/>
      <c r="F14" s="240"/>
      <c r="G14" s="241"/>
      <c r="H14" s="239"/>
      <c r="I14" s="240"/>
      <c r="J14" s="241"/>
      <c r="K14" s="239"/>
      <c r="L14" s="240"/>
      <c r="M14" s="241"/>
      <c r="N14" s="239"/>
      <c r="O14" s="240"/>
      <c r="P14" s="241"/>
      <c r="Q14" s="239"/>
      <c r="R14" s="240"/>
      <c r="S14" s="241"/>
      <c r="T14" s="239"/>
      <c r="U14" s="240"/>
      <c r="V14" s="241"/>
      <c r="W14" s="242"/>
      <c r="X14" s="243"/>
      <c r="Y14" s="244"/>
      <c r="Z14" s="225"/>
      <c r="AA14" s="226"/>
      <c r="AB14" s="227"/>
      <c r="AC14" s="236"/>
      <c r="AD14" s="145"/>
      <c r="AE14" s="234"/>
    </row>
    <row r="15" spans="1:33">
      <c r="A15" s="147"/>
      <c r="B15" s="147"/>
      <c r="C15" s="147"/>
      <c r="D15" s="147"/>
      <c r="E15" s="1"/>
      <c r="F15" s="1"/>
      <c r="G15" s="1"/>
      <c r="H15" s="1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"/>
      <c r="U15" s="147"/>
      <c r="V15" s="147"/>
      <c r="W15" s="147"/>
      <c r="X15" s="147"/>
      <c r="Y15" s="147"/>
      <c r="Z15" s="147"/>
      <c r="AA15" s="147"/>
      <c r="AB15" s="147"/>
      <c r="AC15" s="147"/>
      <c r="AD15" s="61"/>
      <c r="AE15" s="147"/>
      <c r="AF15" s="147"/>
      <c r="AG15" s="147"/>
    </row>
    <row r="16" spans="1:33">
      <c r="A16" s="36" t="s">
        <v>7</v>
      </c>
      <c r="B16" s="147"/>
      <c r="C16" s="147"/>
      <c r="D16" s="147"/>
      <c r="E16" s="14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32"/>
      <c r="S16" s="7"/>
      <c r="T16" s="1"/>
      <c r="U16" s="7"/>
      <c r="V16" s="147"/>
      <c r="W16" s="147"/>
      <c r="X16" s="7"/>
      <c r="Y16" s="147"/>
      <c r="Z16" s="147"/>
      <c r="AA16" s="7"/>
      <c r="AB16" s="147"/>
      <c r="AC16" s="147"/>
      <c r="AD16" s="61"/>
      <c r="AE16" s="147"/>
      <c r="AF16" s="147"/>
      <c r="AG16" s="147"/>
    </row>
    <row r="17" spans="1:33">
      <c r="A17" s="147"/>
      <c r="B17" s="147"/>
      <c r="C17" s="147"/>
      <c r="D17" s="147"/>
      <c r="E17" s="342"/>
      <c r="F17" s="342"/>
      <c r="G17" s="342"/>
      <c r="H17" s="342"/>
      <c r="I17" s="342"/>
      <c r="J17" s="342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61"/>
      <c r="AE17" s="147"/>
      <c r="AF17" s="147"/>
      <c r="AG17" s="147"/>
    </row>
    <row r="18" spans="1:33">
      <c r="A18" s="40"/>
      <c r="B18" s="40"/>
      <c r="C18" s="40"/>
      <c r="D18" s="40"/>
      <c r="E18" s="40"/>
      <c r="F18" s="1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61"/>
      <c r="AE18" s="147"/>
      <c r="AF18" s="147"/>
      <c r="AG18" s="147"/>
    </row>
    <row r="19" spans="1:33">
      <c r="A19" s="40" t="s">
        <v>10</v>
      </c>
      <c r="B19" s="40"/>
      <c r="C19" s="40"/>
      <c r="D19" s="40"/>
      <c r="E19" s="40"/>
      <c r="F19" s="1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40" t="s">
        <v>9</v>
      </c>
      <c r="R19" s="40"/>
      <c r="S19" s="40"/>
      <c r="T19" s="1"/>
      <c r="U19" s="1"/>
      <c r="V19" s="1"/>
      <c r="W19" s="1"/>
      <c r="X19" s="147"/>
      <c r="Y19" s="147"/>
      <c r="Z19" s="1"/>
      <c r="AA19" s="147"/>
      <c r="AB19" s="147"/>
      <c r="AC19" s="147"/>
      <c r="AD19" s="61"/>
      <c r="AE19" s="147"/>
      <c r="AF19" s="147"/>
      <c r="AG19" s="147"/>
    </row>
    <row r="20" spans="1:33" ht="20.25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7"/>
      <c r="AE20" s="156"/>
    </row>
  </sheetData>
  <mergeCells count="8">
    <mergeCell ref="Z4:AA4"/>
    <mergeCell ref="E17:J17"/>
    <mergeCell ref="E4:G4"/>
    <mergeCell ref="A2:P2"/>
    <mergeCell ref="K4:M4"/>
    <mergeCell ref="N4:P4"/>
    <mergeCell ref="Q4:S4"/>
    <mergeCell ref="T4:V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Bambino</vt:lpstr>
      <vt:lpstr>Clubmans</vt:lpstr>
      <vt:lpstr>DVS</vt:lpstr>
    </vt:vector>
  </TitlesOfParts>
  <Company>TransFRESH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Dodd</dc:creator>
  <cp:lastModifiedBy>Lizelle</cp:lastModifiedBy>
  <cp:lastPrinted>2017-06-02T11:05:07Z</cp:lastPrinted>
  <dcterms:created xsi:type="dcterms:W3CDTF">2004-11-04T14:19:06Z</dcterms:created>
  <dcterms:modified xsi:type="dcterms:W3CDTF">2018-09-22T18:28:56Z</dcterms:modified>
</cp:coreProperties>
</file>