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sina\CloudStation\2018\AWARDS\NATIONAL\"/>
    </mc:Choice>
  </mc:AlternateContent>
  <bookViews>
    <workbookView xWindow="0" yWindow="0" windowWidth="20490" windowHeight="7020"/>
  </bookViews>
  <sheets>
    <sheet name="R2N" sheetId="4" r:id="rId1"/>
    <sheet name="R2N (master)" sheetId="6" r:id="rId2"/>
    <sheet name="CLASSIC " sheetId="5" r:id="rId3"/>
    <sheet name="OPEN " sheetId="8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35" i="8" l="1"/>
  <c r="L35" i="8"/>
  <c r="V30" i="5" l="1"/>
  <c r="V29" i="5"/>
  <c r="U29" i="5"/>
  <c r="V17" i="5"/>
  <c r="V16" i="5"/>
  <c r="U16" i="5"/>
  <c r="N45" i="4"/>
  <c r="O45" i="4" s="1"/>
  <c r="N22" i="4"/>
  <c r="O22" i="4" s="1"/>
  <c r="K44" i="8" l="1"/>
  <c r="K45" i="8"/>
  <c r="K46" i="8"/>
  <c r="K48" i="8"/>
  <c r="K49" i="8"/>
  <c r="K51" i="8"/>
  <c r="K52" i="8"/>
  <c r="K47" i="8"/>
  <c r="K53" i="8"/>
  <c r="K54" i="8"/>
  <c r="K55" i="8"/>
  <c r="K56" i="8"/>
  <c r="K57" i="8"/>
  <c r="K50" i="8"/>
  <c r="K58" i="8"/>
  <c r="K59" i="8"/>
  <c r="K60" i="8"/>
  <c r="K61" i="8"/>
  <c r="K62" i="8"/>
  <c r="K63" i="8"/>
  <c r="K64" i="8"/>
  <c r="K65" i="8"/>
  <c r="K66" i="8"/>
  <c r="K67" i="8"/>
  <c r="K68" i="8"/>
  <c r="K69" i="8"/>
  <c r="K24" i="8" l="1"/>
  <c r="K23" i="8"/>
  <c r="K22" i="8"/>
  <c r="K35" i="4"/>
  <c r="M35" i="4" s="1"/>
  <c r="K40" i="4"/>
  <c r="M40" i="4" s="1"/>
  <c r="K42" i="4"/>
  <c r="M42" i="4" s="1"/>
  <c r="K20" i="4"/>
  <c r="M20" i="4" s="1"/>
  <c r="K17" i="4"/>
  <c r="M17" i="4" s="1"/>
  <c r="R28" i="5" l="1"/>
  <c r="T28" i="5" s="1"/>
  <c r="R23" i="5"/>
  <c r="T23" i="5" s="1"/>
  <c r="R27" i="5"/>
  <c r="T27" i="5" s="1"/>
  <c r="R26" i="5"/>
  <c r="T26" i="5" s="1"/>
  <c r="R25" i="5"/>
  <c r="T25" i="5" s="1"/>
  <c r="R24" i="5"/>
  <c r="T24" i="5" s="1"/>
  <c r="R22" i="5"/>
  <c r="T22" i="5" s="1"/>
  <c r="R10" i="5"/>
  <c r="T10" i="5" s="1"/>
  <c r="R12" i="5"/>
  <c r="T12" i="5" s="1"/>
  <c r="R11" i="5"/>
  <c r="T11" i="5" s="1"/>
  <c r="R13" i="5"/>
  <c r="T13" i="5" s="1"/>
  <c r="R14" i="5"/>
  <c r="T14" i="5" s="1"/>
  <c r="R15" i="5"/>
  <c r="T15" i="5" s="1"/>
  <c r="R8" i="5"/>
  <c r="T8" i="5" s="1"/>
  <c r="R9" i="5"/>
  <c r="T9" i="5" s="1"/>
  <c r="K22" i="6"/>
  <c r="M22" i="6" s="1"/>
  <c r="K23" i="6"/>
  <c r="M23" i="6" s="1"/>
  <c r="K25" i="6"/>
  <c r="M25" i="6" s="1"/>
  <c r="K26" i="6"/>
  <c r="M26" i="6" s="1"/>
  <c r="K27" i="6"/>
  <c r="M27" i="6" s="1"/>
  <c r="K24" i="6"/>
  <c r="M24" i="6" s="1"/>
  <c r="K28" i="6"/>
  <c r="M28" i="6" s="1"/>
  <c r="K21" i="6"/>
  <c r="M21" i="6" s="1"/>
  <c r="K19" i="6"/>
  <c r="M19" i="6" s="1"/>
  <c r="K20" i="6"/>
  <c r="M20" i="6" s="1"/>
  <c r="K10" i="6"/>
  <c r="M10" i="6" s="1"/>
  <c r="K11" i="6"/>
  <c r="M11" i="6" s="1"/>
  <c r="K9" i="6"/>
  <c r="M9" i="6" s="1"/>
  <c r="K8" i="6"/>
  <c r="M8" i="6" s="1"/>
  <c r="K38" i="4"/>
  <c r="M38" i="4" s="1"/>
  <c r="K39" i="4"/>
  <c r="M39" i="4" s="1"/>
  <c r="K37" i="4"/>
  <c r="M37" i="4" s="1"/>
  <c r="K41" i="4"/>
  <c r="M41" i="4" s="1"/>
  <c r="K44" i="4"/>
  <c r="M44" i="4" s="1"/>
  <c r="K43" i="4"/>
  <c r="M43" i="4" s="1"/>
  <c r="K34" i="4"/>
  <c r="M34" i="4" s="1"/>
  <c r="K36" i="4"/>
  <c r="M36" i="4" s="1"/>
  <c r="K32" i="4"/>
  <c r="M32" i="4" s="1"/>
  <c r="K33" i="4"/>
  <c r="M33" i="4" s="1"/>
  <c r="K29" i="4"/>
  <c r="M29" i="4" s="1"/>
  <c r="K31" i="4"/>
  <c r="M31" i="4" s="1"/>
  <c r="K30" i="4"/>
  <c r="M30" i="4" s="1"/>
  <c r="K27" i="4"/>
  <c r="M27" i="4" s="1"/>
  <c r="K28" i="4"/>
  <c r="M28" i="4" s="1"/>
  <c r="K19" i="4"/>
  <c r="M19" i="4" s="1"/>
  <c r="K18" i="4"/>
  <c r="M18" i="4" s="1"/>
  <c r="K16" i="4"/>
  <c r="M16" i="4" s="1"/>
  <c r="K15" i="4"/>
  <c r="M15" i="4" s="1"/>
  <c r="K11" i="4"/>
  <c r="M11" i="4" s="1"/>
  <c r="K10" i="4"/>
  <c r="M10" i="4" s="1"/>
  <c r="K12" i="4"/>
  <c r="M12" i="4" s="1"/>
  <c r="K14" i="4"/>
  <c r="M14" i="4" s="1"/>
  <c r="K13" i="4"/>
  <c r="M13" i="4" s="1"/>
  <c r="K8" i="4"/>
  <c r="M8" i="4" s="1"/>
  <c r="K9" i="4"/>
  <c r="M9" i="4" s="1"/>
  <c r="K19" i="8" l="1"/>
  <c r="K34" i="8" l="1"/>
  <c r="K12" i="8"/>
  <c r="K31" i="8"/>
  <c r="K32" i="8"/>
  <c r="K33" i="8"/>
  <c r="K25" i="8"/>
  <c r="K26" i="8"/>
  <c r="K27" i="8"/>
  <c r="K28" i="8"/>
  <c r="K29" i="8"/>
  <c r="K30" i="8"/>
  <c r="K21" i="8"/>
  <c r="K10" i="8" l="1"/>
  <c r="K20" i="8"/>
  <c r="K18" i="8"/>
  <c r="K14" i="8"/>
  <c r="K17" i="8"/>
  <c r="K16" i="8"/>
  <c r="K9" i="8"/>
  <c r="K15" i="8"/>
  <c r="K13" i="8"/>
  <c r="K8" i="8"/>
  <c r="K11" i="8"/>
</calcChain>
</file>

<file path=xl/comments1.xml><?xml version="1.0" encoding="utf-8"?>
<comments xmlns="http://schemas.openxmlformats.org/spreadsheetml/2006/main">
  <authors>
    <author>Fourie, Rikus  AG/AHS-D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Fourie, Rikus  AG/AHS-D:</t>
        </r>
        <r>
          <rPr>
            <sz val="9"/>
            <color indexed="81"/>
            <rFont val="Tahoma"/>
            <family val="2"/>
          </rPr>
          <t xml:space="preserve">
York Rally = Classic Car
Algoa rally = Modified Classic</t>
        </r>
      </text>
    </comment>
  </commentList>
</comments>
</file>

<file path=xl/sharedStrings.xml><?xml version="1.0" encoding="utf-8"?>
<sst xmlns="http://schemas.openxmlformats.org/spreadsheetml/2006/main" count="1016" uniqueCount="140">
  <si>
    <t>Driver</t>
  </si>
  <si>
    <t>Cls</t>
  </si>
  <si>
    <t>Lic #</t>
  </si>
  <si>
    <t>Total</t>
  </si>
  <si>
    <t>Richard Leeke Jnr</t>
  </si>
  <si>
    <t>AC Potgieter</t>
  </si>
  <si>
    <t>Chris Coertse</t>
  </si>
  <si>
    <t>Tjaart Conradie</t>
  </si>
  <si>
    <t>Greg Godrich</t>
  </si>
  <si>
    <t>DNF</t>
  </si>
  <si>
    <t>Navigator</t>
  </si>
  <si>
    <t>Henry Kohne</t>
  </si>
  <si>
    <r>
      <t xml:space="preserve">OPEN - DRIVERS </t>
    </r>
    <r>
      <rPr>
        <b/>
        <sz val="11"/>
        <color rgb="FFFF0000"/>
        <rFont val="Calibri"/>
        <family val="2"/>
        <scheme val="minor"/>
      </rPr>
      <t>(NON CHAMPIONSHIP - CLUB STATUS)</t>
    </r>
  </si>
  <si>
    <t>Guy Botterill</t>
  </si>
  <si>
    <t>Jono van Wyk</t>
  </si>
  <si>
    <t>George Smalberger</t>
  </si>
  <si>
    <t>Tour Natal</t>
  </si>
  <si>
    <t>Simon Vacy-Lyle</t>
  </si>
  <si>
    <t>Chris Brand</t>
  </si>
  <si>
    <t xml:space="preserve">Mari van der Walt </t>
  </si>
  <si>
    <t>Nico Swartz</t>
  </si>
  <si>
    <t>Matt Kohler</t>
  </si>
  <si>
    <t>YORK Rally</t>
  </si>
  <si>
    <t>-</t>
  </si>
  <si>
    <t>Hubi von Moltke</t>
  </si>
  <si>
    <t>Johannes Potgieter</t>
  </si>
  <si>
    <t>Barry White</t>
  </si>
  <si>
    <t>Terry Illman</t>
  </si>
  <si>
    <t>Edward Strydom</t>
  </si>
  <si>
    <r>
      <t xml:space="preserve"> CLASSIC - DRIVERS </t>
    </r>
    <r>
      <rPr>
        <b/>
        <sz val="11"/>
        <color rgb="FFFF0000"/>
        <rFont val="Calibri"/>
        <family val="2"/>
        <scheme val="minor"/>
      </rPr>
      <t>(INTER PROVINCIAL STATUS)</t>
    </r>
  </si>
  <si>
    <r>
      <t xml:space="preserve">CLASSIC - CO DRIVERS </t>
    </r>
    <r>
      <rPr>
        <b/>
        <sz val="11"/>
        <color rgb="FFFF0000"/>
        <rFont val="Calibri"/>
        <family val="2"/>
        <scheme val="minor"/>
      </rPr>
      <t>(INTER PROVINCIAL STATUS)</t>
    </r>
  </si>
  <si>
    <t>Super Rally</t>
  </si>
  <si>
    <t>Tommy Du Toit</t>
  </si>
  <si>
    <t xml:space="preserve">                                                                                                   2018 SA NATIONAL RALLY CHAMPIONSHIP</t>
  </si>
  <si>
    <t>9 &amp; 10 Mar</t>
  </si>
  <si>
    <t>20 &amp; 21 Apr</t>
  </si>
  <si>
    <t>25 &amp; 26  May</t>
  </si>
  <si>
    <t>6 &amp; 7 Jul</t>
  </si>
  <si>
    <t>17 &amp;  18 Aug</t>
  </si>
  <si>
    <t>28 &amp; 29 Sept</t>
  </si>
  <si>
    <t>26 &amp; 27 Oct</t>
  </si>
  <si>
    <t>25&amp; 26 May Apr</t>
  </si>
  <si>
    <t>17 &amp; 18 Aug Apr</t>
  </si>
  <si>
    <t xml:space="preserve"> R2N - DRIVERS</t>
  </si>
  <si>
    <t>R2N - CO DRIVERS</t>
  </si>
  <si>
    <t>Matthew Vacy-Lyle</t>
  </si>
  <si>
    <t>Schalk van Heerden</t>
  </si>
  <si>
    <t>Bertus Labuschagne</t>
  </si>
  <si>
    <t>Peter Chadwick</t>
  </si>
  <si>
    <t>Ian Rademeyer</t>
  </si>
  <si>
    <t>Lune Snyman</t>
  </si>
  <si>
    <t>Madelaine Britz</t>
  </si>
  <si>
    <t>Wendy Mitchell</t>
  </si>
  <si>
    <t>Richard Vaughan</t>
  </si>
  <si>
    <t>Clyde Victor</t>
  </si>
  <si>
    <t>Des-Marie Victor</t>
  </si>
  <si>
    <t>Zane Rencken</t>
  </si>
  <si>
    <t>Stefan Pieters</t>
  </si>
  <si>
    <t>Brian Scott</t>
  </si>
  <si>
    <t>Ashley Scott</t>
  </si>
  <si>
    <t>Grayham Bishop</t>
  </si>
  <si>
    <t>Clyde Challenor</t>
  </si>
  <si>
    <t>Yari Brunings</t>
  </si>
  <si>
    <t>Jacques du Toit</t>
  </si>
  <si>
    <t>Nico Nienaber</t>
  </si>
  <si>
    <t>Rikus Fourie</t>
  </si>
  <si>
    <t>Ronald Rens</t>
  </si>
  <si>
    <t>Carolyn Swan</t>
  </si>
  <si>
    <t>Gert Janse v Rensburg</t>
  </si>
  <si>
    <t>* Rory Eland (4WD)</t>
  </si>
  <si>
    <t>Chantelle Burrows</t>
  </si>
  <si>
    <t>Bianca Theunissen</t>
  </si>
  <si>
    <t>Yvonne Theunissen</t>
  </si>
  <si>
    <t>James van Wyk</t>
  </si>
  <si>
    <t>Adam Tyrer</t>
  </si>
  <si>
    <t>Arnold Neveling</t>
  </si>
  <si>
    <t>Tommy Coetzee</t>
  </si>
  <si>
    <t>Rallystar</t>
  </si>
  <si>
    <t>Algoa Rally</t>
  </si>
  <si>
    <r>
      <t xml:space="preserve"> R2N - DRIVERS (Masters) </t>
    </r>
    <r>
      <rPr>
        <b/>
        <sz val="11"/>
        <color rgb="FFFF0000"/>
        <rFont val="Calibri"/>
        <family val="2"/>
        <scheme val="minor"/>
      </rPr>
      <t>- Challenge</t>
    </r>
  </si>
  <si>
    <r>
      <t xml:space="preserve">R2N - CO DRIVERS (Masters) </t>
    </r>
    <r>
      <rPr>
        <b/>
        <sz val="11"/>
        <color rgb="FFFF0000"/>
        <rFont val="Calibri"/>
        <family val="2"/>
        <scheme val="minor"/>
      </rPr>
      <t>- Challenge</t>
    </r>
  </si>
  <si>
    <t>Lee Rose</t>
  </si>
  <si>
    <t>OA</t>
  </si>
  <si>
    <t>Elvene Vonk</t>
  </si>
  <si>
    <t>Natie Booysen</t>
  </si>
  <si>
    <t>Johan Smit</t>
  </si>
  <si>
    <t>Ettienne Malherbe</t>
  </si>
  <si>
    <t>Stuart Grant</t>
  </si>
  <si>
    <t>Jose de Gouveia</t>
  </si>
  <si>
    <t>Megan Verlaque</t>
  </si>
  <si>
    <t>Electrothread</t>
  </si>
  <si>
    <t>Lake Umuzi</t>
  </si>
  <si>
    <t>Gary Heine</t>
  </si>
  <si>
    <t>Mauritz Malherbe</t>
  </si>
  <si>
    <t>*Theuns Joubert (4WD)</t>
  </si>
  <si>
    <t>Johan Viljoen</t>
  </si>
  <si>
    <t>Nick Davidson</t>
  </si>
  <si>
    <t>Steph Pieterse</t>
  </si>
  <si>
    <t>Ross Bartle</t>
  </si>
  <si>
    <t>Riekus Schmidt</t>
  </si>
  <si>
    <t>Hergen Fekken</t>
  </si>
  <si>
    <r>
      <t>OPEN - CO DRIVERS</t>
    </r>
    <r>
      <rPr>
        <b/>
        <sz val="11"/>
        <color rgb="FFFF0000"/>
        <rFont val="Calibri"/>
        <family val="2"/>
        <scheme val="minor"/>
      </rPr>
      <t xml:space="preserve"> (NON CHAMPIONSHIP - CLUB STATUS)</t>
    </r>
  </si>
  <si>
    <t>* Robbie Coetzee (4WD)</t>
  </si>
  <si>
    <t>* Chris Brand (4WD)</t>
  </si>
  <si>
    <t>Juane Viljoen</t>
  </si>
  <si>
    <t>Ashley Bezuidenhout</t>
  </si>
  <si>
    <t>Roxanne Bartle</t>
  </si>
  <si>
    <t>Sherilee Pieterse</t>
  </si>
  <si>
    <t>*Pierre Jordaan (4WD)</t>
  </si>
  <si>
    <t>Overall Class points will be awarded from 16 points for a win irrespective of the number of the combined Classic Class entries/ starters.</t>
  </si>
  <si>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>If there are less than six starters in the relevant Class Category, the individual competitor points will be awarded as follows: 
The Class points table will be used but starting from the bottom i.e. If there are 5 starters the points will start from 6 points, if there are 2 starters the points will start from 2 points. i.e. If only 2 starters in the Modified Classic category, max points for winning the category will be 2 points.</t>
    </r>
  </si>
  <si>
    <t>*Bryan Heine</t>
  </si>
  <si>
    <r>
      <rPr>
        <b/>
        <sz val="11"/>
        <rFont val="Calibri"/>
        <family val="2"/>
        <scheme val="minor"/>
      </rPr>
      <t xml:space="preserve">NOTE: </t>
    </r>
    <r>
      <rPr>
        <sz val="11"/>
        <rFont val="Calibri"/>
        <family val="2"/>
        <scheme val="minor"/>
      </rPr>
      <t xml:space="preserve"> Points scored as per each individual (not as a driver/navigator team).  Competitor has to be 35 years and older.</t>
    </r>
  </si>
  <si>
    <t>Nadine von Moltke</t>
  </si>
  <si>
    <t>Ashleigh Mackenzie</t>
  </si>
  <si>
    <t>Leslie Mackenzie</t>
  </si>
  <si>
    <t>Gerhard Aucamp</t>
  </si>
  <si>
    <t>Ermelo</t>
  </si>
  <si>
    <t>Sybrand van den Berg</t>
  </si>
  <si>
    <t>*Carl Perskin (4WD)</t>
  </si>
  <si>
    <t>DNS</t>
  </si>
  <si>
    <t>*Riaan van der Westhuizen</t>
  </si>
  <si>
    <t>Jonathan Simms</t>
  </si>
  <si>
    <t>James Thomson</t>
  </si>
  <si>
    <t>Kes Naidoo</t>
  </si>
  <si>
    <t>Sub Total</t>
  </si>
  <si>
    <t>Drop</t>
  </si>
  <si>
    <t>Thilo Himmel</t>
  </si>
  <si>
    <t>Marko Himmel</t>
  </si>
  <si>
    <t>Francois Schoonbee</t>
  </si>
  <si>
    <t>Armand du Toit</t>
  </si>
  <si>
    <t>Clint Weston</t>
  </si>
  <si>
    <t>*Jose Ferreira (4WD)</t>
  </si>
  <si>
    <t>*Johan Strauss  (4WD)</t>
  </si>
  <si>
    <t>*Wilro Dippenaar  (4WD)</t>
  </si>
  <si>
    <t>Christoff Snyders</t>
  </si>
  <si>
    <t>* Kenneth Venter (4WD)</t>
  </si>
  <si>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 xml:space="preserve">The R2N Class will have National Rally Championship status provided </t>
    </r>
    <r>
      <rPr>
        <b/>
        <sz val="10"/>
        <color rgb="FFFF0000"/>
        <rFont val="Arial"/>
        <family val="2"/>
      </rPr>
      <t>a minimum of 10 vehicles participate in at least 70% of the Championship rounds</t>
    </r>
    <r>
      <rPr>
        <sz val="10"/>
        <color rgb="FFFF0000"/>
        <rFont val="Arial"/>
        <family val="2"/>
      </rPr>
      <t>.</t>
    </r>
  </si>
  <si>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Arial"/>
        <family val="2"/>
      </rPr>
      <t xml:space="preserve">The 2018 calendar has been published with 7 events planned for the season. Competitors are invited to enter all 7 events with the </t>
    </r>
  </si>
  <si>
    <t xml:space="preserve">points scored in 5 events to count towards the championship.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</si>
</sst>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;[Red]0.0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7"/>
      <color theme="1"/>
      <name val="Times New Roman"/>
      <family val="1"/>
    </font>
    <font>
      <sz val="10"/>
      <color theme="1"/>
      <name val="Arial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30">
    <xf numFmtId="0" fontId="0" fillId="0" borderId="0" xfId="0"/>
    <xf numFmtId="0" fontId="2" fillId="0" borderId="0" xfId="0" applyFont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3" fillId="0" borderId="0" xfId="0" applyFont="1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16" fontId="2" fillId="2" borderId="5" xfId="0" applyNumberFormat="1" applyFont="1" applyFill="1" applyBorder="1" applyAlignment="1">
      <alignment horizontal="center"/>
    </xf>
    <xf numFmtId="0" fontId="3" fillId="0" borderId="1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2" fillId="2" borderId="21" xfId="0" applyFont="1" applyFill="1" applyBorder="1" applyAlignment="1">
      <alignment horizontal="center" wrapText="1"/>
    </xf>
    <xf numFmtId="16" fontId="2" fillId="2" borderId="22" xfId="0" applyNumberFormat="1" applyFont="1" applyFill="1" applyBorder="1" applyAlignment="1">
      <alignment horizontal="center" wrapText="1"/>
    </xf>
    <xf numFmtId="0" fontId="3" fillId="0" borderId="23" xfId="0" applyNumberFormat="1" applyFont="1" applyFill="1" applyBorder="1" applyAlignment="1" applyProtection="1">
      <alignment horizontal="center"/>
    </xf>
    <xf numFmtId="0" fontId="2" fillId="2" borderId="18" xfId="0" applyFont="1" applyFill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16" fontId="2" fillId="2" borderId="22" xfId="0" applyNumberFormat="1" applyFont="1" applyFill="1" applyBorder="1" applyAlignment="1">
      <alignment horizontal="center"/>
    </xf>
    <xf numFmtId="0" fontId="3" fillId="0" borderId="27" xfId="0" applyNumberFormat="1" applyFont="1" applyFill="1" applyBorder="1" applyAlignment="1" applyProtection="1"/>
    <xf numFmtId="0" fontId="2" fillId="2" borderId="24" xfId="0" applyFont="1" applyFill="1" applyBorder="1" applyAlignment="1">
      <alignment horizontal="center" wrapText="1"/>
    </xf>
    <xf numFmtId="16" fontId="2" fillId="2" borderId="20" xfId="0" applyNumberFormat="1" applyFont="1" applyFill="1" applyBorder="1" applyAlignment="1">
      <alignment horizontal="center"/>
    </xf>
    <xf numFmtId="16" fontId="2" fillId="2" borderId="24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>
      <alignment horizontal="center"/>
    </xf>
    <xf numFmtId="0" fontId="3" fillId="0" borderId="37" xfId="0" applyNumberFormat="1" applyFont="1" applyFill="1" applyBorder="1" applyAlignment="1" applyProtection="1">
      <alignment horizontal="center"/>
    </xf>
    <xf numFmtId="0" fontId="2" fillId="3" borderId="0" xfId="0" applyFont="1" applyFill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3" fillId="0" borderId="38" xfId="0" applyNumberFormat="1" applyFont="1" applyFill="1" applyBorder="1" applyAlignment="1" applyProtection="1">
      <alignment horizontal="center"/>
    </xf>
    <xf numFmtId="0" fontId="3" fillId="0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 wrapText="1"/>
    </xf>
    <xf numFmtId="0" fontId="2" fillId="2" borderId="37" xfId="0" applyFont="1" applyFill="1" applyBorder="1" applyAlignment="1">
      <alignment horizontal="center" wrapText="1"/>
    </xf>
    <xf numFmtId="0" fontId="3" fillId="0" borderId="42" xfId="0" applyNumberFormat="1" applyFont="1" applyFill="1" applyBorder="1" applyAlignment="1" applyProtection="1">
      <alignment horizontal="center"/>
    </xf>
    <xf numFmtId="0" fontId="2" fillId="2" borderId="35" xfId="0" applyFont="1" applyFill="1" applyBorder="1" applyAlignment="1">
      <alignment horizontal="center" wrapText="1"/>
    </xf>
    <xf numFmtId="16" fontId="2" fillId="2" borderId="36" xfId="0" applyNumberFormat="1" applyFont="1" applyFill="1" applyBorder="1" applyAlignment="1">
      <alignment horizontal="center"/>
    </xf>
    <xf numFmtId="16" fontId="2" fillId="2" borderId="35" xfId="0" applyNumberFormat="1" applyFont="1" applyFill="1" applyBorder="1" applyAlignment="1">
      <alignment horizontal="center"/>
    </xf>
    <xf numFmtId="0" fontId="3" fillId="0" borderId="43" xfId="0" applyNumberFormat="1" applyFont="1" applyFill="1" applyBorder="1" applyAlignment="1" applyProtection="1">
      <alignment horizontal="center"/>
    </xf>
    <xf numFmtId="0" fontId="3" fillId="0" borderId="19" xfId="0" applyNumberFormat="1" applyFont="1" applyFill="1" applyBorder="1" applyAlignment="1" applyProtection="1">
      <alignment horizontal="center"/>
    </xf>
    <xf numFmtId="0" fontId="3" fillId="0" borderId="23" xfId="0" quotePrefix="1" applyNumberFormat="1" applyFont="1" applyFill="1" applyBorder="1" applyAlignment="1" applyProtection="1">
      <alignment horizontal="center"/>
    </xf>
    <xf numFmtId="0" fontId="3" fillId="3" borderId="23" xfId="0" applyFont="1" applyFill="1" applyBorder="1" applyAlignment="1">
      <alignment horizontal="center"/>
    </xf>
    <xf numFmtId="16" fontId="2" fillId="2" borderId="44" xfId="0" applyNumberFormat="1" applyFont="1" applyFill="1" applyBorder="1" applyAlignment="1">
      <alignment horizontal="center"/>
    </xf>
    <xf numFmtId="0" fontId="3" fillId="0" borderId="39" xfId="0" applyNumberFormat="1" applyFont="1" applyFill="1" applyBorder="1" applyAlignment="1" applyProtection="1">
      <alignment horizontal="center"/>
    </xf>
    <xf numFmtId="0" fontId="2" fillId="0" borderId="17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/>
    <xf numFmtId="0" fontId="2" fillId="0" borderId="0" xfId="0" applyFont="1" applyAlignment="1">
      <alignment horizontal="center"/>
    </xf>
    <xf numFmtId="0" fontId="3" fillId="0" borderId="25" xfId="0" applyNumberFormat="1" applyFont="1" applyFill="1" applyBorder="1" applyAlignment="1" applyProtection="1">
      <alignment horizontal="center"/>
    </xf>
    <xf numFmtId="0" fontId="3" fillId="0" borderId="49" xfId="0" applyNumberFormat="1" applyFont="1" applyFill="1" applyBorder="1" applyAlignment="1" applyProtection="1">
      <alignment horizontal="center"/>
    </xf>
    <xf numFmtId="0" fontId="3" fillId="0" borderId="46" xfId="0" applyNumberFormat="1" applyFont="1" applyFill="1" applyBorder="1" applyAlignment="1" applyProtection="1">
      <alignment horizontal="center"/>
    </xf>
    <xf numFmtId="0" fontId="2" fillId="2" borderId="33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6" fontId="2" fillId="2" borderId="8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" fontId="2" fillId="2" borderId="9" xfId="0" applyNumberFormat="1" applyFont="1" applyFill="1" applyBorder="1" applyAlignment="1">
      <alignment horizontal="center"/>
    </xf>
    <xf numFmtId="16" fontId="2" fillId="2" borderId="8" xfId="0" applyNumberFormat="1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44" xfId="0" applyFont="1" applyFill="1" applyBorder="1" applyAlignment="1">
      <alignment horizontal="center" wrapText="1"/>
    </xf>
    <xf numFmtId="0" fontId="3" fillId="0" borderId="51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NumberFormat="1" applyFont="1" applyFill="1" applyBorder="1" applyAlignment="1" applyProtection="1"/>
    <xf numFmtId="0" fontId="3" fillId="0" borderId="47" xfId="0" applyNumberFormat="1" applyFont="1" applyFill="1" applyBorder="1" applyAlignment="1" applyProtection="1">
      <alignment horizontal="center"/>
    </xf>
    <xf numFmtId="0" fontId="3" fillId="0" borderId="13" xfId="0" applyNumberFormat="1" applyFont="1" applyFill="1" applyBorder="1" applyAlignment="1" applyProtection="1">
      <alignment horizontal="center"/>
    </xf>
    <xf numFmtId="0" fontId="3" fillId="0" borderId="2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4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3" fillId="0" borderId="12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24" xfId="0" applyNumberFormat="1" applyFont="1" applyFill="1" applyBorder="1" applyAlignment="1" applyProtection="1">
      <alignment horizontal="center"/>
    </xf>
    <xf numFmtId="0" fontId="3" fillId="0" borderId="56" xfId="0" applyNumberFormat="1" applyFont="1" applyFill="1" applyBorder="1" applyAlignment="1" applyProtection="1">
      <alignment horizontal="center"/>
    </xf>
    <xf numFmtId="16" fontId="2" fillId="2" borderId="50" xfId="0" applyNumberFormat="1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3" fillId="0" borderId="55" xfId="0" applyNumberFormat="1" applyFont="1" applyFill="1" applyBorder="1" applyAlignment="1" applyProtection="1">
      <alignment horizontal="center"/>
    </xf>
    <xf numFmtId="0" fontId="3" fillId="0" borderId="57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0" borderId="20" xfId="0" applyNumberFormat="1" applyFont="1" applyFill="1" applyBorder="1" applyAlignment="1" applyProtection="1">
      <alignment horizontal="center"/>
    </xf>
    <xf numFmtId="0" fontId="3" fillId="0" borderId="24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wrapText="1"/>
    </xf>
    <xf numFmtId="16" fontId="2" fillId="2" borderId="5" xfId="0" applyNumberFormat="1" applyFont="1" applyFill="1" applyBorder="1" applyAlignment="1">
      <alignment horizontal="center" wrapText="1"/>
    </xf>
    <xf numFmtId="0" fontId="2" fillId="2" borderId="36" xfId="0" applyFont="1" applyFill="1" applyBorder="1" applyAlignment="1">
      <alignment horizontal="center" wrapText="1"/>
    </xf>
    <xf numFmtId="0" fontId="3" fillId="0" borderId="57" xfId="0" applyNumberFormat="1" applyFont="1" applyFill="1" applyBorder="1" applyAlignment="1" applyProtection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14" xfId="0" applyNumberFormat="1" applyFont="1" applyFill="1" applyBorder="1" applyAlignment="1" applyProtection="1"/>
    <xf numFmtId="0" fontId="3" fillId="0" borderId="58" xfId="0" applyNumberFormat="1" applyFont="1" applyFill="1" applyBorder="1" applyAlignment="1" applyProtection="1">
      <alignment horizontal="center"/>
    </xf>
    <xf numFmtId="0" fontId="3" fillId="4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" fontId="2" fillId="2" borderId="52" xfId="0" applyNumberFormat="1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wrapText="1"/>
    </xf>
    <xf numFmtId="0" fontId="3" fillId="0" borderId="53" xfId="0" applyNumberFormat="1" applyFont="1" applyFill="1" applyBorder="1" applyAlignment="1" applyProtection="1">
      <alignment horizontal="center"/>
    </xf>
    <xf numFmtId="0" fontId="3" fillId="0" borderId="42" xfId="0" applyFont="1" applyFill="1" applyBorder="1" applyAlignment="1">
      <alignment horizontal="center"/>
    </xf>
    <xf numFmtId="0" fontId="3" fillId="0" borderId="39" xfId="0" applyFont="1" applyFill="1" applyBorder="1" applyAlignment="1">
      <alignment horizontal="center"/>
    </xf>
    <xf numFmtId="0" fontId="3" fillId="0" borderId="59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center"/>
    </xf>
    <xf numFmtId="0" fontId="2" fillId="2" borderId="18" xfId="0" applyFont="1" applyFill="1" applyBorder="1" applyAlignment="1">
      <alignment horizontal="center" wrapText="1"/>
    </xf>
    <xf numFmtId="16" fontId="2" fillId="2" borderId="5" xfId="0" applyNumberFormat="1" applyFont="1" applyFill="1" applyBorder="1" applyAlignment="1">
      <alignment horizontal="center" wrapText="1"/>
    </xf>
    <xf numFmtId="0" fontId="2" fillId="2" borderId="60" xfId="0" applyFont="1" applyFill="1" applyBorder="1" applyAlignment="1">
      <alignment horizontal="center" wrapText="1"/>
    </xf>
    <xf numFmtId="0" fontId="2" fillId="0" borderId="10" xfId="0" applyNumberFormat="1" applyFont="1" applyFill="1" applyBorder="1" applyAlignment="1" applyProtection="1"/>
    <xf numFmtId="0" fontId="2" fillId="2" borderId="34" xfId="0" applyFont="1" applyFill="1" applyBorder="1" applyAlignment="1">
      <alignment horizontal="center" wrapText="1"/>
    </xf>
    <xf numFmtId="0" fontId="3" fillId="0" borderId="54" xfId="0" applyNumberFormat="1" applyFont="1" applyFill="1" applyBorder="1" applyAlignment="1" applyProtection="1">
      <alignment horizontal="center"/>
    </xf>
    <xf numFmtId="0" fontId="3" fillId="0" borderId="27" xfId="0" applyNumberFormat="1" applyFont="1" applyFill="1" applyBorder="1" applyAlignment="1" applyProtection="1">
      <alignment horizontal="center"/>
    </xf>
    <xf numFmtId="0" fontId="3" fillId="0" borderId="38" xfId="0" applyFont="1" applyBorder="1" applyAlignment="1">
      <alignment horizontal="center"/>
    </xf>
    <xf numFmtId="0" fontId="3" fillId="3" borderId="55" xfId="0" applyNumberFormat="1" applyFont="1" applyFill="1" applyBorder="1" applyAlignment="1" applyProtection="1">
      <alignment horizontal="center"/>
    </xf>
    <xf numFmtId="0" fontId="3" fillId="0" borderId="61" xfId="0" applyNumberFormat="1" applyFont="1" applyFill="1" applyBorder="1" applyAlignment="1" applyProtection="1"/>
    <xf numFmtId="0" fontId="3" fillId="0" borderId="15" xfId="0" applyNumberFormat="1" applyFont="1" applyFill="1" applyBorder="1" applyAlignment="1" applyProtection="1">
      <alignment horizontal="center"/>
    </xf>
    <xf numFmtId="0" fontId="3" fillId="0" borderId="4" xfId="0" applyFont="1" applyBorder="1" applyAlignment="1">
      <alignment horizontal="center"/>
    </xf>
    <xf numFmtId="0" fontId="3" fillId="3" borderId="56" xfId="0" applyNumberFormat="1" applyFont="1" applyFill="1" applyBorder="1" applyAlignment="1" applyProtection="1">
      <alignment horizontal="center"/>
    </xf>
    <xf numFmtId="0" fontId="3" fillId="0" borderId="61" xfId="0" applyNumberFormat="1" applyFont="1" applyFill="1" applyBorder="1" applyAlignment="1" applyProtection="1">
      <alignment horizontal="center"/>
    </xf>
    <xf numFmtId="0" fontId="7" fillId="0" borderId="5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9" xfId="0" applyFont="1" applyBorder="1" applyAlignment="1">
      <alignment horizontal="center"/>
    </xf>
    <xf numFmtId="0" fontId="2" fillId="2" borderId="36" xfId="0" applyFont="1" applyFill="1" applyBorder="1" applyAlignment="1">
      <alignment horizontal="center" wrapText="1"/>
    </xf>
    <xf numFmtId="0" fontId="0" fillId="0" borderId="54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55" xfId="0" applyFont="1" applyBorder="1" applyAlignment="1">
      <alignment horizontal="center" vertical="center"/>
    </xf>
    <xf numFmtId="0" fontId="7" fillId="0" borderId="14" xfId="0" applyFont="1" applyBorder="1"/>
    <xf numFmtId="0" fontId="7" fillId="0" borderId="10" xfId="0" applyFont="1" applyBorder="1"/>
    <xf numFmtId="0" fontId="0" fillId="0" borderId="10" xfId="0" applyBorder="1"/>
    <xf numFmtId="0" fontId="0" fillId="0" borderId="11" xfId="0" applyFill="1" applyBorder="1" applyAlignment="1">
      <alignment horizontal="center" vertical="center"/>
    </xf>
    <xf numFmtId="0" fontId="0" fillId="0" borderId="12" xfId="0" applyBorder="1"/>
    <xf numFmtId="0" fontId="0" fillId="0" borderId="23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wrapText="1"/>
    </xf>
    <xf numFmtId="0" fontId="0" fillId="0" borderId="42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7" fillId="5" borderId="57" xfId="0" applyFont="1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0" fillId="0" borderId="40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3" fillId="5" borderId="54" xfId="0" applyNumberFormat="1" applyFont="1" applyFill="1" applyBorder="1" applyAlignment="1" applyProtection="1">
      <alignment horizontal="center"/>
    </xf>
    <xf numFmtId="0" fontId="3" fillId="5" borderId="48" xfId="0" applyNumberFormat="1" applyFont="1" applyFill="1" applyBorder="1" applyAlignment="1" applyProtection="1">
      <alignment horizontal="center"/>
    </xf>
    <xf numFmtId="0" fontId="3" fillId="5" borderId="46" xfId="0" applyNumberFormat="1" applyFont="1" applyFill="1" applyBorder="1" applyAlignment="1" applyProtection="1">
      <alignment horizontal="center"/>
    </xf>
    <xf numFmtId="0" fontId="3" fillId="5" borderId="2" xfId="0" applyNumberFormat="1" applyFont="1" applyFill="1" applyBorder="1" applyAlignment="1" applyProtection="1">
      <alignment horizontal="center"/>
    </xf>
    <xf numFmtId="0" fontId="3" fillId="5" borderId="40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3" fillId="5" borderId="23" xfId="0" applyNumberFormat="1" applyFont="1" applyFill="1" applyBorder="1" applyAlignment="1" applyProtection="1">
      <alignment horizontal="center"/>
    </xf>
    <xf numFmtId="0" fontId="3" fillId="5" borderId="54" xfId="0" applyFont="1" applyFill="1" applyBorder="1" applyAlignment="1">
      <alignment horizontal="center"/>
    </xf>
    <xf numFmtId="0" fontId="3" fillId="5" borderId="46" xfId="0" applyFont="1" applyFill="1" applyBorder="1" applyAlignment="1">
      <alignment horizontal="center"/>
    </xf>
    <xf numFmtId="0" fontId="3" fillId="5" borderId="55" xfId="0" applyNumberFormat="1" applyFont="1" applyFill="1" applyBorder="1" applyAlignment="1" applyProtection="1">
      <alignment horizontal="center"/>
    </xf>
    <xf numFmtId="0" fontId="3" fillId="5" borderId="24" xfId="0" applyNumberFormat="1" applyFont="1" applyFill="1" applyBorder="1" applyAlignment="1" applyProtection="1">
      <alignment horizontal="center"/>
    </xf>
    <xf numFmtId="0" fontId="3" fillId="3" borderId="46" xfId="0" applyNumberFormat="1" applyFont="1" applyFill="1" applyBorder="1" applyAlignment="1" applyProtection="1">
      <alignment horizontal="center"/>
    </xf>
    <xf numFmtId="0" fontId="3" fillId="3" borderId="4" xfId="0" applyNumberFormat="1" applyFont="1" applyFill="1" applyBorder="1" applyAlignment="1" applyProtection="1">
      <alignment horizontal="center"/>
    </xf>
    <xf numFmtId="0" fontId="3" fillId="0" borderId="35" xfId="0" applyFont="1" applyFill="1" applyBorder="1" applyAlignment="1">
      <alignment horizontal="center"/>
    </xf>
    <xf numFmtId="164" fontId="3" fillId="0" borderId="0" xfId="0" applyNumberFormat="1" applyFont="1"/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13" fillId="0" borderId="0" xfId="0" applyFont="1"/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2" borderId="18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" fontId="2" fillId="2" borderId="8" xfId="0" applyNumberFormat="1" applyFont="1" applyFill="1" applyBorder="1" applyAlignment="1">
      <alignment horizontal="center" wrapText="1"/>
    </xf>
    <xf numFmtId="16" fontId="2" fillId="2" borderId="9" xfId="0" applyNumberFormat="1" applyFont="1" applyFill="1" applyBorder="1" applyAlignment="1">
      <alignment horizontal="center" wrapText="1"/>
    </xf>
    <xf numFmtId="16" fontId="2" fillId="2" borderId="5" xfId="0" applyNumberFormat="1" applyFont="1" applyFill="1" applyBorder="1" applyAlignment="1">
      <alignment horizontal="center" wrapText="1"/>
    </xf>
    <xf numFmtId="16" fontId="2" fillId="2" borderId="5" xfId="0" applyNumberFormat="1" applyFont="1" applyFill="1" applyBorder="1" applyAlignment="1">
      <alignment horizontal="center"/>
    </xf>
    <xf numFmtId="16" fontId="2" fillId="2" borderId="9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6" fontId="2" fillId="2" borderId="8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5</xdr:col>
      <xdr:colOff>257175</xdr:colOff>
      <xdr:row>2</xdr:row>
      <xdr:rowOff>123825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>
        <a:xfrm>
          <a:off x="0" y="1"/>
          <a:ext cx="4289425" cy="716491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1</xdr:rowOff>
    </xdr:from>
    <xdr:to>
      <xdr:col>5</xdr:col>
      <xdr:colOff>257175</xdr:colOff>
      <xdr:row>2</xdr:row>
      <xdr:rowOff>123825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>
          <a:grpSpLocks/>
        </xdr:cNvGrpSpPr>
      </xdr:nvGrpSpPr>
      <xdr:grpSpPr>
        <a:xfrm>
          <a:off x="0" y="1"/>
          <a:ext cx="4289425" cy="716491"/>
          <a:chOff x="0" y="0"/>
          <a:chExt cx="5210174" cy="847725"/>
        </a:xfrm>
      </xdr:grpSpPr>
      <xdr:pic>
        <xdr:nvPicPr>
          <xdr:cNvPr id="7" name="Pictur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5</xdr:col>
      <xdr:colOff>257175</xdr:colOff>
      <xdr:row>2</xdr:row>
      <xdr:rowOff>123825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>
        <a:xfrm>
          <a:off x="0" y="1"/>
          <a:ext cx="4286250" cy="714374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1</xdr:rowOff>
    </xdr:from>
    <xdr:to>
      <xdr:col>5</xdr:col>
      <xdr:colOff>257175</xdr:colOff>
      <xdr:row>2</xdr:row>
      <xdr:rowOff>123825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>
        <a:xfrm>
          <a:off x="0" y="1"/>
          <a:ext cx="4286250" cy="714374"/>
          <a:chOff x="0" y="0"/>
          <a:chExt cx="5210174" cy="847725"/>
        </a:xfrm>
      </xdr:grpSpPr>
      <xdr:pic>
        <xdr:nvPicPr>
          <xdr:cNvPr id="7" name="Picture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</xdr:col>
      <xdr:colOff>161925</xdr:colOff>
      <xdr:row>29</xdr:row>
      <xdr:rowOff>28574</xdr:rowOff>
    </xdr:from>
    <xdr:to>
      <xdr:col>9</xdr:col>
      <xdr:colOff>189783</xdr:colOff>
      <xdr:row>33</xdr:row>
      <xdr:rowOff>47411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A8C874A7-09C4-41CE-9D05-E2FE2E0C8A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54197"/>
        <a:stretch/>
      </xdr:blipFill>
      <xdr:spPr>
        <a:xfrm>
          <a:off x="1876425" y="5629274"/>
          <a:ext cx="5733333" cy="7808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257175</xdr:colOff>
      <xdr:row>2</xdr:row>
      <xdr:rowOff>123825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>
        <a:xfrm>
          <a:off x="0" y="1"/>
          <a:ext cx="4171950" cy="714374"/>
          <a:chOff x="0" y="0"/>
          <a:chExt cx="5210174" cy="847725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1</xdr:rowOff>
    </xdr:from>
    <xdr:to>
      <xdr:col>6</xdr:col>
      <xdr:colOff>257175</xdr:colOff>
      <xdr:row>2</xdr:row>
      <xdr:rowOff>123825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>
        <a:xfrm>
          <a:off x="0" y="1"/>
          <a:ext cx="4171950" cy="714374"/>
          <a:chOff x="0" y="0"/>
          <a:chExt cx="5210174" cy="847725"/>
        </a:xfrm>
      </xdr:grpSpPr>
      <xdr:pic>
        <xdr:nvPicPr>
          <xdr:cNvPr id="7" name="Picture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5</xdr:col>
      <xdr:colOff>0</xdr:colOff>
      <xdr:row>2</xdr:row>
      <xdr:rowOff>123825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>
        <a:xfrm>
          <a:off x="0" y="1"/>
          <a:ext cx="4848225" cy="714374"/>
          <a:chOff x="0" y="0"/>
          <a:chExt cx="5210174" cy="847725"/>
        </a:xfrm>
      </xdr:grpSpPr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30175"/>
          <a:stretch/>
        </xdr:blipFill>
        <xdr:spPr bwMode="auto">
          <a:xfrm>
            <a:off x="0" y="0"/>
            <a:ext cx="3790950" cy="8477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83560" y="38100"/>
            <a:ext cx="1326614" cy="73342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0</xdr:col>
      <xdr:colOff>314325</xdr:colOff>
      <xdr:row>69</xdr:row>
      <xdr:rowOff>180975</xdr:rowOff>
    </xdr:from>
    <xdr:to>
      <xdr:col>6</xdr:col>
      <xdr:colOff>208833</xdr:colOff>
      <xdr:row>74</xdr:row>
      <xdr:rowOff>56937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EED7508-3B6C-4B19-8CA0-85DCDE95584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51403"/>
        <a:stretch/>
      </xdr:blipFill>
      <xdr:spPr>
        <a:xfrm>
          <a:off x="314325" y="13592175"/>
          <a:ext cx="5733333" cy="828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topLeftCell="A7" zoomScale="90" zoomScaleNormal="90" workbookViewId="0">
      <selection activeCell="D16" sqref="D16"/>
    </sheetView>
  </sheetViews>
  <sheetFormatPr defaultColWidth="9.140625" defaultRowHeight="15" x14ac:dyDescent="0.25"/>
  <cols>
    <col min="1" max="1" width="5.42578125" style="8" customWidth="1"/>
    <col min="2" max="2" width="20.28515625" style="3" bestFit="1" customWidth="1"/>
    <col min="3" max="3" width="9.28515625" style="8" customWidth="1"/>
    <col min="4" max="4" width="12.7109375" style="8" customWidth="1"/>
    <col min="5" max="10" width="12.7109375" style="3" customWidth="1"/>
    <col min="11" max="11" width="9.140625" style="8"/>
    <col min="12" max="14" width="9.140625" style="3" customWidth="1"/>
    <col min="15" max="16384" width="9.140625" style="3"/>
  </cols>
  <sheetData>
    <row r="1" spans="1:13" customFormat="1" ht="23.25" customHeight="1" x14ac:dyDescent="0.25">
      <c r="A1" s="203" t="s">
        <v>33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3" customFormat="1" ht="23.25" customHeight="1" x14ac:dyDescent="0.25">
      <c r="A2" s="203"/>
      <c r="B2" s="204"/>
      <c r="C2" s="204"/>
      <c r="D2" s="204"/>
      <c r="E2" s="204"/>
      <c r="F2" s="204"/>
      <c r="G2" s="204"/>
      <c r="H2" s="204"/>
      <c r="I2" s="204"/>
      <c r="J2" s="204"/>
      <c r="K2" s="204"/>
    </row>
    <row r="3" spans="1:13" s="1" customFormat="1" x14ac:dyDescent="0.25">
      <c r="A3" s="4"/>
      <c r="B3" s="4"/>
      <c r="C3" s="9"/>
      <c r="D3" s="4"/>
      <c r="E3" s="4"/>
      <c r="F3" s="4"/>
      <c r="G3" s="4"/>
      <c r="H3" s="4"/>
      <c r="I3" s="4"/>
      <c r="J3" s="4"/>
      <c r="K3" s="4"/>
    </row>
    <row r="4" spans="1:13" s="1" customFormat="1" ht="15.75" thickBot="1" x14ac:dyDescent="0.3">
      <c r="A4" s="195" t="s">
        <v>43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</row>
    <row r="5" spans="1:13" s="1" customFormat="1" ht="15" customHeight="1" x14ac:dyDescent="0.25">
      <c r="A5" s="56"/>
      <c r="B5" s="196" t="s">
        <v>0</v>
      </c>
      <c r="C5" s="201" t="s">
        <v>2</v>
      </c>
      <c r="D5" s="89" t="s">
        <v>16</v>
      </c>
      <c r="E5" s="20" t="s">
        <v>22</v>
      </c>
      <c r="F5" s="18" t="s">
        <v>77</v>
      </c>
      <c r="G5" s="20" t="s">
        <v>78</v>
      </c>
      <c r="H5" s="18" t="s">
        <v>90</v>
      </c>
      <c r="I5" s="20" t="s">
        <v>91</v>
      </c>
      <c r="J5" s="59" t="s">
        <v>117</v>
      </c>
      <c r="K5" s="199" t="s">
        <v>125</v>
      </c>
      <c r="L5" s="192" t="s">
        <v>126</v>
      </c>
      <c r="M5" s="192" t="s">
        <v>3</v>
      </c>
    </row>
    <row r="6" spans="1:13" s="1" customFormat="1" ht="15" customHeight="1" x14ac:dyDescent="0.25">
      <c r="A6" s="56"/>
      <c r="B6" s="197"/>
      <c r="C6" s="202"/>
      <c r="D6" s="90" t="s">
        <v>34</v>
      </c>
      <c r="E6" s="21" t="s">
        <v>35</v>
      </c>
      <c r="F6" s="12" t="s">
        <v>36</v>
      </c>
      <c r="G6" s="21" t="s">
        <v>37</v>
      </c>
      <c r="H6" s="12" t="s">
        <v>38</v>
      </c>
      <c r="I6" s="21" t="s">
        <v>39</v>
      </c>
      <c r="J6" s="60" t="s">
        <v>40</v>
      </c>
      <c r="K6" s="200"/>
      <c r="L6" s="193"/>
      <c r="M6" s="193"/>
    </row>
    <row r="7" spans="1:13" s="1" customFormat="1" ht="15.75" thickBot="1" x14ac:dyDescent="0.3">
      <c r="A7" s="56"/>
      <c r="B7" s="205"/>
      <c r="C7" s="206"/>
      <c r="D7" s="99" t="s">
        <v>1</v>
      </c>
      <c r="E7" s="25" t="s">
        <v>1</v>
      </c>
      <c r="F7" s="24" t="s">
        <v>1</v>
      </c>
      <c r="G7" s="25" t="s">
        <v>1</v>
      </c>
      <c r="H7" s="24" t="s">
        <v>1</v>
      </c>
      <c r="I7" s="25" t="s">
        <v>1</v>
      </c>
      <c r="J7" s="98" t="s">
        <v>1</v>
      </c>
      <c r="K7" s="207"/>
      <c r="L7" s="194"/>
      <c r="M7" s="194"/>
    </row>
    <row r="8" spans="1:13" x14ac:dyDescent="0.25">
      <c r="A8" s="77">
        <v>1</v>
      </c>
      <c r="B8" s="22" t="s">
        <v>13</v>
      </c>
      <c r="C8" s="100">
        <v>5367</v>
      </c>
      <c r="D8" s="77" t="s">
        <v>9</v>
      </c>
      <c r="E8" s="26">
        <v>16</v>
      </c>
      <c r="F8" s="35">
        <v>16</v>
      </c>
      <c r="G8" s="26">
        <v>16</v>
      </c>
      <c r="H8" s="35">
        <v>16</v>
      </c>
      <c r="I8" s="26" t="s">
        <v>9</v>
      </c>
      <c r="J8" s="177">
        <v>12</v>
      </c>
      <c r="K8" s="72">
        <f t="shared" ref="K8:K20" si="0">SUM(D8:J8)</f>
        <v>76</v>
      </c>
      <c r="L8" s="73">
        <v>0</v>
      </c>
      <c r="M8" s="73">
        <f t="shared" ref="M8:M20" si="1">K8-L8</f>
        <v>76</v>
      </c>
    </row>
    <row r="9" spans="1:13" x14ac:dyDescent="0.25">
      <c r="A9" s="17">
        <v>2</v>
      </c>
      <c r="B9" s="14" t="s">
        <v>5</v>
      </c>
      <c r="C9" s="13">
        <v>6168</v>
      </c>
      <c r="D9" s="17">
        <v>12</v>
      </c>
      <c r="E9" s="27">
        <v>9</v>
      </c>
      <c r="F9" s="32">
        <v>12</v>
      </c>
      <c r="G9" s="27">
        <v>12</v>
      </c>
      <c r="H9" s="32">
        <v>12</v>
      </c>
      <c r="I9" s="27">
        <v>16</v>
      </c>
      <c r="J9" s="178">
        <v>5</v>
      </c>
      <c r="K9" s="67">
        <f t="shared" si="0"/>
        <v>78</v>
      </c>
      <c r="L9" s="159">
        <v>9</v>
      </c>
      <c r="M9" s="19">
        <f t="shared" si="1"/>
        <v>69</v>
      </c>
    </row>
    <row r="10" spans="1:13" x14ac:dyDescent="0.25">
      <c r="A10" s="17">
        <v>3</v>
      </c>
      <c r="B10" s="14" t="s">
        <v>4</v>
      </c>
      <c r="C10" s="13">
        <v>5441</v>
      </c>
      <c r="D10" s="17">
        <v>16</v>
      </c>
      <c r="E10" s="43" t="s">
        <v>9</v>
      </c>
      <c r="F10" s="32">
        <v>6</v>
      </c>
      <c r="G10" s="27">
        <v>9</v>
      </c>
      <c r="H10" s="32" t="s">
        <v>9</v>
      </c>
      <c r="I10" s="27" t="s">
        <v>9</v>
      </c>
      <c r="J10" s="178">
        <v>16</v>
      </c>
      <c r="K10" s="67">
        <f t="shared" si="0"/>
        <v>47</v>
      </c>
      <c r="L10" s="19">
        <v>0</v>
      </c>
      <c r="M10" s="19">
        <f t="shared" si="1"/>
        <v>47</v>
      </c>
    </row>
    <row r="11" spans="1:13" x14ac:dyDescent="0.25">
      <c r="A11" s="17">
        <v>4</v>
      </c>
      <c r="B11" s="14" t="s">
        <v>25</v>
      </c>
      <c r="C11" s="13">
        <v>8740</v>
      </c>
      <c r="D11" s="17" t="s">
        <v>9</v>
      </c>
      <c r="E11" s="43">
        <v>7</v>
      </c>
      <c r="F11" s="17">
        <v>7</v>
      </c>
      <c r="G11" s="27" t="s">
        <v>9</v>
      </c>
      <c r="H11" s="17">
        <v>7</v>
      </c>
      <c r="I11" s="43">
        <v>9</v>
      </c>
      <c r="J11" s="179">
        <v>9</v>
      </c>
      <c r="K11" s="67">
        <f t="shared" si="0"/>
        <v>39</v>
      </c>
      <c r="L11" s="19">
        <v>0</v>
      </c>
      <c r="M11" s="19">
        <f t="shared" si="1"/>
        <v>39</v>
      </c>
    </row>
    <row r="12" spans="1:13" x14ac:dyDescent="0.25">
      <c r="A12" s="17">
        <v>5</v>
      </c>
      <c r="B12" s="14" t="s">
        <v>45</v>
      </c>
      <c r="C12" s="13">
        <v>15592</v>
      </c>
      <c r="D12" s="17">
        <v>9</v>
      </c>
      <c r="E12" s="27">
        <v>12</v>
      </c>
      <c r="F12" s="32" t="s">
        <v>9</v>
      </c>
      <c r="G12" s="27" t="s">
        <v>9</v>
      </c>
      <c r="H12" s="32" t="s">
        <v>9</v>
      </c>
      <c r="I12" s="27">
        <v>12</v>
      </c>
      <c r="J12" s="178">
        <v>4</v>
      </c>
      <c r="K12" s="67">
        <f t="shared" si="0"/>
        <v>37</v>
      </c>
      <c r="L12" s="19">
        <v>0</v>
      </c>
      <c r="M12" s="19">
        <f t="shared" si="1"/>
        <v>37</v>
      </c>
    </row>
    <row r="13" spans="1:13" x14ac:dyDescent="0.25">
      <c r="A13" s="17">
        <v>6</v>
      </c>
      <c r="B13" s="14" t="s">
        <v>7</v>
      </c>
      <c r="C13" s="13">
        <v>6230</v>
      </c>
      <c r="D13" s="17">
        <v>7</v>
      </c>
      <c r="E13" s="27">
        <v>6</v>
      </c>
      <c r="F13" s="32">
        <v>5</v>
      </c>
      <c r="G13" s="27">
        <v>5</v>
      </c>
      <c r="H13" s="32">
        <v>6</v>
      </c>
      <c r="I13" s="27">
        <v>5</v>
      </c>
      <c r="J13" s="178">
        <v>6</v>
      </c>
      <c r="K13" s="67">
        <f t="shared" si="0"/>
        <v>40</v>
      </c>
      <c r="L13" s="159">
        <v>5</v>
      </c>
      <c r="M13" s="19">
        <f t="shared" si="1"/>
        <v>35</v>
      </c>
    </row>
    <row r="14" spans="1:13" x14ac:dyDescent="0.25">
      <c r="A14" s="17">
        <v>7</v>
      </c>
      <c r="B14" s="14" t="s">
        <v>6</v>
      </c>
      <c r="C14" s="13">
        <v>4759</v>
      </c>
      <c r="D14" s="17">
        <v>6</v>
      </c>
      <c r="E14" s="27">
        <v>3</v>
      </c>
      <c r="F14" s="32">
        <v>9</v>
      </c>
      <c r="G14" s="27">
        <v>6</v>
      </c>
      <c r="H14" s="45">
        <v>2.5</v>
      </c>
      <c r="I14" s="27">
        <v>7</v>
      </c>
      <c r="J14" s="178" t="s">
        <v>9</v>
      </c>
      <c r="K14" s="67">
        <f t="shared" si="0"/>
        <v>33.5</v>
      </c>
      <c r="L14" s="159">
        <v>2.5</v>
      </c>
      <c r="M14" s="19">
        <f t="shared" si="1"/>
        <v>31</v>
      </c>
    </row>
    <row r="15" spans="1:13" x14ac:dyDescent="0.25">
      <c r="A15" s="17">
        <v>8</v>
      </c>
      <c r="B15" s="14" t="s">
        <v>14</v>
      </c>
      <c r="C15" s="13">
        <v>7800</v>
      </c>
      <c r="D15" s="17" t="s">
        <v>9</v>
      </c>
      <c r="E15" s="27" t="s">
        <v>9</v>
      </c>
      <c r="F15" s="32" t="s">
        <v>23</v>
      </c>
      <c r="G15" s="43">
        <v>7</v>
      </c>
      <c r="H15" s="32">
        <v>9</v>
      </c>
      <c r="I15" s="43">
        <v>6</v>
      </c>
      <c r="J15" s="179" t="s">
        <v>9</v>
      </c>
      <c r="K15" s="67">
        <f t="shared" si="0"/>
        <v>22</v>
      </c>
      <c r="L15" s="19">
        <v>0</v>
      </c>
      <c r="M15" s="19">
        <f t="shared" si="1"/>
        <v>22</v>
      </c>
    </row>
    <row r="16" spans="1:13" x14ac:dyDescent="0.25">
      <c r="A16" s="17">
        <v>9</v>
      </c>
      <c r="B16" s="14" t="s">
        <v>15</v>
      </c>
      <c r="C16" s="13">
        <v>6713</v>
      </c>
      <c r="D16" s="17">
        <v>5</v>
      </c>
      <c r="E16" s="43" t="s">
        <v>9</v>
      </c>
      <c r="F16" s="32" t="s">
        <v>9</v>
      </c>
      <c r="G16" s="27" t="s">
        <v>9</v>
      </c>
      <c r="H16" s="32">
        <v>4</v>
      </c>
      <c r="I16" s="27">
        <v>4</v>
      </c>
      <c r="J16" s="178">
        <v>3</v>
      </c>
      <c r="K16" s="67">
        <f t="shared" si="0"/>
        <v>16</v>
      </c>
      <c r="L16" s="19">
        <v>0</v>
      </c>
      <c r="M16" s="19">
        <f t="shared" si="1"/>
        <v>16</v>
      </c>
    </row>
    <row r="17" spans="1:15" x14ac:dyDescent="0.25">
      <c r="A17" s="17">
        <v>10</v>
      </c>
      <c r="B17" s="14" t="s">
        <v>63</v>
      </c>
      <c r="C17" s="13">
        <v>7997</v>
      </c>
      <c r="D17" s="44" t="s">
        <v>23</v>
      </c>
      <c r="E17" s="27">
        <v>5</v>
      </c>
      <c r="F17" s="32">
        <v>4</v>
      </c>
      <c r="G17" s="27" t="s">
        <v>9</v>
      </c>
      <c r="H17" s="17" t="s">
        <v>120</v>
      </c>
      <c r="I17" s="43" t="s">
        <v>9</v>
      </c>
      <c r="J17" s="179" t="s">
        <v>9</v>
      </c>
      <c r="K17" s="67">
        <f t="shared" si="0"/>
        <v>9</v>
      </c>
      <c r="L17" s="19">
        <v>0</v>
      </c>
      <c r="M17" s="19">
        <f t="shared" si="1"/>
        <v>9</v>
      </c>
    </row>
    <row r="18" spans="1:15" x14ac:dyDescent="0.25">
      <c r="A18" s="17">
        <v>11</v>
      </c>
      <c r="B18" s="14" t="s">
        <v>128</v>
      </c>
      <c r="C18" s="13">
        <v>150423</v>
      </c>
      <c r="D18" s="32" t="s">
        <v>23</v>
      </c>
      <c r="E18" s="27" t="s">
        <v>23</v>
      </c>
      <c r="F18" s="32" t="s">
        <v>23</v>
      </c>
      <c r="G18" s="27" t="s">
        <v>23</v>
      </c>
      <c r="H18" s="32" t="s">
        <v>23</v>
      </c>
      <c r="I18" s="27" t="s">
        <v>23</v>
      </c>
      <c r="J18" s="179">
        <v>7</v>
      </c>
      <c r="K18" s="67">
        <f t="shared" si="0"/>
        <v>7</v>
      </c>
      <c r="L18" s="19">
        <v>0</v>
      </c>
      <c r="M18" s="19">
        <f t="shared" si="1"/>
        <v>7</v>
      </c>
    </row>
    <row r="19" spans="1:15" x14ac:dyDescent="0.25">
      <c r="A19" s="17">
        <v>12</v>
      </c>
      <c r="B19" s="14" t="s">
        <v>64</v>
      </c>
      <c r="C19" s="13">
        <v>9681</v>
      </c>
      <c r="D19" s="44" t="s">
        <v>23</v>
      </c>
      <c r="E19" s="84">
        <v>2</v>
      </c>
      <c r="F19" s="32" t="s">
        <v>23</v>
      </c>
      <c r="G19" s="27" t="s">
        <v>23</v>
      </c>
      <c r="H19" s="32" t="s">
        <v>23</v>
      </c>
      <c r="I19" s="43" t="s">
        <v>23</v>
      </c>
      <c r="J19" s="17" t="s">
        <v>23</v>
      </c>
      <c r="K19" s="67">
        <f t="shared" si="0"/>
        <v>2</v>
      </c>
      <c r="L19" s="19">
        <v>0</v>
      </c>
      <c r="M19" s="19">
        <f t="shared" si="1"/>
        <v>2</v>
      </c>
    </row>
    <row r="20" spans="1:15" ht="15.75" thickBot="1" x14ac:dyDescent="0.3">
      <c r="A20" s="78">
        <v>13</v>
      </c>
      <c r="B20" s="69" t="s">
        <v>127</v>
      </c>
      <c r="C20" s="71">
        <v>150425</v>
      </c>
      <c r="D20" s="86" t="s">
        <v>23</v>
      </c>
      <c r="E20" s="93" t="s">
        <v>23</v>
      </c>
      <c r="F20" s="86" t="s">
        <v>23</v>
      </c>
      <c r="G20" s="93" t="s">
        <v>23</v>
      </c>
      <c r="H20" s="86" t="s">
        <v>23</v>
      </c>
      <c r="I20" s="93" t="s">
        <v>23</v>
      </c>
      <c r="J20" s="183" t="s">
        <v>9</v>
      </c>
      <c r="K20" s="68">
        <f t="shared" si="0"/>
        <v>0</v>
      </c>
      <c r="L20" s="65">
        <v>0</v>
      </c>
      <c r="M20" s="65">
        <f t="shared" si="1"/>
        <v>0</v>
      </c>
    </row>
    <row r="21" spans="1:15" hidden="1" x14ac:dyDescent="0.25">
      <c r="D21" s="10"/>
      <c r="E21" s="10"/>
      <c r="F21" s="10"/>
      <c r="G21" s="10"/>
      <c r="H21" s="10"/>
      <c r="I21" s="10"/>
      <c r="J21" s="10"/>
    </row>
    <row r="22" spans="1:15" x14ac:dyDescent="0.25">
      <c r="B22" s="31" t="s">
        <v>31</v>
      </c>
      <c r="D22" s="8">
        <v>9</v>
      </c>
      <c r="E22" s="8">
        <v>11</v>
      </c>
      <c r="F22" s="8">
        <v>9</v>
      </c>
      <c r="G22" s="8">
        <v>10</v>
      </c>
      <c r="H22" s="8">
        <v>9</v>
      </c>
      <c r="I22" s="8">
        <v>10</v>
      </c>
      <c r="J22" s="8">
        <v>12</v>
      </c>
      <c r="N22" s="3">
        <f>SUM(D22:M22)</f>
        <v>70</v>
      </c>
      <c r="O22" s="3">
        <f>N22/7</f>
        <v>10</v>
      </c>
    </row>
    <row r="23" spans="1:15" s="1" customFormat="1" ht="15.75" thickBot="1" x14ac:dyDescent="0.3">
      <c r="A23" s="195" t="s">
        <v>44</v>
      </c>
      <c r="B23" s="195"/>
      <c r="C23" s="195"/>
      <c r="D23" s="195"/>
      <c r="E23" s="195"/>
      <c r="F23" s="195"/>
      <c r="G23" s="195"/>
      <c r="H23" s="195"/>
      <c r="I23" s="195"/>
      <c r="J23" s="195"/>
      <c r="K23" s="195"/>
    </row>
    <row r="24" spans="1:15" s="1" customFormat="1" ht="15" customHeight="1" x14ac:dyDescent="0.25">
      <c r="A24" s="56"/>
      <c r="B24" s="196" t="s">
        <v>10</v>
      </c>
      <c r="C24" s="201" t="s">
        <v>2</v>
      </c>
      <c r="D24" s="89" t="s">
        <v>16</v>
      </c>
      <c r="E24" s="20" t="s">
        <v>22</v>
      </c>
      <c r="F24" s="18" t="s">
        <v>77</v>
      </c>
      <c r="G24" s="20" t="s">
        <v>78</v>
      </c>
      <c r="H24" s="18" t="s">
        <v>90</v>
      </c>
      <c r="I24" s="20" t="s">
        <v>91</v>
      </c>
      <c r="J24" s="59" t="s">
        <v>117</v>
      </c>
      <c r="K24" s="199" t="s">
        <v>125</v>
      </c>
      <c r="L24" s="192" t="s">
        <v>126</v>
      </c>
      <c r="M24" s="192" t="s">
        <v>3</v>
      </c>
    </row>
    <row r="25" spans="1:15" s="1" customFormat="1" ht="15" customHeight="1" x14ac:dyDescent="0.25">
      <c r="A25" s="56"/>
      <c r="B25" s="197"/>
      <c r="C25" s="202"/>
      <c r="D25" s="90" t="s">
        <v>34</v>
      </c>
      <c r="E25" s="21" t="s">
        <v>35</v>
      </c>
      <c r="F25" s="12" t="s">
        <v>36</v>
      </c>
      <c r="G25" s="21" t="s">
        <v>37</v>
      </c>
      <c r="H25" s="12" t="s">
        <v>38</v>
      </c>
      <c r="I25" s="21" t="s">
        <v>39</v>
      </c>
      <c r="J25" s="60" t="s">
        <v>40</v>
      </c>
      <c r="K25" s="200"/>
      <c r="L25" s="193"/>
      <c r="M25" s="193"/>
    </row>
    <row r="26" spans="1:15" s="1" customFormat="1" ht="15.75" thickBot="1" x14ac:dyDescent="0.3">
      <c r="A26" s="56"/>
      <c r="B26" s="198"/>
      <c r="C26" s="202"/>
      <c r="D26" s="91" t="s">
        <v>1</v>
      </c>
      <c r="E26" s="41" t="s">
        <v>1</v>
      </c>
      <c r="F26" s="40" t="s">
        <v>1</v>
      </c>
      <c r="G26" s="41" t="s">
        <v>1</v>
      </c>
      <c r="H26" s="40" t="s">
        <v>1</v>
      </c>
      <c r="I26" s="41" t="s">
        <v>1</v>
      </c>
      <c r="J26" s="80" t="s">
        <v>1</v>
      </c>
      <c r="K26" s="200"/>
      <c r="L26" s="193"/>
      <c r="M26" s="193"/>
    </row>
    <row r="27" spans="1:15" x14ac:dyDescent="0.25">
      <c r="A27" s="77">
        <v>1</v>
      </c>
      <c r="B27" s="94" t="s">
        <v>17</v>
      </c>
      <c r="C27" s="95">
        <v>5313</v>
      </c>
      <c r="D27" s="92" t="s">
        <v>9</v>
      </c>
      <c r="E27" s="77">
        <v>16</v>
      </c>
      <c r="F27" s="83">
        <v>16</v>
      </c>
      <c r="G27" s="35">
        <v>16</v>
      </c>
      <c r="H27" s="83">
        <v>16</v>
      </c>
      <c r="I27" s="35" t="s">
        <v>9</v>
      </c>
      <c r="J27" s="180">
        <v>12</v>
      </c>
      <c r="K27" s="66">
        <f t="shared" ref="K27:K44" si="2">SUM(D27:J27)</f>
        <v>76</v>
      </c>
      <c r="L27" s="64">
        <v>0</v>
      </c>
      <c r="M27" s="64">
        <f t="shared" ref="M27:M44" si="3">K27-L27</f>
        <v>76</v>
      </c>
      <c r="N27" s="1"/>
      <c r="O27" s="1"/>
    </row>
    <row r="28" spans="1:15" x14ac:dyDescent="0.25">
      <c r="A28" s="17">
        <v>2</v>
      </c>
      <c r="B28" s="14" t="s">
        <v>20</v>
      </c>
      <c r="C28" s="13">
        <v>6157</v>
      </c>
      <c r="D28" s="43">
        <v>12</v>
      </c>
      <c r="E28" s="32">
        <v>9</v>
      </c>
      <c r="F28" s="27">
        <v>12</v>
      </c>
      <c r="G28" s="32">
        <v>12</v>
      </c>
      <c r="H28" s="27">
        <v>12</v>
      </c>
      <c r="I28" s="32">
        <v>16</v>
      </c>
      <c r="J28" s="181">
        <v>5</v>
      </c>
      <c r="K28" s="67">
        <f t="shared" si="2"/>
        <v>78</v>
      </c>
      <c r="L28" s="159">
        <v>9</v>
      </c>
      <c r="M28" s="19">
        <f t="shared" si="3"/>
        <v>69</v>
      </c>
      <c r="N28" s="1"/>
      <c r="O28" s="1"/>
    </row>
    <row r="29" spans="1:15" x14ac:dyDescent="0.25">
      <c r="A29" s="17">
        <v>3</v>
      </c>
      <c r="B29" s="14" t="s">
        <v>32</v>
      </c>
      <c r="C29" s="13">
        <v>7458</v>
      </c>
      <c r="D29" s="43" t="s">
        <v>9</v>
      </c>
      <c r="E29" s="17">
        <v>7</v>
      </c>
      <c r="F29" s="43">
        <v>7</v>
      </c>
      <c r="G29" s="32" t="s">
        <v>9</v>
      </c>
      <c r="H29" s="43">
        <v>7</v>
      </c>
      <c r="I29" s="17">
        <v>9</v>
      </c>
      <c r="J29" s="175">
        <v>9</v>
      </c>
      <c r="K29" s="67">
        <f t="shared" si="2"/>
        <v>39</v>
      </c>
      <c r="L29" s="19">
        <v>0</v>
      </c>
      <c r="M29" s="19">
        <f t="shared" si="3"/>
        <v>39</v>
      </c>
    </row>
    <row r="30" spans="1:15" x14ac:dyDescent="0.25">
      <c r="A30" s="17">
        <v>4</v>
      </c>
      <c r="B30" s="14" t="s">
        <v>8</v>
      </c>
      <c r="C30" s="13">
        <v>4388</v>
      </c>
      <c r="D30" s="43">
        <v>6</v>
      </c>
      <c r="E30" s="32">
        <v>3</v>
      </c>
      <c r="F30" s="27">
        <v>9</v>
      </c>
      <c r="G30" s="32">
        <v>6</v>
      </c>
      <c r="H30" s="84">
        <v>2.5</v>
      </c>
      <c r="I30" s="32">
        <v>7</v>
      </c>
      <c r="J30" s="181" t="s">
        <v>9</v>
      </c>
      <c r="K30" s="67">
        <f t="shared" si="2"/>
        <v>33.5</v>
      </c>
      <c r="L30" s="159">
        <v>2.5</v>
      </c>
      <c r="M30" s="19">
        <f t="shared" si="3"/>
        <v>31</v>
      </c>
    </row>
    <row r="31" spans="1:15" x14ac:dyDescent="0.25">
      <c r="A31" s="17">
        <v>5</v>
      </c>
      <c r="B31" s="14" t="s">
        <v>11</v>
      </c>
      <c r="C31" s="13">
        <v>6405</v>
      </c>
      <c r="D31" s="43">
        <v>16</v>
      </c>
      <c r="E31" s="32" t="s">
        <v>9</v>
      </c>
      <c r="F31" s="27">
        <v>6</v>
      </c>
      <c r="G31" s="32">
        <v>9</v>
      </c>
      <c r="H31" s="27" t="s">
        <v>9</v>
      </c>
      <c r="I31" s="32" t="s">
        <v>9</v>
      </c>
      <c r="J31" s="81" t="s">
        <v>23</v>
      </c>
      <c r="K31" s="67">
        <f t="shared" si="2"/>
        <v>31</v>
      </c>
      <c r="L31" s="19">
        <v>0</v>
      </c>
      <c r="M31" s="19">
        <f t="shared" si="3"/>
        <v>31</v>
      </c>
      <c r="N31" s="1"/>
    </row>
    <row r="32" spans="1:15" x14ac:dyDescent="0.25">
      <c r="A32" s="17">
        <v>6</v>
      </c>
      <c r="B32" s="14" t="s">
        <v>26</v>
      </c>
      <c r="C32" s="13">
        <v>7800</v>
      </c>
      <c r="D32" s="43" t="s">
        <v>9</v>
      </c>
      <c r="E32" s="32" t="s">
        <v>9</v>
      </c>
      <c r="F32" s="27" t="s">
        <v>23</v>
      </c>
      <c r="G32" s="17">
        <v>7</v>
      </c>
      <c r="H32" s="27">
        <v>9</v>
      </c>
      <c r="I32" s="17">
        <v>6</v>
      </c>
      <c r="J32" s="175" t="s">
        <v>9</v>
      </c>
      <c r="K32" s="67">
        <f t="shared" si="2"/>
        <v>22</v>
      </c>
      <c r="L32" s="19">
        <v>0</v>
      </c>
      <c r="M32" s="19">
        <f t="shared" si="3"/>
        <v>22</v>
      </c>
    </row>
    <row r="33" spans="1:15" x14ac:dyDescent="0.25">
      <c r="A33" s="17">
        <v>7</v>
      </c>
      <c r="B33" s="14" t="s">
        <v>19</v>
      </c>
      <c r="C33" s="13">
        <v>6164</v>
      </c>
      <c r="D33" s="43">
        <v>7</v>
      </c>
      <c r="E33" s="32">
        <v>6</v>
      </c>
      <c r="F33" s="27">
        <v>5</v>
      </c>
      <c r="G33" s="32">
        <v>5</v>
      </c>
      <c r="H33" s="27" t="s">
        <v>23</v>
      </c>
      <c r="I33" s="32" t="s">
        <v>23</v>
      </c>
      <c r="J33" s="81" t="s">
        <v>23</v>
      </c>
      <c r="K33" s="67">
        <f t="shared" si="2"/>
        <v>23</v>
      </c>
      <c r="L33" s="159">
        <v>5</v>
      </c>
      <c r="M33" s="19">
        <f t="shared" si="3"/>
        <v>18</v>
      </c>
      <c r="N33" s="1"/>
    </row>
    <row r="34" spans="1:15" x14ac:dyDescent="0.25">
      <c r="A34" s="17">
        <v>8</v>
      </c>
      <c r="B34" s="14" t="s">
        <v>21</v>
      </c>
      <c r="C34" s="96">
        <v>6486</v>
      </c>
      <c r="D34" s="27" t="s">
        <v>23</v>
      </c>
      <c r="E34" s="87" t="s">
        <v>23</v>
      </c>
      <c r="F34" s="43" t="s">
        <v>23</v>
      </c>
      <c r="G34" s="32" t="s">
        <v>23</v>
      </c>
      <c r="H34" s="43" t="s">
        <v>23</v>
      </c>
      <c r="I34" s="17">
        <v>12</v>
      </c>
      <c r="J34" s="175">
        <v>4</v>
      </c>
      <c r="K34" s="67">
        <f t="shared" si="2"/>
        <v>16</v>
      </c>
      <c r="L34" s="19">
        <v>0</v>
      </c>
      <c r="M34" s="19">
        <f t="shared" si="3"/>
        <v>16</v>
      </c>
      <c r="N34" s="1"/>
    </row>
    <row r="35" spans="1:15" x14ac:dyDescent="0.25">
      <c r="A35" s="17">
        <v>9</v>
      </c>
      <c r="B35" s="14" t="s">
        <v>83</v>
      </c>
      <c r="C35" s="97">
        <v>7206</v>
      </c>
      <c r="D35" s="27" t="s">
        <v>23</v>
      </c>
      <c r="E35" s="87" t="s">
        <v>23</v>
      </c>
      <c r="F35" s="43" t="s">
        <v>23</v>
      </c>
      <c r="G35" s="32" t="s">
        <v>23</v>
      </c>
      <c r="H35" s="43" t="s">
        <v>23</v>
      </c>
      <c r="I35" s="17" t="s">
        <v>23</v>
      </c>
      <c r="J35" s="175">
        <v>16</v>
      </c>
      <c r="K35" s="67">
        <f t="shared" si="2"/>
        <v>16</v>
      </c>
      <c r="L35" s="19">
        <v>0</v>
      </c>
      <c r="M35" s="19">
        <f t="shared" si="3"/>
        <v>16</v>
      </c>
      <c r="N35" s="1"/>
    </row>
    <row r="36" spans="1:15" x14ac:dyDescent="0.25">
      <c r="A36" s="17">
        <v>10</v>
      </c>
      <c r="B36" s="14" t="s">
        <v>65</v>
      </c>
      <c r="C36" s="13">
        <v>1358</v>
      </c>
      <c r="D36" s="43" t="s">
        <v>23</v>
      </c>
      <c r="E36" s="17">
        <v>12</v>
      </c>
      <c r="F36" s="43" t="s">
        <v>9</v>
      </c>
      <c r="G36" s="32" t="s">
        <v>9</v>
      </c>
      <c r="H36" s="43" t="s">
        <v>9</v>
      </c>
      <c r="I36" s="17" t="s">
        <v>23</v>
      </c>
      <c r="J36" s="54" t="s">
        <v>23</v>
      </c>
      <c r="K36" s="67">
        <f t="shared" si="2"/>
        <v>12</v>
      </c>
      <c r="L36" s="19">
        <v>0</v>
      </c>
      <c r="M36" s="19">
        <f t="shared" si="3"/>
        <v>12</v>
      </c>
      <c r="N36" s="1"/>
    </row>
    <row r="37" spans="1:15" x14ac:dyDescent="0.25">
      <c r="A37" s="17">
        <v>11</v>
      </c>
      <c r="B37" s="14" t="s">
        <v>67</v>
      </c>
      <c r="C37" s="13">
        <v>5034</v>
      </c>
      <c r="D37" s="27" t="s">
        <v>23</v>
      </c>
      <c r="E37" s="17" t="s">
        <v>9</v>
      </c>
      <c r="F37" s="43" t="s">
        <v>9</v>
      </c>
      <c r="G37" s="32" t="s">
        <v>9</v>
      </c>
      <c r="H37" s="43">
        <v>4</v>
      </c>
      <c r="I37" s="17">
        <v>4</v>
      </c>
      <c r="J37" s="175">
        <v>3</v>
      </c>
      <c r="K37" s="67">
        <f t="shared" si="2"/>
        <v>11</v>
      </c>
      <c r="L37" s="19">
        <v>0</v>
      </c>
      <c r="M37" s="19">
        <f t="shared" si="3"/>
        <v>11</v>
      </c>
      <c r="N37" s="1"/>
    </row>
    <row r="38" spans="1:15" x14ac:dyDescent="0.25">
      <c r="A38" s="17">
        <v>12</v>
      </c>
      <c r="B38" s="14" t="s">
        <v>46</v>
      </c>
      <c r="C38" s="13">
        <v>150019</v>
      </c>
      <c r="D38" s="43">
        <v>9</v>
      </c>
      <c r="E38" s="32" t="s">
        <v>23</v>
      </c>
      <c r="F38" s="27" t="s">
        <v>23</v>
      </c>
      <c r="G38" s="32" t="s">
        <v>23</v>
      </c>
      <c r="H38" s="27" t="s">
        <v>23</v>
      </c>
      <c r="I38" s="32" t="s">
        <v>23</v>
      </c>
      <c r="J38" s="81" t="s">
        <v>23</v>
      </c>
      <c r="K38" s="67">
        <f t="shared" si="2"/>
        <v>9</v>
      </c>
      <c r="L38" s="19">
        <v>0</v>
      </c>
      <c r="M38" s="19">
        <f t="shared" si="3"/>
        <v>9</v>
      </c>
      <c r="N38" s="1"/>
    </row>
    <row r="39" spans="1:15" x14ac:dyDescent="0.25">
      <c r="A39" s="17">
        <v>13</v>
      </c>
      <c r="B39" s="14" t="s">
        <v>66</v>
      </c>
      <c r="C39" s="13">
        <v>7998</v>
      </c>
      <c r="D39" s="43" t="s">
        <v>23</v>
      </c>
      <c r="E39" s="17">
        <v>5</v>
      </c>
      <c r="F39" s="43">
        <v>4</v>
      </c>
      <c r="G39" s="32" t="s">
        <v>9</v>
      </c>
      <c r="H39" s="43" t="s">
        <v>120</v>
      </c>
      <c r="I39" s="17" t="s">
        <v>9</v>
      </c>
      <c r="J39" s="175" t="s">
        <v>9</v>
      </c>
      <c r="K39" s="67">
        <f t="shared" si="2"/>
        <v>9</v>
      </c>
      <c r="L39" s="19">
        <v>0</v>
      </c>
      <c r="M39" s="19">
        <f t="shared" si="3"/>
        <v>9</v>
      </c>
    </row>
    <row r="40" spans="1:15" x14ac:dyDescent="0.25">
      <c r="A40" s="17">
        <v>14</v>
      </c>
      <c r="B40" s="14" t="s">
        <v>129</v>
      </c>
      <c r="C40" s="228">
        <v>150424</v>
      </c>
      <c r="D40" s="27" t="s">
        <v>23</v>
      </c>
      <c r="E40" s="87" t="s">
        <v>23</v>
      </c>
      <c r="F40" s="43" t="s">
        <v>23</v>
      </c>
      <c r="G40" s="32" t="s">
        <v>23</v>
      </c>
      <c r="H40" s="43" t="s">
        <v>23</v>
      </c>
      <c r="I40" s="17" t="s">
        <v>23</v>
      </c>
      <c r="J40" s="175">
        <v>7</v>
      </c>
      <c r="K40" s="67">
        <f t="shared" si="2"/>
        <v>7</v>
      </c>
      <c r="L40" s="19">
        <v>0</v>
      </c>
      <c r="M40" s="19">
        <f t="shared" si="3"/>
        <v>7</v>
      </c>
    </row>
    <row r="41" spans="1:15" x14ac:dyDescent="0.25">
      <c r="A41" s="17">
        <v>15</v>
      </c>
      <c r="B41" s="14" t="s">
        <v>18</v>
      </c>
      <c r="C41" s="13">
        <v>3344</v>
      </c>
      <c r="D41" s="43">
        <v>5</v>
      </c>
      <c r="E41" s="17" t="s">
        <v>23</v>
      </c>
      <c r="F41" s="27" t="s">
        <v>23</v>
      </c>
      <c r="G41" s="32" t="s">
        <v>23</v>
      </c>
      <c r="H41" s="27" t="s">
        <v>23</v>
      </c>
      <c r="I41" s="32" t="s">
        <v>23</v>
      </c>
      <c r="J41" s="81" t="s">
        <v>23</v>
      </c>
      <c r="K41" s="67">
        <f t="shared" si="2"/>
        <v>5</v>
      </c>
      <c r="L41" s="19">
        <v>0</v>
      </c>
      <c r="M41" s="19">
        <f t="shared" si="3"/>
        <v>5</v>
      </c>
    </row>
    <row r="42" spans="1:15" x14ac:dyDescent="0.25">
      <c r="A42" s="17">
        <v>16</v>
      </c>
      <c r="B42" s="14" t="s">
        <v>124</v>
      </c>
      <c r="C42" s="228">
        <v>9148</v>
      </c>
      <c r="D42" s="27" t="s">
        <v>23</v>
      </c>
      <c r="E42" s="87" t="s">
        <v>23</v>
      </c>
      <c r="F42" s="43" t="s">
        <v>23</v>
      </c>
      <c r="G42" s="32" t="s">
        <v>23</v>
      </c>
      <c r="H42" s="43" t="s">
        <v>23</v>
      </c>
      <c r="I42" s="17">
        <v>5</v>
      </c>
      <c r="J42" s="54" t="s">
        <v>23</v>
      </c>
      <c r="K42" s="67">
        <f t="shared" si="2"/>
        <v>5</v>
      </c>
      <c r="L42" s="19">
        <v>0</v>
      </c>
      <c r="M42" s="19">
        <f t="shared" si="3"/>
        <v>5</v>
      </c>
    </row>
    <row r="43" spans="1:15" x14ac:dyDescent="0.25">
      <c r="A43" s="17">
        <v>17</v>
      </c>
      <c r="B43" s="14" t="s">
        <v>68</v>
      </c>
      <c r="C43" s="13">
        <v>8644</v>
      </c>
      <c r="D43" s="27" t="s">
        <v>23</v>
      </c>
      <c r="E43" s="45">
        <v>2</v>
      </c>
      <c r="F43" s="43" t="s">
        <v>23</v>
      </c>
      <c r="G43" s="32" t="s">
        <v>23</v>
      </c>
      <c r="H43" s="43" t="s">
        <v>23</v>
      </c>
      <c r="I43" s="17" t="s">
        <v>23</v>
      </c>
      <c r="J43" s="54" t="s">
        <v>23</v>
      </c>
      <c r="K43" s="67">
        <f t="shared" si="2"/>
        <v>2</v>
      </c>
      <c r="L43" s="19">
        <v>0</v>
      </c>
      <c r="M43" s="19">
        <f t="shared" si="3"/>
        <v>2</v>
      </c>
    </row>
    <row r="44" spans="1:15" ht="15.75" thickBot="1" x14ac:dyDescent="0.3">
      <c r="A44" s="78">
        <v>18</v>
      </c>
      <c r="B44" s="69" t="s">
        <v>130</v>
      </c>
      <c r="C44" s="229">
        <v>150408</v>
      </c>
      <c r="D44" s="93" t="s">
        <v>23</v>
      </c>
      <c r="E44" s="160" t="s">
        <v>23</v>
      </c>
      <c r="F44" s="85" t="s">
        <v>23</v>
      </c>
      <c r="G44" s="86" t="s">
        <v>23</v>
      </c>
      <c r="H44" s="85" t="s">
        <v>23</v>
      </c>
      <c r="I44" s="78" t="s">
        <v>23</v>
      </c>
      <c r="J44" s="182" t="s">
        <v>9</v>
      </c>
      <c r="K44" s="68">
        <f t="shared" si="2"/>
        <v>0</v>
      </c>
      <c r="L44" s="65">
        <v>0</v>
      </c>
      <c r="M44" s="65">
        <f t="shared" si="3"/>
        <v>0</v>
      </c>
    </row>
    <row r="45" spans="1:15" x14ac:dyDescent="0.25">
      <c r="D45" s="8">
        <v>9</v>
      </c>
      <c r="E45" s="8">
        <v>11</v>
      </c>
      <c r="F45" s="8">
        <v>9</v>
      </c>
      <c r="G45" s="8">
        <v>10</v>
      </c>
      <c r="H45" s="8">
        <v>8</v>
      </c>
      <c r="I45" s="8">
        <v>10</v>
      </c>
      <c r="J45" s="8">
        <v>11</v>
      </c>
      <c r="L45" s="8"/>
      <c r="M45" s="8"/>
      <c r="N45" s="1">
        <f>SUM(D45:M45)</f>
        <v>68</v>
      </c>
      <c r="O45" s="187">
        <f>N45/7</f>
        <v>9.7142857142857135</v>
      </c>
    </row>
    <row r="46" spans="1:15" x14ac:dyDescent="0.25">
      <c r="B46" s="31" t="s">
        <v>31</v>
      </c>
    </row>
    <row r="48" spans="1:15" x14ac:dyDescent="0.25">
      <c r="B48" s="190" t="s">
        <v>137</v>
      </c>
    </row>
  </sheetData>
  <sortState ref="B8:M20">
    <sortCondition descending="1" ref="M8:M20"/>
  </sortState>
  <mergeCells count="13">
    <mergeCell ref="A1:K2"/>
    <mergeCell ref="A4:K4"/>
    <mergeCell ref="B5:B7"/>
    <mergeCell ref="C5:C7"/>
    <mergeCell ref="K5:K7"/>
    <mergeCell ref="L5:L7"/>
    <mergeCell ref="M5:M7"/>
    <mergeCell ref="L24:L26"/>
    <mergeCell ref="M24:M26"/>
    <mergeCell ref="A23:K23"/>
    <mergeCell ref="B24:B26"/>
    <mergeCell ref="K24:K26"/>
    <mergeCell ref="C24:C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E23" sqref="E23"/>
    </sheetView>
  </sheetViews>
  <sheetFormatPr defaultColWidth="9.140625" defaultRowHeight="15" x14ac:dyDescent="0.25"/>
  <cols>
    <col min="1" max="1" width="5.42578125" style="8" customWidth="1"/>
    <col min="2" max="2" width="20.28515625" style="3" bestFit="1" customWidth="1"/>
    <col min="3" max="3" width="9.28515625" style="8" customWidth="1"/>
    <col min="4" max="4" width="12.7109375" style="8" customWidth="1"/>
    <col min="5" max="10" width="12.7109375" style="3" customWidth="1"/>
    <col min="11" max="11" width="9.140625" style="8"/>
    <col min="12" max="16384" width="9.140625" style="3"/>
  </cols>
  <sheetData>
    <row r="1" spans="1:15" customFormat="1" ht="23.25" customHeight="1" x14ac:dyDescent="0.25">
      <c r="A1" s="203" t="s">
        <v>33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5" customFormat="1" ht="23.25" customHeight="1" x14ac:dyDescent="0.25">
      <c r="A2" s="203"/>
      <c r="B2" s="204"/>
      <c r="C2" s="204"/>
      <c r="D2" s="204"/>
      <c r="E2" s="204"/>
      <c r="F2" s="204"/>
      <c r="G2" s="204"/>
      <c r="H2" s="204"/>
      <c r="I2" s="204"/>
      <c r="J2" s="204"/>
      <c r="K2" s="204"/>
    </row>
    <row r="3" spans="1:15" s="1" customFormat="1" x14ac:dyDescent="0.25">
      <c r="A3" s="4"/>
      <c r="B3" s="4"/>
      <c r="C3" s="9"/>
      <c r="D3" s="4"/>
      <c r="E3" s="4"/>
      <c r="F3" s="4"/>
      <c r="G3" s="4"/>
      <c r="H3" s="4"/>
      <c r="I3" s="4"/>
      <c r="J3" s="4"/>
      <c r="K3" s="4"/>
    </row>
    <row r="4" spans="1:15" s="1" customFormat="1" ht="15.75" thickBot="1" x14ac:dyDescent="0.3">
      <c r="A4" s="195" t="s">
        <v>79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</row>
    <row r="5" spans="1:15" s="1" customFormat="1" ht="15" customHeight="1" x14ac:dyDescent="0.25">
      <c r="A5" s="56"/>
      <c r="B5" s="196" t="s">
        <v>0</v>
      </c>
      <c r="C5" s="208" t="s">
        <v>2</v>
      </c>
      <c r="D5" s="15" t="s">
        <v>16</v>
      </c>
      <c r="E5" s="18" t="s">
        <v>22</v>
      </c>
      <c r="F5" s="20" t="s">
        <v>77</v>
      </c>
      <c r="G5" s="58" t="s">
        <v>78</v>
      </c>
      <c r="H5" s="20" t="s">
        <v>90</v>
      </c>
      <c r="I5" s="18" t="s">
        <v>91</v>
      </c>
      <c r="J5" s="20" t="s">
        <v>117</v>
      </c>
      <c r="K5" s="199" t="s">
        <v>125</v>
      </c>
      <c r="L5" s="192" t="s">
        <v>126</v>
      </c>
      <c r="M5" s="192" t="s">
        <v>3</v>
      </c>
    </row>
    <row r="6" spans="1:15" s="1" customFormat="1" ht="15" customHeight="1" x14ac:dyDescent="0.25">
      <c r="A6" s="56"/>
      <c r="B6" s="197"/>
      <c r="C6" s="209"/>
      <c r="D6" s="16" t="s">
        <v>34</v>
      </c>
      <c r="E6" s="12" t="s">
        <v>35</v>
      </c>
      <c r="F6" s="21" t="s">
        <v>36</v>
      </c>
      <c r="G6" s="57" t="s">
        <v>37</v>
      </c>
      <c r="H6" s="21" t="s">
        <v>38</v>
      </c>
      <c r="I6" s="12" t="s">
        <v>39</v>
      </c>
      <c r="J6" s="21" t="s">
        <v>40</v>
      </c>
      <c r="K6" s="200"/>
      <c r="L6" s="193"/>
      <c r="M6" s="193"/>
    </row>
    <row r="7" spans="1:15" s="1" customFormat="1" ht="15.75" thickBot="1" x14ac:dyDescent="0.3">
      <c r="A7" s="56"/>
      <c r="B7" s="198"/>
      <c r="C7" s="209"/>
      <c r="D7" s="39" t="s">
        <v>1</v>
      </c>
      <c r="E7" s="40" t="s">
        <v>1</v>
      </c>
      <c r="F7" s="41" t="s">
        <v>1</v>
      </c>
      <c r="G7" s="46" t="s">
        <v>1</v>
      </c>
      <c r="H7" s="41" t="s">
        <v>1</v>
      </c>
      <c r="I7" s="40" t="s">
        <v>1</v>
      </c>
      <c r="J7" s="41" t="s">
        <v>1</v>
      </c>
      <c r="K7" s="200"/>
      <c r="L7" s="193"/>
      <c r="M7" s="193"/>
    </row>
    <row r="8" spans="1:15" x14ac:dyDescent="0.25">
      <c r="A8" s="38">
        <v>1</v>
      </c>
      <c r="B8" s="94" t="s">
        <v>7</v>
      </c>
      <c r="C8" s="42">
        <v>6230</v>
      </c>
      <c r="D8" s="77">
        <v>9</v>
      </c>
      <c r="E8" s="83">
        <v>9</v>
      </c>
      <c r="F8" s="35">
        <v>6</v>
      </c>
      <c r="G8" s="101">
        <v>6</v>
      </c>
      <c r="H8" s="35">
        <v>9</v>
      </c>
      <c r="I8" s="35">
        <v>6</v>
      </c>
      <c r="J8" s="177">
        <v>6</v>
      </c>
      <c r="K8" s="66">
        <f>SUM(D8:J8)</f>
        <v>51</v>
      </c>
      <c r="L8" s="64">
        <v>6</v>
      </c>
      <c r="M8" s="64">
        <f>K8-L8</f>
        <v>45</v>
      </c>
    </row>
    <row r="9" spans="1:15" x14ac:dyDescent="0.25">
      <c r="A9" s="34">
        <v>2</v>
      </c>
      <c r="B9" s="14" t="s">
        <v>6</v>
      </c>
      <c r="C9" s="11">
        <v>4759</v>
      </c>
      <c r="D9" s="17">
        <v>6</v>
      </c>
      <c r="E9" s="32">
        <v>4</v>
      </c>
      <c r="F9" s="32">
        <v>9</v>
      </c>
      <c r="G9" s="33">
        <v>9</v>
      </c>
      <c r="H9" s="45">
        <v>3</v>
      </c>
      <c r="I9" s="32">
        <v>9</v>
      </c>
      <c r="J9" s="178">
        <v>0</v>
      </c>
      <c r="K9" s="67">
        <f>SUM(D9:J9)</f>
        <v>40</v>
      </c>
      <c r="L9" s="19">
        <v>3</v>
      </c>
      <c r="M9" s="19">
        <f>K9-L9</f>
        <v>37</v>
      </c>
    </row>
    <row r="10" spans="1:15" x14ac:dyDescent="0.25">
      <c r="A10" s="34">
        <v>3</v>
      </c>
      <c r="B10" s="14" t="s">
        <v>15</v>
      </c>
      <c r="C10" s="11">
        <v>6713</v>
      </c>
      <c r="D10" s="17">
        <v>4</v>
      </c>
      <c r="E10" s="17" t="s">
        <v>9</v>
      </c>
      <c r="F10" s="32" t="s">
        <v>9</v>
      </c>
      <c r="G10" s="32" t="s">
        <v>9</v>
      </c>
      <c r="H10" s="32">
        <v>4</v>
      </c>
      <c r="I10" s="32">
        <v>4</v>
      </c>
      <c r="J10" s="178">
        <v>3</v>
      </c>
      <c r="K10" s="67">
        <f>SUM(D10:J10)</f>
        <v>15</v>
      </c>
      <c r="L10" s="19">
        <v>0</v>
      </c>
      <c r="M10" s="19">
        <f>K10-L10</f>
        <v>15</v>
      </c>
    </row>
    <row r="11" spans="1:15" x14ac:dyDescent="0.25">
      <c r="A11" s="34">
        <v>4</v>
      </c>
      <c r="B11" s="14" t="s">
        <v>63</v>
      </c>
      <c r="C11" s="11">
        <v>7997</v>
      </c>
      <c r="D11" s="44" t="s">
        <v>23</v>
      </c>
      <c r="E11" s="27">
        <v>6</v>
      </c>
      <c r="F11" s="32">
        <v>4</v>
      </c>
      <c r="G11" s="32" t="s">
        <v>9</v>
      </c>
      <c r="H11" s="17" t="s">
        <v>120</v>
      </c>
      <c r="I11" s="32" t="s">
        <v>9</v>
      </c>
      <c r="J11" s="178">
        <v>0</v>
      </c>
      <c r="K11" s="67">
        <f>SUM(D11:J11)</f>
        <v>10</v>
      </c>
      <c r="L11" s="19">
        <v>0</v>
      </c>
      <c r="M11" s="19">
        <f>K11-L11</f>
        <v>10</v>
      </c>
    </row>
    <row r="12" spans="1:15" ht="15.75" thickBot="1" x14ac:dyDescent="0.3">
      <c r="A12" s="47">
        <v>5</v>
      </c>
      <c r="B12" s="69"/>
      <c r="C12" s="79"/>
      <c r="D12" s="78"/>
      <c r="E12" s="93"/>
      <c r="F12" s="86"/>
      <c r="G12" s="102"/>
      <c r="H12" s="86"/>
      <c r="I12" s="86"/>
      <c r="J12" s="86"/>
      <c r="K12" s="68"/>
      <c r="L12" s="65"/>
      <c r="M12" s="65"/>
    </row>
    <row r="13" spans="1:15" x14ac:dyDescent="0.25">
      <c r="E13" s="8"/>
      <c r="F13" s="8"/>
      <c r="G13" s="8"/>
      <c r="H13" s="8"/>
      <c r="I13" s="8"/>
      <c r="J13" s="8"/>
      <c r="O13" s="187"/>
    </row>
    <row r="14" spans="1:15" x14ac:dyDescent="0.25">
      <c r="B14" s="31" t="s">
        <v>31</v>
      </c>
      <c r="D14" s="10"/>
    </row>
    <row r="15" spans="1:15" s="1" customFormat="1" ht="15.75" thickBot="1" x14ac:dyDescent="0.3">
      <c r="A15" s="195" t="s">
        <v>80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</row>
    <row r="16" spans="1:15" s="1" customFormat="1" ht="15" customHeight="1" x14ac:dyDescent="0.25">
      <c r="A16" s="56"/>
      <c r="B16" s="196" t="s">
        <v>10</v>
      </c>
      <c r="C16" s="208" t="s">
        <v>2</v>
      </c>
      <c r="D16" s="15" t="s">
        <v>16</v>
      </c>
      <c r="E16" s="18" t="s">
        <v>22</v>
      </c>
      <c r="F16" s="20" t="s">
        <v>77</v>
      </c>
      <c r="G16" s="58" t="s">
        <v>78</v>
      </c>
      <c r="H16" s="20" t="s">
        <v>90</v>
      </c>
      <c r="I16" s="18" t="s">
        <v>91</v>
      </c>
      <c r="J16" s="20" t="s">
        <v>117</v>
      </c>
      <c r="K16" s="199" t="s">
        <v>125</v>
      </c>
      <c r="L16" s="192" t="s">
        <v>126</v>
      </c>
      <c r="M16" s="192" t="s">
        <v>3</v>
      </c>
    </row>
    <row r="17" spans="1:15" s="1" customFormat="1" ht="15" customHeight="1" x14ac:dyDescent="0.25">
      <c r="A17" s="56"/>
      <c r="B17" s="197"/>
      <c r="C17" s="209"/>
      <c r="D17" s="16" t="s">
        <v>34</v>
      </c>
      <c r="E17" s="12" t="s">
        <v>35</v>
      </c>
      <c r="F17" s="21" t="s">
        <v>36</v>
      </c>
      <c r="G17" s="57" t="s">
        <v>37</v>
      </c>
      <c r="H17" s="21" t="s">
        <v>38</v>
      </c>
      <c r="I17" s="12" t="s">
        <v>39</v>
      </c>
      <c r="J17" s="21" t="s">
        <v>40</v>
      </c>
      <c r="K17" s="200"/>
      <c r="L17" s="193"/>
      <c r="M17" s="193"/>
    </row>
    <row r="18" spans="1:15" s="1" customFormat="1" ht="15.75" thickBot="1" x14ac:dyDescent="0.3">
      <c r="A18" s="56"/>
      <c r="B18" s="198"/>
      <c r="C18" s="209"/>
      <c r="D18" s="39" t="s">
        <v>1</v>
      </c>
      <c r="E18" s="40" t="s">
        <v>1</v>
      </c>
      <c r="F18" s="41" t="s">
        <v>1</v>
      </c>
      <c r="G18" s="40" t="s">
        <v>1</v>
      </c>
      <c r="H18" s="41" t="s">
        <v>1</v>
      </c>
      <c r="I18" s="40" t="s">
        <v>1</v>
      </c>
      <c r="J18" s="41" t="s">
        <v>1</v>
      </c>
      <c r="K18" s="200"/>
      <c r="L18" s="193"/>
      <c r="M18" s="193"/>
    </row>
    <row r="19" spans="1:15" x14ac:dyDescent="0.25">
      <c r="A19" s="74">
        <v>1</v>
      </c>
      <c r="B19" s="94" t="s">
        <v>32</v>
      </c>
      <c r="C19" s="95">
        <v>7458</v>
      </c>
      <c r="D19" s="77" t="s">
        <v>9</v>
      </c>
      <c r="E19" s="92">
        <v>6</v>
      </c>
      <c r="F19" s="35">
        <v>6</v>
      </c>
      <c r="G19" s="83" t="s">
        <v>23</v>
      </c>
      <c r="H19" s="35">
        <v>6</v>
      </c>
      <c r="I19" s="35">
        <v>9</v>
      </c>
      <c r="J19" s="177">
        <v>9</v>
      </c>
      <c r="K19" s="66">
        <f t="shared" ref="K19:K28" si="0">SUM(D19:J19)</f>
        <v>36</v>
      </c>
      <c r="L19" s="64">
        <v>0</v>
      </c>
      <c r="M19" s="64">
        <f t="shared" ref="M19:M28" si="1">K19-L19</f>
        <v>36</v>
      </c>
      <c r="N19" s="1"/>
      <c r="O19" s="1"/>
    </row>
    <row r="20" spans="1:15" x14ac:dyDescent="0.25">
      <c r="A20" s="75">
        <v>2</v>
      </c>
      <c r="B20" s="14" t="s">
        <v>8</v>
      </c>
      <c r="C20" s="11">
        <v>4388</v>
      </c>
      <c r="D20" s="17">
        <v>6</v>
      </c>
      <c r="E20" s="32">
        <v>2</v>
      </c>
      <c r="F20" s="32">
        <v>9</v>
      </c>
      <c r="G20" s="32">
        <v>6</v>
      </c>
      <c r="H20" s="45">
        <v>2</v>
      </c>
      <c r="I20" s="32">
        <v>6</v>
      </c>
      <c r="J20" s="178" t="s">
        <v>9</v>
      </c>
      <c r="K20" s="67">
        <f t="shared" si="0"/>
        <v>31</v>
      </c>
      <c r="L20" s="19">
        <v>2</v>
      </c>
      <c r="M20" s="19">
        <f t="shared" si="1"/>
        <v>29</v>
      </c>
      <c r="N20" s="1"/>
      <c r="O20" s="1"/>
    </row>
    <row r="21" spans="1:15" x14ac:dyDescent="0.25">
      <c r="A21" s="75">
        <v>3</v>
      </c>
      <c r="B21" s="28" t="s">
        <v>26</v>
      </c>
      <c r="C21" s="29">
        <v>7800</v>
      </c>
      <c r="D21" s="17" t="s">
        <v>9</v>
      </c>
      <c r="E21" s="32" t="s">
        <v>9</v>
      </c>
      <c r="F21" s="32" t="s">
        <v>9</v>
      </c>
      <c r="G21" s="32">
        <v>9</v>
      </c>
      <c r="H21" s="32">
        <v>9</v>
      </c>
      <c r="I21" s="32">
        <v>4</v>
      </c>
      <c r="J21" s="178" t="s">
        <v>9</v>
      </c>
      <c r="K21" s="67">
        <f t="shared" si="0"/>
        <v>22</v>
      </c>
      <c r="L21" s="19">
        <v>0</v>
      </c>
      <c r="M21" s="19">
        <f t="shared" si="1"/>
        <v>22</v>
      </c>
    </row>
    <row r="22" spans="1:15" x14ac:dyDescent="0.25">
      <c r="A22" s="75">
        <v>4</v>
      </c>
      <c r="B22" s="28" t="s">
        <v>65</v>
      </c>
      <c r="C22" s="30">
        <v>1358</v>
      </c>
      <c r="D22" s="17" t="s">
        <v>23</v>
      </c>
      <c r="E22" s="17">
        <v>9</v>
      </c>
      <c r="F22" s="32" t="s">
        <v>9</v>
      </c>
      <c r="G22" s="32" t="s">
        <v>9</v>
      </c>
      <c r="H22" s="32" t="s">
        <v>9</v>
      </c>
      <c r="I22" s="32" t="s">
        <v>23</v>
      </c>
      <c r="J22" s="32" t="s">
        <v>23</v>
      </c>
      <c r="K22" s="67">
        <f t="shared" si="0"/>
        <v>9</v>
      </c>
      <c r="L22" s="19">
        <v>0</v>
      </c>
      <c r="M22" s="19">
        <f t="shared" si="1"/>
        <v>9</v>
      </c>
    </row>
    <row r="23" spans="1:15" x14ac:dyDescent="0.25">
      <c r="A23" s="75">
        <v>5</v>
      </c>
      <c r="B23" s="28" t="s">
        <v>46</v>
      </c>
      <c r="C23" s="30">
        <v>150019</v>
      </c>
      <c r="D23" s="17">
        <v>9</v>
      </c>
      <c r="E23" s="32" t="s">
        <v>23</v>
      </c>
      <c r="F23" s="32" t="s">
        <v>23</v>
      </c>
      <c r="G23" s="32" t="s">
        <v>23</v>
      </c>
      <c r="H23" s="32" t="s">
        <v>23</v>
      </c>
      <c r="I23" s="32" t="s">
        <v>23</v>
      </c>
      <c r="J23" s="32" t="s">
        <v>23</v>
      </c>
      <c r="K23" s="67">
        <f t="shared" si="0"/>
        <v>9</v>
      </c>
      <c r="L23" s="19">
        <v>0</v>
      </c>
      <c r="M23" s="19">
        <f t="shared" si="1"/>
        <v>9</v>
      </c>
      <c r="N23" s="1"/>
    </row>
    <row r="24" spans="1:15" x14ac:dyDescent="0.25">
      <c r="A24" s="75">
        <v>6</v>
      </c>
      <c r="B24" s="28" t="s">
        <v>124</v>
      </c>
      <c r="C24" s="13">
        <v>9148</v>
      </c>
      <c r="D24" s="27" t="s">
        <v>23</v>
      </c>
      <c r="E24" s="32" t="s">
        <v>23</v>
      </c>
      <c r="F24" s="32" t="s">
        <v>23</v>
      </c>
      <c r="G24" s="32" t="s">
        <v>23</v>
      </c>
      <c r="H24" s="32" t="s">
        <v>23</v>
      </c>
      <c r="I24" s="17">
        <v>3</v>
      </c>
      <c r="J24" s="179">
        <v>6</v>
      </c>
      <c r="K24" s="67">
        <f t="shared" si="0"/>
        <v>9</v>
      </c>
      <c r="L24" s="19">
        <v>0</v>
      </c>
      <c r="M24" s="19">
        <f t="shared" si="1"/>
        <v>9</v>
      </c>
    </row>
    <row r="25" spans="1:15" x14ac:dyDescent="0.25">
      <c r="A25" s="75">
        <v>7</v>
      </c>
      <c r="B25" s="28" t="s">
        <v>66</v>
      </c>
      <c r="C25" s="13">
        <v>7998</v>
      </c>
      <c r="D25" s="17" t="s">
        <v>23</v>
      </c>
      <c r="E25" s="43">
        <v>4</v>
      </c>
      <c r="F25" s="186">
        <v>4</v>
      </c>
      <c r="G25" s="32" t="s">
        <v>9</v>
      </c>
      <c r="H25" s="17" t="s">
        <v>120</v>
      </c>
      <c r="I25" s="32" t="s">
        <v>9</v>
      </c>
      <c r="J25" s="178" t="s">
        <v>9</v>
      </c>
      <c r="K25" s="67">
        <f t="shared" si="0"/>
        <v>8</v>
      </c>
      <c r="L25" s="19">
        <v>0</v>
      </c>
      <c r="M25" s="19">
        <f t="shared" si="1"/>
        <v>8</v>
      </c>
      <c r="N25" s="1"/>
    </row>
    <row r="26" spans="1:15" x14ac:dyDescent="0.25">
      <c r="A26" s="75">
        <v>8</v>
      </c>
      <c r="B26" s="28" t="s">
        <v>67</v>
      </c>
      <c r="C26" s="13">
        <v>5034</v>
      </c>
      <c r="D26" s="32" t="s">
        <v>23</v>
      </c>
      <c r="E26" s="17" t="s">
        <v>9</v>
      </c>
      <c r="F26" s="17" t="s">
        <v>9</v>
      </c>
      <c r="G26" s="32" t="s">
        <v>9</v>
      </c>
      <c r="H26" s="32">
        <v>3</v>
      </c>
      <c r="I26" s="17">
        <v>2</v>
      </c>
      <c r="J26" s="179">
        <v>3</v>
      </c>
      <c r="K26" s="67">
        <f t="shared" si="0"/>
        <v>8</v>
      </c>
      <c r="L26" s="19">
        <v>0</v>
      </c>
      <c r="M26" s="19">
        <f t="shared" si="1"/>
        <v>8</v>
      </c>
      <c r="N26" s="1"/>
    </row>
    <row r="27" spans="1:15" x14ac:dyDescent="0.25">
      <c r="A27" s="75">
        <v>9</v>
      </c>
      <c r="B27" s="14" t="s">
        <v>18</v>
      </c>
      <c r="C27" s="11">
        <v>3344</v>
      </c>
      <c r="D27" s="17">
        <v>4</v>
      </c>
      <c r="E27" s="17" t="s">
        <v>23</v>
      </c>
      <c r="F27" s="17" t="s">
        <v>23</v>
      </c>
      <c r="G27" s="33" t="s">
        <v>23</v>
      </c>
      <c r="H27" s="32" t="s">
        <v>23</v>
      </c>
      <c r="I27" s="17" t="s">
        <v>23</v>
      </c>
      <c r="J27" s="17" t="s">
        <v>23</v>
      </c>
      <c r="K27" s="67">
        <f t="shared" si="0"/>
        <v>4</v>
      </c>
      <c r="L27" s="19">
        <v>0</v>
      </c>
      <c r="M27" s="19">
        <f t="shared" si="1"/>
        <v>4</v>
      </c>
      <c r="N27" s="1"/>
    </row>
    <row r="28" spans="1:15" ht="15.75" thickBot="1" x14ac:dyDescent="0.3">
      <c r="A28" s="76">
        <v>10</v>
      </c>
      <c r="B28" s="103" t="s">
        <v>68</v>
      </c>
      <c r="C28" s="104">
        <v>8644</v>
      </c>
      <c r="D28" s="86" t="s">
        <v>23</v>
      </c>
      <c r="E28" s="88">
        <v>1.5</v>
      </c>
      <c r="F28" s="86" t="s">
        <v>23</v>
      </c>
      <c r="G28" s="86" t="s">
        <v>23</v>
      </c>
      <c r="H28" s="86" t="s">
        <v>23</v>
      </c>
      <c r="I28" s="86" t="s">
        <v>23</v>
      </c>
      <c r="J28" s="86" t="s">
        <v>23</v>
      </c>
      <c r="K28" s="68">
        <f t="shared" si="0"/>
        <v>1.5</v>
      </c>
      <c r="L28" s="65">
        <v>0</v>
      </c>
      <c r="M28" s="65">
        <f t="shared" si="1"/>
        <v>1.5</v>
      </c>
      <c r="N28" s="1"/>
    </row>
    <row r="29" spans="1:15" x14ac:dyDescent="0.25">
      <c r="A29" s="5"/>
      <c r="B29" s="6"/>
      <c r="C29" s="5"/>
      <c r="D29" s="188">
        <v>5</v>
      </c>
      <c r="E29" s="188"/>
      <c r="F29" s="188"/>
      <c r="G29" s="188"/>
      <c r="H29" s="188"/>
      <c r="I29" s="188"/>
      <c r="J29" s="188"/>
      <c r="K29" s="189"/>
      <c r="L29" s="189"/>
      <c r="M29" s="189"/>
      <c r="N29" s="1"/>
    </row>
    <row r="30" spans="1:15" x14ac:dyDescent="0.25">
      <c r="D30" s="10"/>
      <c r="E30" s="10"/>
      <c r="F30" s="10"/>
      <c r="G30" s="10"/>
      <c r="H30" s="10"/>
      <c r="I30" s="10"/>
      <c r="J30" s="10"/>
      <c r="N30" s="1"/>
    </row>
    <row r="31" spans="1:15" x14ac:dyDescent="0.25">
      <c r="B31" s="31" t="s">
        <v>31</v>
      </c>
    </row>
    <row r="34" spans="2:8" x14ac:dyDescent="0.25">
      <c r="B34" s="3" t="s">
        <v>112</v>
      </c>
    </row>
    <row r="36" spans="2:8" x14ac:dyDescent="0.25">
      <c r="C36" s="190"/>
      <c r="D36" s="190"/>
      <c r="E36" s="190"/>
      <c r="F36" s="190"/>
      <c r="G36" s="190"/>
      <c r="H36" s="190"/>
    </row>
  </sheetData>
  <sortState ref="B10:M12">
    <sortCondition descending="1" ref="M8:M12"/>
  </sortState>
  <mergeCells count="13">
    <mergeCell ref="A1:K2"/>
    <mergeCell ref="A4:K4"/>
    <mergeCell ref="B5:B7"/>
    <mergeCell ref="C5:C7"/>
    <mergeCell ref="K5:K7"/>
    <mergeCell ref="L5:L7"/>
    <mergeCell ref="M5:M7"/>
    <mergeCell ref="L16:L18"/>
    <mergeCell ref="M16:M18"/>
    <mergeCell ref="B16:B18"/>
    <mergeCell ref="C16:C18"/>
    <mergeCell ref="K16:K18"/>
    <mergeCell ref="A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5"/>
  <sheetViews>
    <sheetView workbookViewId="0">
      <selection activeCell="S31" sqref="S31"/>
    </sheetView>
  </sheetViews>
  <sheetFormatPr defaultColWidth="9.140625" defaultRowHeight="15" x14ac:dyDescent="0.25"/>
  <cols>
    <col min="1" max="1" width="5.42578125" style="8" customWidth="1"/>
    <col min="2" max="2" width="23.85546875" style="3" bestFit="1" customWidth="1"/>
    <col min="3" max="3" width="9.28515625" style="8" customWidth="1"/>
    <col min="4" max="5" width="6.7109375" style="8" customWidth="1"/>
    <col min="6" max="17" width="6.7109375" style="3" customWidth="1"/>
    <col min="18" max="18" width="9.140625" style="8"/>
    <col min="19" max="16384" width="9.140625" style="3"/>
  </cols>
  <sheetData>
    <row r="1" spans="1:22" customFormat="1" ht="23.25" customHeight="1" x14ac:dyDescent="0.25">
      <c r="A1" s="203" t="s">
        <v>33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</row>
    <row r="2" spans="1:22" customFormat="1" ht="23.25" customHeight="1" x14ac:dyDescent="0.25">
      <c r="A2" s="203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</row>
    <row r="3" spans="1:22" s="1" customFormat="1" x14ac:dyDescent="0.25">
      <c r="A3" s="4"/>
      <c r="B3" s="4"/>
      <c r="C3" s="9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2" s="1" customFormat="1" ht="15.75" thickBot="1" x14ac:dyDescent="0.3">
      <c r="A4" s="195" t="s">
        <v>29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</row>
    <row r="5" spans="1:22" s="1" customFormat="1" ht="15" customHeight="1" x14ac:dyDescent="0.25">
      <c r="A5" s="56"/>
      <c r="B5" s="196" t="s">
        <v>0</v>
      </c>
      <c r="C5" s="201" t="s">
        <v>2</v>
      </c>
      <c r="D5" s="211" t="s">
        <v>16</v>
      </c>
      <c r="E5" s="211"/>
      <c r="F5" s="212" t="s">
        <v>22</v>
      </c>
      <c r="G5" s="213"/>
      <c r="H5" s="211" t="s">
        <v>77</v>
      </c>
      <c r="I5" s="211"/>
      <c r="J5" s="212" t="s">
        <v>78</v>
      </c>
      <c r="K5" s="213"/>
      <c r="L5" s="211" t="s">
        <v>90</v>
      </c>
      <c r="M5" s="211"/>
      <c r="N5" s="212" t="s">
        <v>91</v>
      </c>
      <c r="O5" s="213"/>
      <c r="P5" s="214" t="s">
        <v>117</v>
      </c>
      <c r="Q5" s="215"/>
      <c r="R5" s="199" t="s">
        <v>125</v>
      </c>
      <c r="S5" s="192" t="s">
        <v>126</v>
      </c>
      <c r="T5" s="192" t="s">
        <v>3</v>
      </c>
    </row>
    <row r="6" spans="1:22" s="1" customFormat="1" ht="15" customHeight="1" x14ac:dyDescent="0.25">
      <c r="A6" s="56"/>
      <c r="B6" s="197"/>
      <c r="C6" s="202"/>
      <c r="D6" s="218" t="s">
        <v>34</v>
      </c>
      <c r="E6" s="218"/>
      <c r="F6" s="216" t="s">
        <v>35</v>
      </c>
      <c r="G6" s="217"/>
      <c r="H6" s="218" t="s">
        <v>41</v>
      </c>
      <c r="I6" s="218"/>
      <c r="J6" s="216" t="s">
        <v>37</v>
      </c>
      <c r="K6" s="217"/>
      <c r="L6" s="218" t="s">
        <v>42</v>
      </c>
      <c r="M6" s="218"/>
      <c r="N6" s="216" t="s">
        <v>39</v>
      </c>
      <c r="O6" s="217"/>
      <c r="P6" s="219" t="s">
        <v>40</v>
      </c>
      <c r="Q6" s="220"/>
      <c r="R6" s="200"/>
      <c r="S6" s="193"/>
      <c r="T6" s="193"/>
    </row>
    <row r="7" spans="1:22" s="1" customFormat="1" ht="15.75" thickBot="1" x14ac:dyDescent="0.3">
      <c r="A7" s="56"/>
      <c r="B7" s="198"/>
      <c r="C7" s="202"/>
      <c r="D7" s="107" t="s">
        <v>82</v>
      </c>
      <c r="E7" s="109" t="s">
        <v>1</v>
      </c>
      <c r="F7" s="55" t="s">
        <v>82</v>
      </c>
      <c r="G7" s="37" t="s">
        <v>1</v>
      </c>
      <c r="H7" s="107" t="s">
        <v>82</v>
      </c>
      <c r="I7" s="109" t="s">
        <v>1</v>
      </c>
      <c r="J7" s="55" t="s">
        <v>82</v>
      </c>
      <c r="K7" s="37" t="s">
        <v>1</v>
      </c>
      <c r="L7" s="107" t="s">
        <v>82</v>
      </c>
      <c r="M7" s="109" t="s">
        <v>1</v>
      </c>
      <c r="N7" s="55" t="s">
        <v>82</v>
      </c>
      <c r="O7" s="37" t="s">
        <v>1</v>
      </c>
      <c r="P7" s="107" t="s">
        <v>82</v>
      </c>
      <c r="Q7" s="37" t="s">
        <v>1</v>
      </c>
      <c r="R7" s="200"/>
      <c r="S7" s="193"/>
      <c r="T7" s="193"/>
    </row>
    <row r="8" spans="1:22" x14ac:dyDescent="0.25">
      <c r="A8" s="38">
        <v>1</v>
      </c>
      <c r="B8" s="94" t="s">
        <v>86</v>
      </c>
      <c r="C8" s="95">
        <v>7332</v>
      </c>
      <c r="D8" s="110" t="s">
        <v>23</v>
      </c>
      <c r="E8" s="42" t="s">
        <v>23</v>
      </c>
      <c r="F8" s="74" t="s">
        <v>23</v>
      </c>
      <c r="G8" s="95" t="s">
        <v>23</v>
      </c>
      <c r="H8" s="110">
        <v>12</v>
      </c>
      <c r="I8" s="42">
        <v>2</v>
      </c>
      <c r="J8" s="74">
        <v>16</v>
      </c>
      <c r="K8" s="95">
        <v>3</v>
      </c>
      <c r="L8" s="110" t="s">
        <v>23</v>
      </c>
      <c r="M8" s="42" t="s">
        <v>23</v>
      </c>
      <c r="N8" s="74" t="s">
        <v>23</v>
      </c>
      <c r="O8" s="95" t="s">
        <v>23</v>
      </c>
      <c r="P8" s="173">
        <v>16</v>
      </c>
      <c r="Q8" s="174">
        <v>4</v>
      </c>
      <c r="R8" s="66">
        <f t="shared" ref="R8:R15" si="0">SUM(D8:Q8)</f>
        <v>53</v>
      </c>
      <c r="S8" s="64">
        <v>0</v>
      </c>
      <c r="T8" s="64">
        <f t="shared" ref="T8:T15" si="1">R8-S8</f>
        <v>53</v>
      </c>
    </row>
    <row r="9" spans="1:22" x14ac:dyDescent="0.25">
      <c r="A9" s="34">
        <v>2</v>
      </c>
      <c r="B9" s="14" t="s">
        <v>24</v>
      </c>
      <c r="C9" s="13">
        <v>4972</v>
      </c>
      <c r="D9" s="184">
        <v>8</v>
      </c>
      <c r="E9" s="185">
        <v>0.5</v>
      </c>
      <c r="F9" s="75" t="s">
        <v>23</v>
      </c>
      <c r="G9" s="13" t="s">
        <v>23</v>
      </c>
      <c r="H9" s="54">
        <v>16</v>
      </c>
      <c r="I9" s="11">
        <v>3</v>
      </c>
      <c r="J9" s="75" t="s">
        <v>9</v>
      </c>
      <c r="K9" s="13" t="s">
        <v>9</v>
      </c>
      <c r="L9" s="54">
        <v>16</v>
      </c>
      <c r="M9" s="11">
        <v>4</v>
      </c>
      <c r="N9" s="111" t="s">
        <v>23</v>
      </c>
      <c r="O9" s="100" t="s">
        <v>23</v>
      </c>
      <c r="P9" s="175" t="s">
        <v>9</v>
      </c>
      <c r="Q9" s="176" t="s">
        <v>9</v>
      </c>
      <c r="R9" s="67">
        <f t="shared" si="0"/>
        <v>47.5</v>
      </c>
      <c r="S9" s="19">
        <v>0</v>
      </c>
      <c r="T9" s="19">
        <f t="shared" si="1"/>
        <v>47.5</v>
      </c>
    </row>
    <row r="10" spans="1:22" x14ac:dyDescent="0.25">
      <c r="A10" s="34">
        <v>3</v>
      </c>
      <c r="B10" s="14" t="s">
        <v>84</v>
      </c>
      <c r="C10" s="13">
        <v>9528</v>
      </c>
      <c r="D10" s="54" t="s">
        <v>23</v>
      </c>
      <c r="E10" s="11" t="s">
        <v>23</v>
      </c>
      <c r="F10" s="75">
        <v>12</v>
      </c>
      <c r="G10" s="13">
        <v>2</v>
      </c>
      <c r="H10" s="54" t="s">
        <v>9</v>
      </c>
      <c r="I10" s="11" t="s">
        <v>9</v>
      </c>
      <c r="J10" s="75" t="s">
        <v>23</v>
      </c>
      <c r="K10" s="13" t="s">
        <v>23</v>
      </c>
      <c r="L10" s="54" t="s">
        <v>9</v>
      </c>
      <c r="M10" s="11" t="s">
        <v>9</v>
      </c>
      <c r="N10" s="75">
        <v>16</v>
      </c>
      <c r="O10" s="13">
        <v>2</v>
      </c>
      <c r="P10" s="175" t="s">
        <v>9</v>
      </c>
      <c r="Q10" s="176" t="s">
        <v>9</v>
      </c>
      <c r="R10" s="67">
        <f t="shared" si="0"/>
        <v>32</v>
      </c>
      <c r="S10" s="19">
        <v>0</v>
      </c>
      <c r="T10" s="19">
        <f t="shared" si="1"/>
        <v>32</v>
      </c>
    </row>
    <row r="11" spans="1:22" x14ac:dyDescent="0.25">
      <c r="A11" s="34">
        <v>4</v>
      </c>
      <c r="B11" s="14" t="s">
        <v>114</v>
      </c>
      <c r="C11" s="13">
        <v>7179</v>
      </c>
      <c r="D11" s="54" t="s">
        <v>23</v>
      </c>
      <c r="E11" s="11" t="s">
        <v>23</v>
      </c>
      <c r="F11" s="75" t="s">
        <v>23</v>
      </c>
      <c r="G11" s="13" t="s">
        <v>23</v>
      </c>
      <c r="H11" s="54" t="s">
        <v>23</v>
      </c>
      <c r="I11" s="11" t="s">
        <v>23</v>
      </c>
      <c r="J11" s="75" t="s">
        <v>23</v>
      </c>
      <c r="K11" s="13" t="s">
        <v>23</v>
      </c>
      <c r="L11" s="54">
        <v>12</v>
      </c>
      <c r="M11" s="11">
        <v>3</v>
      </c>
      <c r="N11" s="75" t="s">
        <v>9</v>
      </c>
      <c r="O11" s="13" t="s">
        <v>9</v>
      </c>
      <c r="P11" s="175">
        <v>12</v>
      </c>
      <c r="Q11" s="176">
        <v>3</v>
      </c>
      <c r="R11" s="67">
        <f t="shared" si="0"/>
        <v>30</v>
      </c>
      <c r="S11" s="19">
        <v>0</v>
      </c>
      <c r="T11" s="19">
        <f t="shared" si="1"/>
        <v>30</v>
      </c>
    </row>
    <row r="12" spans="1:22" x14ac:dyDescent="0.25">
      <c r="A12" s="34">
        <v>5</v>
      </c>
      <c r="B12" s="14" t="s">
        <v>81</v>
      </c>
      <c r="C12" s="13">
        <v>8050</v>
      </c>
      <c r="D12" s="54" t="s">
        <v>23</v>
      </c>
      <c r="E12" s="11" t="s">
        <v>23</v>
      </c>
      <c r="F12" s="75">
        <v>16</v>
      </c>
      <c r="G12" s="13">
        <v>3</v>
      </c>
      <c r="H12" s="54" t="s">
        <v>23</v>
      </c>
      <c r="I12" s="11" t="s">
        <v>23</v>
      </c>
      <c r="J12" s="75" t="s">
        <v>23</v>
      </c>
      <c r="K12" s="13" t="s">
        <v>23</v>
      </c>
      <c r="L12" s="54" t="s">
        <v>23</v>
      </c>
      <c r="M12" s="11" t="s">
        <v>23</v>
      </c>
      <c r="N12" s="75" t="s">
        <v>23</v>
      </c>
      <c r="O12" s="13" t="s">
        <v>23</v>
      </c>
      <c r="P12" s="54" t="s">
        <v>23</v>
      </c>
      <c r="Q12" s="2" t="s">
        <v>23</v>
      </c>
      <c r="R12" s="67">
        <f t="shared" si="0"/>
        <v>19</v>
      </c>
      <c r="S12" s="19">
        <v>0</v>
      </c>
      <c r="T12" s="19">
        <f t="shared" si="1"/>
        <v>19</v>
      </c>
    </row>
    <row r="13" spans="1:22" x14ac:dyDescent="0.25">
      <c r="A13" s="34">
        <v>6</v>
      </c>
      <c r="B13" s="108" t="s">
        <v>111</v>
      </c>
      <c r="C13" s="13">
        <v>5691</v>
      </c>
      <c r="D13" s="54" t="s">
        <v>23</v>
      </c>
      <c r="E13" s="11" t="s">
        <v>23</v>
      </c>
      <c r="F13" s="75" t="s">
        <v>9</v>
      </c>
      <c r="G13" s="13" t="s">
        <v>9</v>
      </c>
      <c r="H13" s="54" t="s">
        <v>23</v>
      </c>
      <c r="I13" s="11" t="s">
        <v>23</v>
      </c>
      <c r="J13" s="75" t="s">
        <v>9</v>
      </c>
      <c r="K13" s="13" t="s">
        <v>9</v>
      </c>
      <c r="L13" s="54" t="s">
        <v>23</v>
      </c>
      <c r="M13" s="11" t="s">
        <v>23</v>
      </c>
      <c r="N13" s="75" t="s">
        <v>23</v>
      </c>
      <c r="O13" s="13" t="s">
        <v>23</v>
      </c>
      <c r="P13" s="54" t="s">
        <v>23</v>
      </c>
      <c r="Q13" s="2" t="s">
        <v>23</v>
      </c>
      <c r="R13" s="67">
        <f t="shared" si="0"/>
        <v>0</v>
      </c>
      <c r="S13" s="19">
        <v>0</v>
      </c>
      <c r="T13" s="19">
        <f t="shared" si="1"/>
        <v>0</v>
      </c>
    </row>
    <row r="14" spans="1:22" x14ac:dyDescent="0.25">
      <c r="A14" s="34">
        <v>7</v>
      </c>
      <c r="B14" s="14" t="s">
        <v>92</v>
      </c>
      <c r="C14" s="13">
        <v>12756</v>
      </c>
      <c r="D14" s="54" t="s">
        <v>23</v>
      </c>
      <c r="E14" s="11" t="s">
        <v>23</v>
      </c>
      <c r="F14" s="75" t="s">
        <v>23</v>
      </c>
      <c r="G14" s="13" t="s">
        <v>23</v>
      </c>
      <c r="H14" s="54" t="s">
        <v>23</v>
      </c>
      <c r="I14" s="11" t="s">
        <v>23</v>
      </c>
      <c r="J14" s="75" t="s">
        <v>9</v>
      </c>
      <c r="K14" s="13" t="s">
        <v>9</v>
      </c>
      <c r="L14" s="54" t="s">
        <v>23</v>
      </c>
      <c r="M14" s="11" t="s">
        <v>23</v>
      </c>
      <c r="N14" s="75" t="s">
        <v>23</v>
      </c>
      <c r="O14" s="13" t="s">
        <v>23</v>
      </c>
      <c r="P14" s="54" t="s">
        <v>23</v>
      </c>
      <c r="Q14" s="2" t="s">
        <v>23</v>
      </c>
      <c r="R14" s="67">
        <f t="shared" si="0"/>
        <v>0</v>
      </c>
      <c r="S14" s="19">
        <v>0</v>
      </c>
      <c r="T14" s="19">
        <f t="shared" si="1"/>
        <v>0</v>
      </c>
    </row>
    <row r="15" spans="1:22" ht="15.75" thickBot="1" x14ac:dyDescent="0.3">
      <c r="A15" s="47">
        <v>8</v>
      </c>
      <c r="B15" s="69" t="s">
        <v>116</v>
      </c>
      <c r="C15" s="71">
        <v>150230</v>
      </c>
      <c r="D15" s="82" t="s">
        <v>23</v>
      </c>
      <c r="E15" s="79" t="s">
        <v>23</v>
      </c>
      <c r="F15" s="76" t="s">
        <v>23</v>
      </c>
      <c r="G15" s="71" t="s">
        <v>23</v>
      </c>
      <c r="H15" s="82" t="s">
        <v>23</v>
      </c>
      <c r="I15" s="79" t="s">
        <v>23</v>
      </c>
      <c r="J15" s="76" t="s">
        <v>23</v>
      </c>
      <c r="K15" s="71" t="s">
        <v>23</v>
      </c>
      <c r="L15" s="82" t="s">
        <v>9</v>
      </c>
      <c r="M15" s="79" t="s">
        <v>9</v>
      </c>
      <c r="N15" s="76" t="s">
        <v>23</v>
      </c>
      <c r="O15" s="71" t="s">
        <v>23</v>
      </c>
      <c r="P15" s="82" t="s">
        <v>23</v>
      </c>
      <c r="Q15" s="70" t="s">
        <v>23</v>
      </c>
      <c r="R15" s="68">
        <f t="shared" si="0"/>
        <v>0</v>
      </c>
      <c r="S15" s="65">
        <v>0</v>
      </c>
      <c r="T15" s="65">
        <f t="shared" si="1"/>
        <v>0</v>
      </c>
    </row>
    <row r="16" spans="1:22" x14ac:dyDescent="0.25">
      <c r="C16" s="5"/>
      <c r="D16" s="8">
        <v>1</v>
      </c>
      <c r="F16" s="8">
        <v>3</v>
      </c>
      <c r="G16" s="8"/>
      <c r="H16" s="8">
        <v>3</v>
      </c>
      <c r="I16" s="8"/>
      <c r="J16" s="8">
        <v>4</v>
      </c>
      <c r="K16" s="8"/>
      <c r="L16" s="8">
        <v>4</v>
      </c>
      <c r="M16" s="8"/>
      <c r="N16" s="8">
        <v>2</v>
      </c>
      <c r="O16" s="8"/>
      <c r="P16" s="8">
        <v>4</v>
      </c>
      <c r="Q16" s="10"/>
      <c r="U16" s="3">
        <f>SUM(D16:T16)</f>
        <v>21</v>
      </c>
      <c r="V16" s="3">
        <f>U16/7</f>
        <v>3</v>
      </c>
    </row>
    <row r="17" spans="1:22" x14ac:dyDescent="0.25">
      <c r="B17" s="31" t="s">
        <v>31</v>
      </c>
      <c r="U17" s="3">
        <v>17</v>
      </c>
      <c r="V17" s="3">
        <f>U17/5</f>
        <v>3.4</v>
      </c>
    </row>
    <row r="18" spans="1:22" s="1" customFormat="1" ht="15.75" thickBot="1" x14ac:dyDescent="0.3">
      <c r="A18" s="195" t="s">
        <v>30</v>
      </c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</row>
    <row r="19" spans="1:22" s="1" customFormat="1" ht="15" customHeight="1" x14ac:dyDescent="0.25">
      <c r="A19" s="56"/>
      <c r="B19" s="196" t="s">
        <v>10</v>
      </c>
      <c r="C19" s="201" t="s">
        <v>2</v>
      </c>
      <c r="D19" s="212" t="s">
        <v>16</v>
      </c>
      <c r="E19" s="211"/>
      <c r="F19" s="212" t="s">
        <v>22</v>
      </c>
      <c r="G19" s="213"/>
      <c r="H19" s="211" t="s">
        <v>77</v>
      </c>
      <c r="I19" s="211"/>
      <c r="J19" s="212" t="s">
        <v>78</v>
      </c>
      <c r="K19" s="213"/>
      <c r="L19" s="211" t="s">
        <v>90</v>
      </c>
      <c r="M19" s="213"/>
      <c r="N19" s="212" t="s">
        <v>91</v>
      </c>
      <c r="O19" s="213"/>
      <c r="P19" s="221" t="s">
        <v>117</v>
      </c>
      <c r="Q19" s="215"/>
      <c r="R19" s="199" t="s">
        <v>125</v>
      </c>
      <c r="S19" s="192" t="s">
        <v>126</v>
      </c>
      <c r="T19" s="192" t="s">
        <v>3</v>
      </c>
    </row>
    <row r="20" spans="1:22" s="1" customFormat="1" ht="15" customHeight="1" x14ac:dyDescent="0.25">
      <c r="A20" s="56"/>
      <c r="B20" s="197"/>
      <c r="C20" s="202"/>
      <c r="D20" s="216" t="s">
        <v>34</v>
      </c>
      <c r="E20" s="218"/>
      <c r="F20" s="216" t="s">
        <v>35</v>
      </c>
      <c r="G20" s="217"/>
      <c r="H20" s="218" t="s">
        <v>41</v>
      </c>
      <c r="I20" s="218"/>
      <c r="J20" s="216" t="s">
        <v>37</v>
      </c>
      <c r="K20" s="217"/>
      <c r="L20" s="218" t="s">
        <v>42</v>
      </c>
      <c r="M20" s="217"/>
      <c r="N20" s="216" t="s">
        <v>39</v>
      </c>
      <c r="O20" s="217"/>
      <c r="P20" s="224" t="s">
        <v>40</v>
      </c>
      <c r="Q20" s="220"/>
      <c r="R20" s="200"/>
      <c r="S20" s="193"/>
      <c r="T20" s="193"/>
    </row>
    <row r="21" spans="1:22" s="1" customFormat="1" ht="15.75" thickBot="1" x14ac:dyDescent="0.3">
      <c r="A21" s="56"/>
      <c r="B21" s="198"/>
      <c r="C21" s="202"/>
      <c r="D21" s="36" t="s">
        <v>82</v>
      </c>
      <c r="E21" s="109" t="s">
        <v>1</v>
      </c>
      <c r="F21" s="55" t="s">
        <v>82</v>
      </c>
      <c r="G21" s="37" t="s">
        <v>1</v>
      </c>
      <c r="H21" s="107" t="s">
        <v>82</v>
      </c>
      <c r="I21" s="109" t="s">
        <v>1</v>
      </c>
      <c r="J21" s="55" t="s">
        <v>82</v>
      </c>
      <c r="K21" s="37" t="s">
        <v>1</v>
      </c>
      <c r="L21" s="107" t="s">
        <v>82</v>
      </c>
      <c r="M21" s="37" t="s">
        <v>1</v>
      </c>
      <c r="N21" s="36" t="s">
        <v>82</v>
      </c>
      <c r="O21" s="37" t="s">
        <v>1</v>
      </c>
      <c r="P21" s="36" t="s">
        <v>82</v>
      </c>
      <c r="Q21" s="37" t="s">
        <v>1</v>
      </c>
      <c r="R21" s="200"/>
      <c r="S21" s="193"/>
      <c r="T21" s="193"/>
    </row>
    <row r="22" spans="1:22" x14ac:dyDescent="0.25">
      <c r="A22" s="38">
        <v>1</v>
      </c>
      <c r="B22" s="114" t="s">
        <v>85</v>
      </c>
      <c r="C22" s="115">
        <v>150099</v>
      </c>
      <c r="D22" s="110" t="s">
        <v>23</v>
      </c>
      <c r="E22" s="42" t="s">
        <v>23</v>
      </c>
      <c r="F22" s="118">
        <v>12</v>
      </c>
      <c r="G22" s="115">
        <v>2</v>
      </c>
      <c r="H22" s="53" t="s">
        <v>9</v>
      </c>
      <c r="I22" s="52" t="s">
        <v>9</v>
      </c>
      <c r="J22" s="118" t="s">
        <v>23</v>
      </c>
      <c r="K22" s="115" t="s">
        <v>23</v>
      </c>
      <c r="L22" s="110" t="s">
        <v>9</v>
      </c>
      <c r="M22" s="42" t="s">
        <v>9</v>
      </c>
      <c r="N22" s="74">
        <v>16</v>
      </c>
      <c r="O22" s="95">
        <v>2</v>
      </c>
      <c r="P22" s="173" t="s">
        <v>9</v>
      </c>
      <c r="Q22" s="174" t="s">
        <v>9</v>
      </c>
      <c r="R22" s="66">
        <f t="shared" ref="R22:R28" si="2">SUM(D22:Q22)</f>
        <v>32</v>
      </c>
      <c r="S22" s="64">
        <v>0</v>
      </c>
      <c r="T22" s="64">
        <f t="shared" ref="T22:T28" si="3">R22-S22</f>
        <v>32</v>
      </c>
    </row>
    <row r="23" spans="1:22" x14ac:dyDescent="0.25">
      <c r="A23" s="34">
        <v>2</v>
      </c>
      <c r="B23" s="14" t="s">
        <v>115</v>
      </c>
      <c r="C23" s="13">
        <v>5779</v>
      </c>
      <c r="D23" s="54" t="s">
        <v>23</v>
      </c>
      <c r="E23" s="11" t="s">
        <v>23</v>
      </c>
      <c r="F23" s="75" t="s">
        <v>23</v>
      </c>
      <c r="G23" s="13" t="s">
        <v>23</v>
      </c>
      <c r="H23" s="54" t="s">
        <v>23</v>
      </c>
      <c r="I23" s="11" t="s">
        <v>23</v>
      </c>
      <c r="J23" s="75" t="s">
        <v>23</v>
      </c>
      <c r="K23" s="13" t="s">
        <v>23</v>
      </c>
      <c r="L23" s="54">
        <v>12</v>
      </c>
      <c r="M23" s="11">
        <v>3</v>
      </c>
      <c r="N23" s="75" t="s">
        <v>9</v>
      </c>
      <c r="O23" s="13" t="s">
        <v>9</v>
      </c>
      <c r="P23" s="175">
        <v>12</v>
      </c>
      <c r="Q23" s="176">
        <v>3</v>
      </c>
      <c r="R23" s="67">
        <f t="shared" si="2"/>
        <v>30</v>
      </c>
      <c r="S23" s="19">
        <v>0</v>
      </c>
      <c r="T23" s="19">
        <f t="shared" si="3"/>
        <v>30</v>
      </c>
    </row>
    <row r="24" spans="1:22" x14ac:dyDescent="0.25">
      <c r="A24" s="34">
        <v>3</v>
      </c>
      <c r="B24" s="14" t="s">
        <v>113</v>
      </c>
      <c r="C24" s="13">
        <v>18139</v>
      </c>
      <c r="D24" s="54" t="s">
        <v>23</v>
      </c>
      <c r="E24" s="11" t="s">
        <v>23</v>
      </c>
      <c r="F24" s="75" t="s">
        <v>23</v>
      </c>
      <c r="G24" s="13" t="s">
        <v>23</v>
      </c>
      <c r="H24" s="54" t="s">
        <v>23</v>
      </c>
      <c r="I24" s="11" t="s">
        <v>23</v>
      </c>
      <c r="J24" s="75" t="s">
        <v>23</v>
      </c>
      <c r="K24" s="13" t="s">
        <v>23</v>
      </c>
      <c r="L24" s="54">
        <v>16</v>
      </c>
      <c r="M24" s="11">
        <v>4</v>
      </c>
      <c r="N24" s="75" t="s">
        <v>23</v>
      </c>
      <c r="O24" s="13" t="s">
        <v>23</v>
      </c>
      <c r="P24" s="175" t="s">
        <v>9</v>
      </c>
      <c r="Q24" s="176" t="s">
        <v>9</v>
      </c>
      <c r="R24" s="67">
        <f t="shared" si="2"/>
        <v>20</v>
      </c>
      <c r="S24" s="19">
        <v>0</v>
      </c>
      <c r="T24" s="19">
        <f t="shared" si="3"/>
        <v>20</v>
      </c>
    </row>
    <row r="25" spans="1:22" x14ac:dyDescent="0.25">
      <c r="A25" s="34">
        <v>4</v>
      </c>
      <c r="B25" s="14" t="s">
        <v>93</v>
      </c>
      <c r="C25" s="13">
        <v>7331</v>
      </c>
      <c r="D25" s="54" t="s">
        <v>23</v>
      </c>
      <c r="E25" s="11" t="s">
        <v>23</v>
      </c>
      <c r="F25" s="75" t="s">
        <v>23</v>
      </c>
      <c r="G25" s="13" t="s">
        <v>23</v>
      </c>
      <c r="H25" s="54" t="s">
        <v>23</v>
      </c>
      <c r="I25" s="11" t="s">
        <v>23</v>
      </c>
      <c r="J25" s="75">
        <v>16</v>
      </c>
      <c r="K25" s="13">
        <v>3</v>
      </c>
      <c r="L25" s="54" t="s">
        <v>9</v>
      </c>
      <c r="M25" s="11" t="s">
        <v>9</v>
      </c>
      <c r="N25" s="75" t="s">
        <v>23</v>
      </c>
      <c r="O25" s="13" t="s">
        <v>23</v>
      </c>
      <c r="P25" s="54" t="s">
        <v>23</v>
      </c>
      <c r="Q25" s="2" t="s">
        <v>23</v>
      </c>
      <c r="R25" s="67">
        <f t="shared" si="2"/>
        <v>19</v>
      </c>
      <c r="S25" s="19">
        <v>0</v>
      </c>
      <c r="T25" s="19">
        <f t="shared" si="3"/>
        <v>19</v>
      </c>
    </row>
    <row r="26" spans="1:22" x14ac:dyDescent="0.25">
      <c r="A26" s="34">
        <v>5</v>
      </c>
      <c r="B26" s="14" t="s">
        <v>83</v>
      </c>
      <c r="C26" s="13">
        <v>7206</v>
      </c>
      <c r="D26" s="54" t="s">
        <v>23</v>
      </c>
      <c r="E26" s="11" t="s">
        <v>23</v>
      </c>
      <c r="F26" s="75">
        <v>16</v>
      </c>
      <c r="G26" s="13">
        <v>3</v>
      </c>
      <c r="H26" s="54" t="s">
        <v>23</v>
      </c>
      <c r="I26" s="11" t="s">
        <v>23</v>
      </c>
      <c r="J26" s="75" t="s">
        <v>23</v>
      </c>
      <c r="K26" s="13" t="s">
        <v>23</v>
      </c>
      <c r="L26" s="54" t="s">
        <v>23</v>
      </c>
      <c r="M26" s="11" t="s">
        <v>23</v>
      </c>
      <c r="N26" s="75" t="s">
        <v>23</v>
      </c>
      <c r="O26" s="13" t="s">
        <v>23</v>
      </c>
      <c r="P26" s="54" t="s">
        <v>23</v>
      </c>
      <c r="Q26" s="2" t="s">
        <v>23</v>
      </c>
      <c r="R26" s="67">
        <f t="shared" si="2"/>
        <v>19</v>
      </c>
      <c r="S26" s="19">
        <v>0</v>
      </c>
      <c r="T26" s="19">
        <f t="shared" si="3"/>
        <v>19</v>
      </c>
    </row>
    <row r="27" spans="1:22" x14ac:dyDescent="0.25">
      <c r="A27" s="112">
        <v>6</v>
      </c>
      <c r="B27" s="14" t="s">
        <v>87</v>
      </c>
      <c r="C27" s="13">
        <v>3804</v>
      </c>
      <c r="D27" s="54" t="s">
        <v>23</v>
      </c>
      <c r="E27" s="116"/>
      <c r="F27" s="75" t="s">
        <v>23</v>
      </c>
      <c r="G27" s="13" t="s">
        <v>23</v>
      </c>
      <c r="H27" s="54">
        <v>16</v>
      </c>
      <c r="I27" s="11">
        <v>3</v>
      </c>
      <c r="J27" s="75" t="s">
        <v>23</v>
      </c>
      <c r="K27" s="13" t="s">
        <v>23</v>
      </c>
      <c r="L27" s="54" t="s">
        <v>23</v>
      </c>
      <c r="M27" s="11" t="s">
        <v>23</v>
      </c>
      <c r="N27" s="75" t="s">
        <v>23</v>
      </c>
      <c r="O27" s="13" t="s">
        <v>23</v>
      </c>
      <c r="P27" s="54" t="s">
        <v>23</v>
      </c>
      <c r="Q27" s="2" t="s">
        <v>23</v>
      </c>
      <c r="R27" s="67">
        <f t="shared" si="2"/>
        <v>19</v>
      </c>
      <c r="S27" s="19">
        <v>0</v>
      </c>
      <c r="T27" s="19">
        <f t="shared" si="3"/>
        <v>19</v>
      </c>
    </row>
    <row r="28" spans="1:22" ht="15.75" thickBot="1" x14ac:dyDescent="0.3">
      <c r="A28" s="47">
        <v>7</v>
      </c>
      <c r="B28" s="69" t="s">
        <v>27</v>
      </c>
      <c r="C28" s="71">
        <v>5434</v>
      </c>
      <c r="D28" s="113">
        <v>8</v>
      </c>
      <c r="E28" s="117">
        <v>0.5</v>
      </c>
      <c r="F28" s="76" t="s">
        <v>23</v>
      </c>
      <c r="G28" s="71" t="s">
        <v>23</v>
      </c>
      <c r="H28" s="82" t="s">
        <v>23</v>
      </c>
      <c r="I28" s="79" t="s">
        <v>23</v>
      </c>
      <c r="J28" s="76" t="s">
        <v>23</v>
      </c>
      <c r="K28" s="71" t="s">
        <v>23</v>
      </c>
      <c r="L28" s="82" t="s">
        <v>23</v>
      </c>
      <c r="M28" s="79" t="s">
        <v>23</v>
      </c>
      <c r="N28" s="76" t="s">
        <v>23</v>
      </c>
      <c r="O28" s="71" t="s">
        <v>23</v>
      </c>
      <c r="P28" s="82" t="s">
        <v>23</v>
      </c>
      <c r="Q28" s="70" t="s">
        <v>23</v>
      </c>
      <c r="R28" s="68">
        <f t="shared" si="2"/>
        <v>8.5</v>
      </c>
      <c r="S28" s="65">
        <v>0</v>
      </c>
      <c r="T28" s="65">
        <f t="shared" si="3"/>
        <v>8.5</v>
      </c>
    </row>
    <row r="29" spans="1:22" x14ac:dyDescent="0.25">
      <c r="B29" s="6"/>
      <c r="D29" s="8">
        <v>1</v>
      </c>
      <c r="F29" s="8">
        <v>2</v>
      </c>
      <c r="G29" s="8"/>
      <c r="H29" s="8">
        <v>2</v>
      </c>
      <c r="I29" s="8"/>
      <c r="J29" s="8">
        <v>1</v>
      </c>
      <c r="K29" s="8"/>
      <c r="L29" s="8">
        <v>4</v>
      </c>
      <c r="M29" s="8"/>
      <c r="N29" s="8">
        <v>2</v>
      </c>
      <c r="O29" s="8"/>
      <c r="P29" s="8">
        <v>3</v>
      </c>
      <c r="Q29" s="10"/>
      <c r="R29" s="5"/>
      <c r="S29" s="7"/>
      <c r="T29" s="6"/>
      <c r="U29" s="3">
        <f>SUM(D29:T29)</f>
        <v>15</v>
      </c>
      <c r="V29" s="187">
        <f>U29/7</f>
        <v>2.1428571428571428</v>
      </c>
    </row>
    <row r="30" spans="1:22" x14ac:dyDescent="0.25">
      <c r="B30" s="31" t="s">
        <v>31</v>
      </c>
      <c r="U30" s="3">
        <v>13</v>
      </c>
      <c r="V30" s="3">
        <f>U30/5</f>
        <v>2.6</v>
      </c>
    </row>
    <row r="31" spans="1:22" customFormat="1" ht="45.75" customHeight="1" x14ac:dyDescent="0.25">
      <c r="B31" s="223" t="s">
        <v>109</v>
      </c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</row>
    <row r="32" spans="1:22" customFormat="1" ht="45.75" customHeight="1" x14ac:dyDescent="0.25">
      <c r="B32" s="222" t="s">
        <v>110</v>
      </c>
      <c r="C32" s="223"/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  <c r="O32" s="223"/>
      <c r="P32" s="223"/>
      <c r="Q32" s="223"/>
      <c r="R32" s="223"/>
    </row>
    <row r="34" spans="2:20" x14ac:dyDescent="0.25">
      <c r="B34" s="210" t="s">
        <v>138</v>
      </c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</row>
    <row r="35" spans="2:20" x14ac:dyDescent="0.25">
      <c r="B35" s="191" t="s">
        <v>139</v>
      </c>
    </row>
  </sheetData>
  <sortState ref="B22:T28">
    <sortCondition descending="1" ref="T22:T28"/>
  </sortState>
  <mergeCells count="44">
    <mergeCell ref="D6:E6"/>
    <mergeCell ref="B32:R32"/>
    <mergeCell ref="B31:R31"/>
    <mergeCell ref="H20:I20"/>
    <mergeCell ref="J20:K20"/>
    <mergeCell ref="L20:M20"/>
    <mergeCell ref="N20:O20"/>
    <mergeCell ref="P20:Q20"/>
    <mergeCell ref="A18:R18"/>
    <mergeCell ref="B19:B21"/>
    <mergeCell ref="C19:C21"/>
    <mergeCell ref="D19:E19"/>
    <mergeCell ref="F19:G19"/>
    <mergeCell ref="H19:I19"/>
    <mergeCell ref="J19:K19"/>
    <mergeCell ref="L19:M19"/>
    <mergeCell ref="N19:O19"/>
    <mergeCell ref="P19:Q19"/>
    <mergeCell ref="R19:R21"/>
    <mergeCell ref="D20:E20"/>
    <mergeCell ref="F20:G20"/>
    <mergeCell ref="F6:G6"/>
    <mergeCell ref="H6:I6"/>
    <mergeCell ref="J6:K6"/>
    <mergeCell ref="L6:M6"/>
    <mergeCell ref="S5:S7"/>
    <mergeCell ref="N6:O6"/>
    <mergeCell ref="P6:Q6"/>
    <mergeCell ref="B34:T34"/>
    <mergeCell ref="T5:T7"/>
    <mergeCell ref="S19:S21"/>
    <mergeCell ref="T19:T21"/>
    <mergeCell ref="A1:R2"/>
    <mergeCell ref="A4:R4"/>
    <mergeCell ref="B5:B7"/>
    <mergeCell ref="C5:C7"/>
    <mergeCell ref="D5:E5"/>
    <mergeCell ref="F5:G5"/>
    <mergeCell ref="H5:I5"/>
    <mergeCell ref="J5:K5"/>
    <mergeCell ref="L5:M5"/>
    <mergeCell ref="N5:O5"/>
    <mergeCell ref="P5:Q5"/>
    <mergeCell ref="R5:R7"/>
  </mergeCell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zoomScaleNormal="100" workbookViewId="0">
      <selection activeCell="F54" sqref="F54"/>
    </sheetView>
  </sheetViews>
  <sheetFormatPr defaultRowHeight="15" x14ac:dyDescent="0.25"/>
  <cols>
    <col min="1" max="1" width="5.7109375" customWidth="1"/>
    <col min="2" max="2" width="29" customWidth="1"/>
    <col min="3" max="3" width="8.28515625" style="49" customWidth="1"/>
    <col min="4" max="10" width="14.85546875" style="49" customWidth="1"/>
    <col min="11" max="11" width="9.140625" style="49" customWidth="1"/>
  </cols>
  <sheetData>
    <row r="1" spans="1:11" ht="23.25" customHeight="1" x14ac:dyDescent="0.25">
      <c r="A1" s="203" t="s">
        <v>33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ht="23.25" customHeight="1" x14ac:dyDescent="0.25">
      <c r="A2" s="203"/>
      <c r="B2" s="204"/>
      <c r="C2" s="204"/>
      <c r="D2" s="204"/>
      <c r="E2" s="204"/>
      <c r="F2" s="204"/>
      <c r="G2" s="204"/>
      <c r="H2" s="204"/>
      <c r="I2" s="204"/>
      <c r="J2" s="204"/>
      <c r="K2" s="204"/>
    </row>
    <row r="3" spans="1:11" s="1" customFormat="1" x14ac:dyDescent="0.25">
      <c r="A3" s="4"/>
      <c r="B3" s="4"/>
      <c r="C3" s="9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225" t="s">
        <v>12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</row>
    <row r="5" spans="1:11" ht="15" customHeight="1" x14ac:dyDescent="0.25">
      <c r="A5" s="122"/>
      <c r="B5" s="196" t="s">
        <v>0</v>
      </c>
      <c r="C5" s="201" t="s">
        <v>2</v>
      </c>
      <c r="D5" s="105" t="s">
        <v>16</v>
      </c>
      <c r="E5" s="15" t="s">
        <v>22</v>
      </c>
      <c r="F5" s="15" t="s">
        <v>77</v>
      </c>
      <c r="G5" s="62" t="s">
        <v>78</v>
      </c>
      <c r="H5" s="15" t="s">
        <v>90</v>
      </c>
      <c r="I5" s="15" t="s">
        <v>91</v>
      </c>
      <c r="J5" s="18" t="s">
        <v>117</v>
      </c>
      <c r="K5" s="199" t="s">
        <v>3</v>
      </c>
    </row>
    <row r="6" spans="1:11" ht="15" customHeight="1" x14ac:dyDescent="0.25">
      <c r="A6" s="122"/>
      <c r="B6" s="197"/>
      <c r="C6" s="202"/>
      <c r="D6" s="106" t="s">
        <v>34</v>
      </c>
      <c r="E6" s="61" t="s">
        <v>35</v>
      </c>
      <c r="F6" s="16" t="s">
        <v>41</v>
      </c>
      <c r="G6" s="61" t="s">
        <v>37</v>
      </c>
      <c r="H6" s="16" t="s">
        <v>42</v>
      </c>
      <c r="I6" s="16" t="s">
        <v>39</v>
      </c>
      <c r="J6" s="12" t="s">
        <v>40</v>
      </c>
      <c r="K6" s="200"/>
    </row>
    <row r="7" spans="1:11" ht="15.75" thickBot="1" x14ac:dyDescent="0.3">
      <c r="A7" s="122"/>
      <c r="B7" s="198"/>
      <c r="C7" s="202"/>
      <c r="D7" s="126" t="s">
        <v>82</v>
      </c>
      <c r="E7" s="63" t="s">
        <v>82</v>
      </c>
      <c r="F7" s="39" t="s">
        <v>82</v>
      </c>
      <c r="G7" s="63" t="s">
        <v>82</v>
      </c>
      <c r="H7" s="39" t="s">
        <v>82</v>
      </c>
      <c r="I7" s="39" t="s">
        <v>82</v>
      </c>
      <c r="J7" s="91" t="s">
        <v>82</v>
      </c>
      <c r="K7" s="200"/>
    </row>
    <row r="8" spans="1:11" x14ac:dyDescent="0.25">
      <c r="A8" s="123">
        <v>1</v>
      </c>
      <c r="B8" s="130" t="s">
        <v>69</v>
      </c>
      <c r="C8" s="119">
        <v>5353</v>
      </c>
      <c r="D8" s="166" t="s">
        <v>9</v>
      </c>
      <c r="E8" s="167">
        <v>4.5</v>
      </c>
      <c r="F8" s="142" t="s">
        <v>23</v>
      </c>
      <c r="G8" s="168">
        <v>9</v>
      </c>
      <c r="H8" s="142" t="s">
        <v>23</v>
      </c>
      <c r="I8" s="169">
        <v>9</v>
      </c>
      <c r="J8" s="161" t="s">
        <v>9</v>
      </c>
      <c r="K8" s="142">
        <f t="shared" ref="K8:K34" si="0">SUM(D8:J8)</f>
        <v>22.5</v>
      </c>
    </row>
    <row r="9" spans="1:11" s="50" customFormat="1" x14ac:dyDescent="0.25">
      <c r="A9" s="124">
        <v>2</v>
      </c>
      <c r="B9" s="131" t="s">
        <v>94</v>
      </c>
      <c r="C9" s="148">
        <v>6161</v>
      </c>
      <c r="D9" s="146" t="s">
        <v>23</v>
      </c>
      <c r="E9" s="155" t="s">
        <v>9</v>
      </c>
      <c r="F9" s="143">
        <v>9</v>
      </c>
      <c r="G9" s="155" t="s">
        <v>23</v>
      </c>
      <c r="H9" s="143">
        <v>6</v>
      </c>
      <c r="I9" s="143" t="s">
        <v>23</v>
      </c>
      <c r="J9" s="139" t="s">
        <v>23</v>
      </c>
      <c r="K9" s="143">
        <f t="shared" si="0"/>
        <v>15</v>
      </c>
    </row>
    <row r="10" spans="1:11" x14ac:dyDescent="0.25">
      <c r="A10" s="124">
        <v>3</v>
      </c>
      <c r="B10" s="132" t="s">
        <v>118</v>
      </c>
      <c r="C10" s="120">
        <v>5402</v>
      </c>
      <c r="D10" s="128" t="s">
        <v>23</v>
      </c>
      <c r="E10" s="149">
        <v>3</v>
      </c>
      <c r="F10" s="137" t="s">
        <v>23</v>
      </c>
      <c r="G10" s="154" t="s">
        <v>23</v>
      </c>
      <c r="H10" s="137">
        <v>4</v>
      </c>
      <c r="I10" s="135">
        <v>6</v>
      </c>
      <c r="J10" s="162" t="s">
        <v>9</v>
      </c>
      <c r="K10" s="144">
        <f t="shared" si="0"/>
        <v>13</v>
      </c>
    </row>
    <row r="11" spans="1:11" x14ac:dyDescent="0.25">
      <c r="A11" s="124">
        <v>4</v>
      </c>
      <c r="B11" s="132" t="s">
        <v>49</v>
      </c>
      <c r="C11" s="120">
        <v>6776</v>
      </c>
      <c r="D11" s="128">
        <v>6</v>
      </c>
      <c r="E11" s="154" t="s">
        <v>23</v>
      </c>
      <c r="F11" s="137">
        <v>4</v>
      </c>
      <c r="G11" s="154">
        <v>1</v>
      </c>
      <c r="H11" s="137" t="s">
        <v>23</v>
      </c>
      <c r="I11" s="135" t="s">
        <v>23</v>
      </c>
      <c r="J11" s="140" t="s">
        <v>23</v>
      </c>
      <c r="K11" s="137">
        <f t="shared" si="0"/>
        <v>11</v>
      </c>
    </row>
    <row r="12" spans="1:11" s="50" customFormat="1" x14ac:dyDescent="0.25">
      <c r="A12" s="124">
        <v>5</v>
      </c>
      <c r="B12" s="131" t="s">
        <v>134</v>
      </c>
      <c r="C12" s="148">
        <v>17759</v>
      </c>
      <c r="D12" s="146" t="s">
        <v>23</v>
      </c>
      <c r="E12" s="164" t="s">
        <v>23</v>
      </c>
      <c r="F12" s="143" t="s">
        <v>9</v>
      </c>
      <c r="G12" s="155" t="s">
        <v>23</v>
      </c>
      <c r="H12" s="143">
        <v>9</v>
      </c>
      <c r="I12" s="165" t="s">
        <v>23</v>
      </c>
      <c r="J12" s="139" t="s">
        <v>23</v>
      </c>
      <c r="K12" s="143">
        <f t="shared" si="0"/>
        <v>9</v>
      </c>
    </row>
    <row r="13" spans="1:11" x14ac:dyDescent="0.25">
      <c r="A13" s="124">
        <v>6</v>
      </c>
      <c r="B13" s="132" t="s">
        <v>47</v>
      </c>
      <c r="C13" s="120">
        <v>5677</v>
      </c>
      <c r="D13" s="128">
        <v>9</v>
      </c>
      <c r="E13" s="154" t="s">
        <v>23</v>
      </c>
      <c r="F13" s="137" t="s">
        <v>23</v>
      </c>
      <c r="G13" s="154" t="s">
        <v>23</v>
      </c>
      <c r="H13" s="137" t="s">
        <v>23</v>
      </c>
      <c r="I13" s="135" t="s">
        <v>23</v>
      </c>
      <c r="J13" s="140" t="s">
        <v>23</v>
      </c>
      <c r="K13" s="137">
        <f t="shared" si="0"/>
        <v>9</v>
      </c>
    </row>
    <row r="14" spans="1:11" x14ac:dyDescent="0.25">
      <c r="A14" s="124">
        <v>7</v>
      </c>
      <c r="B14" s="132" t="s">
        <v>50</v>
      </c>
      <c r="C14" s="120">
        <v>6480</v>
      </c>
      <c r="D14" s="128">
        <v>4</v>
      </c>
      <c r="E14" s="149">
        <v>2</v>
      </c>
      <c r="F14" s="137" t="s">
        <v>9</v>
      </c>
      <c r="G14" s="154" t="s">
        <v>23</v>
      </c>
      <c r="H14" s="137" t="s">
        <v>9</v>
      </c>
      <c r="I14" s="136">
        <v>1</v>
      </c>
      <c r="J14" s="162">
        <v>6</v>
      </c>
      <c r="K14" s="144">
        <f t="shared" si="0"/>
        <v>13</v>
      </c>
    </row>
    <row r="15" spans="1:11" x14ac:dyDescent="0.25">
      <c r="A15" s="124">
        <v>8</v>
      </c>
      <c r="B15" s="132" t="s">
        <v>61</v>
      </c>
      <c r="C15" s="120">
        <v>7060</v>
      </c>
      <c r="D15" s="128" t="s">
        <v>9</v>
      </c>
      <c r="E15" s="154" t="s">
        <v>23</v>
      </c>
      <c r="F15" s="137" t="s">
        <v>23</v>
      </c>
      <c r="G15" s="154">
        <v>6</v>
      </c>
      <c r="H15" s="137" t="s">
        <v>23</v>
      </c>
      <c r="I15" s="135" t="s">
        <v>23</v>
      </c>
      <c r="J15" s="140" t="s">
        <v>23</v>
      </c>
      <c r="K15" s="137">
        <f t="shared" si="0"/>
        <v>6</v>
      </c>
    </row>
    <row r="16" spans="1:11" x14ac:dyDescent="0.25">
      <c r="A16" s="124">
        <v>9</v>
      </c>
      <c r="B16" s="132" t="s">
        <v>51</v>
      </c>
      <c r="C16" s="120">
        <v>6817</v>
      </c>
      <c r="D16" s="128">
        <v>3</v>
      </c>
      <c r="E16" s="154" t="s">
        <v>23</v>
      </c>
      <c r="F16" s="137">
        <v>3</v>
      </c>
      <c r="G16" s="154" t="s">
        <v>23</v>
      </c>
      <c r="H16" s="137" t="s">
        <v>23</v>
      </c>
      <c r="I16" s="135" t="s">
        <v>23</v>
      </c>
      <c r="J16" s="140" t="s">
        <v>23</v>
      </c>
      <c r="K16" s="144">
        <f t="shared" si="0"/>
        <v>6</v>
      </c>
    </row>
    <row r="17" spans="1:11" x14ac:dyDescent="0.25">
      <c r="A17" s="124">
        <v>10</v>
      </c>
      <c r="B17" s="132" t="s">
        <v>88</v>
      </c>
      <c r="C17" s="120">
        <v>6629</v>
      </c>
      <c r="D17" s="128" t="s">
        <v>23</v>
      </c>
      <c r="E17" s="154" t="s">
        <v>23</v>
      </c>
      <c r="F17" s="137">
        <v>6</v>
      </c>
      <c r="G17" s="154" t="s">
        <v>23</v>
      </c>
      <c r="H17" s="137" t="s">
        <v>9</v>
      </c>
      <c r="I17" s="135" t="s">
        <v>23</v>
      </c>
      <c r="J17" s="162" t="s">
        <v>9</v>
      </c>
      <c r="K17" s="144">
        <f t="shared" si="0"/>
        <v>6</v>
      </c>
    </row>
    <row r="18" spans="1:11" x14ac:dyDescent="0.25">
      <c r="A18" s="124">
        <v>11</v>
      </c>
      <c r="B18" s="132" t="s">
        <v>95</v>
      </c>
      <c r="C18" s="133">
        <v>6112</v>
      </c>
      <c r="D18" s="128" t="s">
        <v>23</v>
      </c>
      <c r="E18" s="154" t="s">
        <v>23</v>
      </c>
      <c r="F18" s="137" t="s">
        <v>23</v>
      </c>
      <c r="G18" s="154">
        <v>4</v>
      </c>
      <c r="H18" s="137" t="s">
        <v>23</v>
      </c>
      <c r="I18" s="135" t="s">
        <v>23</v>
      </c>
      <c r="J18" s="140" t="s">
        <v>23</v>
      </c>
      <c r="K18" s="144">
        <f t="shared" si="0"/>
        <v>4</v>
      </c>
    </row>
    <row r="19" spans="1:11" x14ac:dyDescent="0.25">
      <c r="A19" s="124">
        <v>12</v>
      </c>
      <c r="B19" s="132" t="s">
        <v>96</v>
      </c>
      <c r="C19" s="133">
        <v>2319</v>
      </c>
      <c r="D19" s="128" t="s">
        <v>23</v>
      </c>
      <c r="E19" s="154" t="s">
        <v>23</v>
      </c>
      <c r="F19" s="137" t="s">
        <v>23</v>
      </c>
      <c r="G19" s="137">
        <v>3</v>
      </c>
      <c r="H19" s="137" t="s">
        <v>23</v>
      </c>
      <c r="I19" s="135" t="s">
        <v>23</v>
      </c>
      <c r="J19" s="140" t="s">
        <v>23</v>
      </c>
      <c r="K19" s="144">
        <f t="shared" si="0"/>
        <v>3</v>
      </c>
    </row>
    <row r="20" spans="1:11" x14ac:dyDescent="0.25">
      <c r="A20" s="124">
        <v>12</v>
      </c>
      <c r="B20" s="132" t="s">
        <v>122</v>
      </c>
      <c r="C20" s="133">
        <v>10480</v>
      </c>
      <c r="D20" s="128" t="s">
        <v>23</v>
      </c>
      <c r="E20" s="154" t="s">
        <v>23</v>
      </c>
      <c r="F20" s="137" t="s">
        <v>23</v>
      </c>
      <c r="G20" s="137" t="s">
        <v>23</v>
      </c>
      <c r="H20" s="137" t="s">
        <v>23</v>
      </c>
      <c r="I20" s="135">
        <v>3</v>
      </c>
      <c r="J20" s="140" t="s">
        <v>23</v>
      </c>
      <c r="K20" s="144">
        <f t="shared" si="0"/>
        <v>3</v>
      </c>
    </row>
    <row r="21" spans="1:11" x14ac:dyDescent="0.25">
      <c r="A21" s="124">
        <v>12</v>
      </c>
      <c r="B21" s="132" t="s">
        <v>97</v>
      </c>
      <c r="C21" s="120">
        <v>12422</v>
      </c>
      <c r="D21" s="128" t="s">
        <v>23</v>
      </c>
      <c r="E21" s="157" t="s">
        <v>23</v>
      </c>
      <c r="F21" s="137" t="s">
        <v>23</v>
      </c>
      <c r="G21" s="137">
        <v>2</v>
      </c>
      <c r="H21" s="137" t="s">
        <v>23</v>
      </c>
      <c r="I21" s="135" t="s">
        <v>23</v>
      </c>
      <c r="J21" s="140" t="s">
        <v>23</v>
      </c>
      <c r="K21" s="144">
        <f t="shared" si="0"/>
        <v>2</v>
      </c>
    </row>
    <row r="22" spans="1:11" x14ac:dyDescent="0.25">
      <c r="A22" s="124">
        <v>12</v>
      </c>
      <c r="B22" s="132" t="s">
        <v>131</v>
      </c>
      <c r="C22" s="133">
        <v>150414</v>
      </c>
      <c r="D22" s="128" t="s">
        <v>23</v>
      </c>
      <c r="E22" s="154" t="s">
        <v>23</v>
      </c>
      <c r="F22" s="137" t="s">
        <v>23</v>
      </c>
      <c r="G22" s="154" t="s">
        <v>23</v>
      </c>
      <c r="H22" s="137" t="s">
        <v>23</v>
      </c>
      <c r="I22" s="135" t="s">
        <v>23</v>
      </c>
      <c r="J22" s="162" t="s">
        <v>9</v>
      </c>
      <c r="K22" s="144">
        <f t="shared" si="0"/>
        <v>0</v>
      </c>
    </row>
    <row r="23" spans="1:11" x14ac:dyDescent="0.25">
      <c r="A23" s="124">
        <v>12</v>
      </c>
      <c r="B23" s="131" t="s">
        <v>132</v>
      </c>
      <c r="C23" s="133">
        <v>6238</v>
      </c>
      <c r="D23" s="128" t="s">
        <v>23</v>
      </c>
      <c r="E23" s="154" t="s">
        <v>23</v>
      </c>
      <c r="F23" s="137" t="s">
        <v>23</v>
      </c>
      <c r="G23" s="154" t="s">
        <v>23</v>
      </c>
      <c r="H23" s="137" t="s">
        <v>23</v>
      </c>
      <c r="I23" s="135" t="s">
        <v>23</v>
      </c>
      <c r="J23" s="163">
        <v>9</v>
      </c>
      <c r="K23" s="144">
        <f t="shared" si="0"/>
        <v>9</v>
      </c>
    </row>
    <row r="24" spans="1:11" x14ac:dyDescent="0.25">
      <c r="A24" s="124">
        <v>13</v>
      </c>
      <c r="B24" s="131" t="s">
        <v>133</v>
      </c>
      <c r="C24" s="133">
        <v>150363</v>
      </c>
      <c r="D24" s="128" t="s">
        <v>23</v>
      </c>
      <c r="E24" s="154" t="s">
        <v>23</v>
      </c>
      <c r="F24" s="137" t="s">
        <v>23</v>
      </c>
      <c r="G24" s="154" t="s">
        <v>23</v>
      </c>
      <c r="H24" s="137" t="s">
        <v>23</v>
      </c>
      <c r="I24" s="135" t="s">
        <v>23</v>
      </c>
      <c r="J24" s="162" t="s">
        <v>9</v>
      </c>
      <c r="K24" s="144">
        <f t="shared" si="0"/>
        <v>0</v>
      </c>
    </row>
    <row r="25" spans="1:11" x14ac:dyDescent="0.25">
      <c r="A25" s="124">
        <v>14</v>
      </c>
      <c r="B25" s="132" t="s">
        <v>53</v>
      </c>
      <c r="C25" s="120">
        <v>1863</v>
      </c>
      <c r="D25" s="128" t="s">
        <v>9</v>
      </c>
      <c r="E25" s="157" t="s">
        <v>23</v>
      </c>
      <c r="F25" s="137" t="s">
        <v>23</v>
      </c>
      <c r="G25" s="154" t="s">
        <v>23</v>
      </c>
      <c r="H25" s="137" t="s">
        <v>23</v>
      </c>
      <c r="I25" s="137" t="s">
        <v>23</v>
      </c>
      <c r="J25" s="140" t="s">
        <v>23</v>
      </c>
      <c r="K25" s="144">
        <f t="shared" si="0"/>
        <v>0</v>
      </c>
    </row>
    <row r="26" spans="1:11" x14ac:dyDescent="0.25">
      <c r="A26" s="124">
        <v>15</v>
      </c>
      <c r="B26" s="132" t="s">
        <v>54</v>
      </c>
      <c r="C26" s="120">
        <v>9602</v>
      </c>
      <c r="D26" s="128" t="s">
        <v>9</v>
      </c>
      <c r="E26" s="157" t="s">
        <v>23</v>
      </c>
      <c r="F26" s="137" t="s">
        <v>23</v>
      </c>
      <c r="G26" s="154" t="s">
        <v>23</v>
      </c>
      <c r="H26" s="137" t="s">
        <v>23</v>
      </c>
      <c r="I26" s="137" t="s">
        <v>23</v>
      </c>
      <c r="J26" s="140" t="s">
        <v>23</v>
      </c>
      <c r="K26" s="144">
        <f t="shared" si="0"/>
        <v>0</v>
      </c>
    </row>
    <row r="27" spans="1:11" x14ac:dyDescent="0.25">
      <c r="A27" s="124">
        <v>16</v>
      </c>
      <c r="B27" s="132" t="s">
        <v>56</v>
      </c>
      <c r="C27" s="120">
        <v>6618</v>
      </c>
      <c r="D27" s="128" t="s">
        <v>9</v>
      </c>
      <c r="E27" s="157" t="s">
        <v>23</v>
      </c>
      <c r="F27" s="137" t="s">
        <v>23</v>
      </c>
      <c r="G27" s="154" t="s">
        <v>23</v>
      </c>
      <c r="H27" s="137" t="s">
        <v>23</v>
      </c>
      <c r="I27" s="137" t="s">
        <v>23</v>
      </c>
      <c r="J27" s="140" t="s">
        <v>23</v>
      </c>
      <c r="K27" s="144">
        <f t="shared" si="0"/>
        <v>0</v>
      </c>
    </row>
    <row r="28" spans="1:11" x14ac:dyDescent="0.25">
      <c r="A28" s="124">
        <v>17</v>
      </c>
      <c r="B28" s="132" t="s">
        <v>58</v>
      </c>
      <c r="C28" s="120">
        <v>1749</v>
      </c>
      <c r="D28" s="128" t="s">
        <v>9</v>
      </c>
      <c r="E28" s="157" t="s">
        <v>23</v>
      </c>
      <c r="F28" s="137" t="s">
        <v>23</v>
      </c>
      <c r="G28" s="154" t="s">
        <v>23</v>
      </c>
      <c r="H28" s="137" t="s">
        <v>23</v>
      </c>
      <c r="I28" s="137" t="s">
        <v>23</v>
      </c>
      <c r="J28" s="140" t="s">
        <v>23</v>
      </c>
      <c r="K28" s="144">
        <f t="shared" si="0"/>
        <v>0</v>
      </c>
    </row>
    <row r="29" spans="1:11" x14ac:dyDescent="0.25">
      <c r="A29" s="124">
        <v>18</v>
      </c>
      <c r="B29" s="132" t="s">
        <v>71</v>
      </c>
      <c r="C29" s="120">
        <v>8706</v>
      </c>
      <c r="D29" s="128" t="s">
        <v>23</v>
      </c>
      <c r="E29" s="157" t="s">
        <v>9</v>
      </c>
      <c r="F29" s="137" t="s">
        <v>23</v>
      </c>
      <c r="G29" s="154" t="s">
        <v>23</v>
      </c>
      <c r="H29" s="137" t="s">
        <v>23</v>
      </c>
      <c r="I29" s="137" t="s">
        <v>23</v>
      </c>
      <c r="J29" s="140" t="s">
        <v>23</v>
      </c>
      <c r="K29" s="144">
        <f t="shared" si="0"/>
        <v>0</v>
      </c>
    </row>
    <row r="30" spans="1:11" x14ac:dyDescent="0.25">
      <c r="A30" s="124">
        <v>19</v>
      </c>
      <c r="B30" s="132" t="s">
        <v>73</v>
      </c>
      <c r="C30" s="120">
        <v>12390</v>
      </c>
      <c r="D30" s="128" t="s">
        <v>23</v>
      </c>
      <c r="E30" s="157" t="s">
        <v>9</v>
      </c>
      <c r="F30" s="137" t="s">
        <v>23</v>
      </c>
      <c r="G30" s="154" t="s">
        <v>23</v>
      </c>
      <c r="H30" s="137" t="s">
        <v>23</v>
      </c>
      <c r="I30" s="137" t="s">
        <v>23</v>
      </c>
      <c r="J30" s="140" t="s">
        <v>23</v>
      </c>
      <c r="K30" s="144">
        <f t="shared" si="0"/>
        <v>0</v>
      </c>
    </row>
    <row r="31" spans="1:11" x14ac:dyDescent="0.25">
      <c r="A31" s="124">
        <v>20</v>
      </c>
      <c r="B31" s="132" t="s">
        <v>75</v>
      </c>
      <c r="C31" s="120">
        <v>3199</v>
      </c>
      <c r="D31" s="128" t="s">
        <v>23</v>
      </c>
      <c r="E31" s="157" t="s">
        <v>9</v>
      </c>
      <c r="F31" s="137" t="s">
        <v>23</v>
      </c>
      <c r="G31" s="154" t="s">
        <v>23</v>
      </c>
      <c r="H31" s="137" t="s">
        <v>23</v>
      </c>
      <c r="I31" s="137" t="s">
        <v>23</v>
      </c>
      <c r="J31" s="140" t="s">
        <v>23</v>
      </c>
      <c r="K31" s="144">
        <f t="shared" si="0"/>
        <v>0</v>
      </c>
    </row>
    <row r="32" spans="1:11" x14ac:dyDescent="0.25">
      <c r="A32" s="124">
        <v>21</v>
      </c>
      <c r="B32" s="132" t="s">
        <v>98</v>
      </c>
      <c r="C32" s="120">
        <v>8270</v>
      </c>
      <c r="D32" s="128" t="s">
        <v>23</v>
      </c>
      <c r="E32" s="157" t="s">
        <v>23</v>
      </c>
      <c r="F32" s="137" t="s">
        <v>23</v>
      </c>
      <c r="G32" s="154" t="s">
        <v>9</v>
      </c>
      <c r="H32" s="137" t="s">
        <v>23</v>
      </c>
      <c r="I32" s="137" t="s">
        <v>23</v>
      </c>
      <c r="J32" s="140" t="s">
        <v>23</v>
      </c>
      <c r="K32" s="144">
        <f t="shared" si="0"/>
        <v>0</v>
      </c>
    </row>
    <row r="33" spans="1:13" x14ac:dyDescent="0.25">
      <c r="A33" s="124">
        <v>22</v>
      </c>
      <c r="B33" s="132" t="s">
        <v>99</v>
      </c>
      <c r="C33" s="120">
        <v>8158</v>
      </c>
      <c r="D33" s="128" t="s">
        <v>23</v>
      </c>
      <c r="E33" s="157" t="s">
        <v>23</v>
      </c>
      <c r="F33" s="137" t="s">
        <v>23</v>
      </c>
      <c r="G33" s="154" t="s">
        <v>9</v>
      </c>
      <c r="H33" s="137" t="s">
        <v>23</v>
      </c>
      <c r="I33" s="137" t="s">
        <v>23</v>
      </c>
      <c r="J33" s="140" t="s">
        <v>23</v>
      </c>
      <c r="K33" s="144">
        <f t="shared" si="0"/>
        <v>0</v>
      </c>
    </row>
    <row r="34" spans="1:13" ht="15.75" thickBot="1" x14ac:dyDescent="0.3">
      <c r="A34" s="125">
        <v>23</v>
      </c>
      <c r="B34" s="134" t="s">
        <v>100</v>
      </c>
      <c r="C34" s="121">
        <v>150169</v>
      </c>
      <c r="D34" s="129" t="s">
        <v>23</v>
      </c>
      <c r="E34" s="158" t="s">
        <v>23</v>
      </c>
      <c r="F34" s="138" t="s">
        <v>23</v>
      </c>
      <c r="G34" s="156" t="s">
        <v>9</v>
      </c>
      <c r="H34" s="138" t="s">
        <v>23</v>
      </c>
      <c r="I34" s="138" t="s">
        <v>23</v>
      </c>
      <c r="J34" s="141" t="s">
        <v>23</v>
      </c>
      <c r="K34" s="145">
        <f t="shared" si="0"/>
        <v>0</v>
      </c>
    </row>
    <row r="35" spans="1:13" x14ac:dyDescent="0.25">
      <c r="B35" s="51"/>
      <c r="C35" s="51"/>
      <c r="D35" s="51">
        <v>10</v>
      </c>
      <c r="E35" s="51">
        <v>7</v>
      </c>
      <c r="F35" s="51">
        <v>6</v>
      </c>
      <c r="G35" s="51">
        <v>9</v>
      </c>
      <c r="H35" s="51">
        <v>5</v>
      </c>
      <c r="I35" s="49">
        <v>4</v>
      </c>
      <c r="J35" s="49">
        <v>7</v>
      </c>
      <c r="L35">
        <f>SUM(D35:K35)</f>
        <v>48</v>
      </c>
      <c r="M35">
        <f>L35/7</f>
        <v>6.8571428571428568</v>
      </c>
    </row>
    <row r="36" spans="1:13" x14ac:dyDescent="0.25">
      <c r="B36" s="51"/>
      <c r="C36" s="51"/>
      <c r="D36" s="51"/>
      <c r="E36" s="51"/>
      <c r="F36" s="51"/>
      <c r="G36" s="51"/>
      <c r="H36" s="51"/>
    </row>
    <row r="37" spans="1:13" x14ac:dyDescent="0.25">
      <c r="B37" s="51"/>
      <c r="C37" s="51"/>
      <c r="D37" s="51"/>
      <c r="E37" s="51"/>
      <c r="F37" s="51"/>
      <c r="G37" s="51"/>
      <c r="H37" s="51"/>
    </row>
    <row r="38" spans="1:13" x14ac:dyDescent="0.25">
      <c r="B38" s="51"/>
      <c r="C38" s="51"/>
      <c r="D38" s="51"/>
      <c r="E38" s="51"/>
      <c r="F38" s="51"/>
      <c r="G38" s="51"/>
      <c r="H38" s="51"/>
    </row>
    <row r="39" spans="1:13" x14ac:dyDescent="0.25">
      <c r="B39" s="51"/>
      <c r="C39" s="51"/>
      <c r="D39" s="51"/>
      <c r="E39" s="51"/>
      <c r="F39" s="51"/>
      <c r="G39" s="51"/>
      <c r="H39" s="51"/>
    </row>
    <row r="40" spans="1:13" ht="15.75" thickBot="1" x14ac:dyDescent="0.3">
      <c r="A40" s="225" t="s">
        <v>101</v>
      </c>
      <c r="B40" s="226"/>
      <c r="C40" s="226"/>
      <c r="D40" s="226"/>
      <c r="E40" s="226"/>
      <c r="F40" s="226"/>
      <c r="G40" s="226"/>
      <c r="H40" s="226"/>
      <c r="I40" s="226"/>
      <c r="J40" s="226"/>
      <c r="K40" s="226"/>
    </row>
    <row r="41" spans="1:13" ht="15" customHeight="1" x14ac:dyDescent="0.25">
      <c r="A41" s="48"/>
      <c r="B41" s="196" t="s">
        <v>10</v>
      </c>
      <c r="C41" s="201" t="s">
        <v>2</v>
      </c>
      <c r="D41" s="62" t="s">
        <v>16</v>
      </c>
      <c r="E41" s="62" t="s">
        <v>22</v>
      </c>
      <c r="F41" s="15" t="s">
        <v>77</v>
      </c>
      <c r="G41" s="62" t="s">
        <v>78</v>
      </c>
      <c r="H41" s="15" t="s">
        <v>90</v>
      </c>
      <c r="I41" s="15" t="s">
        <v>91</v>
      </c>
      <c r="J41" s="18" t="s">
        <v>117</v>
      </c>
      <c r="K41" s="199" t="s">
        <v>3</v>
      </c>
    </row>
    <row r="42" spans="1:13" ht="15" customHeight="1" x14ac:dyDescent="0.25">
      <c r="A42" s="48"/>
      <c r="B42" s="197"/>
      <c r="C42" s="202"/>
      <c r="D42" s="61" t="s">
        <v>34</v>
      </c>
      <c r="E42" s="61" t="s">
        <v>35</v>
      </c>
      <c r="F42" s="16" t="s">
        <v>41</v>
      </c>
      <c r="G42" s="61" t="s">
        <v>37</v>
      </c>
      <c r="H42" s="16" t="s">
        <v>42</v>
      </c>
      <c r="I42" s="16" t="s">
        <v>39</v>
      </c>
      <c r="J42" s="12" t="s">
        <v>40</v>
      </c>
      <c r="K42" s="200"/>
    </row>
    <row r="43" spans="1:13" ht="15.75" thickBot="1" x14ac:dyDescent="0.3">
      <c r="A43" s="48"/>
      <c r="B43" s="198"/>
      <c r="C43" s="202"/>
      <c r="D43" s="63" t="s">
        <v>82</v>
      </c>
      <c r="E43" s="63" t="s">
        <v>82</v>
      </c>
      <c r="F43" s="39" t="s">
        <v>82</v>
      </c>
      <c r="G43" s="152" t="s">
        <v>82</v>
      </c>
      <c r="H43" s="39" t="s">
        <v>82</v>
      </c>
      <c r="I43" s="23" t="s">
        <v>82</v>
      </c>
      <c r="J43" s="91" t="s">
        <v>82</v>
      </c>
      <c r="K43" s="200"/>
    </row>
    <row r="44" spans="1:13" x14ac:dyDescent="0.25">
      <c r="A44" s="170">
        <v>1</v>
      </c>
      <c r="B44" s="130" t="s">
        <v>103</v>
      </c>
      <c r="C44" s="119">
        <v>3344</v>
      </c>
      <c r="D44" s="127" t="s">
        <v>23</v>
      </c>
      <c r="E44" s="153" t="s">
        <v>23</v>
      </c>
      <c r="F44" s="142">
        <v>9</v>
      </c>
      <c r="G44" s="153" t="s">
        <v>23</v>
      </c>
      <c r="H44" s="142">
        <v>6</v>
      </c>
      <c r="I44" s="142" t="s">
        <v>23</v>
      </c>
      <c r="J44" s="142" t="s">
        <v>23</v>
      </c>
      <c r="K44" s="142">
        <f t="shared" ref="K44" si="1">SUM(D44:J44)</f>
        <v>15</v>
      </c>
    </row>
    <row r="45" spans="1:13" s="50" customFormat="1" x14ac:dyDescent="0.25">
      <c r="A45" s="171">
        <v>2</v>
      </c>
      <c r="B45" s="131" t="s">
        <v>102</v>
      </c>
      <c r="C45" s="148">
        <v>6507</v>
      </c>
      <c r="D45" s="146" t="s">
        <v>9</v>
      </c>
      <c r="E45" s="147">
        <v>4.5</v>
      </c>
      <c r="F45" s="137" t="s">
        <v>23</v>
      </c>
      <c r="G45" s="155">
        <v>9</v>
      </c>
      <c r="H45" s="143" t="s">
        <v>23</v>
      </c>
      <c r="I45" s="143" t="s">
        <v>23</v>
      </c>
      <c r="J45" s="163" t="s">
        <v>9</v>
      </c>
      <c r="K45" s="143">
        <f t="shared" ref="K45:K69" si="2">SUM(D45:J45)</f>
        <v>13.5</v>
      </c>
    </row>
    <row r="46" spans="1:13" x14ac:dyDescent="0.25">
      <c r="A46" s="171">
        <v>3</v>
      </c>
      <c r="B46" s="132" t="s">
        <v>70</v>
      </c>
      <c r="C46" s="120">
        <v>11882</v>
      </c>
      <c r="D46" s="128" t="s">
        <v>23</v>
      </c>
      <c r="E46" s="149">
        <v>3</v>
      </c>
      <c r="F46" s="137" t="s">
        <v>23</v>
      </c>
      <c r="G46" s="154" t="s">
        <v>23</v>
      </c>
      <c r="H46" s="137">
        <v>4</v>
      </c>
      <c r="I46" s="144">
        <v>6</v>
      </c>
      <c r="J46" s="162" t="s">
        <v>9</v>
      </c>
      <c r="K46" s="144">
        <f t="shared" si="2"/>
        <v>13</v>
      </c>
    </row>
    <row r="47" spans="1:13" x14ac:dyDescent="0.25">
      <c r="A47" s="171">
        <v>4</v>
      </c>
      <c r="B47" s="132" t="s">
        <v>28</v>
      </c>
      <c r="C47" s="120">
        <v>6481</v>
      </c>
      <c r="D47" s="128">
        <v>4</v>
      </c>
      <c r="E47" s="149">
        <v>2</v>
      </c>
      <c r="F47" s="137" t="s">
        <v>9</v>
      </c>
      <c r="G47" s="154" t="s">
        <v>23</v>
      </c>
      <c r="H47" s="137" t="s">
        <v>9</v>
      </c>
      <c r="I47" s="150">
        <v>1</v>
      </c>
      <c r="J47" s="162">
        <v>6</v>
      </c>
      <c r="K47" s="144">
        <f t="shared" si="2"/>
        <v>13</v>
      </c>
    </row>
    <row r="48" spans="1:13" s="50" customFormat="1" x14ac:dyDescent="0.25">
      <c r="A48" s="171">
        <v>5</v>
      </c>
      <c r="B48" s="132" t="s">
        <v>21</v>
      </c>
      <c r="C48" s="120">
        <v>6486</v>
      </c>
      <c r="D48" s="128">
        <v>6</v>
      </c>
      <c r="E48" s="154" t="s">
        <v>23</v>
      </c>
      <c r="F48" s="137">
        <v>4</v>
      </c>
      <c r="G48" s="154">
        <v>2</v>
      </c>
      <c r="H48" s="137" t="s">
        <v>23</v>
      </c>
      <c r="I48" s="144" t="s">
        <v>23</v>
      </c>
      <c r="J48" s="140" t="s">
        <v>23</v>
      </c>
      <c r="K48" s="143">
        <f t="shared" si="2"/>
        <v>12</v>
      </c>
    </row>
    <row r="49" spans="1:11" x14ac:dyDescent="0.25">
      <c r="A49" s="171">
        <v>6</v>
      </c>
      <c r="B49" s="132" t="s">
        <v>76</v>
      </c>
      <c r="C49" s="120">
        <v>6506</v>
      </c>
      <c r="D49" s="128" t="s">
        <v>23</v>
      </c>
      <c r="E49" s="154" t="s">
        <v>9</v>
      </c>
      <c r="F49" s="137" t="s">
        <v>23</v>
      </c>
      <c r="G49" s="154">
        <v>3</v>
      </c>
      <c r="H49" s="137" t="s">
        <v>9</v>
      </c>
      <c r="I49" s="144">
        <v>9</v>
      </c>
      <c r="J49" s="140" t="s">
        <v>23</v>
      </c>
      <c r="K49" s="144">
        <f t="shared" si="2"/>
        <v>12</v>
      </c>
    </row>
    <row r="50" spans="1:11" x14ac:dyDescent="0.25">
      <c r="A50" s="171">
        <v>7</v>
      </c>
      <c r="B50" s="131" t="s">
        <v>108</v>
      </c>
      <c r="C50" s="120">
        <v>6570</v>
      </c>
      <c r="D50" s="128" t="s">
        <v>23</v>
      </c>
      <c r="E50" s="154" t="s">
        <v>23</v>
      </c>
      <c r="F50" s="137" t="s">
        <v>23</v>
      </c>
      <c r="G50" s="155" t="s">
        <v>9</v>
      </c>
      <c r="H50" s="143" t="s">
        <v>23</v>
      </c>
      <c r="I50" s="136">
        <v>2</v>
      </c>
      <c r="J50" s="163">
        <v>9</v>
      </c>
      <c r="K50" s="143">
        <f t="shared" si="2"/>
        <v>11</v>
      </c>
    </row>
    <row r="51" spans="1:11" x14ac:dyDescent="0.25">
      <c r="A51" s="171">
        <v>8</v>
      </c>
      <c r="B51" s="131" t="s">
        <v>121</v>
      </c>
      <c r="C51" s="148">
        <v>17757</v>
      </c>
      <c r="D51" s="146" t="s">
        <v>23</v>
      </c>
      <c r="E51" s="155" t="s">
        <v>23</v>
      </c>
      <c r="F51" s="143" t="s">
        <v>9</v>
      </c>
      <c r="G51" s="155" t="s">
        <v>23</v>
      </c>
      <c r="H51" s="143">
        <v>9</v>
      </c>
      <c r="I51" s="143" t="s">
        <v>23</v>
      </c>
      <c r="J51" s="139" t="s">
        <v>23</v>
      </c>
      <c r="K51" s="143">
        <f t="shared" si="2"/>
        <v>9</v>
      </c>
    </row>
    <row r="52" spans="1:11" x14ac:dyDescent="0.25">
      <c r="A52" s="171">
        <v>9</v>
      </c>
      <c r="B52" s="132" t="s">
        <v>48</v>
      </c>
      <c r="C52" s="120">
        <v>7788</v>
      </c>
      <c r="D52" s="128">
        <v>9</v>
      </c>
      <c r="E52" s="154" t="s">
        <v>23</v>
      </c>
      <c r="F52" s="137" t="s">
        <v>23</v>
      </c>
      <c r="G52" s="154" t="s">
        <v>23</v>
      </c>
      <c r="H52" s="137" t="s">
        <v>23</v>
      </c>
      <c r="I52" s="144" t="s">
        <v>23</v>
      </c>
      <c r="J52" s="140" t="s">
        <v>23</v>
      </c>
      <c r="K52" s="137">
        <f t="shared" si="2"/>
        <v>9</v>
      </c>
    </row>
    <row r="53" spans="1:11" x14ac:dyDescent="0.25">
      <c r="A53" s="171">
        <v>10</v>
      </c>
      <c r="B53" s="132" t="s">
        <v>52</v>
      </c>
      <c r="C53" s="120">
        <v>10715</v>
      </c>
      <c r="D53" s="128">
        <v>3</v>
      </c>
      <c r="E53" s="154" t="s">
        <v>23</v>
      </c>
      <c r="F53" s="137">
        <v>3</v>
      </c>
      <c r="G53" s="154" t="s">
        <v>23</v>
      </c>
      <c r="H53" s="137" t="s">
        <v>23</v>
      </c>
      <c r="I53" s="144" t="s">
        <v>23</v>
      </c>
      <c r="J53" s="140" t="s">
        <v>23</v>
      </c>
      <c r="K53" s="144">
        <f t="shared" si="2"/>
        <v>6</v>
      </c>
    </row>
    <row r="54" spans="1:11" x14ac:dyDescent="0.25">
      <c r="A54" s="171">
        <v>11</v>
      </c>
      <c r="B54" s="132" t="s">
        <v>89</v>
      </c>
      <c r="C54" s="120">
        <v>6576</v>
      </c>
      <c r="D54" s="128" t="s">
        <v>23</v>
      </c>
      <c r="E54" s="154" t="s">
        <v>23</v>
      </c>
      <c r="F54" s="137">
        <v>6</v>
      </c>
      <c r="G54" s="154" t="s">
        <v>23</v>
      </c>
      <c r="H54" s="137" t="s">
        <v>23</v>
      </c>
      <c r="I54" s="144" t="s">
        <v>23</v>
      </c>
      <c r="J54" s="162" t="s">
        <v>9</v>
      </c>
      <c r="K54" s="144">
        <f t="shared" si="2"/>
        <v>6</v>
      </c>
    </row>
    <row r="55" spans="1:11" x14ac:dyDescent="0.25">
      <c r="A55" s="171">
        <v>12</v>
      </c>
      <c r="B55" s="132" t="s">
        <v>104</v>
      </c>
      <c r="C55" s="133">
        <v>6108</v>
      </c>
      <c r="D55" s="128" t="s">
        <v>23</v>
      </c>
      <c r="E55" s="154" t="s">
        <v>23</v>
      </c>
      <c r="F55" s="137" t="s">
        <v>23</v>
      </c>
      <c r="G55" s="154">
        <v>6</v>
      </c>
      <c r="H55" s="137" t="s">
        <v>23</v>
      </c>
      <c r="I55" s="144" t="s">
        <v>23</v>
      </c>
      <c r="J55" s="140" t="s">
        <v>23</v>
      </c>
      <c r="K55" s="144">
        <f t="shared" si="2"/>
        <v>6</v>
      </c>
    </row>
    <row r="56" spans="1:11" x14ac:dyDescent="0.25">
      <c r="A56" s="171">
        <v>13</v>
      </c>
      <c r="B56" s="132" t="s">
        <v>105</v>
      </c>
      <c r="C56" s="133">
        <v>11383</v>
      </c>
      <c r="D56" s="128" t="s">
        <v>23</v>
      </c>
      <c r="E56" s="154" t="s">
        <v>23</v>
      </c>
      <c r="F56" s="137" t="s">
        <v>23</v>
      </c>
      <c r="G56" s="154">
        <v>4</v>
      </c>
      <c r="H56" s="137" t="s">
        <v>23</v>
      </c>
      <c r="I56" s="144" t="s">
        <v>23</v>
      </c>
      <c r="J56" s="140" t="s">
        <v>23</v>
      </c>
      <c r="K56" s="144">
        <f t="shared" si="2"/>
        <v>4</v>
      </c>
    </row>
    <row r="57" spans="1:11" x14ac:dyDescent="0.25">
      <c r="A57" s="171">
        <v>14</v>
      </c>
      <c r="B57" s="132" t="s">
        <v>123</v>
      </c>
      <c r="C57" s="133">
        <v>150352</v>
      </c>
      <c r="D57" s="128" t="s">
        <v>23</v>
      </c>
      <c r="E57" s="154" t="s">
        <v>23</v>
      </c>
      <c r="F57" s="137" t="s">
        <v>23</v>
      </c>
      <c r="G57" s="154" t="s">
        <v>23</v>
      </c>
      <c r="H57" s="137" t="s">
        <v>23</v>
      </c>
      <c r="I57" s="151">
        <v>2</v>
      </c>
      <c r="J57" s="140" t="s">
        <v>23</v>
      </c>
      <c r="K57" s="144">
        <f t="shared" si="2"/>
        <v>2</v>
      </c>
    </row>
    <row r="58" spans="1:11" x14ac:dyDescent="0.25">
      <c r="A58" s="171">
        <v>15</v>
      </c>
      <c r="B58" s="132" t="s">
        <v>60</v>
      </c>
      <c r="C58" s="120">
        <v>11140</v>
      </c>
      <c r="D58" s="128" t="s">
        <v>9</v>
      </c>
      <c r="E58" s="154" t="s">
        <v>23</v>
      </c>
      <c r="F58" s="137" t="s">
        <v>23</v>
      </c>
      <c r="G58" s="154" t="s">
        <v>23</v>
      </c>
      <c r="H58" s="137" t="s">
        <v>23</v>
      </c>
      <c r="I58" s="144" t="s">
        <v>23</v>
      </c>
      <c r="J58" s="140" t="s">
        <v>23</v>
      </c>
      <c r="K58" s="144">
        <f t="shared" si="2"/>
        <v>0</v>
      </c>
    </row>
    <row r="59" spans="1:11" x14ac:dyDescent="0.25">
      <c r="A59" s="171">
        <v>16</v>
      </c>
      <c r="B59" s="132" t="s">
        <v>62</v>
      </c>
      <c r="C59" s="120">
        <v>7539</v>
      </c>
      <c r="D59" s="128" t="s">
        <v>9</v>
      </c>
      <c r="E59" s="154" t="s">
        <v>23</v>
      </c>
      <c r="F59" s="137" t="s">
        <v>23</v>
      </c>
      <c r="G59" s="154" t="s">
        <v>9</v>
      </c>
      <c r="H59" s="137" t="s">
        <v>23</v>
      </c>
      <c r="I59" s="144" t="s">
        <v>23</v>
      </c>
      <c r="J59" s="140" t="s">
        <v>23</v>
      </c>
      <c r="K59" s="144">
        <f t="shared" si="2"/>
        <v>0</v>
      </c>
    </row>
    <row r="60" spans="1:11" x14ac:dyDescent="0.25">
      <c r="A60" s="171">
        <v>17</v>
      </c>
      <c r="B60" s="132" t="s">
        <v>55</v>
      </c>
      <c r="C60" s="120">
        <v>9603</v>
      </c>
      <c r="D60" s="128" t="s">
        <v>9</v>
      </c>
      <c r="E60" s="154" t="s">
        <v>23</v>
      </c>
      <c r="F60" s="137" t="s">
        <v>23</v>
      </c>
      <c r="G60" s="154" t="s">
        <v>23</v>
      </c>
      <c r="H60" s="137" t="s">
        <v>23</v>
      </c>
      <c r="I60" s="144" t="s">
        <v>23</v>
      </c>
      <c r="J60" s="140" t="s">
        <v>23</v>
      </c>
      <c r="K60" s="144">
        <f t="shared" si="2"/>
        <v>0</v>
      </c>
    </row>
    <row r="61" spans="1:11" x14ac:dyDescent="0.25">
      <c r="A61" s="171">
        <v>18</v>
      </c>
      <c r="B61" s="132" t="s">
        <v>135</v>
      </c>
      <c r="C61" s="133">
        <v>180769</v>
      </c>
      <c r="D61" s="128" t="s">
        <v>23</v>
      </c>
      <c r="E61" s="154" t="s">
        <v>23</v>
      </c>
      <c r="F61" s="137" t="s">
        <v>23</v>
      </c>
      <c r="G61" s="154" t="s">
        <v>23</v>
      </c>
      <c r="H61" s="137" t="s">
        <v>23</v>
      </c>
      <c r="I61" s="144" t="s">
        <v>23</v>
      </c>
      <c r="J61" s="163" t="s">
        <v>9</v>
      </c>
      <c r="K61" s="144">
        <f t="shared" si="2"/>
        <v>0</v>
      </c>
    </row>
    <row r="62" spans="1:11" x14ac:dyDescent="0.25">
      <c r="A62" s="171">
        <v>19</v>
      </c>
      <c r="B62" s="131" t="s">
        <v>136</v>
      </c>
      <c r="C62" s="227">
        <v>150362</v>
      </c>
      <c r="D62" s="146" t="s">
        <v>23</v>
      </c>
      <c r="E62" s="155" t="s">
        <v>23</v>
      </c>
      <c r="F62" s="143" t="s">
        <v>23</v>
      </c>
      <c r="G62" s="155" t="s">
        <v>23</v>
      </c>
      <c r="H62" s="143" t="s">
        <v>23</v>
      </c>
      <c r="I62" s="143" t="s">
        <v>23</v>
      </c>
      <c r="J62" s="163" t="s">
        <v>9</v>
      </c>
      <c r="K62" s="144">
        <f t="shared" si="2"/>
        <v>0</v>
      </c>
    </row>
    <row r="63" spans="1:11" x14ac:dyDescent="0.25">
      <c r="A63" s="171">
        <v>20</v>
      </c>
      <c r="B63" s="131" t="s">
        <v>119</v>
      </c>
      <c r="C63" s="148">
        <v>4571</v>
      </c>
      <c r="D63" s="146" t="s">
        <v>23</v>
      </c>
      <c r="E63" s="155" t="s">
        <v>9</v>
      </c>
      <c r="F63" s="143" t="s">
        <v>23</v>
      </c>
      <c r="G63" s="155" t="s">
        <v>23</v>
      </c>
      <c r="H63" s="143" t="s">
        <v>23</v>
      </c>
      <c r="I63" s="143" t="s">
        <v>23</v>
      </c>
      <c r="J63" s="139" t="s">
        <v>23</v>
      </c>
      <c r="K63" s="143">
        <f t="shared" si="2"/>
        <v>0</v>
      </c>
    </row>
    <row r="64" spans="1:11" x14ac:dyDescent="0.25">
      <c r="A64" s="171">
        <v>21</v>
      </c>
      <c r="B64" s="132" t="s">
        <v>57</v>
      </c>
      <c r="C64" s="120">
        <v>9791</v>
      </c>
      <c r="D64" s="128" t="s">
        <v>9</v>
      </c>
      <c r="E64" s="154" t="s">
        <v>23</v>
      </c>
      <c r="F64" s="137" t="s">
        <v>23</v>
      </c>
      <c r="G64" s="154" t="s">
        <v>23</v>
      </c>
      <c r="H64" s="137" t="s">
        <v>23</v>
      </c>
      <c r="I64" s="144" t="s">
        <v>23</v>
      </c>
      <c r="J64" s="140" t="s">
        <v>23</v>
      </c>
      <c r="K64" s="144">
        <f t="shared" si="2"/>
        <v>0</v>
      </c>
    </row>
    <row r="65" spans="1:11" x14ac:dyDescent="0.25">
      <c r="A65" s="171">
        <v>22</v>
      </c>
      <c r="B65" s="132" t="s">
        <v>72</v>
      </c>
      <c r="C65" s="120">
        <v>8697</v>
      </c>
      <c r="D65" s="128" t="s">
        <v>23</v>
      </c>
      <c r="E65" s="154" t="s">
        <v>9</v>
      </c>
      <c r="F65" s="137" t="s">
        <v>23</v>
      </c>
      <c r="G65" s="154" t="s">
        <v>23</v>
      </c>
      <c r="H65" s="137" t="s">
        <v>23</v>
      </c>
      <c r="I65" s="144" t="s">
        <v>23</v>
      </c>
      <c r="J65" s="140" t="s">
        <v>23</v>
      </c>
      <c r="K65" s="144">
        <f t="shared" si="2"/>
        <v>0</v>
      </c>
    </row>
    <row r="66" spans="1:11" x14ac:dyDescent="0.25">
      <c r="A66" s="171">
        <v>23</v>
      </c>
      <c r="B66" s="132" t="s">
        <v>74</v>
      </c>
      <c r="C66" s="120">
        <v>9651</v>
      </c>
      <c r="D66" s="128" t="s">
        <v>23</v>
      </c>
      <c r="E66" s="154" t="s">
        <v>9</v>
      </c>
      <c r="F66" s="137" t="s">
        <v>23</v>
      </c>
      <c r="G66" s="154" t="s">
        <v>9</v>
      </c>
      <c r="H66" s="137" t="s">
        <v>23</v>
      </c>
      <c r="I66" s="144" t="s">
        <v>23</v>
      </c>
      <c r="J66" s="140" t="s">
        <v>23</v>
      </c>
      <c r="K66" s="144">
        <f t="shared" si="2"/>
        <v>0</v>
      </c>
    </row>
    <row r="67" spans="1:11" x14ac:dyDescent="0.25">
      <c r="A67" s="171">
        <v>24</v>
      </c>
      <c r="B67" s="132" t="s">
        <v>59</v>
      </c>
      <c r="C67" s="120">
        <v>1747</v>
      </c>
      <c r="D67" s="128" t="s">
        <v>9</v>
      </c>
      <c r="E67" s="154" t="s">
        <v>23</v>
      </c>
      <c r="F67" s="137" t="s">
        <v>23</v>
      </c>
      <c r="G67" s="154" t="s">
        <v>23</v>
      </c>
      <c r="H67" s="137" t="s">
        <v>23</v>
      </c>
      <c r="I67" s="144" t="s">
        <v>23</v>
      </c>
      <c r="J67" s="140" t="s">
        <v>23</v>
      </c>
      <c r="K67" s="144">
        <f t="shared" si="2"/>
        <v>0</v>
      </c>
    </row>
    <row r="68" spans="1:11" x14ac:dyDescent="0.25">
      <c r="A68" s="171">
        <v>25</v>
      </c>
      <c r="B68" s="132" t="s">
        <v>106</v>
      </c>
      <c r="C68" s="120">
        <v>11901</v>
      </c>
      <c r="D68" s="128" t="s">
        <v>23</v>
      </c>
      <c r="E68" s="154" t="s">
        <v>23</v>
      </c>
      <c r="F68" s="137" t="s">
        <v>23</v>
      </c>
      <c r="G68" s="154" t="s">
        <v>9</v>
      </c>
      <c r="H68" s="137" t="s">
        <v>23</v>
      </c>
      <c r="I68" s="144" t="s">
        <v>23</v>
      </c>
      <c r="J68" s="140" t="s">
        <v>23</v>
      </c>
      <c r="K68" s="144">
        <f t="shared" si="2"/>
        <v>0</v>
      </c>
    </row>
    <row r="69" spans="1:11" ht="15.75" thickBot="1" x14ac:dyDescent="0.3">
      <c r="A69" s="172">
        <v>26</v>
      </c>
      <c r="B69" s="134" t="s">
        <v>107</v>
      </c>
      <c r="C69" s="121">
        <v>8016</v>
      </c>
      <c r="D69" s="129" t="s">
        <v>23</v>
      </c>
      <c r="E69" s="156" t="s">
        <v>23</v>
      </c>
      <c r="F69" s="138" t="s">
        <v>23</v>
      </c>
      <c r="G69" s="156" t="s">
        <v>9</v>
      </c>
      <c r="H69" s="138" t="s">
        <v>23</v>
      </c>
      <c r="I69" s="145" t="s">
        <v>23</v>
      </c>
      <c r="J69" s="141" t="s">
        <v>23</v>
      </c>
      <c r="K69" s="145">
        <f t="shared" si="2"/>
        <v>0</v>
      </c>
    </row>
    <row r="70" spans="1:11" x14ac:dyDescent="0.25">
      <c r="D70" s="49">
        <v>10</v>
      </c>
      <c r="E70" s="49">
        <v>7</v>
      </c>
      <c r="F70" s="49">
        <v>6</v>
      </c>
      <c r="G70" s="49">
        <v>10</v>
      </c>
      <c r="H70" s="49">
        <v>5</v>
      </c>
      <c r="I70" s="49">
        <v>5</v>
      </c>
      <c r="J70" s="49">
        <v>7</v>
      </c>
    </row>
  </sheetData>
  <sortState ref="B45:K69">
    <sortCondition descending="1" ref="K45:K69"/>
  </sortState>
  <mergeCells count="9">
    <mergeCell ref="A40:K40"/>
    <mergeCell ref="C41:C43"/>
    <mergeCell ref="K41:K43"/>
    <mergeCell ref="A1:K2"/>
    <mergeCell ref="A4:K4"/>
    <mergeCell ref="B5:B7"/>
    <mergeCell ref="C5:C7"/>
    <mergeCell ref="K5:K7"/>
    <mergeCell ref="B41:B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R2N</vt:lpstr>
      <vt:lpstr>R2N (master)</vt:lpstr>
      <vt:lpstr>CLASSIC </vt:lpstr>
      <vt:lpstr>OPEN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 Brittion</dc:creator>
  <cp:lastModifiedBy>Rosina</cp:lastModifiedBy>
  <dcterms:created xsi:type="dcterms:W3CDTF">2017-03-23T07:45:47Z</dcterms:created>
  <dcterms:modified xsi:type="dcterms:W3CDTF">2018-11-01T06:05:00Z</dcterms:modified>
</cp:coreProperties>
</file>