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19200" windowHeight="7650" tabRatio="822" activeTab="1"/>
  </bookViews>
  <sheets>
    <sheet name="Micro Rok" sheetId="3" r:id="rId1"/>
    <sheet name="Mini Rok" sheetId="14" r:id="rId2"/>
  </sheets>
  <calcPr calcId="162913"/>
</workbook>
</file>

<file path=xl/calcChain.xml><?xml version="1.0" encoding="utf-8"?>
<calcChain xmlns="http://schemas.openxmlformats.org/spreadsheetml/2006/main">
  <c r="AC22" i="14" l="1"/>
  <c r="AB22" i="14"/>
  <c r="AA22" i="14"/>
  <c r="AD22" i="14" s="1"/>
  <c r="Z22" i="14"/>
  <c r="AE22" i="14" s="1"/>
  <c r="AC30" i="14"/>
  <c r="AB30" i="14"/>
  <c r="AA30" i="14"/>
  <c r="Z30" i="14"/>
  <c r="AC29" i="14"/>
  <c r="AB29" i="14"/>
  <c r="AA29" i="14"/>
  <c r="AD29" i="14" s="1"/>
  <c r="Z29" i="14"/>
  <c r="AE29" i="14" l="1"/>
  <c r="AD30" i="14"/>
  <c r="AE30" i="14" s="1"/>
  <c r="AC21" i="14"/>
  <c r="AB21" i="14"/>
  <c r="AA21" i="14"/>
  <c r="Z21" i="14"/>
  <c r="AC23" i="14"/>
  <c r="AB23" i="14"/>
  <c r="AA23" i="14"/>
  <c r="Z23" i="14"/>
  <c r="AD21" i="14" l="1"/>
  <c r="AE21" i="14" s="1"/>
  <c r="AD23" i="14"/>
  <c r="AE23" i="14" s="1"/>
  <c r="AC33" i="14" l="1"/>
  <c r="AB33" i="14"/>
  <c r="AA33" i="14"/>
  <c r="AD33" i="14" s="1"/>
  <c r="Z33" i="14"/>
  <c r="AE33" i="14" l="1"/>
  <c r="AC18" i="14"/>
  <c r="AB18" i="14"/>
  <c r="AA18" i="14"/>
  <c r="Z18" i="14"/>
  <c r="AD18" i="14" l="1"/>
  <c r="AE18" i="14" s="1"/>
  <c r="AC26" i="14" l="1"/>
  <c r="AB26" i="14"/>
  <c r="AA26" i="14"/>
  <c r="Z26" i="14"/>
  <c r="AD26" i="14" l="1"/>
  <c r="AE26" i="14" s="1"/>
  <c r="AC31" i="14"/>
  <c r="AB31" i="14"/>
  <c r="AA31" i="14"/>
  <c r="Z31" i="14"/>
  <c r="AC19" i="14"/>
  <c r="AB19" i="14"/>
  <c r="AA19" i="14"/>
  <c r="Z19" i="14"/>
  <c r="AC13" i="14"/>
  <c r="AB13" i="14"/>
  <c r="AA13" i="14"/>
  <c r="Z13" i="14"/>
  <c r="AC11" i="14"/>
  <c r="AB11" i="14"/>
  <c r="AA11" i="14"/>
  <c r="Z11" i="14"/>
  <c r="AC34" i="14"/>
  <c r="AB34" i="14"/>
  <c r="AA34" i="14"/>
  <c r="Z34" i="14"/>
  <c r="AC20" i="14"/>
  <c r="AB20" i="14"/>
  <c r="AA20" i="14"/>
  <c r="Z20" i="14"/>
  <c r="AC10" i="14"/>
  <c r="AB10" i="14"/>
  <c r="AA10" i="14"/>
  <c r="Z10" i="14"/>
  <c r="Z23" i="3"/>
  <c r="Y23" i="3"/>
  <c r="X23" i="3"/>
  <c r="W23" i="3"/>
  <c r="Z22" i="3"/>
  <c r="Y22" i="3"/>
  <c r="X22" i="3"/>
  <c r="W22" i="3"/>
  <c r="Z10" i="3"/>
  <c r="Y10" i="3"/>
  <c r="X10" i="3"/>
  <c r="W10" i="3"/>
  <c r="Z8" i="3"/>
  <c r="Y8" i="3"/>
  <c r="X8" i="3"/>
  <c r="W8" i="3"/>
  <c r="AD13" i="14" l="1"/>
  <c r="AE13" i="14" s="1"/>
  <c r="AD19" i="14"/>
  <c r="AE19" i="14" s="1"/>
  <c r="AD10" i="14"/>
  <c r="AE10" i="14" s="1"/>
  <c r="AD31" i="14"/>
  <c r="AE31" i="14" s="1"/>
  <c r="AD11" i="14"/>
  <c r="AE11" i="14" s="1"/>
  <c r="AD20" i="14"/>
  <c r="AE20" i="14" s="1"/>
  <c r="AD34" i="14"/>
  <c r="AE34" i="14" s="1"/>
  <c r="AA10" i="3"/>
  <c r="AB10" i="3" s="1"/>
  <c r="AA23" i="3"/>
  <c r="AB23" i="3" s="1"/>
  <c r="AA22" i="3"/>
  <c r="AB22" i="3" s="1"/>
  <c r="AA8" i="3"/>
  <c r="AB8" i="3" s="1"/>
  <c r="Z11" i="3"/>
  <c r="Y11" i="3"/>
  <c r="X11" i="3"/>
  <c r="W11" i="3"/>
  <c r="Z28" i="14"/>
  <c r="AA28" i="14"/>
  <c r="AB28" i="14"/>
  <c r="AC28" i="14"/>
  <c r="AD28" i="14" l="1"/>
  <c r="AE28" i="14" s="1"/>
  <c r="AA11" i="3"/>
  <c r="AB11" i="3" s="1"/>
  <c r="W15" i="3" l="1"/>
  <c r="X15" i="3"/>
  <c r="Y15" i="3"/>
  <c r="Z15" i="3"/>
  <c r="AC12" i="14"/>
  <c r="AB12" i="14"/>
  <c r="AA12" i="14"/>
  <c r="Z12" i="14"/>
  <c r="AA15" i="3" l="1"/>
  <c r="AB15" i="3" s="1"/>
  <c r="AD12" i="14"/>
  <c r="AE12" i="14" s="1"/>
  <c r="W21" i="3" l="1"/>
  <c r="X21" i="3"/>
  <c r="Y21" i="3"/>
  <c r="Z21" i="3"/>
  <c r="W9" i="3"/>
  <c r="X9" i="3"/>
  <c r="Y9" i="3"/>
  <c r="Z9" i="3"/>
  <c r="Z24" i="14"/>
  <c r="AA24" i="14"/>
  <c r="AB24" i="14"/>
  <c r="AC24" i="14"/>
  <c r="AA21" i="3" l="1"/>
  <c r="AB21" i="3" s="1"/>
  <c r="AD24" i="14"/>
  <c r="AE24" i="14" s="1"/>
  <c r="AA9" i="3"/>
  <c r="AB9" i="3" s="1"/>
  <c r="AE35" i="14" l="1"/>
  <c r="AC14" i="14"/>
  <c r="AB14" i="14"/>
  <c r="AA14" i="14"/>
  <c r="Z14" i="14"/>
  <c r="AC6" i="14"/>
  <c r="AB6" i="14"/>
  <c r="AA6" i="14"/>
  <c r="Z6" i="14"/>
  <c r="AC7" i="14"/>
  <c r="AB7" i="14"/>
  <c r="AA7" i="14"/>
  <c r="Z7" i="14"/>
  <c r="AC17" i="14"/>
  <c r="AB17" i="14"/>
  <c r="AA17" i="14"/>
  <c r="Z17" i="14"/>
  <c r="AC25" i="14"/>
  <c r="AB25" i="14"/>
  <c r="AA25" i="14"/>
  <c r="Z25" i="14"/>
  <c r="AC16" i="14"/>
  <c r="AB16" i="14"/>
  <c r="AA16" i="14"/>
  <c r="Z16" i="14"/>
  <c r="AC15" i="14"/>
  <c r="AB15" i="14"/>
  <c r="AA15" i="14"/>
  <c r="Z15" i="14"/>
  <c r="AC32" i="14"/>
  <c r="AB32" i="14"/>
  <c r="AA32" i="14"/>
  <c r="Z32" i="14"/>
  <c r="AC27" i="14"/>
  <c r="AB27" i="14"/>
  <c r="AA27" i="14"/>
  <c r="Z27" i="14"/>
  <c r="AC8" i="14"/>
  <c r="AB8" i="14"/>
  <c r="AA8" i="14"/>
  <c r="Z8" i="14"/>
  <c r="AC9" i="14"/>
  <c r="AB9" i="14"/>
  <c r="AA9" i="14"/>
  <c r="Z9" i="14"/>
  <c r="Z19" i="3"/>
  <c r="Z12" i="3"/>
  <c r="Z16" i="3"/>
  <c r="Z18" i="3"/>
  <c r="Z20" i="3"/>
  <c r="Z7" i="3"/>
  <c r="Z13" i="3"/>
  <c r="Z17" i="3"/>
  <c r="Z14" i="3"/>
  <c r="Z6" i="3"/>
  <c r="Y19" i="3"/>
  <c r="Y12" i="3"/>
  <c r="Y16" i="3"/>
  <c r="Y18" i="3"/>
  <c r="Y20" i="3"/>
  <c r="Y7" i="3"/>
  <c r="Y13" i="3"/>
  <c r="Y17" i="3"/>
  <c r="Y14" i="3"/>
  <c r="Y6" i="3"/>
  <c r="X19" i="3"/>
  <c r="X12" i="3"/>
  <c r="X16" i="3"/>
  <c r="X18" i="3"/>
  <c r="X20" i="3"/>
  <c r="X7" i="3"/>
  <c r="X13" i="3"/>
  <c r="X17" i="3"/>
  <c r="X14" i="3"/>
  <c r="X6" i="3"/>
  <c r="W19" i="3"/>
  <c r="W12" i="3"/>
  <c r="W16" i="3"/>
  <c r="W18" i="3"/>
  <c r="W20" i="3"/>
  <c r="W7" i="3"/>
  <c r="W13" i="3"/>
  <c r="W17" i="3"/>
  <c r="W14" i="3"/>
  <c r="W6" i="3"/>
  <c r="AA12" i="3" l="1"/>
  <c r="AB12" i="3" s="1"/>
  <c r="AA7" i="3"/>
  <c r="AB7" i="3" s="1"/>
  <c r="AA20" i="3"/>
  <c r="AB20" i="3" s="1"/>
  <c r="AA14" i="3"/>
  <c r="AB14" i="3" s="1"/>
  <c r="AD14" i="14"/>
  <c r="AE14" i="14" s="1"/>
  <c r="AD6" i="14"/>
  <c r="AE6" i="14" s="1"/>
  <c r="AA6" i="3"/>
  <c r="AB6" i="3" s="1"/>
  <c r="AA17" i="3"/>
  <c r="AB17" i="3" s="1"/>
  <c r="AD9" i="14"/>
  <c r="AE9" i="14" s="1"/>
  <c r="AD27" i="14"/>
  <c r="AE27" i="14" s="1"/>
  <c r="AD15" i="14"/>
  <c r="AE15" i="14" s="1"/>
  <c r="AD25" i="14"/>
  <c r="AE25" i="14" s="1"/>
  <c r="AD7" i="14"/>
  <c r="AE7" i="14" s="1"/>
  <c r="AD17" i="14"/>
  <c r="AE17" i="14" s="1"/>
  <c r="AD16" i="14"/>
  <c r="AE16" i="14" s="1"/>
  <c r="AD32" i="14"/>
  <c r="AE32" i="14" s="1"/>
  <c r="AD8" i="14"/>
  <c r="AE8" i="14" s="1"/>
  <c r="AA19" i="3"/>
  <c r="AB19" i="3" s="1"/>
  <c r="AA16" i="3"/>
  <c r="AB16" i="3" s="1"/>
  <c r="AA18" i="3"/>
  <c r="AB18" i="3" s="1"/>
  <c r="AA13" i="3"/>
  <c r="AB13" i="3" s="1"/>
  <c r="AB24" i="3"/>
</calcChain>
</file>

<file path=xl/sharedStrings.xml><?xml version="1.0" encoding="utf-8"?>
<sst xmlns="http://schemas.openxmlformats.org/spreadsheetml/2006/main" count="88" uniqueCount="61">
  <si>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</si>
  <si>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</si>
  <si>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</si>
  <si>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</si>
  <si>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</si>
  <si>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</si>
  <si>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</si>
  <si>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</si>
  <si>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</si>
  <si>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</si>
  <si>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</si>
  <si>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</si>
  <si>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</si>
  <si>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VKC</t>
  </si>
  <si>
    <t>NKC</t>
  </si>
  <si>
    <t>Jarrod Waberski</t>
  </si>
  <si>
    <t>Jordan Brooks</t>
  </si>
  <si>
    <t>Nikolas Roos</t>
  </si>
  <si>
    <t>Matthew Morrell</t>
  </si>
  <si>
    <t>Reece Fuller</t>
  </si>
  <si>
    <t>Josh Le Roux</t>
  </si>
  <si>
    <t>KC Ensor-Smith</t>
  </si>
  <si>
    <t>Elam Modiba</t>
  </si>
  <si>
    <t>Mohammed Moerat</t>
  </si>
  <si>
    <t>Godfrey Malumane</t>
  </si>
  <si>
    <t>Jayden Goosen</t>
  </si>
  <si>
    <t>Mandla Mlangeni</t>
  </si>
  <si>
    <t>Amahle Mkangisa</t>
  </si>
  <si>
    <t>Ashton Martin</t>
  </si>
  <si>
    <t>Michele Patrizi</t>
  </si>
  <si>
    <t>Wian Boshoff</t>
  </si>
  <si>
    <t>Luviwe Sambudla</t>
  </si>
  <si>
    <t>Luke Hill</t>
  </si>
  <si>
    <t>Anthon Lombard</t>
  </si>
  <si>
    <t>Luan Mostert</t>
  </si>
  <si>
    <t>Cruz Martin</t>
  </si>
  <si>
    <t>Langa Fakude</t>
  </si>
  <si>
    <t>Mzwandile Anele</t>
  </si>
  <si>
    <t xml:space="preserve">                                         2018 NORTHERN REGIONS REGIONAL KARTING CHAMPIONSHIP - MICRO ROK CLASS</t>
  </si>
  <si>
    <t xml:space="preserve">                                                               2018 NORTHERN REGIONS REGIONAL KARTING CHAMPIONSHIP - MINI ROK CLASS</t>
  </si>
  <si>
    <t>Caleb Cotterell</t>
  </si>
  <si>
    <t>Goran Gruben</t>
  </si>
  <si>
    <t>Bjorn Bertholdt</t>
  </si>
  <si>
    <t>Oabile More</t>
  </si>
  <si>
    <t>Yanga Mbatha</t>
  </si>
  <si>
    <t>Ashton Repsold</t>
  </si>
  <si>
    <t>Adam Kajee</t>
  </si>
  <si>
    <t>Enzo Rujugiro</t>
  </si>
  <si>
    <t>Dean Berner</t>
  </si>
  <si>
    <t>excl</t>
  </si>
  <si>
    <t>Anesu Maphumulo</t>
  </si>
  <si>
    <t>Tyler Repsold</t>
  </si>
  <si>
    <t>Sa'aad Variawa</t>
  </si>
  <si>
    <t>Moosa Kajee</t>
  </si>
  <si>
    <t>Taya van der Laan</t>
  </si>
  <si>
    <t>Troy Snyman</t>
  </si>
  <si>
    <t>Tshepang Shisinwana</t>
  </si>
  <si>
    <t>Tristan Coertze</t>
  </si>
  <si>
    <t>Mika Abrahams</t>
  </si>
  <si>
    <t>Georgia Lenaerts</t>
  </si>
  <si>
    <t>Muhammad Wally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</si>
</sst>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6" xfId="0" applyFont="1" applyFill="1" applyBorder="1"/>
    <xf numFmtId="0" fontId="3" fillId="0" borderId="14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24" xfId="0" applyFont="1" applyFill="1" applyBorder="1"/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6" fontId="1" fillId="2" borderId="31" xfId="0" applyNumberFormat="1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6" fontId="1" fillId="2" borderId="3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3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6" fontId="1" fillId="4" borderId="29" xfId="0" applyNumberFormat="1" applyFont="1" applyFill="1" applyBorder="1" applyAlignment="1">
      <alignment horizontal="center"/>
    </xf>
    <xf numFmtId="6" fontId="1" fillId="4" borderId="32" xfId="0" applyNumberFormat="1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9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7" fillId="3" borderId="19" xfId="0" applyFont="1" applyFill="1" applyBorder="1"/>
    <xf numFmtId="0" fontId="1" fillId="0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37" xfId="0" applyFont="1" applyFill="1" applyBorder="1"/>
    <xf numFmtId="0" fontId="3" fillId="0" borderId="35" xfId="0" applyFont="1" applyBorder="1"/>
    <xf numFmtId="0" fontId="1" fillId="0" borderId="3" xfId="0" applyFont="1" applyFill="1" applyBorder="1"/>
    <xf numFmtId="0" fontId="0" fillId="0" borderId="44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1" fillId="2" borderId="6" xfId="0" applyFont="1" applyFill="1" applyBorder="1"/>
    <xf numFmtId="0" fontId="0" fillId="0" borderId="39" xfId="0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horizontal="center"/>
    </xf>
    <xf numFmtId="6" fontId="1" fillId="2" borderId="48" xfId="0" applyNumberFormat="1" applyFont="1" applyFill="1" applyBorder="1" applyAlignment="1">
      <alignment horizontal="center"/>
    </xf>
    <xf numFmtId="6" fontId="1" fillId="2" borderId="49" xfId="0" applyNumberFormat="1" applyFont="1" applyFill="1" applyBorder="1" applyAlignment="1">
      <alignment horizontal="center"/>
    </xf>
    <xf numFmtId="6" fontId="1" fillId="4" borderId="47" xfId="0" applyNumberFormat="1" applyFont="1" applyFill="1" applyBorder="1" applyAlignment="1">
      <alignment horizontal="center"/>
    </xf>
    <xf numFmtId="6" fontId="1" fillId="4" borderId="49" xfId="0" applyNumberFormat="1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5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6" fontId="1" fillId="2" borderId="39" xfId="0" applyNumberFormat="1" applyFont="1" applyFill="1" applyBorder="1" applyAlignment="1">
      <alignment horizontal="center"/>
    </xf>
    <xf numFmtId="6" fontId="1" fillId="2" borderId="40" xfId="0" applyNumberFormat="1" applyFont="1" applyFill="1" applyBorder="1" applyAlignment="1">
      <alignment horizontal="center"/>
    </xf>
    <xf numFmtId="0" fontId="1" fillId="2" borderId="35" xfId="0" applyFont="1" applyFill="1" applyBorder="1"/>
    <xf numFmtId="0" fontId="1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2" borderId="56" xfId="0" applyFont="1" applyFill="1" applyBorder="1"/>
    <xf numFmtId="0" fontId="0" fillId="5" borderId="7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2" xfId="0" applyFont="1" applyFill="1" applyBorder="1"/>
    <xf numFmtId="0" fontId="1" fillId="0" borderId="16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0" fillId="5" borderId="5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" fillId="2" borderId="34" xfId="0" applyFont="1" applyFill="1" applyBorder="1"/>
    <xf numFmtId="0" fontId="6" fillId="0" borderId="0" xfId="0" applyFont="1" applyAlignment="1">
      <alignment horizontal="center" vertical="center" wrapText="1"/>
    </xf>
    <xf numFmtId="16" fontId="1" fillId="2" borderId="22" xfId="0" applyNumberFormat="1" applyFont="1" applyFill="1" applyBorder="1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1" fillId="2" borderId="3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7" fillId="3" borderId="41" xfId="0" applyFont="1" applyFill="1" applyBorder="1"/>
    <xf numFmtId="0" fontId="7" fillId="3" borderId="3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2" borderId="59" xfId="0" applyFont="1" applyFill="1" applyBorder="1"/>
    <xf numFmtId="0" fontId="0" fillId="0" borderId="1" xfId="0" applyFill="1" applyBorder="1" applyAlignment="1">
      <alignment horizontal="center"/>
    </xf>
    <xf numFmtId="0" fontId="3" fillId="0" borderId="52" xfId="0" applyFont="1" applyBorder="1"/>
    <xf numFmtId="0" fontId="0" fillId="5" borderId="17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6" fontId="1" fillId="2" borderId="61" xfId="0" applyNumberFormat="1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3" fillId="0" borderId="60" xfId="0" applyFont="1" applyBorder="1"/>
    <xf numFmtId="0" fontId="3" fillId="0" borderId="19" xfId="0" applyFont="1" applyBorder="1"/>
    <xf numFmtId="0" fontId="3" fillId="0" borderId="64" xfId="0" applyFont="1" applyBorder="1"/>
    <xf numFmtId="0" fontId="3" fillId="0" borderId="20" xfId="0" applyFont="1" applyBorder="1"/>
    <xf numFmtId="0" fontId="1" fillId="0" borderId="16" xfId="0" applyFont="1" applyFill="1" applyBorder="1"/>
    <xf numFmtId="0" fontId="1" fillId="0" borderId="14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0" fillId="0" borderId="55" xfId="0" applyFont="1" applyFill="1" applyBorder="1" applyAlignment="1">
      <alignment horizontal="center"/>
    </xf>
    <xf numFmtId="0" fontId="0" fillId="5" borderId="5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1333500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672167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2</xdr:col>
      <xdr:colOff>275166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79084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opLeftCell="A3" zoomScale="90" zoomScaleNormal="90" zoomScaleSheetLayoutView="90" workbookViewId="0">
      <selection activeCell="AE7" sqref="AE7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16" width="4.140625" style="1" customWidth="1"/>
    <col min="17" max="19" width="4.140625" style="86" customWidth="1"/>
    <col min="20" max="22" width="4.140625" style="1" customWidth="1"/>
    <col min="23" max="23" width="6.42578125" style="1" customWidth="1"/>
    <col min="24" max="26" width="4.140625" style="1" customWidth="1"/>
    <col min="27" max="27" width="7.140625" style="1" customWidth="1"/>
    <col min="28" max="28" width="7.85546875" customWidth="1"/>
  </cols>
  <sheetData>
    <row r="1" spans="1:30" ht="27" customHeight="1" x14ac:dyDescent="0.25">
      <c r="A1" s="137" t="s">
        <v>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5"/>
      <c r="AD1" s="5"/>
    </row>
    <row r="2" spans="1:30" ht="20.25" customHeight="1" thickBot="1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5"/>
      <c r="AD2" s="5"/>
    </row>
    <row r="3" spans="1:30" x14ac:dyDescent="0.25">
      <c r="A3" s="132"/>
      <c r="B3" s="132"/>
      <c r="C3" s="132"/>
      <c r="D3" s="132"/>
      <c r="E3" s="134">
        <v>43169</v>
      </c>
      <c r="F3" s="135"/>
      <c r="G3" s="136"/>
      <c r="H3" s="134">
        <v>43253</v>
      </c>
      <c r="I3" s="135"/>
      <c r="J3" s="136"/>
      <c r="K3" s="134">
        <v>43309</v>
      </c>
      <c r="L3" s="135"/>
      <c r="M3" s="136"/>
      <c r="N3" s="134">
        <v>43337</v>
      </c>
      <c r="O3" s="135"/>
      <c r="P3" s="135"/>
      <c r="Q3" s="134">
        <v>43358</v>
      </c>
      <c r="R3" s="135"/>
      <c r="S3" s="136"/>
      <c r="T3" s="141">
        <v>43407</v>
      </c>
      <c r="U3" s="135"/>
      <c r="V3" s="136"/>
      <c r="W3" s="138" t="s">
        <v>1</v>
      </c>
      <c r="X3" s="145" t="s">
        <v>11</v>
      </c>
      <c r="Y3" s="146"/>
      <c r="Z3" s="146"/>
      <c r="AA3" s="142" t="s">
        <v>9</v>
      </c>
      <c r="AB3" s="138" t="s">
        <v>10</v>
      </c>
    </row>
    <row r="4" spans="1:30" ht="15.75" thickBot="1" x14ac:dyDescent="0.3">
      <c r="A4" s="133"/>
      <c r="B4" s="133"/>
      <c r="C4" s="133"/>
      <c r="D4" s="133"/>
      <c r="E4" s="131" t="s">
        <v>13</v>
      </c>
      <c r="F4" s="128"/>
      <c r="G4" s="129"/>
      <c r="H4" s="131" t="s">
        <v>12</v>
      </c>
      <c r="I4" s="128"/>
      <c r="J4" s="129"/>
      <c r="K4" s="131" t="s">
        <v>13</v>
      </c>
      <c r="L4" s="128"/>
      <c r="M4" s="129"/>
      <c r="N4" s="131" t="s">
        <v>14</v>
      </c>
      <c r="O4" s="128"/>
      <c r="P4" s="128"/>
      <c r="Q4" s="131" t="s">
        <v>13</v>
      </c>
      <c r="R4" s="128"/>
      <c r="S4" s="129"/>
      <c r="T4" s="128" t="s">
        <v>12</v>
      </c>
      <c r="U4" s="128"/>
      <c r="V4" s="129"/>
      <c r="W4" s="139"/>
      <c r="X4" s="147"/>
      <c r="Y4" s="148"/>
      <c r="Z4" s="148"/>
      <c r="AA4" s="143"/>
      <c r="AB4" s="139"/>
    </row>
    <row r="5" spans="1:30" s="2" customFormat="1" ht="42" customHeight="1" thickBot="1" x14ac:dyDescent="0.3">
      <c r="A5" s="11" t="s">
        <v>0</v>
      </c>
      <c r="B5" s="50" t="s">
        <v>4</v>
      </c>
      <c r="C5" s="21" t="s">
        <v>3</v>
      </c>
      <c r="D5" s="54" t="s">
        <v>5</v>
      </c>
      <c r="E5" s="16">
        <v>1</v>
      </c>
      <c r="F5" s="17">
        <v>2</v>
      </c>
      <c r="G5" s="18">
        <v>3</v>
      </c>
      <c r="H5" s="16">
        <v>1</v>
      </c>
      <c r="I5" s="19">
        <v>2</v>
      </c>
      <c r="J5" s="18">
        <v>3</v>
      </c>
      <c r="K5" s="16">
        <v>1</v>
      </c>
      <c r="L5" s="17">
        <v>2</v>
      </c>
      <c r="M5" s="18">
        <v>3</v>
      </c>
      <c r="N5" s="16">
        <v>1</v>
      </c>
      <c r="O5" s="17">
        <v>2</v>
      </c>
      <c r="P5" s="87">
        <v>3</v>
      </c>
      <c r="Q5" s="89">
        <v>1</v>
      </c>
      <c r="R5" s="90">
        <v>2</v>
      </c>
      <c r="S5" s="91">
        <v>3</v>
      </c>
      <c r="T5" s="20">
        <v>1</v>
      </c>
      <c r="U5" s="17">
        <v>2</v>
      </c>
      <c r="V5" s="18">
        <v>3</v>
      </c>
      <c r="W5" s="140"/>
      <c r="X5" s="25" t="s">
        <v>6</v>
      </c>
      <c r="Y5" s="26" t="s">
        <v>7</v>
      </c>
      <c r="Z5" s="26" t="s">
        <v>8</v>
      </c>
      <c r="AA5" s="144"/>
      <c r="AB5" s="140"/>
    </row>
    <row r="6" spans="1:30" ht="15.75" thickBot="1" x14ac:dyDescent="0.3">
      <c r="A6" s="12">
        <v>1</v>
      </c>
      <c r="B6" s="60" t="s">
        <v>32</v>
      </c>
      <c r="C6" s="52">
        <v>1032</v>
      </c>
      <c r="D6" s="53">
        <v>57</v>
      </c>
      <c r="E6" s="37">
        <v>35</v>
      </c>
      <c r="F6" s="38">
        <v>35</v>
      </c>
      <c r="G6" s="39">
        <v>35</v>
      </c>
      <c r="H6" s="37">
        <v>35</v>
      </c>
      <c r="I6" s="40">
        <v>35</v>
      </c>
      <c r="J6" s="39">
        <v>35</v>
      </c>
      <c r="K6" s="37">
        <v>32</v>
      </c>
      <c r="L6" s="38">
        <v>35</v>
      </c>
      <c r="M6" s="39">
        <v>32</v>
      </c>
      <c r="N6" s="43">
        <v>35</v>
      </c>
      <c r="O6" s="44">
        <v>35</v>
      </c>
      <c r="P6" s="88">
        <v>35</v>
      </c>
      <c r="Q6" s="121">
        <v>30</v>
      </c>
      <c r="R6" s="46">
        <v>32</v>
      </c>
      <c r="S6" s="122">
        <v>35</v>
      </c>
      <c r="T6" s="41">
        <v>29</v>
      </c>
      <c r="U6" s="38">
        <v>32</v>
      </c>
      <c r="V6" s="39">
        <v>30</v>
      </c>
      <c r="W6" s="22">
        <f>SUM(E6:V6)</f>
        <v>602</v>
      </c>
      <c r="X6" s="27">
        <f>SMALL(E6:V6,1)</f>
        <v>29</v>
      </c>
      <c r="Y6" s="28">
        <f>SMALL(E6:V6,2)</f>
        <v>30</v>
      </c>
      <c r="Z6" s="28">
        <f>SMALL(E6:V6,3)</f>
        <v>30</v>
      </c>
      <c r="AA6" s="29">
        <f>SUM(X6:Z6)</f>
        <v>89</v>
      </c>
      <c r="AB6" s="57">
        <f>SUM(W6-AA6)</f>
        <v>513</v>
      </c>
    </row>
    <row r="7" spans="1:30" ht="15.75" thickBot="1" x14ac:dyDescent="0.3">
      <c r="A7" s="12">
        <v>2</v>
      </c>
      <c r="B7" s="60" t="s">
        <v>33</v>
      </c>
      <c r="C7" s="52">
        <v>5066</v>
      </c>
      <c r="D7" s="53">
        <v>669</v>
      </c>
      <c r="E7" s="43">
        <v>32</v>
      </c>
      <c r="F7" s="44">
        <v>32</v>
      </c>
      <c r="G7" s="45">
        <v>32</v>
      </c>
      <c r="H7" s="102">
        <v>0</v>
      </c>
      <c r="I7" s="103">
        <v>0</v>
      </c>
      <c r="J7" s="104">
        <v>0</v>
      </c>
      <c r="K7" s="43">
        <v>35</v>
      </c>
      <c r="L7" s="44">
        <v>28</v>
      </c>
      <c r="M7" s="45">
        <v>30</v>
      </c>
      <c r="N7" s="43">
        <v>30</v>
      </c>
      <c r="O7" s="44">
        <v>30</v>
      </c>
      <c r="P7" s="88">
        <v>32</v>
      </c>
      <c r="Q7" s="121">
        <v>32</v>
      </c>
      <c r="R7" s="46">
        <v>30</v>
      </c>
      <c r="S7" s="122">
        <v>29</v>
      </c>
      <c r="T7" s="47">
        <v>35</v>
      </c>
      <c r="U7" s="44">
        <v>35</v>
      </c>
      <c r="V7" s="45">
        <v>35</v>
      </c>
      <c r="W7" s="23">
        <f>SUM(E7:V7)</f>
        <v>477</v>
      </c>
      <c r="X7" s="30">
        <f>SMALL(E7:V7,1)</f>
        <v>0</v>
      </c>
      <c r="Y7" s="31">
        <f>SMALL(E7:V7,2)</f>
        <v>0</v>
      </c>
      <c r="Z7" s="31">
        <f>SMALL(E7:V7,3)</f>
        <v>0</v>
      </c>
      <c r="AA7" s="32">
        <f>SUM(X7:Z7)</f>
        <v>0</v>
      </c>
      <c r="AB7" s="57">
        <f>SUM(W7-AA7)</f>
        <v>477</v>
      </c>
    </row>
    <row r="8" spans="1:30" ht="15.75" thickBot="1" x14ac:dyDescent="0.3">
      <c r="A8" s="12">
        <v>3</v>
      </c>
      <c r="B8" s="60" t="s">
        <v>40</v>
      </c>
      <c r="C8" s="52">
        <v>6174</v>
      </c>
      <c r="D8" s="53">
        <v>70</v>
      </c>
      <c r="E8" s="102">
        <v>0</v>
      </c>
      <c r="F8" s="103">
        <v>0</v>
      </c>
      <c r="G8" s="104">
        <v>0</v>
      </c>
      <c r="H8" s="43">
        <v>32</v>
      </c>
      <c r="I8" s="44">
        <v>32</v>
      </c>
      <c r="J8" s="45">
        <v>32</v>
      </c>
      <c r="K8" s="43">
        <v>30</v>
      </c>
      <c r="L8" s="44">
        <v>32</v>
      </c>
      <c r="M8" s="45">
        <v>35</v>
      </c>
      <c r="N8" s="43">
        <v>32</v>
      </c>
      <c r="O8" s="44">
        <v>32</v>
      </c>
      <c r="P8" s="88">
        <v>21</v>
      </c>
      <c r="Q8" s="121">
        <v>35</v>
      </c>
      <c r="R8" s="46">
        <v>35</v>
      </c>
      <c r="S8" s="122">
        <v>32</v>
      </c>
      <c r="T8" s="47">
        <v>32</v>
      </c>
      <c r="U8" s="44">
        <v>30</v>
      </c>
      <c r="V8" s="45">
        <v>32</v>
      </c>
      <c r="W8" s="23">
        <f>SUM(E8:V8)</f>
        <v>474</v>
      </c>
      <c r="X8" s="30">
        <f>SMALL(E8:V8,1)</f>
        <v>0</v>
      </c>
      <c r="Y8" s="31">
        <f>SMALL(E8:V8,2)</f>
        <v>0</v>
      </c>
      <c r="Z8" s="31">
        <f>SMALL(E8:V8,3)</f>
        <v>0</v>
      </c>
      <c r="AA8" s="32">
        <f>SUM(X8:Z8)</f>
        <v>0</v>
      </c>
      <c r="AB8" s="57">
        <f>SUM(W8-AA8)</f>
        <v>474</v>
      </c>
    </row>
    <row r="9" spans="1:30" ht="15.75" thickBot="1" x14ac:dyDescent="0.3">
      <c r="A9" s="12">
        <v>4</v>
      </c>
      <c r="B9" s="51" t="s">
        <v>36</v>
      </c>
      <c r="C9" s="52">
        <v>5154</v>
      </c>
      <c r="D9" s="53">
        <v>31</v>
      </c>
      <c r="E9" s="43">
        <v>28</v>
      </c>
      <c r="F9" s="44">
        <v>29</v>
      </c>
      <c r="G9" s="45">
        <v>27</v>
      </c>
      <c r="H9" s="43">
        <v>30</v>
      </c>
      <c r="I9" s="44">
        <v>30</v>
      </c>
      <c r="J9" s="45">
        <v>30</v>
      </c>
      <c r="K9" s="43">
        <v>26</v>
      </c>
      <c r="L9" s="44">
        <v>25</v>
      </c>
      <c r="M9" s="45">
        <v>21</v>
      </c>
      <c r="N9" s="43">
        <v>27</v>
      </c>
      <c r="O9" s="44">
        <v>27</v>
      </c>
      <c r="P9" s="88">
        <v>28</v>
      </c>
      <c r="Q9" s="121">
        <v>26</v>
      </c>
      <c r="R9" s="46">
        <v>26</v>
      </c>
      <c r="S9" s="122">
        <v>24</v>
      </c>
      <c r="T9" s="102">
        <v>0</v>
      </c>
      <c r="U9" s="105">
        <v>0</v>
      </c>
      <c r="V9" s="104">
        <v>0</v>
      </c>
      <c r="W9" s="23">
        <f>SUM(E9:V9)</f>
        <v>404</v>
      </c>
      <c r="X9" s="30">
        <f>SMALL(E9:V9,1)</f>
        <v>0</v>
      </c>
      <c r="Y9" s="31">
        <f>SMALL(E9:V9,2)</f>
        <v>0</v>
      </c>
      <c r="Z9" s="31">
        <f>SMALL(E9:V9,3)</f>
        <v>0</v>
      </c>
      <c r="AA9" s="32">
        <f>SUM(X9:Z9)</f>
        <v>0</v>
      </c>
      <c r="AB9" s="57">
        <f>SUM(W9-AA9)</f>
        <v>404</v>
      </c>
    </row>
    <row r="10" spans="1:30" ht="15.75" thickBot="1" x14ac:dyDescent="0.3">
      <c r="A10" s="12">
        <v>5</v>
      </c>
      <c r="B10" s="51" t="s">
        <v>41</v>
      </c>
      <c r="C10" s="52">
        <v>12890</v>
      </c>
      <c r="D10" s="53">
        <v>13</v>
      </c>
      <c r="E10" s="102">
        <v>0</v>
      </c>
      <c r="F10" s="103">
        <v>0</v>
      </c>
      <c r="G10" s="104">
        <v>0</v>
      </c>
      <c r="H10" s="43">
        <v>28</v>
      </c>
      <c r="I10" s="46">
        <v>29</v>
      </c>
      <c r="J10" s="45">
        <v>29</v>
      </c>
      <c r="K10" s="37">
        <v>24</v>
      </c>
      <c r="L10" s="38">
        <v>27</v>
      </c>
      <c r="M10" s="39">
        <v>27</v>
      </c>
      <c r="N10" s="37">
        <v>28</v>
      </c>
      <c r="O10" s="38">
        <v>21</v>
      </c>
      <c r="P10" s="39">
        <v>29</v>
      </c>
      <c r="Q10" s="121">
        <v>25</v>
      </c>
      <c r="R10" s="46">
        <v>28</v>
      </c>
      <c r="S10" s="122">
        <v>27</v>
      </c>
      <c r="T10" s="47">
        <v>27</v>
      </c>
      <c r="U10" s="46">
        <v>26</v>
      </c>
      <c r="V10" s="45">
        <v>27</v>
      </c>
      <c r="W10" s="23">
        <f>SUM(E10:V10)</f>
        <v>402</v>
      </c>
      <c r="X10" s="30">
        <f>SMALL(E10:V10,1)</f>
        <v>0</v>
      </c>
      <c r="Y10" s="31">
        <f>SMALL(E10:V10,2)</f>
        <v>0</v>
      </c>
      <c r="Z10" s="31">
        <f>SMALL(E10:V10,3)</f>
        <v>0</v>
      </c>
      <c r="AA10" s="32">
        <f>SUM(X10:Z10)</f>
        <v>0</v>
      </c>
      <c r="AB10" s="57">
        <f>SUM(W10-AA10)</f>
        <v>402</v>
      </c>
    </row>
    <row r="11" spans="1:30" ht="15.75" thickBot="1" x14ac:dyDescent="0.3">
      <c r="A11" s="12">
        <v>6</v>
      </c>
      <c r="B11" s="51" t="s">
        <v>50</v>
      </c>
      <c r="C11" s="52">
        <v>5246</v>
      </c>
      <c r="D11" s="53">
        <v>33</v>
      </c>
      <c r="E11" s="102">
        <v>0</v>
      </c>
      <c r="F11" s="103">
        <v>0</v>
      </c>
      <c r="G11" s="104">
        <v>0</v>
      </c>
      <c r="H11" s="102">
        <v>0</v>
      </c>
      <c r="I11" s="105">
        <v>0</v>
      </c>
      <c r="J11" s="104">
        <v>0</v>
      </c>
      <c r="K11" s="43">
        <v>27</v>
      </c>
      <c r="L11" s="44">
        <v>20</v>
      </c>
      <c r="M11" s="45">
        <v>0</v>
      </c>
      <c r="N11" s="43">
        <v>29</v>
      </c>
      <c r="O11" s="44">
        <v>28</v>
      </c>
      <c r="P11" s="88">
        <v>27</v>
      </c>
      <c r="Q11" s="43">
        <v>28</v>
      </c>
      <c r="R11" s="46">
        <v>27</v>
      </c>
      <c r="S11" s="45">
        <v>28</v>
      </c>
      <c r="T11" s="47">
        <v>28</v>
      </c>
      <c r="U11" s="46">
        <v>29</v>
      </c>
      <c r="V11" s="45">
        <v>29</v>
      </c>
      <c r="W11" s="23">
        <f>SUM(E11:V11)</f>
        <v>300</v>
      </c>
      <c r="X11" s="30">
        <f>SMALL(E11:V11,1)</f>
        <v>0</v>
      </c>
      <c r="Y11" s="31">
        <f>SMALL(E11:V11,2)</f>
        <v>0</v>
      </c>
      <c r="Z11" s="31">
        <f>SMALL(E11:V11,3)</f>
        <v>0</v>
      </c>
      <c r="AA11" s="32">
        <f>SUM(X11:Z11)</f>
        <v>0</v>
      </c>
      <c r="AB11" s="57">
        <f>SUM(W11-AA11)</f>
        <v>300</v>
      </c>
    </row>
    <row r="12" spans="1:30" ht="15.75" thickBot="1" x14ac:dyDescent="0.3">
      <c r="A12" s="12">
        <v>7</v>
      </c>
      <c r="B12" s="51" t="s">
        <v>46</v>
      </c>
      <c r="C12" s="52">
        <v>7384</v>
      </c>
      <c r="D12" s="53">
        <v>46</v>
      </c>
      <c r="E12" s="102">
        <v>0</v>
      </c>
      <c r="F12" s="103">
        <v>0</v>
      </c>
      <c r="G12" s="104">
        <v>0</v>
      </c>
      <c r="H12" s="102">
        <v>0</v>
      </c>
      <c r="I12" s="105">
        <v>0</v>
      </c>
      <c r="J12" s="104">
        <v>0</v>
      </c>
      <c r="K12" s="37">
        <v>28</v>
      </c>
      <c r="L12" s="38">
        <v>30</v>
      </c>
      <c r="M12" s="39">
        <v>21</v>
      </c>
      <c r="N12" s="106">
        <v>0</v>
      </c>
      <c r="O12" s="107">
        <v>0</v>
      </c>
      <c r="P12" s="108">
        <v>0</v>
      </c>
      <c r="Q12" s="121">
        <v>29</v>
      </c>
      <c r="R12" s="46">
        <v>29</v>
      </c>
      <c r="S12" s="122">
        <v>30</v>
      </c>
      <c r="T12" s="43">
        <v>30</v>
      </c>
      <c r="U12" s="46">
        <v>27</v>
      </c>
      <c r="V12" s="45">
        <v>26</v>
      </c>
      <c r="W12" s="23">
        <f>SUM(E12:V12)</f>
        <v>250</v>
      </c>
      <c r="X12" s="30">
        <f>SMALL(E12:V12,1)</f>
        <v>0</v>
      </c>
      <c r="Y12" s="31">
        <f>SMALL(E12:V12,2)</f>
        <v>0</v>
      </c>
      <c r="Z12" s="31">
        <f>SMALL(E12:V12,3)</f>
        <v>0</v>
      </c>
      <c r="AA12" s="32">
        <f>SUM(X12:Z12)</f>
        <v>0</v>
      </c>
      <c r="AB12" s="57">
        <f>SUM(W12-AA12)</f>
        <v>250</v>
      </c>
    </row>
    <row r="13" spans="1:30" ht="15.75" thickBot="1" x14ac:dyDescent="0.3">
      <c r="A13" s="12">
        <v>8</v>
      </c>
      <c r="B13" s="55" t="s">
        <v>47</v>
      </c>
      <c r="C13" s="42">
        <v>14550</v>
      </c>
      <c r="D13" s="36">
        <v>36</v>
      </c>
      <c r="E13" s="102">
        <v>0</v>
      </c>
      <c r="F13" s="103">
        <v>0</v>
      </c>
      <c r="G13" s="104">
        <v>0</v>
      </c>
      <c r="H13" s="102">
        <v>0</v>
      </c>
      <c r="I13" s="103">
        <v>0</v>
      </c>
      <c r="J13" s="104">
        <v>0</v>
      </c>
      <c r="K13" s="37">
        <v>25</v>
      </c>
      <c r="L13" s="38">
        <v>26</v>
      </c>
      <c r="M13" s="39">
        <v>26</v>
      </c>
      <c r="N13" s="106">
        <v>0</v>
      </c>
      <c r="O13" s="107">
        <v>0</v>
      </c>
      <c r="P13" s="108">
        <v>0</v>
      </c>
      <c r="Q13" s="121">
        <v>24</v>
      </c>
      <c r="R13" s="46">
        <v>25</v>
      </c>
      <c r="S13" s="122">
        <v>26</v>
      </c>
      <c r="T13" s="43">
        <v>26</v>
      </c>
      <c r="U13" s="46">
        <v>28</v>
      </c>
      <c r="V13" s="45">
        <v>28</v>
      </c>
      <c r="W13" s="23">
        <f>SUM(E13:V13)</f>
        <v>234</v>
      </c>
      <c r="X13" s="30">
        <f>SMALL(E13:V13,1)</f>
        <v>0</v>
      </c>
      <c r="Y13" s="31">
        <f>SMALL(E13:V13,2)</f>
        <v>0</v>
      </c>
      <c r="Z13" s="31">
        <f>SMALL(E13:V13,3)</f>
        <v>0</v>
      </c>
      <c r="AA13" s="32">
        <f>SUM(X13:Z13)</f>
        <v>0</v>
      </c>
      <c r="AB13" s="58">
        <f>SUM(W13-AA13)</f>
        <v>234</v>
      </c>
    </row>
    <row r="14" spans="1:30" ht="15.75" thickBot="1" x14ac:dyDescent="0.3">
      <c r="A14" s="59">
        <v>9</v>
      </c>
      <c r="B14" s="150" t="s">
        <v>45</v>
      </c>
      <c r="C14" s="151">
        <v>18424</v>
      </c>
      <c r="D14" s="152">
        <v>28</v>
      </c>
      <c r="E14" s="106">
        <v>0</v>
      </c>
      <c r="F14" s="107">
        <v>0</v>
      </c>
      <c r="G14" s="108">
        <v>0</v>
      </c>
      <c r="H14" s="106">
        <v>0</v>
      </c>
      <c r="I14" s="116">
        <v>0</v>
      </c>
      <c r="J14" s="108">
        <v>0</v>
      </c>
      <c r="K14" s="37">
        <v>23</v>
      </c>
      <c r="L14" s="38">
        <v>29</v>
      </c>
      <c r="M14" s="39">
        <v>28</v>
      </c>
      <c r="N14" s="37">
        <v>21</v>
      </c>
      <c r="O14" s="40">
        <v>29</v>
      </c>
      <c r="P14" s="39">
        <v>30</v>
      </c>
      <c r="Q14" s="43">
        <v>27</v>
      </c>
      <c r="R14" s="46">
        <v>0</v>
      </c>
      <c r="S14" s="45">
        <v>25</v>
      </c>
      <c r="T14" s="106">
        <v>0</v>
      </c>
      <c r="U14" s="116">
        <v>0</v>
      </c>
      <c r="V14" s="108">
        <v>0</v>
      </c>
      <c r="W14" s="22">
        <f>SUM(E14:V14)</f>
        <v>212</v>
      </c>
      <c r="X14" s="27">
        <f>SMALL(E14:V14,1)</f>
        <v>0</v>
      </c>
      <c r="Y14" s="28">
        <f>SMALL(E14:V14,2)</f>
        <v>0</v>
      </c>
      <c r="Z14" s="28">
        <f>SMALL(E14:V14,3)</f>
        <v>0</v>
      </c>
      <c r="AA14" s="29">
        <f>SUM(X14:Z14)</f>
        <v>0</v>
      </c>
      <c r="AB14" s="92">
        <f>SUM(W14-AA14)</f>
        <v>212</v>
      </c>
    </row>
    <row r="15" spans="1:30" ht="15.75" thickBot="1" x14ac:dyDescent="0.3">
      <c r="A15" s="12">
        <v>10</v>
      </c>
      <c r="B15" s="51" t="s">
        <v>37</v>
      </c>
      <c r="C15" s="52">
        <v>6235</v>
      </c>
      <c r="D15" s="53">
        <v>29</v>
      </c>
      <c r="E15" s="37">
        <v>27</v>
      </c>
      <c r="F15" s="38">
        <v>28</v>
      </c>
      <c r="G15" s="39">
        <v>28</v>
      </c>
      <c r="H15" s="37">
        <v>29</v>
      </c>
      <c r="I15" s="38">
        <v>28</v>
      </c>
      <c r="J15" s="39">
        <v>28</v>
      </c>
      <c r="K15" s="102">
        <v>0</v>
      </c>
      <c r="L15" s="105">
        <v>0</v>
      </c>
      <c r="M15" s="104">
        <v>0</v>
      </c>
      <c r="N15" s="106">
        <v>0</v>
      </c>
      <c r="O15" s="107">
        <v>0</v>
      </c>
      <c r="P15" s="108">
        <v>0</v>
      </c>
      <c r="Q15" s="102">
        <v>0</v>
      </c>
      <c r="R15" s="105">
        <v>0</v>
      </c>
      <c r="S15" s="104">
        <v>0</v>
      </c>
      <c r="T15" s="102">
        <v>0</v>
      </c>
      <c r="U15" s="105">
        <v>0</v>
      </c>
      <c r="V15" s="104">
        <v>0</v>
      </c>
      <c r="W15" s="23">
        <f>SUM(E15:V15)</f>
        <v>168</v>
      </c>
      <c r="X15" s="30">
        <f>SMALL(E15:V15,1)</f>
        <v>0</v>
      </c>
      <c r="Y15" s="31">
        <f>SMALL(E15:V15,2)</f>
        <v>0</v>
      </c>
      <c r="Z15" s="31">
        <f>SMALL(E15:V15,3)</f>
        <v>0</v>
      </c>
      <c r="AA15" s="32">
        <f>SUM(X15:Z15)</f>
        <v>0</v>
      </c>
      <c r="AB15" s="57">
        <f>SUM(W15-AA15)</f>
        <v>168</v>
      </c>
    </row>
    <row r="16" spans="1:30" ht="15.75" thickBot="1" x14ac:dyDescent="0.3">
      <c r="A16" s="12">
        <v>11</v>
      </c>
      <c r="B16" s="51" t="s">
        <v>51</v>
      </c>
      <c r="C16" s="52">
        <v>18551</v>
      </c>
      <c r="D16" s="53">
        <v>93</v>
      </c>
      <c r="E16" s="106">
        <v>0</v>
      </c>
      <c r="F16" s="107">
        <v>0</v>
      </c>
      <c r="G16" s="108">
        <v>0</v>
      </c>
      <c r="H16" s="106">
        <v>0</v>
      </c>
      <c r="I16" s="107">
        <v>0</v>
      </c>
      <c r="J16" s="108">
        <v>0</v>
      </c>
      <c r="K16" s="118" t="s">
        <v>49</v>
      </c>
      <c r="L16" s="123" t="s">
        <v>49</v>
      </c>
      <c r="M16" s="119" t="s">
        <v>49</v>
      </c>
      <c r="N16" s="37">
        <v>26</v>
      </c>
      <c r="O16" s="38">
        <v>26</v>
      </c>
      <c r="P16" s="39">
        <v>26</v>
      </c>
      <c r="Q16" s="44">
        <v>18</v>
      </c>
      <c r="R16" s="46">
        <v>23</v>
      </c>
      <c r="S16" s="44">
        <v>23</v>
      </c>
      <c r="T16" s="102">
        <v>0</v>
      </c>
      <c r="U16" s="105">
        <v>0</v>
      </c>
      <c r="V16" s="104">
        <v>0</v>
      </c>
      <c r="W16" s="23">
        <f>SUM(E16:V16)</f>
        <v>142</v>
      </c>
      <c r="X16" s="30">
        <f>SMALL(E16:V16,1)</f>
        <v>0</v>
      </c>
      <c r="Y16" s="31">
        <f>SMALL(E16:V16,2)</f>
        <v>0</v>
      </c>
      <c r="Z16" s="31">
        <f>SMALL(E16:V16,3)</f>
        <v>0</v>
      </c>
      <c r="AA16" s="32">
        <f>SUM(X16:Z16)</f>
        <v>0</v>
      </c>
      <c r="AB16" s="57">
        <f>SUM(W16-AA16)</f>
        <v>142</v>
      </c>
    </row>
    <row r="17" spans="1:28" ht="15.75" thickBot="1" x14ac:dyDescent="0.3">
      <c r="A17" s="12">
        <v>12</v>
      </c>
      <c r="B17" s="51" t="s">
        <v>34</v>
      </c>
      <c r="C17" s="52">
        <v>1443</v>
      </c>
      <c r="D17" s="53">
        <v>32</v>
      </c>
      <c r="E17" s="37">
        <v>29</v>
      </c>
      <c r="F17" s="38">
        <v>30</v>
      </c>
      <c r="G17" s="39">
        <v>30</v>
      </c>
      <c r="H17" s="106">
        <v>0</v>
      </c>
      <c r="I17" s="107">
        <v>0</v>
      </c>
      <c r="J17" s="108">
        <v>0</v>
      </c>
      <c r="K17" s="102">
        <v>0</v>
      </c>
      <c r="L17" s="105">
        <v>0</v>
      </c>
      <c r="M17" s="104">
        <v>0</v>
      </c>
      <c r="N17" s="106">
        <v>0</v>
      </c>
      <c r="O17" s="107">
        <v>0</v>
      </c>
      <c r="P17" s="108">
        <v>0</v>
      </c>
      <c r="Q17" s="103">
        <v>0</v>
      </c>
      <c r="R17" s="105">
        <v>0</v>
      </c>
      <c r="S17" s="103">
        <v>0</v>
      </c>
      <c r="T17" s="102">
        <v>0</v>
      </c>
      <c r="U17" s="105">
        <v>0</v>
      </c>
      <c r="V17" s="104">
        <v>0</v>
      </c>
      <c r="W17" s="23">
        <f>SUM(E17:V17)</f>
        <v>89</v>
      </c>
      <c r="X17" s="30">
        <f>SMALL(E17:V17,1)</f>
        <v>0</v>
      </c>
      <c r="Y17" s="31">
        <f>SMALL(E17:V17,2)</f>
        <v>0</v>
      </c>
      <c r="Z17" s="31">
        <f>SMALL(E17:V17,3)</f>
        <v>0</v>
      </c>
      <c r="AA17" s="32">
        <f>SUM(X17:Z17)</f>
        <v>0</v>
      </c>
      <c r="AB17" s="57">
        <f>SUM(W17-AA17)</f>
        <v>89</v>
      </c>
    </row>
    <row r="18" spans="1:28" ht="15.75" thickBot="1" x14ac:dyDescent="0.3">
      <c r="A18" s="12">
        <v>13</v>
      </c>
      <c r="B18" s="51" t="s">
        <v>35</v>
      </c>
      <c r="C18" s="52">
        <v>6744</v>
      </c>
      <c r="D18" s="53">
        <v>12</v>
      </c>
      <c r="E18" s="37">
        <v>30</v>
      </c>
      <c r="F18" s="38">
        <v>26</v>
      </c>
      <c r="G18" s="120">
        <v>29</v>
      </c>
      <c r="H18" s="106">
        <v>0</v>
      </c>
      <c r="I18" s="107">
        <v>0</v>
      </c>
      <c r="J18" s="108">
        <v>0</v>
      </c>
      <c r="K18" s="102">
        <v>0</v>
      </c>
      <c r="L18" s="105">
        <v>0</v>
      </c>
      <c r="M18" s="104">
        <v>0</v>
      </c>
      <c r="N18" s="102">
        <v>0</v>
      </c>
      <c r="O18" s="103">
        <v>0</v>
      </c>
      <c r="P18" s="104">
        <v>0</v>
      </c>
      <c r="Q18" s="103">
        <v>0</v>
      </c>
      <c r="R18" s="105">
        <v>0</v>
      </c>
      <c r="S18" s="103">
        <v>0</v>
      </c>
      <c r="T18" s="102">
        <v>0</v>
      </c>
      <c r="U18" s="105">
        <v>0</v>
      </c>
      <c r="V18" s="104">
        <v>0</v>
      </c>
      <c r="W18" s="23">
        <f>SUM(E18:V18)</f>
        <v>85</v>
      </c>
      <c r="X18" s="30">
        <f>SMALL(E18:V18,1)</f>
        <v>0</v>
      </c>
      <c r="Y18" s="31">
        <f>SMALL(E18:V18,2)</f>
        <v>0</v>
      </c>
      <c r="Z18" s="31">
        <f>SMALL(E18:V18,3)</f>
        <v>0</v>
      </c>
      <c r="AA18" s="32">
        <f>SUM(X18:Z18)</f>
        <v>0</v>
      </c>
      <c r="AB18" s="57">
        <f>SUM(W18-AA18)</f>
        <v>85</v>
      </c>
    </row>
    <row r="19" spans="1:28" ht="15.75" thickBot="1" x14ac:dyDescent="0.3">
      <c r="A19" s="12">
        <v>14</v>
      </c>
      <c r="B19" s="51" t="s">
        <v>59</v>
      </c>
      <c r="C19" s="52">
        <v>5874</v>
      </c>
      <c r="D19" s="53">
        <v>86</v>
      </c>
      <c r="E19" s="106">
        <v>0</v>
      </c>
      <c r="F19" s="107">
        <v>0</v>
      </c>
      <c r="G19" s="108">
        <v>0</v>
      </c>
      <c r="H19" s="106">
        <v>0</v>
      </c>
      <c r="I19" s="107">
        <v>0</v>
      </c>
      <c r="J19" s="108">
        <v>0</v>
      </c>
      <c r="K19" s="102">
        <v>0</v>
      </c>
      <c r="L19" s="105">
        <v>0</v>
      </c>
      <c r="M19" s="104">
        <v>0</v>
      </c>
      <c r="N19" s="102">
        <v>0</v>
      </c>
      <c r="O19" s="105">
        <v>0</v>
      </c>
      <c r="P19" s="104">
        <v>0</v>
      </c>
      <c r="Q19" s="102">
        <v>0</v>
      </c>
      <c r="R19" s="105">
        <v>0</v>
      </c>
      <c r="S19" s="104">
        <v>0</v>
      </c>
      <c r="T19" s="43">
        <v>25</v>
      </c>
      <c r="U19" s="46">
        <v>25</v>
      </c>
      <c r="V19" s="45">
        <v>25</v>
      </c>
      <c r="W19" s="23">
        <f>SUM(E19:V19)</f>
        <v>75</v>
      </c>
      <c r="X19" s="30">
        <f>SMALL(E19:V19,1)</f>
        <v>0</v>
      </c>
      <c r="Y19" s="31">
        <f>SMALL(E19:V19,2)</f>
        <v>0</v>
      </c>
      <c r="Z19" s="31">
        <f>SMALL(E19:V19,3)</f>
        <v>0</v>
      </c>
      <c r="AA19" s="32">
        <f>SUM(X19:Z19)</f>
        <v>0</v>
      </c>
      <c r="AB19" s="57">
        <f>SUM(W19-AA19)</f>
        <v>75</v>
      </c>
    </row>
    <row r="20" spans="1:28" ht="15.75" thickBot="1" x14ac:dyDescent="0.3">
      <c r="A20" s="12">
        <v>15</v>
      </c>
      <c r="B20" s="51" t="s">
        <v>48</v>
      </c>
      <c r="C20" s="52">
        <v>18201</v>
      </c>
      <c r="D20" s="53">
        <v>232</v>
      </c>
      <c r="E20" s="102">
        <v>0</v>
      </c>
      <c r="F20" s="105">
        <v>0</v>
      </c>
      <c r="G20" s="104">
        <v>0</v>
      </c>
      <c r="H20" s="102">
        <v>0</v>
      </c>
      <c r="I20" s="105">
        <v>0</v>
      </c>
      <c r="J20" s="104">
        <v>0</v>
      </c>
      <c r="K20" s="43">
        <v>29</v>
      </c>
      <c r="L20" s="117" t="s">
        <v>49</v>
      </c>
      <c r="M20" s="45">
        <v>29</v>
      </c>
      <c r="N20" s="102">
        <v>0</v>
      </c>
      <c r="O20" s="105">
        <v>0</v>
      </c>
      <c r="P20" s="104">
        <v>0</v>
      </c>
      <c r="Q20" s="103">
        <v>0</v>
      </c>
      <c r="R20" s="105">
        <v>0</v>
      </c>
      <c r="S20" s="103">
        <v>0</v>
      </c>
      <c r="T20" s="102">
        <v>0</v>
      </c>
      <c r="U20" s="105">
        <v>0</v>
      </c>
      <c r="V20" s="104">
        <v>0</v>
      </c>
      <c r="W20" s="23">
        <f>SUM(E20:V20)</f>
        <v>58</v>
      </c>
      <c r="X20" s="30">
        <f>SMALL(E20:V20,1)</f>
        <v>0</v>
      </c>
      <c r="Y20" s="31">
        <f>SMALL(E20:V20,2)</f>
        <v>0</v>
      </c>
      <c r="Z20" s="31">
        <f>SMALL(E20:V20,3)</f>
        <v>0</v>
      </c>
      <c r="AA20" s="32">
        <f>SUM(X20:Z20)</f>
        <v>0</v>
      </c>
      <c r="AB20" s="57">
        <f>SUM(W20-AA20)</f>
        <v>58</v>
      </c>
    </row>
    <row r="21" spans="1:28" x14ac:dyDescent="0.25">
      <c r="A21" s="12">
        <v>16</v>
      </c>
      <c r="B21" s="51" t="s">
        <v>56</v>
      </c>
      <c r="C21" s="52">
        <v>2905</v>
      </c>
      <c r="D21" s="53">
        <v>30</v>
      </c>
      <c r="E21" s="102">
        <v>0</v>
      </c>
      <c r="F21" s="105">
        <v>0</v>
      </c>
      <c r="G21" s="104">
        <v>0</v>
      </c>
      <c r="H21" s="102">
        <v>0</v>
      </c>
      <c r="I21" s="105">
        <v>0</v>
      </c>
      <c r="J21" s="104">
        <v>0</v>
      </c>
      <c r="K21" s="102">
        <v>0</v>
      </c>
      <c r="L21" s="105">
        <v>0</v>
      </c>
      <c r="M21" s="104">
        <v>0</v>
      </c>
      <c r="N21" s="102">
        <v>0</v>
      </c>
      <c r="O21" s="105">
        <v>0</v>
      </c>
      <c r="P21" s="104">
        <v>0</v>
      </c>
      <c r="Q21" s="43">
        <v>23</v>
      </c>
      <c r="R21" s="46">
        <v>24</v>
      </c>
      <c r="S21" s="45">
        <v>0</v>
      </c>
      <c r="T21" s="102">
        <v>0</v>
      </c>
      <c r="U21" s="103">
        <v>0</v>
      </c>
      <c r="V21" s="104">
        <v>0</v>
      </c>
      <c r="W21" s="23">
        <f>SUM(E21:V21)</f>
        <v>47</v>
      </c>
      <c r="X21" s="30">
        <f>SMALL(E21:V21,1)</f>
        <v>0</v>
      </c>
      <c r="Y21" s="31">
        <f>SMALL(E21:V21,2)</f>
        <v>0</v>
      </c>
      <c r="Z21" s="31">
        <f>SMALL(E21:V21,3)</f>
        <v>0</v>
      </c>
      <c r="AA21" s="32">
        <f>SUM(X21:Z21)</f>
        <v>0</v>
      </c>
      <c r="AB21" s="57">
        <f>SUM(W21-AA21)</f>
        <v>47</v>
      </c>
    </row>
    <row r="22" spans="1:28" ht="15.75" hidden="1" thickBot="1" x14ac:dyDescent="0.3">
      <c r="A22" s="12">
        <v>17</v>
      </c>
      <c r="B22" s="51"/>
      <c r="C22" s="52"/>
      <c r="D22" s="53"/>
      <c r="E22" s="43"/>
      <c r="F22" s="44"/>
      <c r="G22" s="45"/>
      <c r="H22" s="43"/>
      <c r="I22" s="44"/>
      <c r="J22" s="45"/>
      <c r="K22" s="43"/>
      <c r="L22" s="46"/>
      <c r="M22" s="45"/>
      <c r="N22" s="43"/>
      <c r="O22" s="46"/>
      <c r="P22" s="45"/>
      <c r="Q22" s="44"/>
      <c r="R22" s="46"/>
      <c r="S22" s="44"/>
      <c r="T22" s="43"/>
      <c r="U22" s="44"/>
      <c r="V22" s="45"/>
      <c r="W22" s="23">
        <f t="shared" ref="W21:W23" si="0">SUM(E22:V22)</f>
        <v>0</v>
      </c>
      <c r="X22" s="30" t="e">
        <f t="shared" ref="X21:X23" si="1">SMALL(E22:V22,1)</f>
        <v>#NUM!</v>
      </c>
      <c r="Y22" s="31" t="e">
        <f t="shared" ref="Y21:Y23" si="2">SMALL(E22:V22,2)</f>
        <v>#NUM!</v>
      </c>
      <c r="Z22" s="31" t="e">
        <f t="shared" ref="Z21:Z23" si="3">SMALL(E22:V22,3)</f>
        <v>#NUM!</v>
      </c>
      <c r="AA22" s="32" t="e">
        <f t="shared" ref="AA21:AA23" si="4">SUM(X22:Z22)</f>
        <v>#NUM!</v>
      </c>
      <c r="AB22" s="57" t="e">
        <f t="shared" ref="AB21:AB23" si="5">SUM(W22-AA22)</f>
        <v>#NUM!</v>
      </c>
    </row>
    <row r="23" spans="1:28" hidden="1" x14ac:dyDescent="0.25">
      <c r="A23" s="12">
        <v>18</v>
      </c>
      <c r="B23" s="51"/>
      <c r="C23" s="52"/>
      <c r="D23" s="53"/>
      <c r="E23" s="43"/>
      <c r="F23" s="44"/>
      <c r="G23" s="45"/>
      <c r="H23" s="43"/>
      <c r="I23" s="44"/>
      <c r="J23" s="45"/>
      <c r="K23" s="43"/>
      <c r="L23" s="46"/>
      <c r="M23" s="45"/>
      <c r="N23" s="43"/>
      <c r="O23" s="46"/>
      <c r="P23" s="45"/>
      <c r="Q23" s="44"/>
      <c r="R23" s="46"/>
      <c r="S23" s="44"/>
      <c r="T23" s="43"/>
      <c r="U23" s="44"/>
      <c r="V23" s="45"/>
      <c r="W23" s="23">
        <f t="shared" si="0"/>
        <v>0</v>
      </c>
      <c r="X23" s="30" t="e">
        <f t="shared" si="1"/>
        <v>#NUM!</v>
      </c>
      <c r="Y23" s="31" t="e">
        <f t="shared" si="2"/>
        <v>#NUM!</v>
      </c>
      <c r="Z23" s="31" t="e">
        <f t="shared" si="3"/>
        <v>#NUM!</v>
      </c>
      <c r="AA23" s="32" t="e">
        <f t="shared" si="4"/>
        <v>#NUM!</v>
      </c>
      <c r="AB23" s="57" t="e">
        <f t="shared" si="5"/>
        <v>#NUM!</v>
      </c>
    </row>
    <row r="24" spans="1:28" s="3" customFormat="1" ht="15" customHeight="1" x14ac:dyDescent="0.25">
      <c r="E24" s="130">
        <v>6</v>
      </c>
      <c r="F24" s="130"/>
      <c r="G24" s="130"/>
      <c r="H24" s="130">
        <v>5</v>
      </c>
      <c r="I24" s="130"/>
      <c r="J24" s="130"/>
      <c r="K24" s="130">
        <v>11</v>
      </c>
      <c r="L24" s="130"/>
      <c r="M24" s="130"/>
      <c r="N24" s="130">
        <v>8</v>
      </c>
      <c r="O24" s="130"/>
      <c r="P24" s="130"/>
      <c r="Q24" s="149">
        <v>11</v>
      </c>
      <c r="R24" s="149"/>
      <c r="S24" s="149"/>
      <c r="T24" s="130">
        <v>8</v>
      </c>
      <c r="U24" s="130"/>
      <c r="V24" s="130"/>
      <c r="W24" s="14"/>
      <c r="X24" s="14"/>
      <c r="Y24" s="14"/>
      <c r="Z24" s="14"/>
      <c r="AA24" s="14"/>
      <c r="AB24" s="4">
        <f>AVERAGE(E24:V24)</f>
        <v>8.1666666666666661</v>
      </c>
    </row>
    <row r="25" spans="1:28" x14ac:dyDescent="0.25">
      <c r="B25" s="127" t="s">
        <v>2</v>
      </c>
      <c r="C25" s="127"/>
      <c r="D25" s="127"/>
      <c r="E25" s="127"/>
      <c r="F25" s="127"/>
      <c r="G25" s="127"/>
      <c r="H25" s="6"/>
      <c r="I25" s="6"/>
      <c r="J25" s="10"/>
      <c r="K25" s="7"/>
      <c r="L25" s="13"/>
      <c r="M25" s="7"/>
      <c r="N25" s="8"/>
      <c r="O25" s="13"/>
      <c r="P25" s="8"/>
      <c r="Q25" s="85"/>
      <c r="R25" s="85"/>
      <c r="S25" s="85"/>
      <c r="T25" s="9"/>
      <c r="U25" s="13"/>
      <c r="V25" s="9"/>
      <c r="W25" s="13"/>
      <c r="X25" s="13"/>
      <c r="Y25" s="13"/>
      <c r="Z25" s="13"/>
      <c r="AA25" s="13"/>
    </row>
    <row r="26" spans="1:28" x14ac:dyDescent="0.25">
      <c r="B26" s="127"/>
      <c r="C26" s="127"/>
      <c r="D26" s="127"/>
      <c r="E26" s="127"/>
      <c r="F26" s="127"/>
      <c r="G26" s="127"/>
      <c r="H26" s="6"/>
      <c r="I26" s="6"/>
      <c r="J26" s="10"/>
      <c r="K26" s="7"/>
      <c r="L26" s="13"/>
      <c r="M26" s="7"/>
      <c r="N26" s="8"/>
      <c r="O26" s="13"/>
      <c r="P26" s="8"/>
      <c r="Q26" s="85"/>
      <c r="R26" s="85"/>
      <c r="S26" s="85"/>
      <c r="T26" s="9"/>
      <c r="U26" s="13"/>
      <c r="V26" s="9"/>
      <c r="W26" s="13"/>
      <c r="X26" s="13"/>
      <c r="Y26" s="13"/>
      <c r="Z26" s="13"/>
      <c r="AA26" s="13"/>
    </row>
  </sheetData>
  <sortState ref="B6:AB21">
    <sortCondition descending="1" ref="AB6:AB21"/>
  </sortState>
  <mergeCells count="25">
    <mergeCell ref="A1:AB2"/>
    <mergeCell ref="AB3:AB5"/>
    <mergeCell ref="E24:G24"/>
    <mergeCell ref="E3:G3"/>
    <mergeCell ref="E4:G4"/>
    <mergeCell ref="H4:J4"/>
    <mergeCell ref="K4:M4"/>
    <mergeCell ref="H3:J3"/>
    <mergeCell ref="K3:M3"/>
    <mergeCell ref="N3:P3"/>
    <mergeCell ref="T3:V3"/>
    <mergeCell ref="W3:W5"/>
    <mergeCell ref="AA3:AA5"/>
    <mergeCell ref="X3:Z4"/>
    <mergeCell ref="Q24:S24"/>
    <mergeCell ref="B25:G26"/>
    <mergeCell ref="T4:V4"/>
    <mergeCell ref="T24:V24"/>
    <mergeCell ref="K24:M24"/>
    <mergeCell ref="N4:P4"/>
    <mergeCell ref="N24:P24"/>
    <mergeCell ref="H24:J24"/>
    <mergeCell ref="A3:D4"/>
    <mergeCell ref="Q3:S3"/>
    <mergeCell ref="Q4:S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abSelected="1" zoomScale="90" zoomScaleNormal="90" workbookViewId="0">
      <selection activeCell="AH5" sqref="AH5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10" width="4.140625" style="1" customWidth="1"/>
    <col min="11" max="13" width="4.140625" style="110" customWidth="1"/>
    <col min="14" max="19" width="4.140625" style="1" customWidth="1"/>
    <col min="20" max="22" width="4.140625" style="86" customWidth="1"/>
    <col min="23" max="25" width="4.140625" style="1" customWidth="1"/>
    <col min="26" max="26" width="6.42578125" style="1" customWidth="1"/>
    <col min="27" max="29" width="4.140625" style="1" customWidth="1"/>
    <col min="30" max="30" width="8.5703125" style="1" customWidth="1"/>
  </cols>
  <sheetData>
    <row r="1" spans="1:33" ht="27" customHeight="1" x14ac:dyDescent="0.25">
      <c r="A1" s="137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5"/>
      <c r="AG1" s="5"/>
    </row>
    <row r="2" spans="1:33" ht="20.25" customHeight="1" thickBot="1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5"/>
      <c r="AG2" s="5"/>
    </row>
    <row r="3" spans="1:33" x14ac:dyDescent="0.25">
      <c r="A3" s="132"/>
      <c r="B3" s="132"/>
      <c r="C3" s="132"/>
      <c r="D3" s="132"/>
      <c r="E3" s="134">
        <v>43169</v>
      </c>
      <c r="F3" s="135"/>
      <c r="G3" s="136"/>
      <c r="H3" s="134">
        <v>43253</v>
      </c>
      <c r="I3" s="135"/>
      <c r="J3" s="136"/>
      <c r="K3" s="134">
        <v>43295</v>
      </c>
      <c r="L3" s="135"/>
      <c r="M3" s="136"/>
      <c r="N3" s="134">
        <v>43309</v>
      </c>
      <c r="O3" s="135"/>
      <c r="P3" s="136"/>
      <c r="Q3" s="134">
        <v>43337</v>
      </c>
      <c r="R3" s="135"/>
      <c r="S3" s="135"/>
      <c r="T3" s="134">
        <v>43358</v>
      </c>
      <c r="U3" s="135"/>
      <c r="V3" s="136"/>
      <c r="W3" s="141">
        <v>43407</v>
      </c>
      <c r="X3" s="135"/>
      <c r="Y3" s="136"/>
      <c r="Z3" s="138" t="s">
        <v>1</v>
      </c>
      <c r="AA3" s="145" t="s">
        <v>11</v>
      </c>
      <c r="AB3" s="146"/>
      <c r="AC3" s="146"/>
      <c r="AD3" s="142" t="s">
        <v>9</v>
      </c>
      <c r="AE3" s="138" t="s">
        <v>10</v>
      </c>
    </row>
    <row r="4" spans="1:33" ht="15.75" thickBot="1" x14ac:dyDescent="0.3">
      <c r="A4" s="133"/>
      <c r="B4" s="133"/>
      <c r="C4" s="133"/>
      <c r="D4" s="133"/>
      <c r="E4" s="131" t="s">
        <v>13</v>
      </c>
      <c r="F4" s="128"/>
      <c r="G4" s="129"/>
      <c r="H4" s="131" t="s">
        <v>12</v>
      </c>
      <c r="I4" s="128"/>
      <c r="J4" s="129"/>
      <c r="K4" s="131" t="s">
        <v>12</v>
      </c>
      <c r="L4" s="128"/>
      <c r="M4" s="129"/>
      <c r="N4" s="131" t="s">
        <v>13</v>
      </c>
      <c r="O4" s="128"/>
      <c r="P4" s="129"/>
      <c r="Q4" s="131" t="s">
        <v>14</v>
      </c>
      <c r="R4" s="128"/>
      <c r="S4" s="128"/>
      <c r="T4" s="131" t="s">
        <v>13</v>
      </c>
      <c r="U4" s="128"/>
      <c r="V4" s="129"/>
      <c r="W4" s="128" t="s">
        <v>12</v>
      </c>
      <c r="X4" s="128"/>
      <c r="Y4" s="129"/>
      <c r="Z4" s="139"/>
      <c r="AA4" s="147"/>
      <c r="AB4" s="148"/>
      <c r="AC4" s="148"/>
      <c r="AD4" s="143"/>
      <c r="AE4" s="139"/>
    </row>
    <row r="5" spans="1:33" s="2" customFormat="1" ht="46.5" customHeight="1" thickBot="1" x14ac:dyDescent="0.3">
      <c r="A5" s="111" t="s">
        <v>0</v>
      </c>
      <c r="B5" s="50" t="s">
        <v>4</v>
      </c>
      <c r="C5" s="50" t="s">
        <v>3</v>
      </c>
      <c r="D5" s="21" t="s">
        <v>5</v>
      </c>
      <c r="E5" s="160">
        <v>1</v>
      </c>
      <c r="F5" s="71">
        <v>2</v>
      </c>
      <c r="G5" s="72">
        <v>3</v>
      </c>
      <c r="H5" s="70">
        <v>1</v>
      </c>
      <c r="I5" s="73">
        <v>2</v>
      </c>
      <c r="J5" s="72">
        <v>3</v>
      </c>
      <c r="K5" s="70">
        <v>1</v>
      </c>
      <c r="L5" s="73">
        <v>2</v>
      </c>
      <c r="M5" s="71">
        <v>3</v>
      </c>
      <c r="N5" s="70">
        <v>1</v>
      </c>
      <c r="O5" s="71">
        <v>2</v>
      </c>
      <c r="P5" s="72">
        <v>3</v>
      </c>
      <c r="Q5" s="70">
        <v>1</v>
      </c>
      <c r="R5" s="71">
        <v>2</v>
      </c>
      <c r="S5" s="72">
        <v>3</v>
      </c>
      <c r="T5" s="70">
        <v>1</v>
      </c>
      <c r="U5" s="71">
        <v>2</v>
      </c>
      <c r="V5" s="72">
        <v>3</v>
      </c>
      <c r="W5" s="70">
        <v>1</v>
      </c>
      <c r="X5" s="71">
        <v>2</v>
      </c>
      <c r="Y5" s="72">
        <v>3</v>
      </c>
      <c r="Z5" s="139"/>
      <c r="AA5" s="74" t="s">
        <v>6</v>
      </c>
      <c r="AB5" s="75" t="s">
        <v>7</v>
      </c>
      <c r="AC5" s="75" t="s">
        <v>8</v>
      </c>
      <c r="AD5" s="143"/>
      <c r="AE5" s="139"/>
    </row>
    <row r="6" spans="1:33" ht="15.75" thickBot="1" x14ac:dyDescent="0.3">
      <c r="A6" s="164">
        <v>1</v>
      </c>
      <c r="B6" s="168" t="s">
        <v>15</v>
      </c>
      <c r="C6" s="112">
        <v>1614</v>
      </c>
      <c r="D6" s="112">
        <v>20</v>
      </c>
      <c r="E6" s="161">
        <v>35</v>
      </c>
      <c r="F6" s="77">
        <v>35</v>
      </c>
      <c r="G6" s="78">
        <v>35</v>
      </c>
      <c r="H6" s="76">
        <v>35</v>
      </c>
      <c r="I6" s="69">
        <v>32</v>
      </c>
      <c r="J6" s="78">
        <v>35</v>
      </c>
      <c r="K6" s="76">
        <v>32</v>
      </c>
      <c r="L6" s="69">
        <v>35</v>
      </c>
      <c r="M6" s="77">
        <v>35</v>
      </c>
      <c r="N6" s="76">
        <v>35</v>
      </c>
      <c r="O6" s="77">
        <v>32</v>
      </c>
      <c r="P6" s="78">
        <v>35</v>
      </c>
      <c r="Q6" s="76">
        <v>35</v>
      </c>
      <c r="R6" s="77">
        <v>35</v>
      </c>
      <c r="S6" s="78">
        <v>30</v>
      </c>
      <c r="T6" s="76">
        <v>30</v>
      </c>
      <c r="U6" s="69">
        <v>35</v>
      </c>
      <c r="V6" s="77">
        <v>29</v>
      </c>
      <c r="W6" s="76">
        <v>35</v>
      </c>
      <c r="X6" s="77">
        <v>35</v>
      </c>
      <c r="Y6" s="78">
        <v>35</v>
      </c>
      <c r="Z6" s="79">
        <f>SUM(E6:Y6)</f>
        <v>710</v>
      </c>
      <c r="AA6" s="80">
        <f>SMALL(E6:Y6,1)</f>
        <v>29</v>
      </c>
      <c r="AB6" s="81">
        <f>SMALL(E6:Y6,2)</f>
        <v>30</v>
      </c>
      <c r="AC6" s="81">
        <f>SMALL(E6:Y6,3)</f>
        <v>30</v>
      </c>
      <c r="AD6" s="82">
        <f>SUM(AA6:AC6)</f>
        <v>89</v>
      </c>
      <c r="AE6" s="15">
        <f>SUM(Z6-AD6)</f>
        <v>621</v>
      </c>
    </row>
    <row r="7" spans="1:33" ht="15.75" thickBot="1" x14ac:dyDescent="0.3">
      <c r="A7" s="165">
        <v>2</v>
      </c>
      <c r="B7" s="169" t="s">
        <v>17</v>
      </c>
      <c r="C7" s="52">
        <v>6601</v>
      </c>
      <c r="D7" s="52">
        <v>25</v>
      </c>
      <c r="E7" s="162">
        <v>30</v>
      </c>
      <c r="F7" s="44">
        <v>32</v>
      </c>
      <c r="G7" s="45">
        <v>30</v>
      </c>
      <c r="H7" s="43">
        <v>27</v>
      </c>
      <c r="I7" s="46">
        <v>29</v>
      </c>
      <c r="J7" s="45">
        <v>29</v>
      </c>
      <c r="K7" s="102">
        <v>0</v>
      </c>
      <c r="L7" s="105">
        <v>0</v>
      </c>
      <c r="M7" s="103">
        <v>0</v>
      </c>
      <c r="N7" s="43">
        <v>30</v>
      </c>
      <c r="O7" s="44">
        <v>29</v>
      </c>
      <c r="P7" s="45">
        <v>29</v>
      </c>
      <c r="Q7" s="43">
        <v>30</v>
      </c>
      <c r="R7" s="44">
        <v>30</v>
      </c>
      <c r="S7" s="45">
        <v>35</v>
      </c>
      <c r="T7" s="43">
        <v>35</v>
      </c>
      <c r="U7" s="46">
        <v>32</v>
      </c>
      <c r="V7" s="44">
        <v>35</v>
      </c>
      <c r="W7" s="43">
        <v>29</v>
      </c>
      <c r="X7" s="44">
        <v>29</v>
      </c>
      <c r="Y7" s="45">
        <v>32</v>
      </c>
      <c r="Z7" s="23">
        <f>SUM(E7:Y7)</f>
        <v>552</v>
      </c>
      <c r="AA7" s="30">
        <f>SMALL(E7:Y7,1)</f>
        <v>0</v>
      </c>
      <c r="AB7" s="31">
        <f>SMALL(E7:Y7,2)</f>
        <v>0</v>
      </c>
      <c r="AC7" s="31">
        <f>SMALL(E7:Y7,3)</f>
        <v>0</v>
      </c>
      <c r="AD7" s="32">
        <f>SUM(AA7:AC7)</f>
        <v>0</v>
      </c>
      <c r="AE7" s="15">
        <f>SUM(Z7-AD7)</f>
        <v>552</v>
      </c>
    </row>
    <row r="8" spans="1:33" ht="15.75" thickBot="1" x14ac:dyDescent="0.3">
      <c r="A8" s="165">
        <v>3</v>
      </c>
      <c r="B8" s="169" t="s">
        <v>18</v>
      </c>
      <c r="C8" s="52">
        <v>4951</v>
      </c>
      <c r="D8" s="52">
        <v>92</v>
      </c>
      <c r="E8" s="47">
        <v>29</v>
      </c>
      <c r="F8" s="44">
        <v>27</v>
      </c>
      <c r="G8" s="45">
        <v>29</v>
      </c>
      <c r="H8" s="43">
        <v>28</v>
      </c>
      <c r="I8" s="46">
        <v>26</v>
      </c>
      <c r="J8" s="45">
        <v>28</v>
      </c>
      <c r="K8" s="43">
        <v>27</v>
      </c>
      <c r="L8" s="44">
        <v>30</v>
      </c>
      <c r="M8" s="45">
        <v>32</v>
      </c>
      <c r="N8" s="43">
        <v>28</v>
      </c>
      <c r="O8" s="44">
        <v>30</v>
      </c>
      <c r="P8" s="45">
        <v>32</v>
      </c>
      <c r="Q8" s="102">
        <v>0</v>
      </c>
      <c r="R8" s="103">
        <v>0</v>
      </c>
      <c r="S8" s="104">
        <v>0</v>
      </c>
      <c r="T8" s="43">
        <v>25</v>
      </c>
      <c r="U8" s="46">
        <v>28</v>
      </c>
      <c r="V8" s="44">
        <v>26</v>
      </c>
      <c r="W8" s="43">
        <v>27</v>
      </c>
      <c r="X8" s="44">
        <v>28</v>
      </c>
      <c r="Y8" s="45">
        <v>21</v>
      </c>
      <c r="Z8" s="23">
        <f>SUM(E8:Y8)</f>
        <v>501</v>
      </c>
      <c r="AA8" s="30">
        <f>SMALL(E8:Y8,1)</f>
        <v>0</v>
      </c>
      <c r="AB8" s="31">
        <f>SMALL(E8:Y8,2)</f>
        <v>0</v>
      </c>
      <c r="AC8" s="31">
        <f>SMALL(E8:Y8,3)</f>
        <v>0</v>
      </c>
      <c r="AD8" s="32">
        <f>SUM(AA8:AC8)</f>
        <v>0</v>
      </c>
      <c r="AE8" s="15">
        <f>SUM(Z8-AD8)</f>
        <v>501</v>
      </c>
    </row>
    <row r="9" spans="1:33" ht="15.75" thickBot="1" x14ac:dyDescent="0.3">
      <c r="A9" s="165">
        <v>4</v>
      </c>
      <c r="B9" s="169" t="s">
        <v>16</v>
      </c>
      <c r="C9" s="52">
        <v>1874</v>
      </c>
      <c r="D9" s="52">
        <v>17</v>
      </c>
      <c r="E9" s="47">
        <v>32</v>
      </c>
      <c r="F9" s="44">
        <v>29</v>
      </c>
      <c r="G9" s="45">
        <v>32</v>
      </c>
      <c r="H9" s="43">
        <v>32</v>
      </c>
      <c r="I9" s="44">
        <v>35</v>
      </c>
      <c r="J9" s="45">
        <v>25</v>
      </c>
      <c r="K9" s="43">
        <v>35</v>
      </c>
      <c r="L9" s="44">
        <v>32</v>
      </c>
      <c r="M9" s="45">
        <v>29</v>
      </c>
      <c r="N9" s="43">
        <v>32</v>
      </c>
      <c r="O9" s="44">
        <v>35</v>
      </c>
      <c r="P9" s="45">
        <v>30</v>
      </c>
      <c r="Q9" s="102">
        <v>0</v>
      </c>
      <c r="R9" s="103">
        <v>0</v>
      </c>
      <c r="S9" s="104">
        <v>0</v>
      </c>
      <c r="T9" s="43">
        <v>28</v>
      </c>
      <c r="U9" s="46">
        <v>19</v>
      </c>
      <c r="V9" s="44">
        <v>19</v>
      </c>
      <c r="W9" s="102">
        <v>0</v>
      </c>
      <c r="X9" s="103">
        <v>0</v>
      </c>
      <c r="Y9" s="104">
        <v>0</v>
      </c>
      <c r="Z9" s="23">
        <f>SUM(E9:Y9)</f>
        <v>444</v>
      </c>
      <c r="AA9" s="30">
        <f>SMALL(E9:Y9,1)</f>
        <v>0</v>
      </c>
      <c r="AB9" s="31">
        <f>SMALL(E9:Y9,2)</f>
        <v>0</v>
      </c>
      <c r="AC9" s="31">
        <f>SMALL(E9:Y9,3)</f>
        <v>0</v>
      </c>
      <c r="AD9" s="32">
        <f>SUM(AA9:AC9)</f>
        <v>0</v>
      </c>
      <c r="AE9" s="15">
        <f>SUM(Z9-AD9)</f>
        <v>444</v>
      </c>
    </row>
    <row r="10" spans="1:33" ht="15.75" thickBot="1" x14ac:dyDescent="0.3">
      <c r="A10" s="165">
        <v>5</v>
      </c>
      <c r="B10" s="169" t="s">
        <v>29</v>
      </c>
      <c r="C10" s="52">
        <v>2834</v>
      </c>
      <c r="D10" s="52">
        <v>111</v>
      </c>
      <c r="E10" s="47">
        <v>21</v>
      </c>
      <c r="F10" s="44">
        <v>16</v>
      </c>
      <c r="G10" s="45">
        <v>19</v>
      </c>
      <c r="H10" s="43">
        <v>26</v>
      </c>
      <c r="I10" s="44">
        <v>28</v>
      </c>
      <c r="J10" s="45">
        <v>32</v>
      </c>
      <c r="K10" s="102">
        <v>0</v>
      </c>
      <c r="L10" s="105">
        <v>0</v>
      </c>
      <c r="M10" s="103">
        <v>0</v>
      </c>
      <c r="N10" s="43">
        <v>29</v>
      </c>
      <c r="O10" s="44">
        <v>28</v>
      </c>
      <c r="P10" s="45">
        <v>28</v>
      </c>
      <c r="Q10" s="43">
        <v>27</v>
      </c>
      <c r="R10" s="44">
        <v>26</v>
      </c>
      <c r="S10" s="45">
        <v>29</v>
      </c>
      <c r="T10" s="43">
        <v>26</v>
      </c>
      <c r="U10" s="46">
        <v>26</v>
      </c>
      <c r="V10" s="44">
        <v>27</v>
      </c>
      <c r="W10" s="43">
        <v>0</v>
      </c>
      <c r="X10" s="44">
        <v>25</v>
      </c>
      <c r="Y10" s="45">
        <v>27</v>
      </c>
      <c r="Z10" s="23">
        <f>SUM(E10:Y10)</f>
        <v>440</v>
      </c>
      <c r="AA10" s="30">
        <f>SMALL(E10:Y10,1)</f>
        <v>0</v>
      </c>
      <c r="AB10" s="31">
        <f>SMALL(E10:Y10,2)</f>
        <v>0</v>
      </c>
      <c r="AC10" s="31">
        <f>SMALL(E10:Y10,3)</f>
        <v>0</v>
      </c>
      <c r="AD10" s="32">
        <f>SUM(AA10:AC10)</f>
        <v>0</v>
      </c>
      <c r="AE10" s="15">
        <f>SUM(Z10-AD10)</f>
        <v>440</v>
      </c>
    </row>
    <row r="11" spans="1:33" ht="15.75" thickBot="1" x14ac:dyDescent="0.3">
      <c r="A11" s="165">
        <v>6</v>
      </c>
      <c r="B11" s="169" t="s">
        <v>25</v>
      </c>
      <c r="C11" s="52">
        <v>2635</v>
      </c>
      <c r="D11" s="52">
        <v>35</v>
      </c>
      <c r="E11" s="47">
        <v>16</v>
      </c>
      <c r="F11" s="44">
        <v>25</v>
      </c>
      <c r="G11" s="45">
        <v>26</v>
      </c>
      <c r="H11" s="43">
        <v>23</v>
      </c>
      <c r="I11" s="46">
        <v>24</v>
      </c>
      <c r="J11" s="45">
        <v>24</v>
      </c>
      <c r="K11" s="43">
        <v>26</v>
      </c>
      <c r="L11" s="44">
        <v>21</v>
      </c>
      <c r="M11" s="45">
        <v>28</v>
      </c>
      <c r="N11" s="43">
        <v>27</v>
      </c>
      <c r="O11" s="44">
        <v>25</v>
      </c>
      <c r="P11" s="45">
        <v>23</v>
      </c>
      <c r="Q11" s="102">
        <v>0</v>
      </c>
      <c r="R11" s="103">
        <v>0</v>
      </c>
      <c r="S11" s="104">
        <v>0</v>
      </c>
      <c r="T11" s="43">
        <v>24</v>
      </c>
      <c r="U11" s="46">
        <v>27</v>
      </c>
      <c r="V11" s="44">
        <v>28</v>
      </c>
      <c r="W11" s="43">
        <v>18</v>
      </c>
      <c r="X11" s="44">
        <v>26</v>
      </c>
      <c r="Y11" s="45">
        <v>26</v>
      </c>
      <c r="Z11" s="23">
        <f>SUM(E11:Y11)</f>
        <v>437</v>
      </c>
      <c r="AA11" s="30">
        <f>SMALL(E11:Y11,1)</f>
        <v>0</v>
      </c>
      <c r="AB11" s="31">
        <f>SMALL(E11:Y11,2)</f>
        <v>0</v>
      </c>
      <c r="AC11" s="31">
        <f>SMALL(E11:Y11,3)</f>
        <v>0</v>
      </c>
      <c r="AD11" s="32">
        <f>SUM(AA11:AC11)</f>
        <v>0</v>
      </c>
      <c r="AE11" s="15">
        <f>SUM(Z11-AD11)</f>
        <v>437</v>
      </c>
    </row>
    <row r="12" spans="1:33" ht="15.75" thickBot="1" x14ac:dyDescent="0.3">
      <c r="A12" s="165">
        <v>7</v>
      </c>
      <c r="B12" s="169" t="s">
        <v>26</v>
      </c>
      <c r="C12" s="52">
        <v>1961</v>
      </c>
      <c r="D12" s="52">
        <v>79</v>
      </c>
      <c r="E12" s="47">
        <v>18</v>
      </c>
      <c r="F12" s="44">
        <v>26</v>
      </c>
      <c r="G12" s="45">
        <v>23</v>
      </c>
      <c r="H12" s="102">
        <v>0</v>
      </c>
      <c r="I12" s="105">
        <v>0</v>
      </c>
      <c r="J12" s="104">
        <v>0</v>
      </c>
      <c r="K12" s="43">
        <v>30</v>
      </c>
      <c r="L12" s="44">
        <v>29</v>
      </c>
      <c r="M12" s="45">
        <v>30</v>
      </c>
      <c r="N12" s="43">
        <v>26</v>
      </c>
      <c r="O12" s="44">
        <v>27</v>
      </c>
      <c r="P12" s="45">
        <v>24</v>
      </c>
      <c r="Q12" s="43">
        <v>26</v>
      </c>
      <c r="R12" s="44">
        <v>29</v>
      </c>
      <c r="S12" s="45">
        <v>28</v>
      </c>
      <c r="T12" s="43">
        <v>23</v>
      </c>
      <c r="U12" s="46">
        <v>25</v>
      </c>
      <c r="V12" s="44">
        <v>22</v>
      </c>
      <c r="W12" s="102">
        <v>0</v>
      </c>
      <c r="X12" s="103">
        <v>0</v>
      </c>
      <c r="Y12" s="104">
        <v>0</v>
      </c>
      <c r="Z12" s="23">
        <f>SUM(E12:Y12)</f>
        <v>386</v>
      </c>
      <c r="AA12" s="30">
        <f>SMALL(E12:Y12,1)</f>
        <v>0</v>
      </c>
      <c r="AB12" s="31">
        <f>SMALL(E12:Y12,2)</f>
        <v>0</v>
      </c>
      <c r="AC12" s="31">
        <f>SMALL(E12:Y12,3)</f>
        <v>0</v>
      </c>
      <c r="AD12" s="32">
        <f>SUM(AA12:AC12)</f>
        <v>0</v>
      </c>
      <c r="AE12" s="15">
        <f>SUM(Z12-AD12)</f>
        <v>386</v>
      </c>
    </row>
    <row r="13" spans="1:33" ht="15.75" thickBot="1" x14ac:dyDescent="0.3">
      <c r="A13" s="165">
        <v>8</v>
      </c>
      <c r="B13" s="169" t="s">
        <v>31</v>
      </c>
      <c r="C13" s="52">
        <v>1963</v>
      </c>
      <c r="D13" s="52">
        <v>55</v>
      </c>
      <c r="E13" s="158">
        <v>0</v>
      </c>
      <c r="F13" s="103">
        <v>0</v>
      </c>
      <c r="G13" s="104">
        <v>0</v>
      </c>
      <c r="H13" s="43">
        <v>25</v>
      </c>
      <c r="I13" s="44">
        <v>22</v>
      </c>
      <c r="J13" s="45">
        <v>26</v>
      </c>
      <c r="K13" s="43">
        <v>29</v>
      </c>
      <c r="L13" s="44">
        <v>27</v>
      </c>
      <c r="M13" s="45">
        <v>27</v>
      </c>
      <c r="N13" s="43">
        <v>22</v>
      </c>
      <c r="O13" s="44">
        <v>21</v>
      </c>
      <c r="P13" s="45">
        <v>19</v>
      </c>
      <c r="Q13" s="43">
        <v>28</v>
      </c>
      <c r="R13" s="44">
        <v>28</v>
      </c>
      <c r="S13" s="45">
        <v>27</v>
      </c>
      <c r="T13" s="43">
        <v>20</v>
      </c>
      <c r="U13" s="46">
        <v>22</v>
      </c>
      <c r="V13" s="44">
        <v>24</v>
      </c>
      <c r="W13" s="102">
        <v>0</v>
      </c>
      <c r="X13" s="103">
        <v>0</v>
      </c>
      <c r="Y13" s="104">
        <v>0</v>
      </c>
      <c r="Z13" s="23">
        <f>SUM(E13:Y13)</f>
        <v>367</v>
      </c>
      <c r="AA13" s="30">
        <f>SMALL(E13:Y13,1)</f>
        <v>0</v>
      </c>
      <c r="AB13" s="31">
        <f>SMALL(E13:Y13,2)</f>
        <v>0</v>
      </c>
      <c r="AC13" s="31">
        <f>SMALL(E13:Y13,3)</f>
        <v>0</v>
      </c>
      <c r="AD13" s="32">
        <f>SUM(AA13:AC13)</f>
        <v>0</v>
      </c>
      <c r="AE13" s="15">
        <f>SUM(Z13-AD13)</f>
        <v>367</v>
      </c>
    </row>
    <row r="14" spans="1:33" ht="15.75" thickBot="1" x14ac:dyDescent="0.3">
      <c r="A14" s="165">
        <v>9</v>
      </c>
      <c r="B14" s="169" t="s">
        <v>21</v>
      </c>
      <c r="C14" s="52">
        <v>13525</v>
      </c>
      <c r="D14" s="52">
        <v>68</v>
      </c>
      <c r="E14" s="47">
        <v>26</v>
      </c>
      <c r="F14" s="44">
        <v>21</v>
      </c>
      <c r="G14" s="45">
        <v>24</v>
      </c>
      <c r="H14" s="43">
        <v>29</v>
      </c>
      <c r="I14" s="44">
        <v>27</v>
      </c>
      <c r="J14" s="45">
        <v>30</v>
      </c>
      <c r="K14" s="102">
        <v>0</v>
      </c>
      <c r="L14" s="105">
        <v>0</v>
      </c>
      <c r="M14" s="103">
        <v>0</v>
      </c>
      <c r="N14" s="102">
        <v>0</v>
      </c>
      <c r="O14" s="103">
        <v>0</v>
      </c>
      <c r="P14" s="104">
        <v>0</v>
      </c>
      <c r="Q14" s="102">
        <v>0</v>
      </c>
      <c r="R14" s="103">
        <v>0</v>
      </c>
      <c r="S14" s="104">
        <v>0</v>
      </c>
      <c r="T14" s="43">
        <v>32</v>
      </c>
      <c r="U14" s="44">
        <v>29</v>
      </c>
      <c r="V14" s="45">
        <v>32</v>
      </c>
      <c r="W14" s="43">
        <v>30</v>
      </c>
      <c r="X14" s="44">
        <v>30</v>
      </c>
      <c r="Y14" s="45">
        <v>30</v>
      </c>
      <c r="Z14" s="23">
        <f>SUM(E14:Y14)</f>
        <v>340</v>
      </c>
      <c r="AA14" s="30">
        <f>SMALL(E14:Y14,1)</f>
        <v>0</v>
      </c>
      <c r="AB14" s="31">
        <f>SMALL(E14:Y14,2)</f>
        <v>0</v>
      </c>
      <c r="AC14" s="31">
        <f>SMALL(E14:Y14,3)</f>
        <v>0</v>
      </c>
      <c r="AD14" s="32">
        <f>SUM(AA14:AC14)</f>
        <v>0</v>
      </c>
      <c r="AE14" s="15">
        <f>SUM(Z14-AD14)</f>
        <v>340</v>
      </c>
    </row>
    <row r="15" spans="1:33" ht="15.75" thickBot="1" x14ac:dyDescent="0.3">
      <c r="A15" s="165">
        <v>10</v>
      </c>
      <c r="B15" s="169" t="s">
        <v>20</v>
      </c>
      <c r="C15" s="52">
        <v>2924</v>
      </c>
      <c r="D15" s="52">
        <v>89</v>
      </c>
      <c r="E15" s="47">
        <v>28</v>
      </c>
      <c r="F15" s="44">
        <v>30</v>
      </c>
      <c r="G15" s="45">
        <v>25</v>
      </c>
      <c r="H15" s="43">
        <v>30</v>
      </c>
      <c r="I15" s="46">
        <v>30</v>
      </c>
      <c r="J15" s="45">
        <v>27</v>
      </c>
      <c r="K15" s="102">
        <v>0</v>
      </c>
      <c r="L15" s="105">
        <v>0</v>
      </c>
      <c r="M15" s="103">
        <v>0</v>
      </c>
      <c r="N15" s="102">
        <v>0</v>
      </c>
      <c r="O15" s="103">
        <v>0</v>
      </c>
      <c r="P15" s="104">
        <v>0</v>
      </c>
      <c r="Q15" s="43">
        <v>29</v>
      </c>
      <c r="R15" s="44">
        <v>32</v>
      </c>
      <c r="S15" s="45">
        <v>32</v>
      </c>
      <c r="T15" s="43">
        <v>27</v>
      </c>
      <c r="U15" s="46">
        <v>14</v>
      </c>
      <c r="V15" s="44">
        <v>14</v>
      </c>
      <c r="W15" s="102">
        <v>0</v>
      </c>
      <c r="X15" s="103">
        <v>0</v>
      </c>
      <c r="Y15" s="104">
        <v>0</v>
      </c>
      <c r="Z15" s="23">
        <f>SUM(E15:Y15)</f>
        <v>318</v>
      </c>
      <c r="AA15" s="30">
        <f>SMALL(E15:Y15,1)</f>
        <v>0</v>
      </c>
      <c r="AB15" s="31">
        <f>SMALL(E15:Y15,2)</f>
        <v>0</v>
      </c>
      <c r="AC15" s="31">
        <f>SMALL(E15:Y15,3)</f>
        <v>0</v>
      </c>
      <c r="AD15" s="32">
        <f>SUM(AA15:AC15)</f>
        <v>0</v>
      </c>
      <c r="AE15" s="15">
        <f>SUM(Z15-AD15)</f>
        <v>318</v>
      </c>
    </row>
    <row r="16" spans="1:33" ht="15.75" thickBot="1" x14ac:dyDescent="0.3">
      <c r="A16" s="165">
        <v>11</v>
      </c>
      <c r="B16" s="169" t="s">
        <v>43</v>
      </c>
      <c r="C16" s="52">
        <v>5569</v>
      </c>
      <c r="D16" s="52">
        <v>37</v>
      </c>
      <c r="E16" s="158">
        <v>0</v>
      </c>
      <c r="F16" s="103">
        <v>0</v>
      </c>
      <c r="G16" s="104">
        <v>0</v>
      </c>
      <c r="H16" s="43">
        <v>21</v>
      </c>
      <c r="I16" s="44">
        <v>21</v>
      </c>
      <c r="J16" s="45">
        <v>21</v>
      </c>
      <c r="K16" s="43">
        <v>28</v>
      </c>
      <c r="L16" s="44">
        <v>28</v>
      </c>
      <c r="M16" s="45">
        <v>25</v>
      </c>
      <c r="N16" s="43">
        <v>19</v>
      </c>
      <c r="O16" s="44">
        <v>20</v>
      </c>
      <c r="P16" s="45">
        <v>20</v>
      </c>
      <c r="Q16" s="102">
        <v>0</v>
      </c>
      <c r="R16" s="103">
        <v>0</v>
      </c>
      <c r="S16" s="104">
        <v>0</v>
      </c>
      <c r="T16" s="43">
        <v>21</v>
      </c>
      <c r="U16" s="46">
        <v>21</v>
      </c>
      <c r="V16" s="44">
        <v>20</v>
      </c>
      <c r="W16" s="102">
        <v>0</v>
      </c>
      <c r="X16" s="103">
        <v>0</v>
      </c>
      <c r="Y16" s="104">
        <v>0</v>
      </c>
      <c r="Z16" s="23">
        <f>SUM(E16:Y16)</f>
        <v>265</v>
      </c>
      <c r="AA16" s="30">
        <f>SMALL(E16:Y16,1)</f>
        <v>0</v>
      </c>
      <c r="AB16" s="31">
        <f>SMALL(E16:Y16,2)</f>
        <v>0</v>
      </c>
      <c r="AC16" s="31">
        <f>SMALL(E16:Y16,3)</f>
        <v>0</v>
      </c>
      <c r="AD16" s="32">
        <f>SUM(AA16:AC16)</f>
        <v>0</v>
      </c>
      <c r="AE16" s="15">
        <f>SUM(Z16-AD16)</f>
        <v>265</v>
      </c>
    </row>
    <row r="17" spans="1:31" ht="15.75" thickBot="1" x14ac:dyDescent="0.3">
      <c r="A17" s="165">
        <v>12</v>
      </c>
      <c r="B17" s="169" t="s">
        <v>24</v>
      </c>
      <c r="C17" s="52">
        <v>12440</v>
      </c>
      <c r="D17" s="52">
        <v>16</v>
      </c>
      <c r="E17" s="47">
        <v>23</v>
      </c>
      <c r="F17" s="44">
        <v>24</v>
      </c>
      <c r="G17" s="45">
        <v>21</v>
      </c>
      <c r="H17" s="43">
        <v>22</v>
      </c>
      <c r="I17" s="44">
        <v>23</v>
      </c>
      <c r="J17" s="45">
        <v>22</v>
      </c>
      <c r="K17" s="102">
        <v>0</v>
      </c>
      <c r="L17" s="103">
        <v>0</v>
      </c>
      <c r="M17" s="104">
        <v>0</v>
      </c>
      <c r="N17" s="43">
        <v>21</v>
      </c>
      <c r="O17" s="44">
        <v>22</v>
      </c>
      <c r="P17" s="45">
        <v>21</v>
      </c>
      <c r="Q17" s="102">
        <v>0</v>
      </c>
      <c r="R17" s="103">
        <v>0</v>
      </c>
      <c r="S17" s="104">
        <v>0</v>
      </c>
      <c r="T17" s="43">
        <v>15</v>
      </c>
      <c r="U17" s="46">
        <v>24</v>
      </c>
      <c r="V17" s="44">
        <v>23</v>
      </c>
      <c r="W17" s="102">
        <v>0</v>
      </c>
      <c r="X17" s="103">
        <v>0</v>
      </c>
      <c r="Y17" s="104">
        <v>0</v>
      </c>
      <c r="Z17" s="23">
        <f>SUM(E17:Y17)</f>
        <v>261</v>
      </c>
      <c r="AA17" s="30">
        <f>SMALL(E17:Y17,1)</f>
        <v>0</v>
      </c>
      <c r="AB17" s="31">
        <f>SMALL(E17:Y17,2)</f>
        <v>0</v>
      </c>
      <c r="AC17" s="31">
        <f>SMALL(E17:Y17,3)</f>
        <v>0</v>
      </c>
      <c r="AD17" s="32">
        <f>SUM(AA17:AC17)</f>
        <v>0</v>
      </c>
      <c r="AE17" s="15">
        <f>SUM(Z17-AD17)</f>
        <v>261</v>
      </c>
    </row>
    <row r="18" spans="1:31" ht="15.75" thickBot="1" x14ac:dyDescent="0.3">
      <c r="A18" s="166">
        <v>13</v>
      </c>
      <c r="B18" s="169" t="s">
        <v>54</v>
      </c>
      <c r="C18" s="52">
        <v>14657</v>
      </c>
      <c r="D18" s="52">
        <v>51</v>
      </c>
      <c r="E18" s="158">
        <v>0</v>
      </c>
      <c r="F18" s="103">
        <v>0</v>
      </c>
      <c r="G18" s="104">
        <v>0</v>
      </c>
      <c r="H18" s="102">
        <v>0</v>
      </c>
      <c r="I18" s="103">
        <v>0</v>
      </c>
      <c r="J18" s="104">
        <v>0</v>
      </c>
      <c r="K18" s="102">
        <v>0</v>
      </c>
      <c r="L18" s="103">
        <v>0</v>
      </c>
      <c r="M18" s="104">
        <v>0</v>
      </c>
      <c r="N18" s="43">
        <v>23</v>
      </c>
      <c r="O18" s="44">
        <v>23</v>
      </c>
      <c r="P18" s="45">
        <v>22</v>
      </c>
      <c r="Q18" s="43">
        <v>25</v>
      </c>
      <c r="R18" s="44">
        <v>27</v>
      </c>
      <c r="S18" s="45">
        <v>26</v>
      </c>
      <c r="T18" s="102">
        <v>0</v>
      </c>
      <c r="U18" s="103">
        <v>0</v>
      </c>
      <c r="V18" s="104">
        <v>0</v>
      </c>
      <c r="W18" s="61">
        <v>26</v>
      </c>
      <c r="X18" s="62">
        <v>24</v>
      </c>
      <c r="Y18" s="63">
        <v>25</v>
      </c>
      <c r="Z18" s="64">
        <f>SUM(E18:Y18)</f>
        <v>221</v>
      </c>
      <c r="AA18" s="65">
        <f>SMALL(E18:Y18,1)</f>
        <v>0</v>
      </c>
      <c r="AB18" s="66">
        <f>SMALL(E18:Y18,2)</f>
        <v>0</v>
      </c>
      <c r="AC18" s="66">
        <f>SMALL(E18:Y18,3)</f>
        <v>0</v>
      </c>
      <c r="AD18" s="67">
        <f>SUM(AA18:AC18)</f>
        <v>0</v>
      </c>
      <c r="AE18" s="68">
        <f>SUM(Z18-AD18)</f>
        <v>221</v>
      </c>
    </row>
    <row r="19" spans="1:31" ht="15.75" thickBot="1" x14ac:dyDescent="0.3">
      <c r="A19" s="166">
        <v>14</v>
      </c>
      <c r="B19" s="169" t="s">
        <v>53</v>
      </c>
      <c r="C19" s="52">
        <v>13645</v>
      </c>
      <c r="D19" s="52">
        <v>71</v>
      </c>
      <c r="E19" s="158">
        <v>0</v>
      </c>
      <c r="F19" s="103">
        <v>0</v>
      </c>
      <c r="G19" s="104">
        <v>0</v>
      </c>
      <c r="H19" s="102">
        <v>0</v>
      </c>
      <c r="I19" s="103">
        <v>0</v>
      </c>
      <c r="J19" s="104">
        <v>0</v>
      </c>
      <c r="K19" s="102">
        <v>0</v>
      </c>
      <c r="L19" s="103">
        <v>0</v>
      </c>
      <c r="M19" s="104">
        <v>0</v>
      </c>
      <c r="N19" s="43">
        <v>24</v>
      </c>
      <c r="O19" s="44">
        <v>24</v>
      </c>
      <c r="P19" s="45">
        <v>25</v>
      </c>
      <c r="Q19" s="102">
        <v>0</v>
      </c>
      <c r="R19" s="103">
        <v>0</v>
      </c>
      <c r="S19" s="104">
        <v>0</v>
      </c>
      <c r="T19" s="43">
        <v>22</v>
      </c>
      <c r="U19" s="44">
        <v>20</v>
      </c>
      <c r="V19" s="45">
        <v>25</v>
      </c>
      <c r="W19" s="61">
        <v>25</v>
      </c>
      <c r="X19" s="62">
        <v>27</v>
      </c>
      <c r="Y19" s="63">
        <v>28</v>
      </c>
      <c r="Z19" s="64">
        <f>SUM(E19:Y19)</f>
        <v>220</v>
      </c>
      <c r="AA19" s="65">
        <f>SMALL(E19:Y19,1)</f>
        <v>0</v>
      </c>
      <c r="AB19" s="66">
        <f>SMALL(E19:Y19,2)</f>
        <v>0</v>
      </c>
      <c r="AC19" s="66">
        <f>SMALL(E19:Y19,3)</f>
        <v>0</v>
      </c>
      <c r="AD19" s="67">
        <f>SUM(AA19:AC19)</f>
        <v>0</v>
      </c>
      <c r="AE19" s="68">
        <f>SUM(Z19-AD19)</f>
        <v>220</v>
      </c>
    </row>
    <row r="20" spans="1:31" ht="15.75" thickBot="1" x14ac:dyDescent="0.3">
      <c r="A20" s="166">
        <v>15</v>
      </c>
      <c r="B20" s="169" t="s">
        <v>23</v>
      </c>
      <c r="C20" s="52">
        <v>2340</v>
      </c>
      <c r="D20" s="52">
        <v>27</v>
      </c>
      <c r="E20" s="47">
        <v>24</v>
      </c>
      <c r="F20" s="44">
        <v>23</v>
      </c>
      <c r="G20" s="45">
        <v>22</v>
      </c>
      <c r="H20" s="102">
        <v>0</v>
      </c>
      <c r="I20" s="103">
        <v>0</v>
      </c>
      <c r="J20" s="104">
        <v>0</v>
      </c>
      <c r="K20" s="102">
        <v>0</v>
      </c>
      <c r="L20" s="105">
        <v>0</v>
      </c>
      <c r="M20" s="103">
        <v>0</v>
      </c>
      <c r="N20" s="43">
        <v>25</v>
      </c>
      <c r="O20" s="44">
        <v>19</v>
      </c>
      <c r="P20" s="45">
        <v>26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102">
        <v>0</v>
      </c>
      <c r="X20" s="103">
        <v>0</v>
      </c>
      <c r="Y20" s="104">
        <v>0</v>
      </c>
      <c r="Z20" s="64">
        <f>SUM(E20:Y20)</f>
        <v>139</v>
      </c>
      <c r="AA20" s="65">
        <f>SMALL(E20:Y20,1)</f>
        <v>0</v>
      </c>
      <c r="AB20" s="66">
        <f>SMALL(E20:Y20,2)</f>
        <v>0</v>
      </c>
      <c r="AC20" s="66">
        <f>SMALL(E20:Y20,3)</f>
        <v>0</v>
      </c>
      <c r="AD20" s="67">
        <f>SUM(AA20:AC20)</f>
        <v>0</v>
      </c>
      <c r="AE20" s="68">
        <f>SUM(Z20-AD20)</f>
        <v>139</v>
      </c>
    </row>
    <row r="21" spans="1:31" ht="15.75" thickBot="1" x14ac:dyDescent="0.3">
      <c r="A21" s="166">
        <v>16</v>
      </c>
      <c r="B21" s="169" t="s">
        <v>58</v>
      </c>
      <c r="C21" s="52">
        <v>11769</v>
      </c>
      <c r="D21" s="52">
        <v>12</v>
      </c>
      <c r="E21" s="158">
        <v>0</v>
      </c>
      <c r="F21" s="103">
        <v>0</v>
      </c>
      <c r="G21" s="104">
        <v>0</v>
      </c>
      <c r="H21" s="102">
        <v>0</v>
      </c>
      <c r="I21" s="103">
        <v>0</v>
      </c>
      <c r="J21" s="104">
        <v>0</v>
      </c>
      <c r="K21" s="102">
        <v>0</v>
      </c>
      <c r="L21" s="105">
        <v>0</v>
      </c>
      <c r="M21" s="103"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43">
        <v>15</v>
      </c>
      <c r="U21" s="44">
        <v>23</v>
      </c>
      <c r="V21" s="45">
        <v>21</v>
      </c>
      <c r="W21" s="43">
        <v>28</v>
      </c>
      <c r="X21" s="44">
        <v>23</v>
      </c>
      <c r="Y21" s="45">
        <v>24</v>
      </c>
      <c r="Z21" s="64">
        <f>SUM(E21:Y21)</f>
        <v>134</v>
      </c>
      <c r="AA21" s="65">
        <f>SMALL(E21:Y21,1)</f>
        <v>0</v>
      </c>
      <c r="AB21" s="66">
        <f>SMALL(E21:Y21,2)</f>
        <v>0</v>
      </c>
      <c r="AC21" s="66">
        <f>SMALL(E21:Y21,3)</f>
        <v>0</v>
      </c>
      <c r="AD21" s="67">
        <f>SUM(AA21:AC21)</f>
        <v>0</v>
      </c>
      <c r="AE21" s="68">
        <f>SUM(Z21-AD21)</f>
        <v>134</v>
      </c>
    </row>
    <row r="22" spans="1:31" ht="15.75" thickBot="1" x14ac:dyDescent="0.3">
      <c r="A22" s="165">
        <v>17</v>
      </c>
      <c r="B22" s="169" t="s">
        <v>60</v>
      </c>
      <c r="C22" s="52">
        <v>4615</v>
      </c>
      <c r="D22" s="52">
        <v>99</v>
      </c>
      <c r="E22" s="158">
        <v>0</v>
      </c>
      <c r="F22" s="103">
        <v>0</v>
      </c>
      <c r="G22" s="104">
        <v>0</v>
      </c>
      <c r="H22" s="102">
        <v>0</v>
      </c>
      <c r="I22" s="103">
        <v>0</v>
      </c>
      <c r="J22" s="104">
        <v>0</v>
      </c>
      <c r="K22" s="102">
        <v>0</v>
      </c>
      <c r="L22" s="103">
        <v>0</v>
      </c>
      <c r="M22" s="104"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43">
        <v>32</v>
      </c>
      <c r="X22" s="44">
        <v>32</v>
      </c>
      <c r="Y22" s="45">
        <v>29</v>
      </c>
      <c r="Z22" s="23">
        <f>SUM(E22:Y22)</f>
        <v>93</v>
      </c>
      <c r="AA22" s="30">
        <f>SMALL(E22:Y22,1)</f>
        <v>0</v>
      </c>
      <c r="AB22" s="31">
        <f>SMALL(E22:Y22,2)</f>
        <v>0</v>
      </c>
      <c r="AC22" s="31">
        <f>SMALL(E22:Y22,3)</f>
        <v>0</v>
      </c>
      <c r="AD22" s="32">
        <f>SUM(AA22:AC22)</f>
        <v>0</v>
      </c>
      <c r="AE22" s="58">
        <f>SUM(Z22-AD22)</f>
        <v>93</v>
      </c>
    </row>
    <row r="23" spans="1:31" ht="15.75" thickBot="1" x14ac:dyDescent="0.3">
      <c r="A23" s="157">
        <v>18</v>
      </c>
      <c r="B23" s="170" t="s">
        <v>57</v>
      </c>
      <c r="C23" s="93">
        <v>6675</v>
      </c>
      <c r="D23" s="93">
        <v>31</v>
      </c>
      <c r="E23" s="159">
        <v>0</v>
      </c>
      <c r="F23" s="107">
        <v>0</v>
      </c>
      <c r="G23" s="108">
        <v>0</v>
      </c>
      <c r="H23" s="106">
        <v>0</v>
      </c>
      <c r="I23" s="107">
        <v>0</v>
      </c>
      <c r="J23" s="108">
        <v>0</v>
      </c>
      <c r="K23" s="102">
        <v>0</v>
      </c>
      <c r="L23" s="103">
        <v>0</v>
      </c>
      <c r="M23" s="104">
        <v>0</v>
      </c>
      <c r="N23" s="102">
        <v>0</v>
      </c>
      <c r="O23" s="103">
        <v>0</v>
      </c>
      <c r="P23" s="104">
        <v>0</v>
      </c>
      <c r="Q23" s="102">
        <v>0</v>
      </c>
      <c r="R23" s="103">
        <v>0</v>
      </c>
      <c r="S23" s="104">
        <v>0</v>
      </c>
      <c r="T23" s="95">
        <v>29</v>
      </c>
      <c r="U23" s="172">
        <v>30</v>
      </c>
      <c r="V23" s="94">
        <v>30</v>
      </c>
      <c r="W23" s="102">
        <v>0</v>
      </c>
      <c r="X23" s="103">
        <v>0</v>
      </c>
      <c r="Y23" s="104">
        <v>0</v>
      </c>
      <c r="Z23" s="97">
        <f>SUM(E23:Y23)</f>
        <v>89</v>
      </c>
      <c r="AA23" s="98">
        <f>SMALL(E23:Y23,1)</f>
        <v>0</v>
      </c>
      <c r="AB23" s="99">
        <f>SMALL(E23:Y23,2)</f>
        <v>0</v>
      </c>
      <c r="AC23" s="99">
        <f>SMALL(E23:Y23,3)</f>
        <v>0</v>
      </c>
      <c r="AD23" s="100">
        <f>SUM(AA23:AC23)</f>
        <v>0</v>
      </c>
      <c r="AE23" s="101">
        <f>SUM(Z23-AD23)</f>
        <v>89</v>
      </c>
    </row>
    <row r="24" spans="1:31" ht="15.75" thickBot="1" x14ac:dyDescent="0.3">
      <c r="A24" s="165">
        <v>19</v>
      </c>
      <c r="B24" s="169" t="s">
        <v>19</v>
      </c>
      <c r="C24" s="52">
        <v>6327</v>
      </c>
      <c r="D24" s="52">
        <v>177</v>
      </c>
      <c r="E24" s="47">
        <v>27</v>
      </c>
      <c r="F24" s="44">
        <v>28</v>
      </c>
      <c r="G24" s="45">
        <v>28</v>
      </c>
      <c r="H24" s="102">
        <v>0</v>
      </c>
      <c r="I24" s="103">
        <v>0</v>
      </c>
      <c r="J24" s="104">
        <v>0</v>
      </c>
      <c r="K24" s="102">
        <v>0</v>
      </c>
      <c r="L24" s="103">
        <v>0</v>
      </c>
      <c r="M24" s="104">
        <v>0</v>
      </c>
      <c r="N24" s="102">
        <v>0</v>
      </c>
      <c r="O24" s="103">
        <v>0</v>
      </c>
      <c r="P24" s="104">
        <v>0</v>
      </c>
      <c r="Q24" s="102">
        <v>0</v>
      </c>
      <c r="R24" s="103">
        <v>0</v>
      </c>
      <c r="S24" s="104">
        <v>0</v>
      </c>
      <c r="T24" s="102">
        <v>0</v>
      </c>
      <c r="U24" s="103">
        <v>0</v>
      </c>
      <c r="V24" s="104">
        <v>0</v>
      </c>
      <c r="W24" s="102">
        <v>0</v>
      </c>
      <c r="X24" s="103">
        <v>0</v>
      </c>
      <c r="Y24" s="104">
        <v>0</v>
      </c>
      <c r="Z24" s="23">
        <f>SUM(E24:Y24)</f>
        <v>83</v>
      </c>
      <c r="AA24" s="30">
        <f>SMALL(E24:Y24,1)</f>
        <v>0</v>
      </c>
      <c r="AB24" s="31">
        <f>SMALL(E24:Y24,2)</f>
        <v>0</v>
      </c>
      <c r="AC24" s="31">
        <f>SMALL(E24:Y24,3)</f>
        <v>0</v>
      </c>
      <c r="AD24" s="32">
        <f>SUM(AA24:AC24)</f>
        <v>0</v>
      </c>
      <c r="AE24" s="58">
        <f>SUM(Z24-AD24)</f>
        <v>83</v>
      </c>
    </row>
    <row r="25" spans="1:31" ht="15.75" thickBot="1" x14ac:dyDescent="0.3">
      <c r="A25" s="165">
        <v>20</v>
      </c>
      <c r="B25" s="169" t="s">
        <v>44</v>
      </c>
      <c r="C25" s="52">
        <v>14553</v>
      </c>
      <c r="D25" s="52">
        <v>26</v>
      </c>
      <c r="E25" s="158">
        <v>0</v>
      </c>
      <c r="F25" s="103">
        <v>0</v>
      </c>
      <c r="G25" s="104">
        <v>0</v>
      </c>
      <c r="H25" s="102">
        <v>0</v>
      </c>
      <c r="I25" s="103">
        <v>0</v>
      </c>
      <c r="J25" s="104">
        <v>0</v>
      </c>
      <c r="K25" s="43">
        <v>25</v>
      </c>
      <c r="L25" s="46">
        <v>26</v>
      </c>
      <c r="M25" s="122">
        <v>26</v>
      </c>
      <c r="N25" s="102">
        <v>0</v>
      </c>
      <c r="O25" s="103">
        <v>0</v>
      </c>
      <c r="P25" s="104">
        <v>0</v>
      </c>
      <c r="Q25" s="102">
        <v>0</v>
      </c>
      <c r="R25" s="103">
        <v>0</v>
      </c>
      <c r="S25" s="104">
        <v>0</v>
      </c>
      <c r="T25" s="102">
        <v>0</v>
      </c>
      <c r="U25" s="103">
        <v>0</v>
      </c>
      <c r="V25" s="104">
        <v>0</v>
      </c>
      <c r="W25" s="102">
        <v>0</v>
      </c>
      <c r="X25" s="103">
        <v>0</v>
      </c>
      <c r="Y25" s="104">
        <v>0</v>
      </c>
      <c r="Z25" s="23">
        <f>SUM(E25:Y25)</f>
        <v>77</v>
      </c>
      <c r="AA25" s="30">
        <f>SMALL(E25:Y25,1)</f>
        <v>0</v>
      </c>
      <c r="AB25" s="31">
        <f>SMALL(E25:Y25,2)</f>
        <v>0</v>
      </c>
      <c r="AC25" s="31">
        <f>SMALL(E25:Y25,3)</f>
        <v>0</v>
      </c>
      <c r="AD25" s="32">
        <f>SUM(AA25:AC25)</f>
        <v>0</v>
      </c>
      <c r="AE25" s="58">
        <f>SUM(Z25-AD25)</f>
        <v>77</v>
      </c>
    </row>
    <row r="26" spans="1:31" ht="15.75" thickBot="1" x14ac:dyDescent="0.3">
      <c r="A26" s="165">
        <v>21</v>
      </c>
      <c r="B26" s="169" t="s">
        <v>52</v>
      </c>
      <c r="C26" s="52">
        <v>3677</v>
      </c>
      <c r="D26" s="52">
        <v>23</v>
      </c>
      <c r="E26" s="158">
        <v>0</v>
      </c>
      <c r="F26" s="103">
        <v>0</v>
      </c>
      <c r="G26" s="104">
        <v>0</v>
      </c>
      <c r="H26" s="102">
        <v>0</v>
      </c>
      <c r="I26" s="103">
        <v>0</v>
      </c>
      <c r="J26" s="104">
        <v>0</v>
      </c>
      <c r="K26" s="102">
        <v>0</v>
      </c>
      <c r="L26" s="103">
        <v>0</v>
      </c>
      <c r="M26" s="104">
        <v>0</v>
      </c>
      <c r="N26" s="43">
        <v>20</v>
      </c>
      <c r="O26" s="44">
        <v>26</v>
      </c>
      <c r="P26" s="45">
        <v>27</v>
      </c>
      <c r="Q26" s="102">
        <v>0</v>
      </c>
      <c r="R26" s="103">
        <v>0</v>
      </c>
      <c r="S26" s="104">
        <v>0</v>
      </c>
      <c r="T26" s="102">
        <v>0</v>
      </c>
      <c r="U26" s="103">
        <v>0</v>
      </c>
      <c r="V26" s="104">
        <v>0</v>
      </c>
      <c r="W26" s="102">
        <v>0</v>
      </c>
      <c r="X26" s="103">
        <v>0</v>
      </c>
      <c r="Y26" s="104">
        <v>0</v>
      </c>
      <c r="Z26" s="23">
        <f>SUM(E26:Y26)</f>
        <v>73</v>
      </c>
      <c r="AA26" s="30">
        <f>SMALL(E26:Y26,1)</f>
        <v>0</v>
      </c>
      <c r="AB26" s="31">
        <f>SMALL(E26:Y26,2)</f>
        <v>0</v>
      </c>
      <c r="AC26" s="31">
        <f>SMALL(E26:Y26,3)</f>
        <v>0</v>
      </c>
      <c r="AD26" s="32">
        <f>SUM(AA26:AC26)</f>
        <v>0</v>
      </c>
      <c r="AE26" s="58">
        <f>SUM(Z26-AD26)</f>
        <v>73</v>
      </c>
    </row>
    <row r="27" spans="1:31" ht="15.75" thickBot="1" x14ac:dyDescent="0.3">
      <c r="A27" s="165">
        <v>22</v>
      </c>
      <c r="B27" s="169" t="s">
        <v>42</v>
      </c>
      <c r="C27" s="52">
        <v>4525</v>
      </c>
      <c r="D27" s="52">
        <v>11</v>
      </c>
      <c r="E27" s="158">
        <v>0</v>
      </c>
      <c r="F27" s="103">
        <v>0</v>
      </c>
      <c r="G27" s="104">
        <v>0</v>
      </c>
      <c r="H27" s="43">
        <v>24</v>
      </c>
      <c r="I27" s="44">
        <v>25</v>
      </c>
      <c r="J27" s="45">
        <v>23</v>
      </c>
      <c r="K27" s="102">
        <v>0</v>
      </c>
      <c r="L27" s="103">
        <v>0</v>
      </c>
      <c r="M27" s="104">
        <v>0</v>
      </c>
      <c r="N27" s="102">
        <v>0</v>
      </c>
      <c r="O27" s="103">
        <v>0</v>
      </c>
      <c r="P27" s="104">
        <v>0</v>
      </c>
      <c r="Q27" s="102">
        <v>0</v>
      </c>
      <c r="R27" s="103">
        <v>0</v>
      </c>
      <c r="S27" s="104">
        <v>0</v>
      </c>
      <c r="T27" s="102">
        <v>0</v>
      </c>
      <c r="U27" s="103">
        <v>0</v>
      </c>
      <c r="V27" s="104">
        <v>0</v>
      </c>
      <c r="W27" s="102">
        <v>0</v>
      </c>
      <c r="X27" s="103">
        <v>0</v>
      </c>
      <c r="Y27" s="104">
        <v>0</v>
      </c>
      <c r="Z27" s="23">
        <f>SUM(E27:Y27)</f>
        <v>72</v>
      </c>
      <c r="AA27" s="30">
        <f>SMALL(E27:Y27,1)</f>
        <v>0</v>
      </c>
      <c r="AB27" s="31">
        <f>SMALL(E27:Y27,2)</f>
        <v>0</v>
      </c>
      <c r="AC27" s="31">
        <f>SMALL(E27:Y27,3)</f>
        <v>0</v>
      </c>
      <c r="AD27" s="32">
        <f>SUM(AA27:AC27)</f>
        <v>0</v>
      </c>
      <c r="AE27" s="58">
        <f>SUM(Z27-AD27)</f>
        <v>72</v>
      </c>
    </row>
    <row r="28" spans="1:31" ht="15.75" thickBot="1" x14ac:dyDescent="0.3">
      <c r="A28" s="165">
        <v>23</v>
      </c>
      <c r="B28" s="169" t="s">
        <v>22</v>
      </c>
      <c r="C28" s="52">
        <v>6331</v>
      </c>
      <c r="D28" s="52">
        <v>137</v>
      </c>
      <c r="E28" s="162">
        <v>25</v>
      </c>
      <c r="F28" s="83">
        <v>18</v>
      </c>
      <c r="G28" s="84">
        <v>27</v>
      </c>
      <c r="H28" s="102">
        <v>0</v>
      </c>
      <c r="I28" s="103">
        <v>0</v>
      </c>
      <c r="J28" s="104">
        <v>0</v>
      </c>
      <c r="K28" s="102">
        <v>0</v>
      </c>
      <c r="L28" s="103">
        <v>0</v>
      </c>
      <c r="M28" s="104">
        <v>0</v>
      </c>
      <c r="N28" s="102">
        <v>0</v>
      </c>
      <c r="O28" s="103">
        <v>0</v>
      </c>
      <c r="P28" s="104">
        <v>0</v>
      </c>
      <c r="Q28" s="102">
        <v>0</v>
      </c>
      <c r="R28" s="103">
        <v>0</v>
      </c>
      <c r="S28" s="104">
        <v>0</v>
      </c>
      <c r="T28" s="102">
        <v>0</v>
      </c>
      <c r="U28" s="105">
        <v>0</v>
      </c>
      <c r="V28" s="103">
        <v>0</v>
      </c>
      <c r="W28" s="102">
        <v>0</v>
      </c>
      <c r="X28" s="103">
        <v>0</v>
      </c>
      <c r="Y28" s="104">
        <v>0</v>
      </c>
      <c r="Z28" s="23">
        <f>SUM(E28:Y28)</f>
        <v>70</v>
      </c>
      <c r="AA28" s="30">
        <f>SMALL(E28:Y28,1)</f>
        <v>0</v>
      </c>
      <c r="AB28" s="31">
        <f>SMALL(E28:Y28,2)</f>
        <v>0</v>
      </c>
      <c r="AC28" s="31">
        <f>SMALL(E28:Y28,3)</f>
        <v>0</v>
      </c>
      <c r="AD28" s="32">
        <f>SUM(AA28:AC28)</f>
        <v>0</v>
      </c>
      <c r="AE28" s="58">
        <f>SUM(Z28-AD28)</f>
        <v>70</v>
      </c>
    </row>
    <row r="29" spans="1:31" ht="15.75" thickBot="1" x14ac:dyDescent="0.3">
      <c r="A29" s="165">
        <v>24</v>
      </c>
      <c r="B29" s="169" t="s">
        <v>48</v>
      </c>
      <c r="C29" s="52">
        <v>18201</v>
      </c>
      <c r="D29" s="52">
        <v>232</v>
      </c>
      <c r="E29" s="158">
        <v>0</v>
      </c>
      <c r="F29" s="103">
        <v>0</v>
      </c>
      <c r="G29" s="104">
        <v>0</v>
      </c>
      <c r="H29" s="102">
        <v>0</v>
      </c>
      <c r="I29" s="103">
        <v>0</v>
      </c>
      <c r="J29" s="104">
        <v>0</v>
      </c>
      <c r="K29" s="102">
        <v>0</v>
      </c>
      <c r="L29" s="103">
        <v>0</v>
      </c>
      <c r="M29" s="104">
        <v>0</v>
      </c>
      <c r="N29" s="102">
        <v>0</v>
      </c>
      <c r="O29" s="103">
        <v>0</v>
      </c>
      <c r="P29" s="104">
        <v>0</v>
      </c>
      <c r="Q29" s="102">
        <v>0</v>
      </c>
      <c r="R29" s="103">
        <v>0</v>
      </c>
      <c r="S29" s="104">
        <v>0</v>
      </c>
      <c r="T29" s="102">
        <v>0</v>
      </c>
      <c r="U29" s="105">
        <v>0</v>
      </c>
      <c r="V29" s="103">
        <v>0</v>
      </c>
      <c r="W29" s="43">
        <v>24</v>
      </c>
      <c r="X29" s="44">
        <v>22</v>
      </c>
      <c r="Y29" s="45">
        <v>23</v>
      </c>
      <c r="Z29" s="23">
        <f>SUM(E29:Y29)</f>
        <v>69</v>
      </c>
      <c r="AA29" s="30">
        <f>SMALL(E29:Y29,1)</f>
        <v>0</v>
      </c>
      <c r="AB29" s="31">
        <f>SMALL(E29:Y29,2)</f>
        <v>0</v>
      </c>
      <c r="AC29" s="31">
        <f>SMALL(E29:Y29,3)</f>
        <v>0</v>
      </c>
      <c r="AD29" s="32">
        <f>SUM(AA29:AC29)</f>
        <v>0</v>
      </c>
      <c r="AE29" s="58">
        <f>SUM(Z29-AD29)</f>
        <v>69</v>
      </c>
    </row>
    <row r="30" spans="1:31" ht="15.75" thickBot="1" x14ac:dyDescent="0.3">
      <c r="A30" s="157">
        <v>25</v>
      </c>
      <c r="B30" s="169" t="s">
        <v>45</v>
      </c>
      <c r="C30" s="52">
        <v>18424</v>
      </c>
      <c r="D30" s="52">
        <v>28</v>
      </c>
      <c r="E30" s="158">
        <v>0</v>
      </c>
      <c r="F30" s="103">
        <v>0</v>
      </c>
      <c r="G30" s="104">
        <v>0</v>
      </c>
      <c r="H30" s="102">
        <v>0</v>
      </c>
      <c r="I30" s="103">
        <v>0</v>
      </c>
      <c r="J30" s="104">
        <v>0</v>
      </c>
      <c r="K30" s="102">
        <v>0</v>
      </c>
      <c r="L30" s="103">
        <v>0</v>
      </c>
      <c r="M30" s="104">
        <v>0</v>
      </c>
      <c r="N30" s="102">
        <v>0</v>
      </c>
      <c r="O30" s="103">
        <v>0</v>
      </c>
      <c r="P30" s="104">
        <v>0</v>
      </c>
      <c r="Q30" s="102">
        <v>0</v>
      </c>
      <c r="R30" s="103">
        <v>0</v>
      </c>
      <c r="S30" s="104">
        <v>0</v>
      </c>
      <c r="T30" s="102">
        <v>0</v>
      </c>
      <c r="U30" s="103">
        <v>0</v>
      </c>
      <c r="V30" s="104">
        <v>0</v>
      </c>
      <c r="W30" s="95">
        <v>23</v>
      </c>
      <c r="X30" s="94">
        <v>21</v>
      </c>
      <c r="Y30" s="153">
        <v>22</v>
      </c>
      <c r="Z30" s="156">
        <f>SUM(E30:Y30)</f>
        <v>66</v>
      </c>
      <c r="AA30" s="31">
        <f>SMALL(E30:Y30,1)</f>
        <v>0</v>
      </c>
      <c r="AB30" s="31">
        <f>SMALL(E30:Y30,2)</f>
        <v>0</v>
      </c>
      <c r="AC30" s="31">
        <f>SMALL(E30:Y30,3)</f>
        <v>0</v>
      </c>
      <c r="AD30" s="31">
        <f>SUM(AA30:AC30)</f>
        <v>0</v>
      </c>
      <c r="AE30" s="155">
        <f>SUM(Z30-AD30)</f>
        <v>66</v>
      </c>
    </row>
    <row r="31" spans="1:31" ht="15.75" thickBot="1" x14ac:dyDescent="0.3">
      <c r="A31" s="157">
        <v>26</v>
      </c>
      <c r="B31" s="169" t="s">
        <v>27</v>
      </c>
      <c r="C31" s="52">
        <v>6328</v>
      </c>
      <c r="D31" s="52">
        <v>44</v>
      </c>
      <c r="E31" s="47">
        <v>20</v>
      </c>
      <c r="F31" s="44">
        <v>22</v>
      </c>
      <c r="G31" s="45">
        <v>20</v>
      </c>
      <c r="H31" s="102">
        <v>0</v>
      </c>
      <c r="I31" s="103">
        <v>0</v>
      </c>
      <c r="J31" s="104">
        <v>0</v>
      </c>
      <c r="K31" s="102">
        <v>0</v>
      </c>
      <c r="L31" s="103">
        <v>0</v>
      </c>
      <c r="M31" s="104">
        <v>0</v>
      </c>
      <c r="N31" s="102">
        <v>0</v>
      </c>
      <c r="O31" s="103">
        <v>0</v>
      </c>
      <c r="P31" s="104">
        <v>0</v>
      </c>
      <c r="Q31" s="102">
        <v>0</v>
      </c>
      <c r="R31" s="103">
        <v>0</v>
      </c>
      <c r="S31" s="104">
        <v>0</v>
      </c>
      <c r="T31" s="102">
        <v>0</v>
      </c>
      <c r="U31" s="103">
        <v>0</v>
      </c>
      <c r="V31" s="104">
        <v>0</v>
      </c>
      <c r="W31" s="124">
        <v>0</v>
      </c>
      <c r="X31" s="125">
        <v>0</v>
      </c>
      <c r="Y31" s="173">
        <v>0</v>
      </c>
      <c r="Z31" s="156">
        <f>SUM(E31:Y31)</f>
        <v>62</v>
      </c>
      <c r="AA31" s="31">
        <f>SMALL(E31:Y31,1)</f>
        <v>0</v>
      </c>
      <c r="AB31" s="31">
        <f>SMALL(E31:Y31,2)</f>
        <v>0</v>
      </c>
      <c r="AC31" s="31">
        <f>SMALL(E31:Y31,3)</f>
        <v>0</v>
      </c>
      <c r="AD31" s="31">
        <f>SUM(AA31:AC31)</f>
        <v>0</v>
      </c>
      <c r="AE31" s="155">
        <f>SUM(Z31-AD31)</f>
        <v>62</v>
      </c>
    </row>
    <row r="32" spans="1:31" ht="15.75" thickBot="1" x14ac:dyDescent="0.3">
      <c r="A32" s="157">
        <v>27</v>
      </c>
      <c r="B32" s="169" t="s">
        <v>28</v>
      </c>
      <c r="C32" s="52">
        <v>6508</v>
      </c>
      <c r="D32" s="52">
        <v>14</v>
      </c>
      <c r="E32" s="47">
        <v>22</v>
      </c>
      <c r="F32" s="44">
        <v>20</v>
      </c>
      <c r="G32" s="45">
        <v>18</v>
      </c>
      <c r="H32" s="102">
        <v>0</v>
      </c>
      <c r="I32" s="103">
        <v>0</v>
      </c>
      <c r="J32" s="104">
        <v>0</v>
      </c>
      <c r="K32" s="102">
        <v>0</v>
      </c>
      <c r="L32" s="103">
        <v>0</v>
      </c>
      <c r="M32" s="104">
        <v>0</v>
      </c>
      <c r="N32" s="102">
        <v>0</v>
      </c>
      <c r="O32" s="103">
        <v>0</v>
      </c>
      <c r="P32" s="104">
        <v>0</v>
      </c>
      <c r="Q32" s="102">
        <v>0</v>
      </c>
      <c r="R32" s="103">
        <v>0</v>
      </c>
      <c r="S32" s="104">
        <v>0</v>
      </c>
      <c r="T32" s="102">
        <v>0</v>
      </c>
      <c r="U32" s="103">
        <v>0</v>
      </c>
      <c r="V32" s="104">
        <v>0</v>
      </c>
      <c r="W32" s="124">
        <v>0</v>
      </c>
      <c r="X32" s="125">
        <v>0</v>
      </c>
      <c r="Y32" s="173">
        <v>0</v>
      </c>
      <c r="Z32" s="156">
        <f>SUM(E32:Y32)</f>
        <v>60</v>
      </c>
      <c r="AA32" s="31">
        <f>SMALL(E32:Y32,1)</f>
        <v>0</v>
      </c>
      <c r="AB32" s="31">
        <f>SMALL(E32:Y32,2)</f>
        <v>0</v>
      </c>
      <c r="AC32" s="31">
        <f>SMALL(E32:Y32,3)</f>
        <v>0</v>
      </c>
      <c r="AD32" s="31">
        <f>SUM(AA32:AC32)</f>
        <v>0</v>
      </c>
      <c r="AE32" s="155">
        <f>SUM(Z32-AD32)</f>
        <v>60</v>
      </c>
    </row>
    <row r="33" spans="1:31" ht="15.75" thickBot="1" x14ac:dyDescent="0.3">
      <c r="A33" s="157">
        <v>28</v>
      </c>
      <c r="B33" s="169" t="s">
        <v>55</v>
      </c>
      <c r="C33" s="52">
        <v>3011</v>
      </c>
      <c r="D33" s="52">
        <v>62</v>
      </c>
      <c r="E33" s="159">
        <v>0</v>
      </c>
      <c r="F33" s="107">
        <v>0</v>
      </c>
      <c r="G33" s="108">
        <v>0</v>
      </c>
      <c r="H33" s="106">
        <v>0</v>
      </c>
      <c r="I33" s="107">
        <v>0</v>
      </c>
      <c r="J33" s="108">
        <v>0</v>
      </c>
      <c r="K33" s="106">
        <v>0</v>
      </c>
      <c r="L33" s="107">
        <v>0</v>
      </c>
      <c r="M33" s="108">
        <v>0</v>
      </c>
      <c r="N33" s="106">
        <v>0</v>
      </c>
      <c r="O33" s="107">
        <v>0</v>
      </c>
      <c r="P33" s="108">
        <v>0</v>
      </c>
      <c r="Q33" s="95">
        <v>32</v>
      </c>
      <c r="R33" s="94">
        <v>25</v>
      </c>
      <c r="S33" s="96">
        <v>0</v>
      </c>
      <c r="T33" s="102">
        <v>0</v>
      </c>
      <c r="U33" s="103">
        <v>0</v>
      </c>
      <c r="V33" s="104">
        <v>0</v>
      </c>
      <c r="W33" s="102">
        <v>0</v>
      </c>
      <c r="X33" s="103">
        <v>0</v>
      </c>
      <c r="Y33" s="154">
        <v>0</v>
      </c>
      <c r="Z33" s="156">
        <f>SUM(E33:Y33)</f>
        <v>57</v>
      </c>
      <c r="AA33" s="31">
        <f>SMALL(E33:Y33,1)</f>
        <v>0</v>
      </c>
      <c r="AB33" s="31">
        <f>SMALL(E33:Y33,2)</f>
        <v>0</v>
      </c>
      <c r="AC33" s="31">
        <f>SMALL(E33:Y33,3)</f>
        <v>0</v>
      </c>
      <c r="AD33" s="31">
        <f>SUM(AA33:AC33)</f>
        <v>0</v>
      </c>
      <c r="AE33" s="155">
        <f>SUM(Z33-AD33)</f>
        <v>57</v>
      </c>
    </row>
    <row r="34" spans="1:31" ht="15.75" thickBot="1" x14ac:dyDescent="0.3">
      <c r="A34" s="167">
        <v>29</v>
      </c>
      <c r="B34" s="171" t="s">
        <v>30</v>
      </c>
      <c r="C34" s="56">
        <v>4355</v>
      </c>
      <c r="D34" s="56">
        <v>58</v>
      </c>
      <c r="E34" s="163">
        <v>19</v>
      </c>
      <c r="F34" s="48">
        <v>19</v>
      </c>
      <c r="G34" s="49">
        <v>16</v>
      </c>
      <c r="H34" s="113">
        <v>0</v>
      </c>
      <c r="I34" s="114">
        <v>0</v>
      </c>
      <c r="J34" s="115">
        <v>0</v>
      </c>
      <c r="K34" s="113">
        <v>0</v>
      </c>
      <c r="L34" s="114">
        <v>0</v>
      </c>
      <c r="M34" s="115">
        <v>0</v>
      </c>
      <c r="N34" s="113">
        <v>0</v>
      </c>
      <c r="O34" s="114">
        <v>0</v>
      </c>
      <c r="P34" s="115">
        <v>0</v>
      </c>
      <c r="Q34" s="113">
        <v>0</v>
      </c>
      <c r="R34" s="114">
        <v>0</v>
      </c>
      <c r="S34" s="115">
        <v>0</v>
      </c>
      <c r="T34" s="113">
        <v>0</v>
      </c>
      <c r="U34" s="114">
        <v>0</v>
      </c>
      <c r="V34" s="115">
        <v>0</v>
      </c>
      <c r="W34" s="102">
        <v>0</v>
      </c>
      <c r="X34" s="103">
        <v>0</v>
      </c>
      <c r="Y34" s="104">
        <v>0</v>
      </c>
      <c r="Z34" s="24">
        <f>SUM(E34:Y34)</f>
        <v>54</v>
      </c>
      <c r="AA34" s="33">
        <f>SMALL(E34:Y34,1)</f>
        <v>0</v>
      </c>
      <c r="AB34" s="34">
        <f>SMALL(E34:Y34,2)</f>
        <v>0</v>
      </c>
      <c r="AC34" s="34">
        <f>SMALL(E34:Y34,3)</f>
        <v>0</v>
      </c>
      <c r="AD34" s="35">
        <f>SUM(AA34:AC34)</f>
        <v>0</v>
      </c>
      <c r="AE34" s="126">
        <f>SUM(Z34-AD34)</f>
        <v>54</v>
      </c>
    </row>
    <row r="35" spans="1:31" s="3" customFormat="1" x14ac:dyDescent="0.25">
      <c r="E35" s="130">
        <v>17</v>
      </c>
      <c r="F35" s="130"/>
      <c r="G35" s="130"/>
      <c r="H35" s="130">
        <v>12</v>
      </c>
      <c r="I35" s="130"/>
      <c r="J35" s="130"/>
      <c r="K35" s="130">
        <v>8</v>
      </c>
      <c r="L35" s="130"/>
      <c r="M35" s="130"/>
      <c r="N35" s="130">
        <v>14</v>
      </c>
      <c r="O35" s="130"/>
      <c r="P35" s="130"/>
      <c r="Q35" s="130">
        <v>8</v>
      </c>
      <c r="R35" s="130"/>
      <c r="S35" s="130"/>
      <c r="T35" s="130">
        <v>15</v>
      </c>
      <c r="U35" s="130"/>
      <c r="V35" s="130"/>
      <c r="W35" s="130">
        <v>12</v>
      </c>
      <c r="X35" s="130"/>
      <c r="Y35" s="130"/>
      <c r="Z35" s="14"/>
      <c r="AA35" s="14"/>
      <c r="AB35" s="14"/>
      <c r="AC35" s="14"/>
      <c r="AD35" s="14"/>
      <c r="AE35" s="4">
        <f>AVERAGE(E35:Y35)</f>
        <v>12.285714285714286</v>
      </c>
    </row>
    <row r="36" spans="1:31" x14ac:dyDescent="0.25">
      <c r="B36" s="127" t="s">
        <v>2</v>
      </c>
      <c r="C36" s="127"/>
      <c r="D36" s="127"/>
      <c r="E36" s="127"/>
      <c r="F36" s="127"/>
      <c r="G36" s="127"/>
      <c r="H36" s="13"/>
      <c r="I36" s="13"/>
      <c r="J36" s="13"/>
      <c r="K36" s="109"/>
      <c r="L36" s="109"/>
      <c r="M36" s="109"/>
      <c r="N36" s="13"/>
      <c r="O36" s="13"/>
      <c r="P36" s="13"/>
      <c r="Q36" s="13"/>
      <c r="R36" s="13"/>
      <c r="S36" s="13"/>
      <c r="T36" s="85"/>
      <c r="U36" s="85"/>
      <c r="V36" s="85"/>
      <c r="W36" s="13"/>
      <c r="X36" s="13"/>
      <c r="Y36" s="13"/>
      <c r="Z36" s="13"/>
      <c r="AA36" s="13"/>
      <c r="AB36" s="13"/>
      <c r="AC36" s="13"/>
      <c r="AD36" s="13"/>
    </row>
    <row r="37" spans="1:31" x14ac:dyDescent="0.25">
      <c r="B37" s="127"/>
      <c r="C37" s="127"/>
      <c r="D37" s="127"/>
      <c r="E37" s="127"/>
      <c r="F37" s="127"/>
      <c r="G37" s="127"/>
      <c r="H37" s="13"/>
      <c r="I37" s="13"/>
      <c r="J37" s="13"/>
      <c r="K37" s="109"/>
      <c r="L37" s="109"/>
      <c r="M37" s="109"/>
      <c r="N37" s="13"/>
      <c r="O37" s="13"/>
      <c r="P37" s="13"/>
      <c r="Q37" s="13"/>
      <c r="R37" s="13"/>
      <c r="S37" s="13"/>
      <c r="T37" s="85"/>
      <c r="U37" s="85"/>
      <c r="V37" s="85"/>
      <c r="W37" s="13"/>
      <c r="X37" s="13"/>
      <c r="Y37" s="13"/>
      <c r="Z37" s="13"/>
      <c r="AA37" s="13"/>
      <c r="AB37" s="13"/>
      <c r="AC37" s="13"/>
      <c r="AD37" s="13"/>
    </row>
  </sheetData>
  <sortState ref="B6:AE34">
    <sortCondition descending="1" ref="AE6:AE34"/>
  </sortState>
  <mergeCells count="28">
    <mergeCell ref="A1:AE2"/>
    <mergeCell ref="A3:D4"/>
    <mergeCell ref="E3:G3"/>
    <mergeCell ref="Z3:Z5"/>
    <mergeCell ref="AA3:AC4"/>
    <mergeCell ref="AD3:AD5"/>
    <mergeCell ref="AE3:AE5"/>
    <mergeCell ref="E4:G4"/>
    <mergeCell ref="H4:J4"/>
    <mergeCell ref="H3:J3"/>
    <mergeCell ref="N3:P3"/>
    <mergeCell ref="Q3:S3"/>
    <mergeCell ref="W3:Y3"/>
    <mergeCell ref="T3:V3"/>
    <mergeCell ref="K3:M3"/>
    <mergeCell ref="K4:M4"/>
    <mergeCell ref="W35:Y35"/>
    <mergeCell ref="B36:G37"/>
    <mergeCell ref="N4:P4"/>
    <mergeCell ref="Q4:S4"/>
    <mergeCell ref="W4:Y4"/>
    <mergeCell ref="E35:G35"/>
    <mergeCell ref="H35:J35"/>
    <mergeCell ref="N35:P35"/>
    <mergeCell ref="Q35:S35"/>
    <mergeCell ref="T4:V4"/>
    <mergeCell ref="K35:M35"/>
    <mergeCell ref="T35:V35"/>
  </mergeCells>
  <pageMargins left="0.7" right="0.7" top="0.75" bottom="0.75" header="0.3" footer="0.3"/>
  <pageSetup paperSize="9"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Micro Rok</vt:lpstr>
      <vt:lpstr>Mini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2018-06-05T08:55:14Z</cp:lastPrinted>
  <dcterms:created xsi:type="dcterms:W3CDTF">2012-03-03T08:29:38Z</dcterms:created>
  <dcterms:modified xsi:type="dcterms:W3CDTF">2018-11-08T15:42:10Z</dcterms:modified>
</cp:coreProperties>
</file>