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Karting\"/>
    </mc:Choice>
  </mc:AlternateContent>
  <bookViews>
    <workbookView xWindow="0" yWindow="0" windowWidth="19200" windowHeight="7650" tabRatio="822" activeTab="1"/>
  </bookViews>
  <sheets>
    <sheet name="125GP" sheetId="5" r:id="rId1"/>
    <sheet name="125GP Vets" sheetId="6" r:id="rId2"/>
  </sheets>
  <calcPr calcId="162913"/>
</workbook>
</file>

<file path=xl/calcChain.xml><?xml version="1.0" encoding="utf-8"?>
<calcChain xmlns="http://schemas.openxmlformats.org/spreadsheetml/2006/main">
  <c r="AC26" i="5" l="1"/>
  <c r="AB26" i="5"/>
  <c r="AA26" i="5"/>
  <c r="AD26" i="5" s="1"/>
  <c r="Z26" i="5"/>
  <c r="AE26" i="5" s="1"/>
  <c r="AC24" i="5"/>
  <c r="AB24" i="5"/>
  <c r="AA24" i="5"/>
  <c r="Z24" i="5"/>
  <c r="AD24" i="5" l="1"/>
  <c r="AE24" i="5" s="1"/>
  <c r="AC23" i="5"/>
  <c r="AB23" i="5"/>
  <c r="AA23" i="5"/>
  <c r="Z23" i="5"/>
  <c r="AD23" i="5" l="1"/>
  <c r="AE23" i="5" s="1"/>
  <c r="AC15" i="5"/>
  <c r="AB15" i="5"/>
  <c r="AA15" i="5"/>
  <c r="AD15" i="5" s="1"/>
  <c r="Z15" i="5"/>
  <c r="AE15" i="5" l="1"/>
  <c r="Z21" i="5"/>
  <c r="AA21" i="5"/>
  <c r="AB21" i="5"/>
  <c r="AC21" i="5"/>
  <c r="Z9" i="5"/>
  <c r="AA9" i="5"/>
  <c r="AB9" i="5"/>
  <c r="AC9" i="5"/>
  <c r="AD21" i="5" l="1"/>
  <c r="AE21" i="5" s="1"/>
  <c r="AD9" i="5"/>
  <c r="AE9" i="5" s="1"/>
  <c r="AC18" i="5" l="1"/>
  <c r="AB18" i="5"/>
  <c r="AA18" i="5"/>
  <c r="Z18" i="5"/>
  <c r="AD18" i="5" l="1"/>
  <c r="AE18" i="5" s="1"/>
  <c r="AC22" i="5" l="1"/>
  <c r="AB22" i="5"/>
  <c r="AA22" i="5"/>
  <c r="Z22" i="5"/>
  <c r="AD22" i="5" l="1"/>
  <c r="AE22" i="5" s="1"/>
  <c r="AC16" i="6"/>
  <c r="AB16" i="6"/>
  <c r="AA16" i="6"/>
  <c r="Z16" i="6"/>
  <c r="AC18" i="6"/>
  <c r="AB18" i="6"/>
  <c r="AA18" i="6"/>
  <c r="Z18" i="6"/>
  <c r="AC17" i="6"/>
  <c r="AB17" i="6"/>
  <c r="AA17" i="6"/>
  <c r="Z17" i="6"/>
  <c r="AC7" i="5"/>
  <c r="AB7" i="5"/>
  <c r="AA7" i="5"/>
  <c r="Z7" i="5"/>
  <c r="AC13" i="5"/>
  <c r="AB13" i="5"/>
  <c r="AA13" i="5"/>
  <c r="Z13" i="5"/>
  <c r="AD17" i="6" l="1"/>
  <c r="AE17" i="6" s="1"/>
  <c r="AD16" i="6"/>
  <c r="AE16" i="6" s="1"/>
  <c r="AD18" i="6"/>
  <c r="AE18" i="6" s="1"/>
  <c r="AD7" i="5"/>
  <c r="AE7" i="5" s="1"/>
  <c r="AD13" i="5"/>
  <c r="AE13" i="5" s="1"/>
  <c r="Z20" i="6" l="1"/>
  <c r="AA20" i="6"/>
  <c r="AB20" i="6"/>
  <c r="AC20" i="6"/>
  <c r="AD20" i="6" l="1"/>
  <c r="AE20" i="6" s="1"/>
  <c r="Z15" i="6" l="1"/>
  <c r="AA15" i="6"/>
  <c r="AB15" i="6"/>
  <c r="AC15" i="6"/>
  <c r="AC19" i="5"/>
  <c r="AB19" i="5"/>
  <c r="AA19" i="5"/>
  <c r="Z19" i="5"/>
  <c r="AD15" i="6" l="1"/>
  <c r="AE15" i="6" s="1"/>
  <c r="AD19" i="5"/>
  <c r="AE19" i="5" s="1"/>
  <c r="AE27" i="5" l="1"/>
  <c r="AC17" i="5"/>
  <c r="AB17" i="5"/>
  <c r="AA17" i="5"/>
  <c r="Z17" i="5"/>
  <c r="AC25" i="5"/>
  <c r="AB25" i="5"/>
  <c r="AA25" i="5"/>
  <c r="Z25" i="5"/>
  <c r="AC20" i="5"/>
  <c r="AB20" i="5"/>
  <c r="AA20" i="5"/>
  <c r="Z20" i="5"/>
  <c r="AC14" i="5"/>
  <c r="AB14" i="5"/>
  <c r="AA14" i="5"/>
  <c r="Z14" i="5"/>
  <c r="AC12" i="5"/>
  <c r="AB12" i="5"/>
  <c r="AA12" i="5"/>
  <c r="Z12" i="5"/>
  <c r="AC10" i="5"/>
  <c r="AB10" i="5"/>
  <c r="AA10" i="5"/>
  <c r="Z10" i="5"/>
  <c r="AC11" i="5"/>
  <c r="AB11" i="5"/>
  <c r="AA11" i="5"/>
  <c r="Z11" i="5"/>
  <c r="AC16" i="5"/>
  <c r="AB16" i="5"/>
  <c r="AA16" i="5"/>
  <c r="Z16" i="5"/>
  <c r="AC6" i="5"/>
  <c r="AB6" i="5"/>
  <c r="AA6" i="5"/>
  <c r="Z6" i="5"/>
  <c r="AC8" i="5"/>
  <c r="AB8" i="5"/>
  <c r="AA8" i="5"/>
  <c r="Z8" i="5"/>
  <c r="AE25" i="6"/>
  <c r="AC24" i="6"/>
  <c r="AB24" i="6"/>
  <c r="AA24" i="6"/>
  <c r="AD24" i="6" s="1"/>
  <c r="Z24" i="6"/>
  <c r="AC23" i="6"/>
  <c r="AB23" i="6"/>
  <c r="AA23" i="6"/>
  <c r="AD23" i="6" s="1"/>
  <c r="Z23" i="6"/>
  <c r="AC22" i="6"/>
  <c r="AB22" i="6"/>
  <c r="AA22" i="6"/>
  <c r="AD22" i="6" s="1"/>
  <c r="Z22" i="6"/>
  <c r="AC21" i="6"/>
  <c r="AB21" i="6"/>
  <c r="AA21" i="6"/>
  <c r="AD21" i="6" s="1"/>
  <c r="Z21" i="6"/>
  <c r="AC7" i="6"/>
  <c r="AB7" i="6"/>
  <c r="AA7" i="6"/>
  <c r="Z7" i="6"/>
  <c r="AC10" i="6"/>
  <c r="AB10" i="6"/>
  <c r="AA10" i="6"/>
  <c r="Z10" i="6"/>
  <c r="AC13" i="6"/>
  <c r="AB13" i="6"/>
  <c r="AA13" i="6"/>
  <c r="Z13" i="6"/>
  <c r="AC19" i="6"/>
  <c r="AB19" i="6"/>
  <c r="AA19" i="6"/>
  <c r="Z19" i="6"/>
  <c r="AC11" i="6"/>
  <c r="AB11" i="6"/>
  <c r="AA11" i="6"/>
  <c r="Z11" i="6"/>
  <c r="AC8" i="6"/>
  <c r="AB8" i="6"/>
  <c r="AA8" i="6"/>
  <c r="Z8" i="6"/>
  <c r="AC14" i="6"/>
  <c r="AB14" i="6"/>
  <c r="AA14" i="6"/>
  <c r="Z14" i="6"/>
  <c r="AC6" i="6"/>
  <c r="AB6" i="6"/>
  <c r="AA6" i="6"/>
  <c r="Z6" i="6"/>
  <c r="AC9" i="6"/>
  <c r="AB9" i="6"/>
  <c r="AA9" i="6"/>
  <c r="Z9" i="6"/>
  <c r="AC12" i="6"/>
  <c r="AB12" i="6"/>
  <c r="AA12" i="6"/>
  <c r="Z12" i="6"/>
  <c r="AD17" i="5" l="1"/>
  <c r="AE17" i="5" s="1"/>
  <c r="AD14" i="6"/>
  <c r="AE14" i="6" s="1"/>
  <c r="AE22" i="6"/>
  <c r="AE24" i="6"/>
  <c r="AE21" i="6"/>
  <c r="AD7" i="6"/>
  <c r="AE7" i="6" s="1"/>
  <c r="AD10" i="6"/>
  <c r="AE10" i="6" s="1"/>
  <c r="AD13" i="6"/>
  <c r="AE13" i="6" s="1"/>
  <c r="AD19" i="6"/>
  <c r="AE19" i="6" s="1"/>
  <c r="AD11" i="6"/>
  <c r="AE11" i="6" s="1"/>
  <c r="AD8" i="6"/>
  <c r="AE8" i="6" s="1"/>
  <c r="AD6" i="6"/>
  <c r="AE6" i="6" s="1"/>
  <c r="AD9" i="6"/>
  <c r="AE9" i="6" s="1"/>
  <c r="AD12" i="6"/>
  <c r="AE12" i="6" s="1"/>
  <c r="AD25" i="5"/>
  <c r="AE25" i="5" s="1"/>
  <c r="AD20" i="5"/>
  <c r="AE20" i="5" s="1"/>
  <c r="AD14" i="5"/>
  <c r="AE14" i="5" s="1"/>
  <c r="AD12" i="5"/>
  <c r="AE12" i="5" s="1"/>
  <c r="AD10" i="5"/>
  <c r="AE10" i="5" s="1"/>
  <c r="AD11" i="5"/>
  <c r="AE11" i="5" s="1"/>
  <c r="AD16" i="5"/>
  <c r="AE16" i="5" s="1"/>
  <c r="AD6" i="5"/>
  <c r="AE6" i="5" s="1"/>
  <c r="AD8" i="5"/>
  <c r="AE8" i="5" s="1"/>
  <c r="AE23" i="6"/>
</calcChain>
</file>

<file path=xl/sharedStrings.xml><?xml version="1.0" encoding="utf-8"?>
<sst xmlns="http://schemas.openxmlformats.org/spreadsheetml/2006/main" count="69" uniqueCount="38">
  <si>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</si>
  <si>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</si>
  <si>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</si>
  <si>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</si>
  <si>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</si>
  <si>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</si>
  <si>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</si>
  <si>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</si>
  <si>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D 3</t>
  </si>
  <si>
    <t>TOTAL DROP POINTS</t>
  </si>
  <si>
    <t>FINAL TOTAL AFTER DROP POINTS</t>
  </si>
  <si>
    <t>DROP POINTS</t>
  </si>
  <si>
    <t>RKC</t>
  </si>
  <si>
    <t>VKC</t>
  </si>
  <si>
    <t>NKC</t>
  </si>
  <si>
    <t>Scott Falconer</t>
  </si>
  <si>
    <t>Miguel Dias</t>
  </si>
  <si>
    <t>Paulo Dias</t>
  </si>
  <si>
    <t>Clint Jones</t>
  </si>
  <si>
    <t>Mauro Munari</t>
  </si>
  <si>
    <t>Craig Koekemoer</t>
  </si>
  <si>
    <t>Wayne Masters</t>
  </si>
  <si>
    <t>Quinton Wentzel</t>
  </si>
  <si>
    <t>Luis Dias</t>
  </si>
  <si>
    <t>Mike Venske</t>
  </si>
  <si>
    <t>Rob Bakewell</t>
  </si>
  <si>
    <t>Kurt Bakewell</t>
  </si>
  <si>
    <t>Louis Wiid</t>
  </si>
  <si>
    <t>Laurance Jones</t>
  </si>
  <si>
    <t>Ryan Cooper</t>
  </si>
  <si>
    <t xml:space="preserve">                                                               2018 NORTHERN REGIONS REGIONAL KARTING CHAMPIONSHIP - 125GP CLASS</t>
  </si>
  <si>
    <t xml:space="preserve">                                   2018 NORTHERN REGIONS REGIONAL KARTING CHAMPIONSHIP - 125GP VETS CLASS</t>
  </si>
  <si>
    <t>Ryan Bakewell</t>
  </si>
  <si>
    <t>Michael Potgieter</t>
  </si>
  <si>
    <t>Bjorn Roos</t>
  </si>
  <si>
    <t>Fabienne Lanz</t>
  </si>
  <si>
    <t>Alex Lenaerts</t>
  </si>
  <si>
    <t>Arshad Mussa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</si>
</sst>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1" fillId="2" borderId="12" xfId="0" applyFont="1" applyFill="1" applyBorder="1" applyAlignment="1">
      <alignment wrapText="1"/>
    </xf>
    <xf numFmtId="0" fontId="4" fillId="2" borderId="16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2" borderId="23" xfId="0" applyFont="1" applyFill="1" applyBorder="1"/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3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6" fontId="1" fillId="4" borderId="27" xfId="0" applyNumberFormat="1" applyFont="1" applyFill="1" applyBorder="1" applyAlignment="1">
      <alignment horizontal="center"/>
    </xf>
    <xf numFmtId="6" fontId="1" fillId="4" borderId="30" xfId="0" applyNumberFormat="1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8" fillId="3" borderId="3" xfId="0" applyFont="1" applyFill="1" applyBorder="1"/>
    <xf numFmtId="0" fontId="8" fillId="3" borderId="14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Font="1" applyFill="1" applyBorder="1"/>
    <xf numFmtId="0" fontId="0" fillId="0" borderId="14" xfId="0" applyFont="1" applyFill="1" applyBorder="1"/>
    <xf numFmtId="0" fontId="0" fillId="0" borderId="17" xfId="0" applyFont="1" applyFill="1" applyBorder="1"/>
    <xf numFmtId="0" fontId="0" fillId="0" borderId="19" xfId="0" applyFont="1" applyFill="1" applyBorder="1"/>
    <xf numFmtId="0" fontId="0" fillId="0" borderId="15" xfId="0" applyFont="1" applyFill="1" applyBorder="1"/>
    <xf numFmtId="0" fontId="0" fillId="0" borderId="20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18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8" fillId="0" borderId="18" xfId="0" applyFont="1" applyBorder="1"/>
    <xf numFmtId="0" fontId="1" fillId="2" borderId="16" xfId="0" applyFont="1" applyFill="1" applyBorder="1"/>
    <xf numFmtId="0" fontId="1" fillId="2" borderId="34" xfId="0" applyFont="1" applyFill="1" applyBorder="1"/>
    <xf numFmtId="0" fontId="1" fillId="2" borderId="4" xfId="0" applyFont="1" applyFill="1" applyBorder="1" applyAlignment="1">
      <alignment horizontal="left" wrapText="1"/>
    </xf>
    <xf numFmtId="0" fontId="1" fillId="0" borderId="3" xfId="0" applyFont="1" applyFill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1" fillId="2" borderId="3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" fontId="1" fillId="2" borderId="33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16" fontId="1" fillId="2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433916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0833" cy="98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</xdr:colOff>
      <xdr:row>0</xdr:row>
      <xdr:rowOff>0</xdr:rowOff>
    </xdr:from>
    <xdr:to>
      <xdr:col>1</xdr:col>
      <xdr:colOff>1409698</xdr:colOff>
      <xdr:row>3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" y="0"/>
          <a:ext cx="174624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zoomScale="90" zoomScaleNormal="90" workbookViewId="0">
      <selection activeCell="D14" sqref="D14"/>
    </sheetView>
  </sheetViews>
  <sheetFormatPr defaultRowHeight="15" x14ac:dyDescent="0.25"/>
  <cols>
    <col min="1" max="1" width="5.140625" customWidth="1"/>
    <col min="2" max="2" width="20" customWidth="1"/>
    <col min="3" max="3" width="10.85546875" customWidth="1"/>
    <col min="4" max="4" width="8.7109375" customWidth="1"/>
    <col min="5" max="10" width="4.140625" style="1" customWidth="1"/>
    <col min="11" max="13" width="4.140625" style="75" customWidth="1"/>
    <col min="14" max="19" width="4.140625" style="1" customWidth="1"/>
    <col min="20" max="22" width="4.140625" style="68" customWidth="1"/>
    <col min="23" max="25" width="4.140625" style="1" customWidth="1"/>
    <col min="26" max="26" width="6.42578125" style="1" customWidth="1"/>
    <col min="27" max="29" width="4.140625" style="1" customWidth="1"/>
    <col min="30" max="30" width="8.5703125" style="1" customWidth="1"/>
  </cols>
  <sheetData>
    <row r="1" spans="1:33" ht="27" customHeight="1" x14ac:dyDescent="0.25">
      <c r="A1" s="83" t="s">
        <v>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5"/>
      <c r="AG1" s="5"/>
    </row>
    <row r="2" spans="1:33" ht="20.25" customHeight="1" thickBo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5"/>
      <c r="AG2" s="5"/>
    </row>
    <row r="3" spans="1:33" x14ac:dyDescent="0.25">
      <c r="A3" s="84"/>
      <c r="B3" s="84"/>
      <c r="C3" s="84"/>
      <c r="D3" s="84"/>
      <c r="E3" s="86">
        <v>43169</v>
      </c>
      <c r="F3" s="87"/>
      <c r="G3" s="88"/>
      <c r="H3" s="86">
        <v>43253</v>
      </c>
      <c r="I3" s="87"/>
      <c r="J3" s="88"/>
      <c r="K3" s="86">
        <v>43295</v>
      </c>
      <c r="L3" s="87"/>
      <c r="M3" s="88"/>
      <c r="N3" s="86">
        <v>43309</v>
      </c>
      <c r="O3" s="87"/>
      <c r="P3" s="88"/>
      <c r="Q3" s="86">
        <v>43337</v>
      </c>
      <c r="R3" s="87"/>
      <c r="S3" s="87"/>
      <c r="T3" s="86">
        <v>43358</v>
      </c>
      <c r="U3" s="87"/>
      <c r="V3" s="88"/>
      <c r="W3" s="99">
        <v>43407</v>
      </c>
      <c r="X3" s="87"/>
      <c r="Y3" s="88"/>
      <c r="Z3" s="89" t="s">
        <v>1</v>
      </c>
      <c r="AA3" s="92" t="s">
        <v>11</v>
      </c>
      <c r="AB3" s="93"/>
      <c r="AC3" s="93"/>
      <c r="AD3" s="96" t="s">
        <v>9</v>
      </c>
      <c r="AE3" s="89" t="s">
        <v>10</v>
      </c>
    </row>
    <row r="4" spans="1:33" ht="15.75" thickBot="1" x14ac:dyDescent="0.3">
      <c r="A4" s="85"/>
      <c r="B4" s="85"/>
      <c r="C4" s="85"/>
      <c r="D4" s="85"/>
      <c r="E4" s="79" t="s">
        <v>13</v>
      </c>
      <c r="F4" s="80"/>
      <c r="G4" s="81"/>
      <c r="H4" s="79" t="s">
        <v>12</v>
      </c>
      <c r="I4" s="80"/>
      <c r="J4" s="81"/>
      <c r="K4" s="79" t="s">
        <v>12</v>
      </c>
      <c r="L4" s="80"/>
      <c r="M4" s="81"/>
      <c r="N4" s="79" t="s">
        <v>13</v>
      </c>
      <c r="O4" s="80"/>
      <c r="P4" s="81"/>
      <c r="Q4" s="79" t="s">
        <v>14</v>
      </c>
      <c r="R4" s="80"/>
      <c r="S4" s="80"/>
      <c r="T4" s="79" t="s">
        <v>13</v>
      </c>
      <c r="U4" s="80"/>
      <c r="V4" s="81"/>
      <c r="W4" s="80" t="s">
        <v>12</v>
      </c>
      <c r="X4" s="80"/>
      <c r="Y4" s="81"/>
      <c r="Z4" s="90"/>
      <c r="AA4" s="94"/>
      <c r="AB4" s="95"/>
      <c r="AC4" s="95"/>
      <c r="AD4" s="97"/>
      <c r="AE4" s="90"/>
    </row>
    <row r="5" spans="1:33" s="2" customFormat="1" ht="47.25" customHeight="1" thickBot="1" x14ac:dyDescent="0.3">
      <c r="A5" s="7" t="s">
        <v>0</v>
      </c>
      <c r="B5" s="65" t="s">
        <v>4</v>
      </c>
      <c r="C5" s="18" t="s">
        <v>3</v>
      </c>
      <c r="D5" s="61" t="s">
        <v>5</v>
      </c>
      <c r="E5" s="14">
        <v>1</v>
      </c>
      <c r="F5" s="15">
        <v>2</v>
      </c>
      <c r="G5" s="16">
        <v>3</v>
      </c>
      <c r="H5" s="14">
        <v>1</v>
      </c>
      <c r="I5" s="17">
        <v>2</v>
      </c>
      <c r="J5" s="16">
        <v>3</v>
      </c>
      <c r="K5" s="14">
        <v>1</v>
      </c>
      <c r="L5" s="17">
        <v>2</v>
      </c>
      <c r="M5" s="15">
        <v>3</v>
      </c>
      <c r="N5" s="14">
        <v>1</v>
      </c>
      <c r="O5" s="15">
        <v>2</v>
      </c>
      <c r="P5" s="16">
        <v>3</v>
      </c>
      <c r="Q5" s="14">
        <v>1</v>
      </c>
      <c r="R5" s="15">
        <v>2</v>
      </c>
      <c r="S5" s="16">
        <v>3</v>
      </c>
      <c r="T5" s="14">
        <v>1</v>
      </c>
      <c r="U5" s="17">
        <v>2</v>
      </c>
      <c r="V5" s="76">
        <v>3</v>
      </c>
      <c r="W5" s="14">
        <v>1</v>
      </c>
      <c r="X5" s="15">
        <v>2</v>
      </c>
      <c r="Y5" s="16">
        <v>3</v>
      </c>
      <c r="Z5" s="91"/>
      <c r="AA5" s="22" t="s">
        <v>6</v>
      </c>
      <c r="AB5" s="23" t="s">
        <v>7</v>
      </c>
      <c r="AC5" s="23" t="s">
        <v>8</v>
      </c>
      <c r="AD5" s="98"/>
      <c r="AE5" s="91"/>
    </row>
    <row r="6" spans="1:33" ht="15.75" thickBot="1" x14ac:dyDescent="0.3">
      <c r="A6" s="8">
        <v>1</v>
      </c>
      <c r="B6" s="33" t="s">
        <v>15</v>
      </c>
      <c r="C6" s="40">
        <v>1255</v>
      </c>
      <c r="D6" s="35">
        <v>34</v>
      </c>
      <c r="E6" s="36">
        <v>35</v>
      </c>
      <c r="F6" s="37">
        <v>35</v>
      </c>
      <c r="G6" s="38">
        <v>35</v>
      </c>
      <c r="H6" s="36">
        <v>35</v>
      </c>
      <c r="I6" s="39">
        <v>35</v>
      </c>
      <c r="J6" s="38">
        <v>32</v>
      </c>
      <c r="K6" s="36">
        <v>35</v>
      </c>
      <c r="L6" s="39">
        <v>32</v>
      </c>
      <c r="M6" s="37">
        <v>21</v>
      </c>
      <c r="N6" s="36">
        <v>32</v>
      </c>
      <c r="O6" s="37">
        <v>32</v>
      </c>
      <c r="P6" s="38">
        <v>20</v>
      </c>
      <c r="Q6" s="36">
        <v>64</v>
      </c>
      <c r="R6" s="37">
        <v>64</v>
      </c>
      <c r="S6" s="38">
        <v>64</v>
      </c>
      <c r="T6" s="36">
        <v>35</v>
      </c>
      <c r="U6" s="39">
        <v>32</v>
      </c>
      <c r="V6" s="37">
        <v>18</v>
      </c>
      <c r="W6" s="36">
        <v>35</v>
      </c>
      <c r="X6" s="37">
        <v>35</v>
      </c>
      <c r="Y6" s="38">
        <v>30</v>
      </c>
      <c r="Z6" s="19">
        <f t="shared" ref="Z6:Z26" si="0">SUM(E6:Y6)</f>
        <v>756</v>
      </c>
      <c r="AA6" s="24">
        <f t="shared" ref="AA6:AA26" si="1">SMALL(E6:Y6,1)</f>
        <v>18</v>
      </c>
      <c r="AB6" s="25">
        <f t="shared" ref="AB6:AB26" si="2">SMALL(E6:Y6,2)</f>
        <v>20</v>
      </c>
      <c r="AC6" s="25">
        <f t="shared" ref="AC6:AC26" si="3">SMALL(E6:Y6,3)</f>
        <v>21</v>
      </c>
      <c r="AD6" s="26">
        <f t="shared" ref="AD6:AD26" si="4">SUM(AA6:AC6)</f>
        <v>59</v>
      </c>
      <c r="AE6" s="13">
        <f t="shared" ref="AE6:AE26" si="5">SUM(Z6-AD6)</f>
        <v>697</v>
      </c>
    </row>
    <row r="7" spans="1:33" ht="15.75" thickBot="1" x14ac:dyDescent="0.3">
      <c r="A7" s="8">
        <v>2</v>
      </c>
      <c r="B7" s="66" t="s">
        <v>26</v>
      </c>
      <c r="C7" s="59">
        <v>3418</v>
      </c>
      <c r="D7" s="60">
        <v>3</v>
      </c>
      <c r="E7" s="41">
        <v>30</v>
      </c>
      <c r="F7" s="42">
        <v>14</v>
      </c>
      <c r="G7" s="43">
        <v>16</v>
      </c>
      <c r="H7" s="41">
        <v>32</v>
      </c>
      <c r="I7" s="44">
        <v>32</v>
      </c>
      <c r="J7" s="43">
        <v>35</v>
      </c>
      <c r="K7" s="41">
        <v>32</v>
      </c>
      <c r="L7" s="44">
        <v>35</v>
      </c>
      <c r="M7" s="42">
        <v>35</v>
      </c>
      <c r="N7" s="41">
        <v>16</v>
      </c>
      <c r="O7" s="42">
        <v>23</v>
      </c>
      <c r="P7" s="43">
        <v>15</v>
      </c>
      <c r="Q7" s="41">
        <v>58</v>
      </c>
      <c r="R7" s="42">
        <v>70</v>
      </c>
      <c r="S7" s="43">
        <v>70</v>
      </c>
      <c r="T7" s="41">
        <v>32</v>
      </c>
      <c r="U7" s="44">
        <v>35</v>
      </c>
      <c r="V7" s="42">
        <v>35</v>
      </c>
      <c r="W7" s="41">
        <v>32</v>
      </c>
      <c r="X7" s="42">
        <v>32</v>
      </c>
      <c r="Y7" s="43">
        <v>35</v>
      </c>
      <c r="Z7" s="20">
        <f t="shared" si="0"/>
        <v>714</v>
      </c>
      <c r="AA7" s="27">
        <f t="shared" si="1"/>
        <v>14</v>
      </c>
      <c r="AB7" s="28">
        <f t="shared" si="2"/>
        <v>15</v>
      </c>
      <c r="AC7" s="28">
        <f t="shared" si="3"/>
        <v>16</v>
      </c>
      <c r="AD7" s="29">
        <f t="shared" si="4"/>
        <v>45</v>
      </c>
      <c r="AE7" s="13">
        <f t="shared" si="5"/>
        <v>669</v>
      </c>
    </row>
    <row r="8" spans="1:33" ht="15.75" thickBot="1" x14ac:dyDescent="0.3">
      <c r="A8" s="8">
        <v>3</v>
      </c>
      <c r="B8" s="33" t="s">
        <v>16</v>
      </c>
      <c r="C8" s="34">
        <v>1975</v>
      </c>
      <c r="D8" s="35">
        <v>29</v>
      </c>
      <c r="E8" s="41">
        <v>32</v>
      </c>
      <c r="F8" s="42">
        <v>32</v>
      </c>
      <c r="G8" s="43">
        <v>32</v>
      </c>
      <c r="H8" s="41">
        <v>30</v>
      </c>
      <c r="I8" s="44">
        <v>30</v>
      </c>
      <c r="J8" s="43">
        <v>28</v>
      </c>
      <c r="K8" s="41">
        <v>30</v>
      </c>
      <c r="L8" s="44">
        <v>26</v>
      </c>
      <c r="M8" s="42">
        <v>28</v>
      </c>
      <c r="N8" s="41">
        <v>30</v>
      </c>
      <c r="O8" s="42">
        <v>29</v>
      </c>
      <c r="P8" s="43">
        <v>32</v>
      </c>
      <c r="Q8" s="41">
        <v>52</v>
      </c>
      <c r="R8" s="42">
        <v>60</v>
      </c>
      <c r="S8" s="43">
        <v>44</v>
      </c>
      <c r="T8" s="41">
        <v>28</v>
      </c>
      <c r="U8" s="44">
        <v>27</v>
      </c>
      <c r="V8" s="42">
        <v>29</v>
      </c>
      <c r="W8" s="41">
        <v>27</v>
      </c>
      <c r="X8" s="42">
        <v>28</v>
      </c>
      <c r="Y8" s="43">
        <v>0</v>
      </c>
      <c r="Z8" s="20">
        <f t="shared" si="0"/>
        <v>654</v>
      </c>
      <c r="AA8" s="27">
        <f t="shared" si="1"/>
        <v>0</v>
      </c>
      <c r="AB8" s="28">
        <f t="shared" si="2"/>
        <v>26</v>
      </c>
      <c r="AC8" s="28">
        <f t="shared" si="3"/>
        <v>27</v>
      </c>
      <c r="AD8" s="29">
        <f t="shared" si="4"/>
        <v>53</v>
      </c>
      <c r="AE8" s="13">
        <f t="shared" si="5"/>
        <v>601</v>
      </c>
    </row>
    <row r="9" spans="1:33" ht="15.75" thickBot="1" x14ac:dyDescent="0.3">
      <c r="A9" s="8">
        <v>4</v>
      </c>
      <c r="B9" s="58" t="s">
        <v>32</v>
      </c>
      <c r="C9" s="59">
        <v>6515</v>
      </c>
      <c r="D9" s="60">
        <v>5</v>
      </c>
      <c r="E9" s="69">
        <v>0</v>
      </c>
      <c r="F9" s="70">
        <v>0</v>
      </c>
      <c r="G9" s="71">
        <v>0</v>
      </c>
      <c r="H9" s="41">
        <v>28</v>
      </c>
      <c r="I9" s="44">
        <v>28</v>
      </c>
      <c r="J9" s="43">
        <v>29</v>
      </c>
      <c r="K9" s="41">
        <v>26</v>
      </c>
      <c r="L9" s="44">
        <v>30</v>
      </c>
      <c r="M9" s="42">
        <v>30</v>
      </c>
      <c r="N9" s="41">
        <v>35</v>
      </c>
      <c r="O9" s="42">
        <v>35</v>
      </c>
      <c r="P9" s="43">
        <v>35</v>
      </c>
      <c r="Q9" s="41">
        <v>48</v>
      </c>
      <c r="R9" s="42">
        <v>54</v>
      </c>
      <c r="S9" s="43">
        <v>54</v>
      </c>
      <c r="T9" s="41">
        <v>29</v>
      </c>
      <c r="U9" s="44">
        <v>30</v>
      </c>
      <c r="V9" s="42">
        <v>18</v>
      </c>
      <c r="W9" s="41">
        <v>29</v>
      </c>
      <c r="X9" s="42">
        <v>29</v>
      </c>
      <c r="Y9" s="43">
        <v>29</v>
      </c>
      <c r="Z9" s="20">
        <f t="shared" si="0"/>
        <v>596</v>
      </c>
      <c r="AA9" s="27">
        <f t="shared" si="1"/>
        <v>0</v>
      </c>
      <c r="AB9" s="28">
        <f t="shared" si="2"/>
        <v>0</v>
      </c>
      <c r="AC9" s="28">
        <f t="shared" si="3"/>
        <v>0</v>
      </c>
      <c r="AD9" s="29">
        <f t="shared" si="4"/>
        <v>0</v>
      </c>
      <c r="AE9" s="13">
        <f t="shared" si="5"/>
        <v>596</v>
      </c>
    </row>
    <row r="10" spans="1:33" ht="15.75" thickBot="1" x14ac:dyDescent="0.3">
      <c r="A10" s="8">
        <v>5</v>
      </c>
      <c r="B10" s="58" t="s">
        <v>17</v>
      </c>
      <c r="C10" s="59">
        <v>1977</v>
      </c>
      <c r="D10" s="60">
        <v>125</v>
      </c>
      <c r="E10" s="41">
        <v>29</v>
      </c>
      <c r="F10" s="42">
        <v>29</v>
      </c>
      <c r="G10" s="43">
        <v>30</v>
      </c>
      <c r="H10" s="41">
        <v>29</v>
      </c>
      <c r="I10" s="44">
        <v>29</v>
      </c>
      <c r="J10" s="43">
        <v>30</v>
      </c>
      <c r="K10" s="41">
        <v>27</v>
      </c>
      <c r="L10" s="42">
        <v>27</v>
      </c>
      <c r="M10" s="43">
        <v>27</v>
      </c>
      <c r="N10" s="41">
        <v>25</v>
      </c>
      <c r="O10" s="42">
        <v>24</v>
      </c>
      <c r="P10" s="43">
        <v>28</v>
      </c>
      <c r="Q10" s="41">
        <v>46</v>
      </c>
      <c r="R10" s="42">
        <v>56</v>
      </c>
      <c r="S10" s="43">
        <v>52</v>
      </c>
      <c r="T10" s="41">
        <v>27</v>
      </c>
      <c r="U10" s="42">
        <v>28</v>
      </c>
      <c r="V10" s="43">
        <v>30</v>
      </c>
      <c r="W10" s="41">
        <v>28</v>
      </c>
      <c r="X10" s="42">
        <v>27</v>
      </c>
      <c r="Y10" s="43">
        <v>27</v>
      </c>
      <c r="Z10" s="20">
        <f t="shared" si="0"/>
        <v>655</v>
      </c>
      <c r="AA10" s="27">
        <f t="shared" si="1"/>
        <v>24</v>
      </c>
      <c r="AB10" s="28">
        <f t="shared" si="2"/>
        <v>25</v>
      </c>
      <c r="AC10" s="28">
        <f t="shared" si="3"/>
        <v>27</v>
      </c>
      <c r="AD10" s="29">
        <f t="shared" si="4"/>
        <v>76</v>
      </c>
      <c r="AE10" s="13">
        <f t="shared" si="5"/>
        <v>579</v>
      </c>
    </row>
    <row r="11" spans="1:33" ht="15.75" thickBot="1" x14ac:dyDescent="0.3">
      <c r="A11" s="8">
        <v>6</v>
      </c>
      <c r="B11" s="58" t="s">
        <v>20</v>
      </c>
      <c r="C11" s="59">
        <v>15462</v>
      </c>
      <c r="D11" s="60">
        <v>27</v>
      </c>
      <c r="E11" s="41">
        <v>26</v>
      </c>
      <c r="F11" s="42">
        <v>27</v>
      </c>
      <c r="G11" s="43">
        <v>21</v>
      </c>
      <c r="H11" s="41">
        <v>27</v>
      </c>
      <c r="I11" s="44">
        <v>26</v>
      </c>
      <c r="J11" s="43">
        <v>26</v>
      </c>
      <c r="K11" s="41">
        <v>28</v>
      </c>
      <c r="L11" s="44">
        <v>29</v>
      </c>
      <c r="M11" s="42">
        <v>29</v>
      </c>
      <c r="N11" s="41">
        <v>29</v>
      </c>
      <c r="O11" s="42">
        <v>27</v>
      </c>
      <c r="P11" s="43">
        <v>30</v>
      </c>
      <c r="Q11" s="41">
        <v>56</v>
      </c>
      <c r="R11" s="42">
        <v>50</v>
      </c>
      <c r="S11" s="43">
        <v>58</v>
      </c>
      <c r="T11" s="69">
        <v>0</v>
      </c>
      <c r="U11" s="72">
        <v>0</v>
      </c>
      <c r="V11" s="70">
        <v>0</v>
      </c>
      <c r="W11" s="41">
        <v>26</v>
      </c>
      <c r="X11" s="42">
        <v>25</v>
      </c>
      <c r="Y11" s="43">
        <v>28</v>
      </c>
      <c r="Z11" s="20">
        <f t="shared" si="0"/>
        <v>568</v>
      </c>
      <c r="AA11" s="27">
        <f t="shared" si="1"/>
        <v>0</v>
      </c>
      <c r="AB11" s="28">
        <f t="shared" si="2"/>
        <v>0</v>
      </c>
      <c r="AC11" s="28">
        <f t="shared" si="3"/>
        <v>0</v>
      </c>
      <c r="AD11" s="29">
        <f t="shared" si="4"/>
        <v>0</v>
      </c>
      <c r="AE11" s="13">
        <f t="shared" si="5"/>
        <v>568</v>
      </c>
    </row>
    <row r="12" spans="1:33" ht="15.75" thickBot="1" x14ac:dyDescent="0.3">
      <c r="A12" s="8">
        <v>7</v>
      </c>
      <c r="B12" s="58" t="s">
        <v>19</v>
      </c>
      <c r="C12" s="59">
        <v>989</v>
      </c>
      <c r="D12" s="60">
        <v>82</v>
      </c>
      <c r="E12" s="41">
        <v>27</v>
      </c>
      <c r="F12" s="42">
        <v>28</v>
      </c>
      <c r="G12" s="43">
        <v>28</v>
      </c>
      <c r="H12" s="41">
        <v>15</v>
      </c>
      <c r="I12" s="44">
        <v>25</v>
      </c>
      <c r="J12" s="43">
        <v>24</v>
      </c>
      <c r="K12" s="41">
        <v>25</v>
      </c>
      <c r="L12" s="44">
        <v>25</v>
      </c>
      <c r="M12" s="42">
        <v>25</v>
      </c>
      <c r="N12" s="41">
        <v>27</v>
      </c>
      <c r="O12" s="44">
        <v>26</v>
      </c>
      <c r="P12" s="43">
        <v>26</v>
      </c>
      <c r="Q12" s="41">
        <v>34</v>
      </c>
      <c r="R12" s="42">
        <v>58</v>
      </c>
      <c r="S12" s="43">
        <v>56</v>
      </c>
      <c r="T12" s="41">
        <v>26</v>
      </c>
      <c r="U12" s="44">
        <v>26</v>
      </c>
      <c r="V12" s="42">
        <v>28</v>
      </c>
      <c r="W12" s="41">
        <v>12</v>
      </c>
      <c r="X12" s="42">
        <v>14</v>
      </c>
      <c r="Y12" s="43">
        <v>0</v>
      </c>
      <c r="Z12" s="20">
        <f t="shared" si="0"/>
        <v>555</v>
      </c>
      <c r="AA12" s="27">
        <f t="shared" si="1"/>
        <v>0</v>
      </c>
      <c r="AB12" s="28">
        <f t="shared" si="2"/>
        <v>12</v>
      </c>
      <c r="AC12" s="28">
        <f t="shared" si="3"/>
        <v>14</v>
      </c>
      <c r="AD12" s="29">
        <f t="shared" si="4"/>
        <v>26</v>
      </c>
      <c r="AE12" s="13">
        <f t="shared" si="5"/>
        <v>529</v>
      </c>
    </row>
    <row r="13" spans="1:33" ht="15.75" thickBot="1" x14ac:dyDescent="0.3">
      <c r="A13" s="8">
        <v>8</v>
      </c>
      <c r="B13" s="58" t="s">
        <v>23</v>
      </c>
      <c r="C13" s="59">
        <v>8092</v>
      </c>
      <c r="D13" s="60">
        <v>69</v>
      </c>
      <c r="E13" s="41">
        <v>23</v>
      </c>
      <c r="F13" s="42">
        <v>20</v>
      </c>
      <c r="G13" s="43">
        <v>25</v>
      </c>
      <c r="H13" s="41">
        <v>24</v>
      </c>
      <c r="I13" s="44">
        <v>22</v>
      </c>
      <c r="J13" s="43">
        <v>21</v>
      </c>
      <c r="K13" s="41">
        <v>24</v>
      </c>
      <c r="L13" s="44">
        <v>24</v>
      </c>
      <c r="M13" s="42">
        <v>26</v>
      </c>
      <c r="N13" s="41">
        <v>24</v>
      </c>
      <c r="O13" s="42">
        <v>22</v>
      </c>
      <c r="P13" s="43">
        <v>21</v>
      </c>
      <c r="Q13" s="41">
        <v>50</v>
      </c>
      <c r="R13" s="42">
        <v>52</v>
      </c>
      <c r="S13" s="43">
        <v>50</v>
      </c>
      <c r="T13" s="41">
        <v>25</v>
      </c>
      <c r="U13" s="44">
        <v>20</v>
      </c>
      <c r="V13" s="42">
        <v>27</v>
      </c>
      <c r="W13" s="69">
        <v>0</v>
      </c>
      <c r="X13" s="70">
        <v>0</v>
      </c>
      <c r="Y13" s="71">
        <v>0</v>
      </c>
      <c r="Z13" s="20">
        <f t="shared" si="0"/>
        <v>500</v>
      </c>
      <c r="AA13" s="27">
        <f t="shared" si="1"/>
        <v>0</v>
      </c>
      <c r="AB13" s="28">
        <f t="shared" si="2"/>
        <v>0</v>
      </c>
      <c r="AC13" s="28">
        <f t="shared" si="3"/>
        <v>0</v>
      </c>
      <c r="AD13" s="29">
        <f t="shared" si="4"/>
        <v>0</v>
      </c>
      <c r="AE13" s="13">
        <f t="shared" si="5"/>
        <v>500</v>
      </c>
    </row>
    <row r="14" spans="1:33" ht="15.75" thickBot="1" x14ac:dyDescent="0.3">
      <c r="A14" s="8">
        <v>9</v>
      </c>
      <c r="B14" s="58" t="s">
        <v>25</v>
      </c>
      <c r="C14" s="59">
        <v>6513</v>
      </c>
      <c r="D14" s="60">
        <v>6</v>
      </c>
      <c r="E14" s="41">
        <v>18</v>
      </c>
      <c r="F14" s="42">
        <v>19</v>
      </c>
      <c r="G14" s="43">
        <v>24</v>
      </c>
      <c r="H14" s="41">
        <v>15</v>
      </c>
      <c r="I14" s="44">
        <v>24</v>
      </c>
      <c r="J14" s="43">
        <v>22</v>
      </c>
      <c r="K14" s="41">
        <v>23</v>
      </c>
      <c r="L14" s="42">
        <v>23</v>
      </c>
      <c r="M14" s="43">
        <v>24</v>
      </c>
      <c r="N14" s="41">
        <v>26</v>
      </c>
      <c r="O14" s="42">
        <v>25</v>
      </c>
      <c r="P14" s="43">
        <v>25</v>
      </c>
      <c r="Q14" s="41">
        <v>38</v>
      </c>
      <c r="R14" s="42">
        <v>46</v>
      </c>
      <c r="S14" s="43">
        <v>48</v>
      </c>
      <c r="T14" s="41">
        <v>24</v>
      </c>
      <c r="U14" s="44">
        <v>25</v>
      </c>
      <c r="V14" s="42">
        <v>23</v>
      </c>
      <c r="W14" s="41">
        <v>22</v>
      </c>
      <c r="X14" s="42">
        <v>22</v>
      </c>
      <c r="Y14" s="43">
        <v>25</v>
      </c>
      <c r="Z14" s="20">
        <f t="shared" si="0"/>
        <v>541</v>
      </c>
      <c r="AA14" s="27">
        <f t="shared" si="1"/>
        <v>15</v>
      </c>
      <c r="AB14" s="28">
        <f t="shared" si="2"/>
        <v>18</v>
      </c>
      <c r="AC14" s="28">
        <f t="shared" si="3"/>
        <v>19</v>
      </c>
      <c r="AD14" s="29">
        <f t="shared" si="4"/>
        <v>52</v>
      </c>
      <c r="AE14" s="13">
        <f t="shared" si="5"/>
        <v>489</v>
      </c>
    </row>
    <row r="15" spans="1:33" ht="15.75" thickBot="1" x14ac:dyDescent="0.3">
      <c r="A15" s="8">
        <v>10</v>
      </c>
      <c r="B15" s="58" t="s">
        <v>34</v>
      </c>
      <c r="C15" s="59">
        <v>1824</v>
      </c>
      <c r="D15" s="60">
        <v>61</v>
      </c>
      <c r="E15" s="69">
        <v>0</v>
      </c>
      <c r="F15" s="70">
        <v>0</v>
      </c>
      <c r="G15" s="71">
        <v>0</v>
      </c>
      <c r="H15" s="69">
        <v>0</v>
      </c>
      <c r="I15" s="70">
        <v>0</v>
      </c>
      <c r="J15" s="71">
        <v>0</v>
      </c>
      <c r="K15" s="41">
        <v>29</v>
      </c>
      <c r="L15" s="42">
        <v>28</v>
      </c>
      <c r="M15" s="43">
        <v>32</v>
      </c>
      <c r="N15" s="41">
        <v>0</v>
      </c>
      <c r="O15" s="42">
        <v>30</v>
      </c>
      <c r="P15" s="43">
        <v>29</v>
      </c>
      <c r="Q15" s="41">
        <v>70</v>
      </c>
      <c r="R15" s="42">
        <v>28</v>
      </c>
      <c r="S15" s="43">
        <v>60</v>
      </c>
      <c r="T15" s="41">
        <v>30</v>
      </c>
      <c r="U15" s="44">
        <v>24</v>
      </c>
      <c r="V15" s="42">
        <v>32</v>
      </c>
      <c r="W15" s="41">
        <v>30</v>
      </c>
      <c r="X15" s="42">
        <v>30</v>
      </c>
      <c r="Y15" s="43">
        <v>32</v>
      </c>
      <c r="Z15" s="20">
        <f t="shared" si="0"/>
        <v>484</v>
      </c>
      <c r="AA15" s="27">
        <f t="shared" si="1"/>
        <v>0</v>
      </c>
      <c r="AB15" s="28">
        <f t="shared" si="2"/>
        <v>0</v>
      </c>
      <c r="AC15" s="28">
        <f t="shared" si="3"/>
        <v>0</v>
      </c>
      <c r="AD15" s="29">
        <f t="shared" si="4"/>
        <v>0</v>
      </c>
      <c r="AE15" s="13">
        <f t="shared" si="5"/>
        <v>484</v>
      </c>
    </row>
    <row r="16" spans="1:33" ht="15.75" thickBot="1" x14ac:dyDescent="0.3">
      <c r="A16" s="8">
        <v>11</v>
      </c>
      <c r="B16" s="62" t="s">
        <v>18</v>
      </c>
      <c r="C16" s="45">
        <v>6231</v>
      </c>
      <c r="D16" s="46">
        <v>22</v>
      </c>
      <c r="E16" s="41">
        <v>28</v>
      </c>
      <c r="F16" s="42">
        <v>30</v>
      </c>
      <c r="G16" s="43">
        <v>29</v>
      </c>
      <c r="H16" s="41">
        <v>26</v>
      </c>
      <c r="I16" s="42">
        <v>27</v>
      </c>
      <c r="J16" s="43">
        <v>27</v>
      </c>
      <c r="K16" s="69">
        <v>0</v>
      </c>
      <c r="L16" s="72">
        <v>0</v>
      </c>
      <c r="M16" s="70">
        <v>0</v>
      </c>
      <c r="N16" s="41">
        <v>28</v>
      </c>
      <c r="O16" s="42">
        <v>28</v>
      </c>
      <c r="P16" s="43">
        <v>27</v>
      </c>
      <c r="Q16" s="41">
        <v>54</v>
      </c>
      <c r="R16" s="42">
        <v>28</v>
      </c>
      <c r="S16" s="43">
        <v>0</v>
      </c>
      <c r="T16" s="41">
        <v>16</v>
      </c>
      <c r="U16" s="44">
        <v>29</v>
      </c>
      <c r="V16" s="42">
        <v>18</v>
      </c>
      <c r="W16" s="41">
        <v>25</v>
      </c>
      <c r="X16" s="42">
        <v>26</v>
      </c>
      <c r="Y16" s="43">
        <v>16</v>
      </c>
      <c r="Z16" s="20">
        <f t="shared" si="0"/>
        <v>462</v>
      </c>
      <c r="AA16" s="27">
        <f t="shared" si="1"/>
        <v>0</v>
      </c>
      <c r="AB16" s="28">
        <f t="shared" si="2"/>
        <v>0</v>
      </c>
      <c r="AC16" s="28">
        <f t="shared" si="3"/>
        <v>0</v>
      </c>
      <c r="AD16" s="29">
        <f t="shared" si="4"/>
        <v>0</v>
      </c>
      <c r="AE16" s="13">
        <f t="shared" si="5"/>
        <v>462</v>
      </c>
    </row>
    <row r="17" spans="1:31" ht="15.75" thickBot="1" x14ac:dyDescent="0.3">
      <c r="A17" s="8">
        <v>12</v>
      </c>
      <c r="B17" s="58" t="s">
        <v>22</v>
      </c>
      <c r="C17" s="59">
        <v>9163</v>
      </c>
      <c r="D17" s="60">
        <v>111</v>
      </c>
      <c r="E17" s="41">
        <v>25</v>
      </c>
      <c r="F17" s="42">
        <v>21</v>
      </c>
      <c r="G17" s="43">
        <v>23</v>
      </c>
      <c r="H17" s="41">
        <v>20</v>
      </c>
      <c r="I17" s="42">
        <v>19</v>
      </c>
      <c r="J17" s="43">
        <v>19</v>
      </c>
      <c r="K17" s="41">
        <v>20</v>
      </c>
      <c r="L17" s="42">
        <v>21</v>
      </c>
      <c r="M17" s="43">
        <v>22</v>
      </c>
      <c r="N17" s="41">
        <v>22</v>
      </c>
      <c r="O17" s="44">
        <v>19</v>
      </c>
      <c r="P17" s="42">
        <v>22</v>
      </c>
      <c r="Q17" s="41">
        <v>44</v>
      </c>
      <c r="R17" s="44">
        <v>44</v>
      </c>
      <c r="S17" s="42">
        <v>42</v>
      </c>
      <c r="T17" s="41">
        <v>22</v>
      </c>
      <c r="U17" s="44">
        <v>22</v>
      </c>
      <c r="V17" s="42">
        <v>25</v>
      </c>
      <c r="W17" s="41">
        <v>18</v>
      </c>
      <c r="X17" s="42">
        <v>20</v>
      </c>
      <c r="Y17" s="43">
        <v>22</v>
      </c>
      <c r="Z17" s="20">
        <f t="shared" si="0"/>
        <v>512</v>
      </c>
      <c r="AA17" s="27">
        <f t="shared" si="1"/>
        <v>18</v>
      </c>
      <c r="AB17" s="28">
        <f t="shared" si="2"/>
        <v>19</v>
      </c>
      <c r="AC17" s="28">
        <f t="shared" si="3"/>
        <v>19</v>
      </c>
      <c r="AD17" s="29">
        <f t="shared" si="4"/>
        <v>56</v>
      </c>
      <c r="AE17" s="13">
        <f t="shared" si="5"/>
        <v>456</v>
      </c>
    </row>
    <row r="18" spans="1:31" ht="15.75" thickBot="1" x14ac:dyDescent="0.3">
      <c r="A18" s="8">
        <v>13</v>
      </c>
      <c r="B18" s="58" t="s">
        <v>28</v>
      </c>
      <c r="C18" s="59">
        <v>2467</v>
      </c>
      <c r="D18" s="60">
        <v>14</v>
      </c>
      <c r="E18" s="41">
        <v>0</v>
      </c>
      <c r="F18" s="42">
        <v>25</v>
      </c>
      <c r="G18" s="43">
        <v>26</v>
      </c>
      <c r="H18" s="41">
        <v>22</v>
      </c>
      <c r="I18" s="44">
        <v>23</v>
      </c>
      <c r="J18" s="43">
        <v>23</v>
      </c>
      <c r="K18" s="69">
        <v>0</v>
      </c>
      <c r="L18" s="72">
        <v>0</v>
      </c>
      <c r="M18" s="70">
        <v>0</v>
      </c>
      <c r="N18" s="41">
        <v>23</v>
      </c>
      <c r="O18" s="44">
        <v>21</v>
      </c>
      <c r="P18" s="43">
        <v>24</v>
      </c>
      <c r="Q18" s="41">
        <v>42</v>
      </c>
      <c r="R18" s="42">
        <v>42</v>
      </c>
      <c r="S18" s="43">
        <v>40</v>
      </c>
      <c r="T18" s="41">
        <v>21</v>
      </c>
      <c r="U18" s="44">
        <v>23</v>
      </c>
      <c r="V18" s="42">
        <v>26</v>
      </c>
      <c r="W18" s="41">
        <v>19</v>
      </c>
      <c r="X18" s="42">
        <v>14</v>
      </c>
      <c r="Y18" s="43">
        <v>23</v>
      </c>
      <c r="Z18" s="20">
        <f t="shared" si="0"/>
        <v>437</v>
      </c>
      <c r="AA18" s="27">
        <f t="shared" si="1"/>
        <v>0</v>
      </c>
      <c r="AB18" s="28">
        <f t="shared" si="2"/>
        <v>0</v>
      </c>
      <c r="AC18" s="28">
        <f t="shared" si="3"/>
        <v>0</v>
      </c>
      <c r="AD18" s="29">
        <f t="shared" si="4"/>
        <v>0</v>
      </c>
      <c r="AE18" s="13">
        <f t="shared" si="5"/>
        <v>437</v>
      </c>
    </row>
    <row r="19" spans="1:31" ht="15.75" thickBot="1" x14ac:dyDescent="0.3">
      <c r="A19" s="8">
        <v>14</v>
      </c>
      <c r="B19" s="58" t="s">
        <v>24</v>
      </c>
      <c r="C19" s="59">
        <v>2297</v>
      </c>
      <c r="D19" s="60">
        <v>16</v>
      </c>
      <c r="E19" s="41">
        <v>24</v>
      </c>
      <c r="F19" s="42">
        <v>22</v>
      </c>
      <c r="G19" s="43">
        <v>22</v>
      </c>
      <c r="H19" s="41">
        <v>21</v>
      </c>
      <c r="I19" s="44">
        <v>18</v>
      </c>
      <c r="J19" s="43">
        <v>14</v>
      </c>
      <c r="K19" s="41">
        <v>21</v>
      </c>
      <c r="L19" s="44">
        <v>16</v>
      </c>
      <c r="M19" s="42">
        <v>20</v>
      </c>
      <c r="N19" s="69">
        <v>0</v>
      </c>
      <c r="O19" s="72">
        <v>0</v>
      </c>
      <c r="P19" s="70">
        <v>0</v>
      </c>
      <c r="Q19" s="41">
        <v>36</v>
      </c>
      <c r="R19" s="42">
        <v>40</v>
      </c>
      <c r="S19" s="43">
        <v>38</v>
      </c>
      <c r="T19" s="41">
        <v>23</v>
      </c>
      <c r="U19" s="44">
        <v>21</v>
      </c>
      <c r="V19" s="42">
        <v>24</v>
      </c>
      <c r="W19" s="41">
        <v>17</v>
      </c>
      <c r="X19" s="42">
        <v>19</v>
      </c>
      <c r="Y19" s="43">
        <v>16</v>
      </c>
      <c r="Z19" s="20">
        <f t="shared" si="0"/>
        <v>412</v>
      </c>
      <c r="AA19" s="27">
        <f t="shared" si="1"/>
        <v>0</v>
      </c>
      <c r="AB19" s="28">
        <f t="shared" si="2"/>
        <v>0</v>
      </c>
      <c r="AC19" s="28">
        <f t="shared" si="3"/>
        <v>0</v>
      </c>
      <c r="AD19" s="29">
        <f t="shared" si="4"/>
        <v>0</v>
      </c>
      <c r="AE19" s="13">
        <f t="shared" si="5"/>
        <v>412</v>
      </c>
    </row>
    <row r="20" spans="1:31" ht="15.75" thickBot="1" x14ac:dyDescent="0.3">
      <c r="A20" s="8">
        <v>15</v>
      </c>
      <c r="B20" s="58" t="s">
        <v>21</v>
      </c>
      <c r="C20" s="59">
        <v>6569</v>
      </c>
      <c r="D20" s="60">
        <v>45</v>
      </c>
      <c r="E20" s="41">
        <v>18</v>
      </c>
      <c r="F20" s="42">
        <v>26</v>
      </c>
      <c r="G20" s="43">
        <v>27</v>
      </c>
      <c r="H20" s="69">
        <v>0</v>
      </c>
      <c r="I20" s="72">
        <v>0</v>
      </c>
      <c r="J20" s="71">
        <v>0</v>
      </c>
      <c r="K20" s="69">
        <v>0</v>
      </c>
      <c r="L20" s="72">
        <v>0</v>
      </c>
      <c r="M20" s="70">
        <v>0</v>
      </c>
      <c r="N20" s="69">
        <v>0</v>
      </c>
      <c r="O20" s="72">
        <v>0</v>
      </c>
      <c r="P20" s="71">
        <v>0</v>
      </c>
      <c r="Q20" s="41">
        <v>40</v>
      </c>
      <c r="R20" s="42">
        <v>48</v>
      </c>
      <c r="S20" s="43">
        <v>46</v>
      </c>
      <c r="T20" s="69">
        <v>0</v>
      </c>
      <c r="U20" s="70">
        <v>0</v>
      </c>
      <c r="V20" s="71">
        <v>0</v>
      </c>
      <c r="W20" s="41">
        <v>24</v>
      </c>
      <c r="X20" s="42">
        <v>24</v>
      </c>
      <c r="Y20" s="43">
        <v>26</v>
      </c>
      <c r="Z20" s="20">
        <f t="shared" si="0"/>
        <v>279</v>
      </c>
      <c r="AA20" s="27">
        <f t="shared" si="1"/>
        <v>0</v>
      </c>
      <c r="AB20" s="28">
        <f t="shared" si="2"/>
        <v>0</v>
      </c>
      <c r="AC20" s="28">
        <f t="shared" si="3"/>
        <v>0</v>
      </c>
      <c r="AD20" s="29">
        <f t="shared" si="4"/>
        <v>0</v>
      </c>
      <c r="AE20" s="13">
        <f t="shared" si="5"/>
        <v>279</v>
      </c>
    </row>
    <row r="21" spans="1:31" ht="15.75" thickBot="1" x14ac:dyDescent="0.3">
      <c r="A21" s="8">
        <v>16</v>
      </c>
      <c r="B21" s="58" t="s">
        <v>33</v>
      </c>
      <c r="C21" s="59">
        <v>17058</v>
      </c>
      <c r="D21" s="60">
        <v>26</v>
      </c>
      <c r="E21" s="69">
        <v>0</v>
      </c>
      <c r="F21" s="70">
        <v>0</v>
      </c>
      <c r="G21" s="71">
        <v>0</v>
      </c>
      <c r="H21" s="41">
        <v>23</v>
      </c>
      <c r="I21" s="42">
        <v>20</v>
      </c>
      <c r="J21" s="43">
        <v>20</v>
      </c>
      <c r="K21" s="41">
        <v>22</v>
      </c>
      <c r="L21" s="44">
        <v>22</v>
      </c>
      <c r="M21" s="42">
        <v>23</v>
      </c>
      <c r="N21" s="41">
        <v>21</v>
      </c>
      <c r="O21" s="44">
        <v>20</v>
      </c>
      <c r="P21" s="43">
        <v>23</v>
      </c>
      <c r="Q21" s="69">
        <v>0</v>
      </c>
      <c r="R21" s="72">
        <v>0</v>
      </c>
      <c r="S21" s="70">
        <v>0</v>
      </c>
      <c r="T21" s="69">
        <v>0</v>
      </c>
      <c r="U21" s="70">
        <v>0</v>
      </c>
      <c r="V21" s="71">
        <v>0</v>
      </c>
      <c r="W21" s="41">
        <v>20</v>
      </c>
      <c r="X21" s="42">
        <v>21</v>
      </c>
      <c r="Y21" s="43">
        <v>24</v>
      </c>
      <c r="Z21" s="20">
        <f t="shared" si="0"/>
        <v>259</v>
      </c>
      <c r="AA21" s="27">
        <f t="shared" si="1"/>
        <v>0</v>
      </c>
      <c r="AB21" s="28">
        <f t="shared" si="2"/>
        <v>0</v>
      </c>
      <c r="AC21" s="28">
        <f t="shared" si="3"/>
        <v>0</v>
      </c>
      <c r="AD21" s="29">
        <f t="shared" si="4"/>
        <v>0</v>
      </c>
      <c r="AE21" s="13">
        <f t="shared" si="5"/>
        <v>259</v>
      </c>
    </row>
    <row r="22" spans="1:31" ht="15.75" thickBot="1" x14ac:dyDescent="0.3">
      <c r="A22" s="8">
        <v>17</v>
      </c>
      <c r="B22" s="58" t="s">
        <v>27</v>
      </c>
      <c r="C22" s="59">
        <v>16252</v>
      </c>
      <c r="D22" s="60">
        <v>9</v>
      </c>
      <c r="E22" s="41">
        <v>18</v>
      </c>
      <c r="F22" s="44">
        <v>23</v>
      </c>
      <c r="G22" s="42">
        <v>16</v>
      </c>
      <c r="H22" s="41">
        <v>25</v>
      </c>
      <c r="I22" s="44">
        <v>21</v>
      </c>
      <c r="J22" s="42">
        <v>25</v>
      </c>
      <c r="K22" s="69">
        <v>0</v>
      </c>
      <c r="L22" s="72">
        <v>0</v>
      </c>
      <c r="M22" s="70">
        <v>0</v>
      </c>
      <c r="N22" s="69">
        <v>0</v>
      </c>
      <c r="O22" s="72">
        <v>0</v>
      </c>
      <c r="P22" s="70">
        <v>0</v>
      </c>
      <c r="Q22" s="69">
        <v>0</v>
      </c>
      <c r="R22" s="70">
        <v>0</v>
      </c>
      <c r="S22" s="71">
        <v>0</v>
      </c>
      <c r="T22" s="69">
        <v>0</v>
      </c>
      <c r="U22" s="70">
        <v>0</v>
      </c>
      <c r="V22" s="71">
        <v>0</v>
      </c>
      <c r="W22" s="69">
        <v>0</v>
      </c>
      <c r="X22" s="70">
        <v>0</v>
      </c>
      <c r="Y22" s="71">
        <v>0</v>
      </c>
      <c r="Z22" s="20">
        <f t="shared" si="0"/>
        <v>128</v>
      </c>
      <c r="AA22" s="27">
        <f t="shared" si="1"/>
        <v>0</v>
      </c>
      <c r="AB22" s="28">
        <f t="shared" si="2"/>
        <v>0</v>
      </c>
      <c r="AC22" s="28">
        <f t="shared" si="3"/>
        <v>0</v>
      </c>
      <c r="AD22" s="29">
        <f t="shared" si="4"/>
        <v>0</v>
      </c>
      <c r="AE22" s="13">
        <f t="shared" si="5"/>
        <v>128</v>
      </c>
    </row>
    <row r="23" spans="1:31" ht="15.75" thickBot="1" x14ac:dyDescent="0.3">
      <c r="A23" s="8">
        <v>18</v>
      </c>
      <c r="B23" s="58" t="s">
        <v>35</v>
      </c>
      <c r="C23" s="59">
        <v>4366</v>
      </c>
      <c r="D23" s="60">
        <v>96</v>
      </c>
      <c r="E23" s="69">
        <v>0</v>
      </c>
      <c r="F23" s="70">
        <v>0</v>
      </c>
      <c r="G23" s="71">
        <v>0</v>
      </c>
      <c r="H23" s="69">
        <v>0</v>
      </c>
      <c r="I23" s="72">
        <v>0</v>
      </c>
      <c r="J23" s="71">
        <v>0</v>
      </c>
      <c r="K23" s="69">
        <v>0</v>
      </c>
      <c r="L23" s="72">
        <v>0</v>
      </c>
      <c r="M23" s="70">
        <v>0</v>
      </c>
      <c r="N23" s="69">
        <v>0</v>
      </c>
      <c r="O23" s="72">
        <v>0</v>
      </c>
      <c r="P23" s="70">
        <v>0</v>
      </c>
      <c r="Q23" s="41">
        <v>60</v>
      </c>
      <c r="R23" s="42">
        <v>38</v>
      </c>
      <c r="S23" s="43">
        <v>28</v>
      </c>
      <c r="T23" s="69">
        <v>0</v>
      </c>
      <c r="U23" s="70">
        <v>0</v>
      </c>
      <c r="V23" s="71">
        <v>0</v>
      </c>
      <c r="W23" s="69">
        <v>0</v>
      </c>
      <c r="X23" s="70">
        <v>0</v>
      </c>
      <c r="Y23" s="71">
        <v>0</v>
      </c>
      <c r="Z23" s="20">
        <f t="shared" si="0"/>
        <v>126</v>
      </c>
      <c r="AA23" s="27">
        <f t="shared" si="1"/>
        <v>0</v>
      </c>
      <c r="AB23" s="28">
        <f t="shared" si="2"/>
        <v>0</v>
      </c>
      <c r="AC23" s="28">
        <f t="shared" si="3"/>
        <v>0</v>
      </c>
      <c r="AD23" s="29">
        <f t="shared" si="4"/>
        <v>0</v>
      </c>
      <c r="AE23" s="13">
        <f t="shared" si="5"/>
        <v>126</v>
      </c>
    </row>
    <row r="24" spans="1:31" ht="15.75" thickBot="1" x14ac:dyDescent="0.3">
      <c r="A24" s="8">
        <v>19</v>
      </c>
      <c r="B24" s="58" t="s">
        <v>36</v>
      </c>
      <c r="C24" s="59">
        <v>3668</v>
      </c>
      <c r="D24" s="60">
        <v>98</v>
      </c>
      <c r="E24" s="69">
        <v>0</v>
      </c>
      <c r="F24" s="70">
        <v>0</v>
      </c>
      <c r="G24" s="71">
        <v>0</v>
      </c>
      <c r="H24" s="69">
        <v>0</v>
      </c>
      <c r="I24" s="72">
        <v>0</v>
      </c>
      <c r="J24" s="71">
        <v>0</v>
      </c>
      <c r="K24" s="69">
        <v>0</v>
      </c>
      <c r="L24" s="72">
        <v>0</v>
      </c>
      <c r="M24" s="70">
        <v>0</v>
      </c>
      <c r="N24" s="69">
        <v>0</v>
      </c>
      <c r="O24" s="72">
        <v>0</v>
      </c>
      <c r="P24" s="70">
        <v>0</v>
      </c>
      <c r="Q24" s="69">
        <v>0</v>
      </c>
      <c r="R24" s="70">
        <v>0</v>
      </c>
      <c r="S24" s="71">
        <v>0</v>
      </c>
      <c r="T24" s="69">
        <v>0</v>
      </c>
      <c r="U24" s="70">
        <v>0</v>
      </c>
      <c r="V24" s="71">
        <v>0</v>
      </c>
      <c r="W24" s="41">
        <v>23</v>
      </c>
      <c r="X24" s="42">
        <v>23</v>
      </c>
      <c r="Y24" s="43">
        <v>21</v>
      </c>
      <c r="Z24" s="20">
        <f t="shared" si="0"/>
        <v>67</v>
      </c>
      <c r="AA24" s="27">
        <f t="shared" si="1"/>
        <v>0</v>
      </c>
      <c r="AB24" s="28">
        <f t="shared" si="2"/>
        <v>0</v>
      </c>
      <c r="AC24" s="28">
        <f t="shared" si="3"/>
        <v>0</v>
      </c>
      <c r="AD24" s="29">
        <f t="shared" si="4"/>
        <v>0</v>
      </c>
      <c r="AE24" s="13">
        <f t="shared" si="5"/>
        <v>67</v>
      </c>
    </row>
    <row r="25" spans="1:31" ht="15.75" thickBot="1" x14ac:dyDescent="0.3">
      <c r="A25" s="8">
        <v>20</v>
      </c>
      <c r="B25" s="58" t="s">
        <v>29</v>
      </c>
      <c r="C25" s="59">
        <v>6554</v>
      </c>
      <c r="D25" s="60">
        <v>32</v>
      </c>
      <c r="E25" s="41">
        <v>0</v>
      </c>
      <c r="F25" s="42">
        <v>24</v>
      </c>
      <c r="G25" s="43">
        <v>16</v>
      </c>
      <c r="H25" s="69">
        <v>0</v>
      </c>
      <c r="I25" s="72">
        <v>0</v>
      </c>
      <c r="J25" s="71">
        <v>0</v>
      </c>
      <c r="K25" s="69">
        <v>0</v>
      </c>
      <c r="L25" s="72">
        <v>0</v>
      </c>
      <c r="M25" s="70">
        <v>0</v>
      </c>
      <c r="N25" s="69">
        <v>0</v>
      </c>
      <c r="O25" s="72">
        <v>0</v>
      </c>
      <c r="P25" s="70">
        <v>0</v>
      </c>
      <c r="Q25" s="69">
        <v>0</v>
      </c>
      <c r="R25" s="72">
        <v>0</v>
      </c>
      <c r="S25" s="70">
        <v>0</v>
      </c>
      <c r="T25" s="69">
        <v>0</v>
      </c>
      <c r="U25" s="72">
        <v>0</v>
      </c>
      <c r="V25" s="70">
        <v>0</v>
      </c>
      <c r="W25" s="69">
        <v>0</v>
      </c>
      <c r="X25" s="70">
        <v>0</v>
      </c>
      <c r="Y25" s="71">
        <v>0</v>
      </c>
      <c r="Z25" s="20">
        <f t="shared" si="0"/>
        <v>40</v>
      </c>
      <c r="AA25" s="27">
        <f t="shared" si="1"/>
        <v>0</v>
      </c>
      <c r="AB25" s="28">
        <f t="shared" si="2"/>
        <v>0</v>
      </c>
      <c r="AC25" s="28">
        <f t="shared" si="3"/>
        <v>0</v>
      </c>
      <c r="AD25" s="29">
        <f t="shared" si="4"/>
        <v>0</v>
      </c>
      <c r="AE25" s="13">
        <f t="shared" si="5"/>
        <v>40</v>
      </c>
    </row>
    <row r="26" spans="1:31" x14ac:dyDescent="0.25">
      <c r="A26" s="8">
        <v>21</v>
      </c>
      <c r="B26" s="58" t="s">
        <v>37</v>
      </c>
      <c r="C26" s="59">
        <v>20280</v>
      </c>
      <c r="D26" s="60">
        <v>93</v>
      </c>
      <c r="E26" s="69">
        <v>0</v>
      </c>
      <c r="F26" s="70">
        <v>0</v>
      </c>
      <c r="G26" s="71">
        <v>0</v>
      </c>
      <c r="H26" s="69">
        <v>0</v>
      </c>
      <c r="I26" s="70">
        <v>0</v>
      </c>
      <c r="J26" s="71">
        <v>0</v>
      </c>
      <c r="K26" s="69">
        <v>0</v>
      </c>
      <c r="L26" s="70">
        <v>0</v>
      </c>
      <c r="M26" s="71">
        <v>0</v>
      </c>
      <c r="N26" s="69">
        <v>0</v>
      </c>
      <c r="O26" s="72">
        <v>0</v>
      </c>
      <c r="P26" s="70">
        <v>0</v>
      </c>
      <c r="Q26" s="69">
        <v>0</v>
      </c>
      <c r="R26" s="72">
        <v>0</v>
      </c>
      <c r="S26" s="70">
        <v>0</v>
      </c>
      <c r="T26" s="69">
        <v>0</v>
      </c>
      <c r="U26" s="70">
        <v>0</v>
      </c>
      <c r="V26" s="71">
        <v>0</v>
      </c>
      <c r="W26" s="41">
        <v>21</v>
      </c>
      <c r="X26" s="42">
        <v>14</v>
      </c>
      <c r="Y26" s="43">
        <v>0</v>
      </c>
      <c r="Z26" s="20">
        <f t="shared" si="0"/>
        <v>35</v>
      </c>
      <c r="AA26" s="27">
        <f t="shared" si="1"/>
        <v>0</v>
      </c>
      <c r="AB26" s="28">
        <f t="shared" si="2"/>
        <v>0</v>
      </c>
      <c r="AC26" s="28">
        <f t="shared" si="3"/>
        <v>0</v>
      </c>
      <c r="AD26" s="29">
        <f t="shared" si="4"/>
        <v>0</v>
      </c>
      <c r="AE26" s="13">
        <f t="shared" si="5"/>
        <v>35</v>
      </c>
    </row>
    <row r="27" spans="1:31" s="3" customFormat="1" x14ac:dyDescent="0.25">
      <c r="E27" s="77">
        <v>15</v>
      </c>
      <c r="F27" s="77"/>
      <c r="G27" s="77"/>
      <c r="H27" s="77">
        <v>15</v>
      </c>
      <c r="I27" s="77"/>
      <c r="J27" s="77"/>
      <c r="K27" s="82">
        <v>13</v>
      </c>
      <c r="L27" s="82"/>
      <c r="M27" s="82"/>
      <c r="N27" s="77">
        <v>14</v>
      </c>
      <c r="O27" s="77"/>
      <c r="P27" s="77"/>
      <c r="Q27" s="77">
        <v>16</v>
      </c>
      <c r="R27" s="77"/>
      <c r="S27" s="77"/>
      <c r="T27" s="82">
        <v>13</v>
      </c>
      <c r="U27" s="82"/>
      <c r="V27" s="82"/>
      <c r="W27" s="77">
        <v>17</v>
      </c>
      <c r="X27" s="77"/>
      <c r="Y27" s="77"/>
      <c r="Z27" s="11"/>
      <c r="AA27" s="11"/>
      <c r="AB27" s="11"/>
      <c r="AC27" s="11"/>
      <c r="AD27" s="11"/>
      <c r="AE27" s="4">
        <f>AVERAGE(E27:Y27)</f>
        <v>14.714285714285714</v>
      </c>
    </row>
    <row r="28" spans="1:31" x14ac:dyDescent="0.25">
      <c r="B28" s="78" t="s">
        <v>2</v>
      </c>
      <c r="C28" s="78"/>
      <c r="D28" s="78"/>
      <c r="E28" s="78"/>
      <c r="F28" s="78"/>
      <c r="G28" s="78"/>
      <c r="H28" s="10"/>
      <c r="I28" s="10"/>
      <c r="J28" s="10"/>
      <c r="K28" s="74"/>
      <c r="L28" s="74"/>
      <c r="M28" s="74"/>
      <c r="N28" s="10"/>
      <c r="O28" s="10"/>
      <c r="P28" s="10"/>
      <c r="Q28" s="10"/>
      <c r="R28" s="10"/>
      <c r="S28" s="10"/>
      <c r="T28" s="67"/>
      <c r="U28" s="67"/>
      <c r="V28" s="67"/>
      <c r="W28" s="10"/>
      <c r="X28" s="10"/>
      <c r="Y28" s="10"/>
      <c r="Z28" s="10"/>
      <c r="AA28" s="10"/>
      <c r="AB28" s="10"/>
      <c r="AC28" s="10"/>
      <c r="AD28" s="10"/>
    </row>
    <row r="29" spans="1:31" x14ac:dyDescent="0.25">
      <c r="B29" s="78"/>
      <c r="C29" s="78"/>
      <c r="D29" s="78"/>
      <c r="E29" s="78"/>
      <c r="F29" s="78"/>
      <c r="G29" s="78"/>
      <c r="H29" s="10"/>
      <c r="I29" s="10"/>
      <c r="J29" s="10"/>
      <c r="K29" s="74"/>
      <c r="L29" s="74"/>
      <c r="M29" s="74"/>
      <c r="N29" s="10"/>
      <c r="O29" s="10"/>
      <c r="P29" s="10"/>
      <c r="Q29" s="10"/>
      <c r="R29" s="10"/>
      <c r="S29" s="10"/>
      <c r="T29" s="67"/>
      <c r="U29" s="67"/>
      <c r="V29" s="67"/>
      <c r="W29" s="10"/>
      <c r="X29" s="10"/>
      <c r="Y29" s="10"/>
      <c r="Z29" s="10"/>
      <c r="AA29" s="10"/>
      <c r="AB29" s="10"/>
      <c r="AC29" s="10"/>
      <c r="AD29" s="10"/>
    </row>
  </sheetData>
  <sortState ref="B6:AE26">
    <sortCondition descending="1" ref="AE6:AE26"/>
  </sortState>
  <mergeCells count="28">
    <mergeCell ref="A1:AE2"/>
    <mergeCell ref="A3:D4"/>
    <mergeCell ref="E3:G3"/>
    <mergeCell ref="Z3:Z5"/>
    <mergeCell ref="AA3:AC4"/>
    <mergeCell ref="AD3:AD5"/>
    <mergeCell ref="AE3:AE5"/>
    <mergeCell ref="E4:G4"/>
    <mergeCell ref="H4:J4"/>
    <mergeCell ref="H3:J3"/>
    <mergeCell ref="N3:P3"/>
    <mergeCell ref="Q3:S3"/>
    <mergeCell ref="W3:Y3"/>
    <mergeCell ref="T3:V3"/>
    <mergeCell ref="K3:M3"/>
    <mergeCell ref="W27:Y27"/>
    <mergeCell ref="B28:G29"/>
    <mergeCell ref="N4:P4"/>
    <mergeCell ref="Q4:S4"/>
    <mergeCell ref="W4:Y4"/>
    <mergeCell ref="E27:G27"/>
    <mergeCell ref="H27:J27"/>
    <mergeCell ref="N27:P27"/>
    <mergeCell ref="Q27:S27"/>
    <mergeCell ref="T4:V4"/>
    <mergeCell ref="K4:M4"/>
    <mergeCell ref="K27:M27"/>
    <mergeCell ref="T27:V27"/>
  </mergeCells>
  <pageMargins left="0.7" right="0.7" top="0.75" bottom="0.75" header="0.3" footer="0.3"/>
  <pageSetup paperSize="9" scale="8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zoomScale="90" zoomScaleNormal="90" workbookViewId="0">
      <selection activeCell="U28" sqref="U28"/>
    </sheetView>
  </sheetViews>
  <sheetFormatPr defaultRowHeight="15" x14ac:dyDescent="0.25"/>
  <cols>
    <col min="1" max="1" width="5.140625" customWidth="1"/>
    <col min="2" max="2" width="25" customWidth="1"/>
    <col min="3" max="3" width="9.140625" customWidth="1"/>
    <col min="4" max="4" width="8.7109375" customWidth="1"/>
    <col min="5" max="10" width="4" style="1" customWidth="1"/>
    <col min="11" max="13" width="4" style="75" customWidth="1"/>
    <col min="14" max="25" width="4" style="1" customWidth="1"/>
    <col min="26" max="26" width="6.42578125" style="1" customWidth="1"/>
    <col min="27" max="27" width="3.85546875" style="1" customWidth="1"/>
    <col min="28" max="28" width="4.42578125" style="1" customWidth="1"/>
    <col min="29" max="29" width="4.28515625" style="1" customWidth="1"/>
    <col min="30" max="30" width="7.140625" style="1" customWidth="1"/>
    <col min="31" max="31" width="7.42578125" customWidth="1"/>
  </cols>
  <sheetData>
    <row r="1" spans="1:33" ht="27" customHeight="1" x14ac:dyDescent="0.25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5"/>
      <c r="AG1" s="5"/>
    </row>
    <row r="2" spans="1:33" ht="20.25" customHeight="1" thickBo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5"/>
      <c r="AG2" s="5"/>
    </row>
    <row r="3" spans="1:33" x14ac:dyDescent="0.25">
      <c r="A3" s="84"/>
      <c r="B3" s="84"/>
      <c r="C3" s="84"/>
      <c r="D3" s="84"/>
      <c r="E3" s="86">
        <v>43169</v>
      </c>
      <c r="F3" s="87"/>
      <c r="G3" s="88"/>
      <c r="H3" s="86">
        <v>43253</v>
      </c>
      <c r="I3" s="87"/>
      <c r="J3" s="88"/>
      <c r="K3" s="86">
        <v>43295</v>
      </c>
      <c r="L3" s="87"/>
      <c r="M3" s="88"/>
      <c r="N3" s="86">
        <v>43309</v>
      </c>
      <c r="O3" s="87"/>
      <c r="P3" s="88"/>
      <c r="Q3" s="86">
        <v>43337</v>
      </c>
      <c r="R3" s="87"/>
      <c r="S3" s="87"/>
      <c r="T3" s="86">
        <v>43358</v>
      </c>
      <c r="U3" s="87"/>
      <c r="V3" s="88"/>
      <c r="W3" s="99">
        <v>43407</v>
      </c>
      <c r="X3" s="87"/>
      <c r="Y3" s="88"/>
      <c r="Z3" s="89" t="s">
        <v>1</v>
      </c>
      <c r="AA3" s="92" t="s">
        <v>11</v>
      </c>
      <c r="AB3" s="93"/>
      <c r="AC3" s="93"/>
      <c r="AD3" s="96" t="s">
        <v>9</v>
      </c>
      <c r="AE3" s="89" t="s">
        <v>10</v>
      </c>
    </row>
    <row r="4" spans="1:33" ht="15.75" thickBot="1" x14ac:dyDescent="0.3">
      <c r="A4" s="85"/>
      <c r="B4" s="85"/>
      <c r="C4" s="85"/>
      <c r="D4" s="85"/>
      <c r="E4" s="79" t="s">
        <v>13</v>
      </c>
      <c r="F4" s="80"/>
      <c r="G4" s="81"/>
      <c r="H4" s="79" t="s">
        <v>12</v>
      </c>
      <c r="I4" s="80"/>
      <c r="J4" s="81"/>
      <c r="K4" s="79" t="s">
        <v>12</v>
      </c>
      <c r="L4" s="80"/>
      <c r="M4" s="81"/>
      <c r="N4" s="79" t="s">
        <v>13</v>
      </c>
      <c r="O4" s="80"/>
      <c r="P4" s="81"/>
      <c r="Q4" s="79" t="s">
        <v>14</v>
      </c>
      <c r="R4" s="80"/>
      <c r="S4" s="80"/>
      <c r="T4" s="79" t="s">
        <v>13</v>
      </c>
      <c r="U4" s="80"/>
      <c r="V4" s="81"/>
      <c r="W4" s="80" t="s">
        <v>12</v>
      </c>
      <c r="X4" s="80"/>
      <c r="Y4" s="81"/>
      <c r="Z4" s="90"/>
      <c r="AA4" s="94"/>
      <c r="AB4" s="95"/>
      <c r="AC4" s="95"/>
      <c r="AD4" s="97"/>
      <c r="AE4" s="90"/>
    </row>
    <row r="5" spans="1:33" s="2" customFormat="1" ht="45" customHeight="1" thickBot="1" x14ac:dyDescent="0.3">
      <c r="A5" s="7" t="s">
        <v>0</v>
      </c>
      <c r="B5" s="57" t="s">
        <v>4</v>
      </c>
      <c r="C5" s="6" t="s">
        <v>3</v>
      </c>
      <c r="D5" s="12" t="s">
        <v>5</v>
      </c>
      <c r="E5" s="14">
        <v>1</v>
      </c>
      <c r="F5" s="15">
        <v>2</v>
      </c>
      <c r="G5" s="16">
        <v>3</v>
      </c>
      <c r="H5" s="14">
        <v>1</v>
      </c>
      <c r="I5" s="17">
        <v>2</v>
      </c>
      <c r="J5" s="16">
        <v>3</v>
      </c>
      <c r="K5" s="14">
        <v>1</v>
      </c>
      <c r="L5" s="17">
        <v>2</v>
      </c>
      <c r="M5" s="15">
        <v>3</v>
      </c>
      <c r="N5" s="14">
        <v>1</v>
      </c>
      <c r="O5" s="15">
        <v>2</v>
      </c>
      <c r="P5" s="16">
        <v>3</v>
      </c>
      <c r="Q5" s="14">
        <v>1</v>
      </c>
      <c r="R5" s="15">
        <v>2</v>
      </c>
      <c r="S5" s="16">
        <v>3</v>
      </c>
      <c r="T5" s="14">
        <v>1</v>
      </c>
      <c r="U5" s="15">
        <v>2</v>
      </c>
      <c r="V5" s="16">
        <v>3</v>
      </c>
      <c r="W5" s="14">
        <v>1</v>
      </c>
      <c r="X5" s="17">
        <v>2</v>
      </c>
      <c r="Y5" s="16">
        <v>3</v>
      </c>
      <c r="Z5" s="91"/>
      <c r="AA5" s="22" t="s">
        <v>6</v>
      </c>
      <c r="AB5" s="23" t="s">
        <v>7</v>
      </c>
      <c r="AC5" s="23" t="s">
        <v>8</v>
      </c>
      <c r="AD5" s="98"/>
      <c r="AE5" s="91"/>
    </row>
    <row r="6" spans="1:33" ht="15.75" thickBot="1" x14ac:dyDescent="0.3">
      <c r="A6" s="8">
        <v>1</v>
      </c>
      <c r="B6" s="58" t="s">
        <v>19</v>
      </c>
      <c r="C6" s="59">
        <v>989</v>
      </c>
      <c r="D6" s="60">
        <v>82</v>
      </c>
      <c r="E6" s="36">
        <v>35</v>
      </c>
      <c r="F6" s="37">
        <v>35</v>
      </c>
      <c r="G6" s="38">
        <v>35</v>
      </c>
      <c r="H6" s="36">
        <v>23</v>
      </c>
      <c r="I6" s="39">
        <v>35</v>
      </c>
      <c r="J6" s="38">
        <v>32</v>
      </c>
      <c r="K6" s="36">
        <v>35</v>
      </c>
      <c r="L6" s="39">
        <v>35</v>
      </c>
      <c r="M6" s="37">
        <v>32</v>
      </c>
      <c r="N6" s="36">
        <v>35</v>
      </c>
      <c r="O6" s="37">
        <v>35</v>
      </c>
      <c r="P6" s="38">
        <v>35</v>
      </c>
      <c r="Q6" s="36">
        <v>52</v>
      </c>
      <c r="R6" s="37">
        <v>70</v>
      </c>
      <c r="S6" s="38">
        <v>70</v>
      </c>
      <c r="T6" s="36">
        <v>35</v>
      </c>
      <c r="U6" s="37">
        <v>35</v>
      </c>
      <c r="V6" s="38">
        <v>35</v>
      </c>
      <c r="W6" s="36">
        <v>23</v>
      </c>
      <c r="X6" s="39">
        <v>24</v>
      </c>
      <c r="Y6" s="38">
        <v>0</v>
      </c>
      <c r="Z6" s="19">
        <f>SUM(E6:Y6)</f>
        <v>746</v>
      </c>
      <c r="AA6" s="24">
        <f>SMALL(E6:Y6,1)</f>
        <v>0</v>
      </c>
      <c r="AB6" s="25">
        <f>SMALL(E6:Y6,2)</f>
        <v>23</v>
      </c>
      <c r="AC6" s="25">
        <f>SMALL(E6:Y6,3)</f>
        <v>23</v>
      </c>
      <c r="AD6" s="26">
        <f>SUM(AA6:AC6)</f>
        <v>46</v>
      </c>
      <c r="AE6" s="63">
        <f>SUM(Z6-AD6)</f>
        <v>700</v>
      </c>
    </row>
    <row r="7" spans="1:33" ht="15.75" thickBot="1" x14ac:dyDescent="0.3">
      <c r="A7" s="8">
        <v>2</v>
      </c>
      <c r="B7" s="58" t="s">
        <v>23</v>
      </c>
      <c r="C7" s="59">
        <v>8092</v>
      </c>
      <c r="D7" s="60">
        <v>69</v>
      </c>
      <c r="E7" s="41">
        <v>29</v>
      </c>
      <c r="F7" s="42">
        <v>26</v>
      </c>
      <c r="G7" s="43">
        <v>29</v>
      </c>
      <c r="H7" s="41">
        <v>32</v>
      </c>
      <c r="I7" s="44">
        <v>29</v>
      </c>
      <c r="J7" s="43">
        <v>28</v>
      </c>
      <c r="K7" s="41">
        <v>32</v>
      </c>
      <c r="L7" s="44">
        <v>32</v>
      </c>
      <c r="M7" s="42">
        <v>35</v>
      </c>
      <c r="N7" s="41">
        <v>30</v>
      </c>
      <c r="O7" s="42">
        <v>30</v>
      </c>
      <c r="P7" s="43">
        <v>28</v>
      </c>
      <c r="Q7" s="41">
        <v>70</v>
      </c>
      <c r="R7" s="42">
        <v>64</v>
      </c>
      <c r="S7" s="43">
        <v>64</v>
      </c>
      <c r="T7" s="41">
        <v>32</v>
      </c>
      <c r="U7" s="42">
        <v>27</v>
      </c>
      <c r="V7" s="43">
        <v>32</v>
      </c>
      <c r="W7" s="69">
        <v>0</v>
      </c>
      <c r="X7" s="70">
        <v>0</v>
      </c>
      <c r="Y7" s="71">
        <v>0</v>
      </c>
      <c r="Z7" s="20">
        <f>SUM(E7:Y7)</f>
        <v>649</v>
      </c>
      <c r="AA7" s="27">
        <f>SMALL(E7:Y7,1)</f>
        <v>0</v>
      </c>
      <c r="AB7" s="28">
        <f>SMALL(E7:Y7,2)</f>
        <v>0</v>
      </c>
      <c r="AC7" s="28">
        <f>SMALL(E7:Y7,3)</f>
        <v>0</v>
      </c>
      <c r="AD7" s="29">
        <f>SUM(AA7:AC7)</f>
        <v>0</v>
      </c>
      <c r="AE7" s="63">
        <f>SUM(Z7-AD7)</f>
        <v>649</v>
      </c>
    </row>
    <row r="8" spans="1:33" ht="15.75" thickBot="1" x14ac:dyDescent="0.3">
      <c r="A8" s="8">
        <v>3</v>
      </c>
      <c r="B8" s="58" t="s">
        <v>25</v>
      </c>
      <c r="C8" s="59">
        <v>6513</v>
      </c>
      <c r="D8" s="60">
        <v>6</v>
      </c>
      <c r="E8" s="41">
        <v>24</v>
      </c>
      <c r="F8" s="42">
        <v>25</v>
      </c>
      <c r="G8" s="43">
        <v>28</v>
      </c>
      <c r="H8" s="41">
        <v>23</v>
      </c>
      <c r="I8" s="44">
        <v>32</v>
      </c>
      <c r="J8" s="43">
        <v>29</v>
      </c>
      <c r="K8" s="41">
        <v>30</v>
      </c>
      <c r="L8" s="44">
        <v>30</v>
      </c>
      <c r="M8" s="42">
        <v>30</v>
      </c>
      <c r="N8" s="41">
        <v>32</v>
      </c>
      <c r="O8" s="42">
        <v>32</v>
      </c>
      <c r="P8" s="43">
        <v>32</v>
      </c>
      <c r="Q8" s="41">
        <v>56</v>
      </c>
      <c r="R8" s="42">
        <v>58</v>
      </c>
      <c r="S8" s="43">
        <v>60</v>
      </c>
      <c r="T8" s="41">
        <v>30</v>
      </c>
      <c r="U8" s="42">
        <v>32</v>
      </c>
      <c r="V8" s="43">
        <v>27</v>
      </c>
      <c r="W8" s="41">
        <v>32</v>
      </c>
      <c r="X8" s="44">
        <v>32</v>
      </c>
      <c r="Y8" s="43">
        <v>32</v>
      </c>
      <c r="Z8" s="20">
        <f>SUM(E8:Y8)</f>
        <v>706</v>
      </c>
      <c r="AA8" s="27">
        <f>SMALL(E8:Y8,1)</f>
        <v>23</v>
      </c>
      <c r="AB8" s="28">
        <f>SMALL(E8:Y8,2)</f>
        <v>24</v>
      </c>
      <c r="AC8" s="28">
        <f>SMALL(E8:Y8,3)</f>
        <v>25</v>
      </c>
      <c r="AD8" s="29">
        <f>SUM(AA8:AC8)</f>
        <v>72</v>
      </c>
      <c r="AE8" s="63">
        <f>SUM(Z8-AD8)</f>
        <v>634</v>
      </c>
    </row>
    <row r="9" spans="1:33" ht="15.75" thickBot="1" x14ac:dyDescent="0.3">
      <c r="A9" s="8">
        <v>4</v>
      </c>
      <c r="B9" s="58" t="s">
        <v>22</v>
      </c>
      <c r="C9" s="59">
        <v>9163</v>
      </c>
      <c r="D9" s="60">
        <v>111</v>
      </c>
      <c r="E9" s="41">
        <v>32</v>
      </c>
      <c r="F9" s="42">
        <v>27</v>
      </c>
      <c r="G9" s="43">
        <v>27</v>
      </c>
      <c r="H9" s="41">
        <v>28</v>
      </c>
      <c r="I9" s="44">
        <v>27</v>
      </c>
      <c r="J9" s="43">
        <v>27</v>
      </c>
      <c r="K9" s="41">
        <v>28</v>
      </c>
      <c r="L9" s="44">
        <v>29</v>
      </c>
      <c r="M9" s="42">
        <v>29</v>
      </c>
      <c r="N9" s="41">
        <v>28</v>
      </c>
      <c r="O9" s="42">
        <v>28</v>
      </c>
      <c r="P9" s="43">
        <v>29</v>
      </c>
      <c r="Q9" s="41">
        <v>64</v>
      </c>
      <c r="R9" s="42">
        <v>56</v>
      </c>
      <c r="S9" s="43">
        <v>56</v>
      </c>
      <c r="T9" s="41">
        <v>28</v>
      </c>
      <c r="U9" s="42">
        <v>29</v>
      </c>
      <c r="V9" s="43">
        <v>29</v>
      </c>
      <c r="W9" s="41">
        <v>29</v>
      </c>
      <c r="X9" s="44">
        <v>30</v>
      </c>
      <c r="Y9" s="43">
        <v>29</v>
      </c>
      <c r="Z9" s="20">
        <f>SUM(E9:Y9)</f>
        <v>689</v>
      </c>
      <c r="AA9" s="27">
        <f>SMALL(E9:Y9,1)</f>
        <v>27</v>
      </c>
      <c r="AB9" s="28">
        <f>SMALL(E9:Y9,2)</f>
        <v>27</v>
      </c>
      <c r="AC9" s="28">
        <f>SMALL(E9:Y9,3)</f>
        <v>27</v>
      </c>
      <c r="AD9" s="29">
        <f>SUM(AA9:AC9)</f>
        <v>81</v>
      </c>
      <c r="AE9" s="63">
        <f>SUM(Z9-AD9)</f>
        <v>608</v>
      </c>
    </row>
    <row r="10" spans="1:33" ht="15.75" thickBot="1" x14ac:dyDescent="0.3">
      <c r="A10" s="8">
        <v>5</v>
      </c>
      <c r="B10" s="58" t="s">
        <v>28</v>
      </c>
      <c r="C10" s="59">
        <v>2467</v>
      </c>
      <c r="D10" s="60">
        <v>14</v>
      </c>
      <c r="E10" s="41">
        <v>0</v>
      </c>
      <c r="F10" s="42">
        <v>30</v>
      </c>
      <c r="G10" s="43">
        <v>30</v>
      </c>
      <c r="H10" s="41">
        <v>30</v>
      </c>
      <c r="I10" s="73">
        <v>30</v>
      </c>
      <c r="J10" s="43">
        <v>30</v>
      </c>
      <c r="K10" s="69">
        <v>0</v>
      </c>
      <c r="L10" s="72">
        <v>0</v>
      </c>
      <c r="M10" s="70">
        <v>0</v>
      </c>
      <c r="N10" s="41">
        <v>29</v>
      </c>
      <c r="O10" s="42">
        <v>29</v>
      </c>
      <c r="P10" s="43">
        <v>30</v>
      </c>
      <c r="Q10" s="41">
        <v>60</v>
      </c>
      <c r="R10" s="42">
        <v>54</v>
      </c>
      <c r="S10" s="43">
        <v>54</v>
      </c>
      <c r="T10" s="41">
        <v>27</v>
      </c>
      <c r="U10" s="42">
        <v>30</v>
      </c>
      <c r="V10" s="43">
        <v>30</v>
      </c>
      <c r="W10" s="41">
        <v>30</v>
      </c>
      <c r="X10" s="44">
        <v>24</v>
      </c>
      <c r="Y10" s="43">
        <v>30</v>
      </c>
      <c r="Z10" s="20">
        <f>SUM(E10:Y10)</f>
        <v>577</v>
      </c>
      <c r="AA10" s="27">
        <f>SMALL(E10:Y10,1)</f>
        <v>0</v>
      </c>
      <c r="AB10" s="28">
        <f>SMALL(E10:Y10,2)</f>
        <v>0</v>
      </c>
      <c r="AC10" s="28">
        <f>SMALL(E10:Y10,3)</f>
        <v>0</v>
      </c>
      <c r="AD10" s="29">
        <f>SUM(AA10:AC10)</f>
        <v>0</v>
      </c>
      <c r="AE10" s="63">
        <f>SUM(Z10-AD10)</f>
        <v>577</v>
      </c>
    </row>
    <row r="11" spans="1:33" ht="15.75" thickBot="1" x14ac:dyDescent="0.3">
      <c r="A11" s="8">
        <v>6</v>
      </c>
      <c r="B11" s="58" t="s">
        <v>24</v>
      </c>
      <c r="C11" s="59">
        <v>2297</v>
      </c>
      <c r="D11" s="60">
        <v>16</v>
      </c>
      <c r="E11" s="41">
        <v>30</v>
      </c>
      <c r="F11" s="42">
        <v>28</v>
      </c>
      <c r="G11" s="43">
        <v>26</v>
      </c>
      <c r="H11" s="41">
        <v>29</v>
      </c>
      <c r="I11" s="44">
        <v>26</v>
      </c>
      <c r="J11" s="43">
        <v>22</v>
      </c>
      <c r="K11" s="41">
        <v>29</v>
      </c>
      <c r="L11" s="44">
        <v>24</v>
      </c>
      <c r="M11" s="43">
        <v>28</v>
      </c>
      <c r="N11" s="69">
        <v>0</v>
      </c>
      <c r="O11" s="70">
        <v>0</v>
      </c>
      <c r="P11" s="71">
        <v>0</v>
      </c>
      <c r="Q11" s="41">
        <v>54</v>
      </c>
      <c r="R11" s="42">
        <v>52</v>
      </c>
      <c r="S11" s="43">
        <v>52</v>
      </c>
      <c r="T11" s="41">
        <v>29</v>
      </c>
      <c r="U11" s="42">
        <v>28</v>
      </c>
      <c r="V11" s="43">
        <v>28</v>
      </c>
      <c r="W11" s="41">
        <v>28</v>
      </c>
      <c r="X11" s="42">
        <v>29</v>
      </c>
      <c r="Y11" s="43">
        <v>24</v>
      </c>
      <c r="Z11" s="20">
        <f>SUM(E11:Y11)</f>
        <v>566</v>
      </c>
      <c r="AA11" s="27">
        <f>SMALL(E11:Y11,1)</f>
        <v>0</v>
      </c>
      <c r="AB11" s="28">
        <f>SMALL(E11:Y11,2)</f>
        <v>0</v>
      </c>
      <c r="AC11" s="28">
        <f>SMALL(E11:Y11,3)</f>
        <v>0</v>
      </c>
      <c r="AD11" s="29">
        <f>SUM(AA11:AC11)</f>
        <v>0</v>
      </c>
      <c r="AE11" s="63">
        <f>SUM(Z11-AD11)</f>
        <v>566</v>
      </c>
    </row>
    <row r="12" spans="1:33" ht="15.75" thickBot="1" x14ac:dyDescent="0.3">
      <c r="A12" s="8">
        <v>7</v>
      </c>
      <c r="B12" s="58" t="s">
        <v>21</v>
      </c>
      <c r="C12" s="59">
        <v>6569</v>
      </c>
      <c r="D12" s="60">
        <v>45</v>
      </c>
      <c r="E12" s="41">
        <v>24</v>
      </c>
      <c r="F12" s="42">
        <v>32</v>
      </c>
      <c r="G12" s="43">
        <v>32</v>
      </c>
      <c r="H12" s="69">
        <v>0</v>
      </c>
      <c r="I12" s="72">
        <v>0</v>
      </c>
      <c r="J12" s="71">
        <v>0</v>
      </c>
      <c r="K12" s="69">
        <v>0</v>
      </c>
      <c r="L12" s="72">
        <v>0</v>
      </c>
      <c r="M12" s="71">
        <v>0</v>
      </c>
      <c r="N12" s="69">
        <v>0</v>
      </c>
      <c r="O12" s="70">
        <v>0</v>
      </c>
      <c r="P12" s="71">
        <v>0</v>
      </c>
      <c r="Q12" s="41">
        <v>58</v>
      </c>
      <c r="R12" s="42">
        <v>60</v>
      </c>
      <c r="S12" s="43">
        <v>58</v>
      </c>
      <c r="T12" s="69">
        <v>0</v>
      </c>
      <c r="U12" s="70">
        <v>0</v>
      </c>
      <c r="V12" s="71">
        <v>0</v>
      </c>
      <c r="W12" s="41">
        <v>35</v>
      </c>
      <c r="X12" s="44">
        <v>35</v>
      </c>
      <c r="Y12" s="43">
        <v>35</v>
      </c>
      <c r="Z12" s="20">
        <f>SUM(E12:Y12)</f>
        <v>369</v>
      </c>
      <c r="AA12" s="27">
        <f>SMALL(E12:Y12,1)</f>
        <v>0</v>
      </c>
      <c r="AB12" s="28">
        <f>SMALL(E12:Y12,2)</f>
        <v>0</v>
      </c>
      <c r="AC12" s="28">
        <f>SMALL(E12:Y12,3)</f>
        <v>0</v>
      </c>
      <c r="AD12" s="29">
        <f>SUM(AA12:AC12)</f>
        <v>0</v>
      </c>
      <c r="AE12" s="63">
        <f>SUM(Z12-AD12)</f>
        <v>369</v>
      </c>
    </row>
    <row r="13" spans="1:33" ht="15.75" thickBot="1" x14ac:dyDescent="0.3">
      <c r="A13" s="8">
        <v>8</v>
      </c>
      <c r="B13" s="58" t="s">
        <v>27</v>
      </c>
      <c r="C13" s="59">
        <v>16252</v>
      </c>
      <c r="D13" s="60">
        <v>9</v>
      </c>
      <c r="E13" s="41">
        <v>24</v>
      </c>
      <c r="F13" s="42">
        <v>29</v>
      </c>
      <c r="G13" s="43">
        <v>21</v>
      </c>
      <c r="H13" s="41">
        <v>35</v>
      </c>
      <c r="I13" s="44">
        <v>28</v>
      </c>
      <c r="J13" s="43">
        <v>35</v>
      </c>
      <c r="K13" s="69">
        <v>0</v>
      </c>
      <c r="L13" s="72">
        <v>0</v>
      </c>
      <c r="M13" s="71">
        <v>0</v>
      </c>
      <c r="N13" s="69">
        <v>0</v>
      </c>
      <c r="O13" s="72">
        <v>0</v>
      </c>
      <c r="P13" s="71">
        <v>0</v>
      </c>
      <c r="Q13" s="69">
        <v>0</v>
      </c>
      <c r="R13" s="70">
        <v>0</v>
      </c>
      <c r="S13" s="71">
        <v>0</v>
      </c>
      <c r="T13" s="69">
        <v>0</v>
      </c>
      <c r="U13" s="70">
        <v>0</v>
      </c>
      <c r="V13" s="71">
        <v>0</v>
      </c>
      <c r="W13" s="69">
        <v>0</v>
      </c>
      <c r="X13" s="70">
        <v>0</v>
      </c>
      <c r="Y13" s="71">
        <v>0</v>
      </c>
      <c r="Z13" s="20">
        <f>SUM(E13:Y13)</f>
        <v>172</v>
      </c>
      <c r="AA13" s="27">
        <f>SMALL(E13:Y13,1)</f>
        <v>0</v>
      </c>
      <c r="AB13" s="28">
        <f>SMALL(E13:Y13,2)</f>
        <v>0</v>
      </c>
      <c r="AC13" s="28">
        <f>SMALL(E13:Y13,3)</f>
        <v>0</v>
      </c>
      <c r="AD13" s="29">
        <f>SUM(AA13:AC13)</f>
        <v>0</v>
      </c>
      <c r="AE13" s="63">
        <f>SUM(Z13-AD13)</f>
        <v>172</v>
      </c>
    </row>
    <row r="14" spans="1:33" hidden="1" x14ac:dyDescent="0.25">
      <c r="A14" s="8">
        <v>9</v>
      </c>
      <c r="B14" s="58"/>
      <c r="C14" s="59"/>
      <c r="D14" s="60"/>
      <c r="E14" s="41"/>
      <c r="F14" s="42"/>
      <c r="G14" s="43"/>
      <c r="H14" s="41"/>
      <c r="I14" s="44"/>
      <c r="J14" s="43"/>
      <c r="K14" s="42"/>
      <c r="L14" s="42"/>
      <c r="M14" s="42"/>
      <c r="N14" s="41"/>
      <c r="O14" s="44"/>
      <c r="P14" s="43"/>
      <c r="Q14" s="41"/>
      <c r="R14" s="42"/>
      <c r="S14" s="43"/>
      <c r="T14" s="41"/>
      <c r="U14" s="42"/>
      <c r="V14" s="43"/>
      <c r="W14" s="41"/>
      <c r="X14" s="42"/>
      <c r="Y14" s="43"/>
      <c r="Z14" s="20">
        <f t="shared" ref="Z14:Z24" si="0">SUM(E14:Y14)</f>
        <v>0</v>
      </c>
      <c r="AA14" s="27" t="e">
        <f t="shared" ref="AA14:AA24" si="1">SMALL(E14:Y14,1)</f>
        <v>#NUM!</v>
      </c>
      <c r="AB14" s="28" t="e">
        <f t="shared" ref="AB14:AB24" si="2">SMALL(E14:Y14,2)</f>
        <v>#NUM!</v>
      </c>
      <c r="AC14" s="28" t="e">
        <f t="shared" ref="AC14:AC24" si="3">SMALL(E14:Y14,3)</f>
        <v>#NUM!</v>
      </c>
      <c r="AD14" s="29" t="e">
        <f t="shared" ref="AD14:AD24" si="4">SUM(AA14:AC14)</f>
        <v>#NUM!</v>
      </c>
      <c r="AE14" s="63" t="e">
        <f t="shared" ref="AE14:AE24" si="5">SUM(Z14-AD14)</f>
        <v>#NUM!</v>
      </c>
    </row>
    <row r="15" spans="1:33" hidden="1" x14ac:dyDescent="0.25">
      <c r="A15" s="8">
        <v>10</v>
      </c>
      <c r="B15" s="58"/>
      <c r="C15" s="59"/>
      <c r="D15" s="60"/>
      <c r="E15" s="41"/>
      <c r="F15" s="42"/>
      <c r="G15" s="43"/>
      <c r="H15" s="41"/>
      <c r="I15" s="44"/>
      <c r="J15" s="43"/>
      <c r="K15" s="42"/>
      <c r="L15" s="42"/>
      <c r="M15" s="42"/>
      <c r="N15" s="41"/>
      <c r="O15" s="42"/>
      <c r="P15" s="43"/>
      <c r="Q15" s="41"/>
      <c r="R15" s="42"/>
      <c r="S15" s="43"/>
      <c r="T15" s="41"/>
      <c r="U15" s="42"/>
      <c r="V15" s="43"/>
      <c r="W15" s="41"/>
      <c r="X15" s="44"/>
      <c r="Y15" s="43"/>
      <c r="Z15" s="20">
        <f t="shared" si="0"/>
        <v>0</v>
      </c>
      <c r="AA15" s="27" t="e">
        <f t="shared" si="1"/>
        <v>#NUM!</v>
      </c>
      <c r="AB15" s="28" t="e">
        <f t="shared" si="2"/>
        <v>#NUM!</v>
      </c>
      <c r="AC15" s="28" t="e">
        <f t="shared" si="3"/>
        <v>#NUM!</v>
      </c>
      <c r="AD15" s="29" t="e">
        <f t="shared" si="4"/>
        <v>#NUM!</v>
      </c>
      <c r="AE15" s="63" t="e">
        <f t="shared" si="5"/>
        <v>#NUM!</v>
      </c>
    </row>
    <row r="16" spans="1:33" hidden="1" x14ac:dyDescent="0.25">
      <c r="A16" s="8">
        <v>11</v>
      </c>
      <c r="B16" s="58"/>
      <c r="C16" s="59"/>
      <c r="D16" s="60"/>
      <c r="E16" s="41"/>
      <c r="F16" s="42"/>
      <c r="G16" s="43"/>
      <c r="H16" s="41"/>
      <c r="I16" s="42"/>
      <c r="J16" s="43"/>
      <c r="K16" s="42"/>
      <c r="L16" s="42"/>
      <c r="M16" s="42"/>
      <c r="N16" s="41"/>
      <c r="O16" s="42"/>
      <c r="P16" s="43"/>
      <c r="Q16" s="41"/>
      <c r="R16" s="42"/>
      <c r="S16" s="43"/>
      <c r="T16" s="41"/>
      <c r="U16" s="42"/>
      <c r="V16" s="43"/>
      <c r="W16" s="41"/>
      <c r="X16" s="42"/>
      <c r="Y16" s="43"/>
      <c r="Z16" s="20">
        <f t="shared" si="0"/>
        <v>0</v>
      </c>
      <c r="AA16" s="27" t="e">
        <f t="shared" si="1"/>
        <v>#NUM!</v>
      </c>
      <c r="AB16" s="28" t="e">
        <f t="shared" si="2"/>
        <v>#NUM!</v>
      </c>
      <c r="AC16" s="28" t="e">
        <f t="shared" si="3"/>
        <v>#NUM!</v>
      </c>
      <c r="AD16" s="29" t="e">
        <f t="shared" si="4"/>
        <v>#NUM!</v>
      </c>
      <c r="AE16" s="63" t="e">
        <f t="shared" si="5"/>
        <v>#NUM!</v>
      </c>
    </row>
    <row r="17" spans="1:31" hidden="1" x14ac:dyDescent="0.25">
      <c r="A17" s="8">
        <v>12</v>
      </c>
      <c r="B17" s="58"/>
      <c r="C17" s="59"/>
      <c r="D17" s="60"/>
      <c r="E17" s="41"/>
      <c r="F17" s="42"/>
      <c r="G17" s="43"/>
      <c r="H17" s="41"/>
      <c r="I17" s="42"/>
      <c r="J17" s="43"/>
      <c r="K17" s="42"/>
      <c r="L17" s="42"/>
      <c r="M17" s="42"/>
      <c r="N17" s="41"/>
      <c r="O17" s="42"/>
      <c r="P17" s="43"/>
      <c r="Q17" s="41"/>
      <c r="R17" s="42"/>
      <c r="S17" s="43"/>
      <c r="T17" s="41"/>
      <c r="U17" s="42"/>
      <c r="V17" s="43"/>
      <c r="W17" s="41"/>
      <c r="X17" s="42"/>
      <c r="Y17" s="43"/>
      <c r="Z17" s="20">
        <f t="shared" si="0"/>
        <v>0</v>
      </c>
      <c r="AA17" s="27" t="e">
        <f t="shared" si="1"/>
        <v>#NUM!</v>
      </c>
      <c r="AB17" s="28" t="e">
        <f t="shared" si="2"/>
        <v>#NUM!</v>
      </c>
      <c r="AC17" s="28" t="e">
        <f t="shared" si="3"/>
        <v>#NUM!</v>
      </c>
      <c r="AD17" s="29" t="e">
        <f t="shared" si="4"/>
        <v>#NUM!</v>
      </c>
      <c r="AE17" s="63" t="e">
        <f t="shared" si="5"/>
        <v>#NUM!</v>
      </c>
    </row>
    <row r="18" spans="1:31" hidden="1" x14ac:dyDescent="0.25">
      <c r="A18" s="8">
        <v>13</v>
      </c>
      <c r="B18" s="58"/>
      <c r="C18" s="59"/>
      <c r="D18" s="60"/>
      <c r="E18" s="41"/>
      <c r="F18" s="42"/>
      <c r="G18" s="43"/>
      <c r="H18" s="41"/>
      <c r="I18" s="42"/>
      <c r="J18" s="43"/>
      <c r="K18" s="42"/>
      <c r="L18" s="42"/>
      <c r="M18" s="42"/>
      <c r="N18" s="41"/>
      <c r="O18" s="42"/>
      <c r="P18" s="43"/>
      <c r="Q18" s="41"/>
      <c r="R18" s="42"/>
      <c r="S18" s="43"/>
      <c r="T18" s="41"/>
      <c r="U18" s="42"/>
      <c r="V18" s="43"/>
      <c r="W18" s="41"/>
      <c r="X18" s="42"/>
      <c r="Y18" s="43"/>
      <c r="Z18" s="20">
        <f t="shared" si="0"/>
        <v>0</v>
      </c>
      <c r="AA18" s="27" t="e">
        <f t="shared" si="1"/>
        <v>#NUM!</v>
      </c>
      <c r="AB18" s="28" t="e">
        <f t="shared" si="2"/>
        <v>#NUM!</v>
      </c>
      <c r="AC18" s="28" t="e">
        <f t="shared" si="3"/>
        <v>#NUM!</v>
      </c>
      <c r="AD18" s="29" t="e">
        <f t="shared" si="4"/>
        <v>#NUM!</v>
      </c>
      <c r="AE18" s="63" t="e">
        <f t="shared" si="5"/>
        <v>#NUM!</v>
      </c>
    </row>
    <row r="19" spans="1:31" hidden="1" x14ac:dyDescent="0.25">
      <c r="A19" s="8">
        <v>14</v>
      </c>
      <c r="B19" s="58"/>
      <c r="C19" s="59"/>
      <c r="D19" s="60"/>
      <c r="E19" s="41"/>
      <c r="F19" s="42"/>
      <c r="G19" s="43"/>
      <c r="H19" s="41"/>
      <c r="I19" s="44"/>
      <c r="J19" s="43"/>
      <c r="K19" s="42"/>
      <c r="L19" s="42"/>
      <c r="M19" s="42"/>
      <c r="N19" s="41"/>
      <c r="O19" s="42"/>
      <c r="P19" s="43"/>
      <c r="Q19" s="41"/>
      <c r="R19" s="42"/>
      <c r="S19" s="43"/>
      <c r="T19" s="41"/>
      <c r="U19" s="42"/>
      <c r="V19" s="43"/>
      <c r="W19" s="41"/>
      <c r="X19" s="42"/>
      <c r="Y19" s="43"/>
      <c r="Z19" s="20">
        <f t="shared" si="0"/>
        <v>0</v>
      </c>
      <c r="AA19" s="27" t="e">
        <f t="shared" si="1"/>
        <v>#NUM!</v>
      </c>
      <c r="AB19" s="28" t="e">
        <f t="shared" si="2"/>
        <v>#NUM!</v>
      </c>
      <c r="AC19" s="28" t="e">
        <f t="shared" si="3"/>
        <v>#NUM!</v>
      </c>
      <c r="AD19" s="29" t="e">
        <f t="shared" si="4"/>
        <v>#NUM!</v>
      </c>
      <c r="AE19" s="63" t="e">
        <f t="shared" si="5"/>
        <v>#NUM!</v>
      </c>
    </row>
    <row r="20" spans="1:31" hidden="1" x14ac:dyDescent="0.25">
      <c r="A20" s="8">
        <v>15</v>
      </c>
      <c r="B20" s="58"/>
      <c r="C20" s="59"/>
      <c r="D20" s="60"/>
      <c r="E20" s="41"/>
      <c r="F20" s="42"/>
      <c r="G20" s="43"/>
      <c r="H20" s="41"/>
      <c r="I20" s="44"/>
      <c r="J20" s="43"/>
      <c r="K20" s="42"/>
      <c r="L20" s="42"/>
      <c r="M20" s="42"/>
      <c r="N20" s="41"/>
      <c r="O20" s="42"/>
      <c r="P20" s="43"/>
      <c r="Q20" s="41"/>
      <c r="R20" s="42"/>
      <c r="S20" s="43"/>
      <c r="T20" s="41"/>
      <c r="U20" s="42"/>
      <c r="V20" s="43"/>
      <c r="W20" s="41"/>
      <c r="X20" s="42"/>
      <c r="Y20" s="43"/>
      <c r="Z20" s="20">
        <f t="shared" si="0"/>
        <v>0</v>
      </c>
      <c r="AA20" s="27" t="e">
        <f t="shared" si="1"/>
        <v>#NUM!</v>
      </c>
      <c r="AB20" s="28" t="e">
        <f t="shared" si="2"/>
        <v>#NUM!</v>
      </c>
      <c r="AC20" s="28" t="e">
        <f t="shared" si="3"/>
        <v>#NUM!</v>
      </c>
      <c r="AD20" s="29" t="e">
        <f t="shared" si="4"/>
        <v>#NUM!</v>
      </c>
      <c r="AE20" s="63" t="e">
        <f t="shared" si="5"/>
        <v>#NUM!</v>
      </c>
    </row>
    <row r="21" spans="1:31" hidden="1" x14ac:dyDescent="0.25">
      <c r="A21" s="8">
        <v>11</v>
      </c>
      <c r="B21" s="47"/>
      <c r="C21" s="48"/>
      <c r="D21" s="49"/>
      <c r="E21" s="41"/>
      <c r="F21" s="42"/>
      <c r="G21" s="43"/>
      <c r="H21" s="41"/>
      <c r="I21" s="44"/>
      <c r="J21" s="43"/>
      <c r="K21" s="42"/>
      <c r="L21" s="42"/>
      <c r="M21" s="42"/>
      <c r="N21" s="41"/>
      <c r="O21" s="42"/>
      <c r="P21" s="43"/>
      <c r="Q21" s="41"/>
      <c r="R21" s="42"/>
      <c r="S21" s="43"/>
      <c r="T21" s="41"/>
      <c r="U21" s="42"/>
      <c r="V21" s="43"/>
      <c r="W21" s="41"/>
      <c r="X21" s="44"/>
      <c r="Y21" s="43"/>
      <c r="Z21" s="20">
        <f t="shared" si="0"/>
        <v>0</v>
      </c>
      <c r="AA21" s="27" t="e">
        <f t="shared" si="1"/>
        <v>#NUM!</v>
      </c>
      <c r="AB21" s="28" t="e">
        <f t="shared" si="2"/>
        <v>#NUM!</v>
      </c>
      <c r="AC21" s="28" t="e">
        <f t="shared" si="3"/>
        <v>#NUM!</v>
      </c>
      <c r="AD21" s="29" t="e">
        <f t="shared" si="4"/>
        <v>#NUM!</v>
      </c>
      <c r="AE21" s="63" t="e">
        <f t="shared" si="5"/>
        <v>#NUM!</v>
      </c>
    </row>
    <row r="22" spans="1:31" hidden="1" x14ac:dyDescent="0.25">
      <c r="A22" s="8">
        <v>12</v>
      </c>
      <c r="B22" s="47"/>
      <c r="C22" s="48"/>
      <c r="D22" s="49"/>
      <c r="E22" s="41"/>
      <c r="F22" s="42"/>
      <c r="G22" s="43"/>
      <c r="H22" s="41"/>
      <c r="I22" s="44"/>
      <c r="J22" s="43"/>
      <c r="K22" s="42"/>
      <c r="L22" s="42"/>
      <c r="M22" s="42"/>
      <c r="N22" s="41"/>
      <c r="O22" s="42"/>
      <c r="P22" s="43"/>
      <c r="Q22" s="41"/>
      <c r="R22" s="42"/>
      <c r="S22" s="43"/>
      <c r="T22" s="41"/>
      <c r="U22" s="42"/>
      <c r="V22" s="43"/>
      <c r="W22" s="41"/>
      <c r="X22" s="44"/>
      <c r="Y22" s="43"/>
      <c r="Z22" s="20">
        <f t="shared" si="0"/>
        <v>0</v>
      </c>
      <c r="AA22" s="27" t="e">
        <f t="shared" si="1"/>
        <v>#NUM!</v>
      </c>
      <c r="AB22" s="28" t="e">
        <f t="shared" si="2"/>
        <v>#NUM!</v>
      </c>
      <c r="AC22" s="28" t="e">
        <f t="shared" si="3"/>
        <v>#NUM!</v>
      </c>
      <c r="AD22" s="29" t="e">
        <f t="shared" si="4"/>
        <v>#NUM!</v>
      </c>
      <c r="AE22" s="63" t="e">
        <f t="shared" si="5"/>
        <v>#NUM!</v>
      </c>
    </row>
    <row r="23" spans="1:31" hidden="1" x14ac:dyDescent="0.25">
      <c r="A23" s="8">
        <v>13</v>
      </c>
      <c r="B23" s="47"/>
      <c r="C23" s="48"/>
      <c r="D23" s="49"/>
      <c r="E23" s="41"/>
      <c r="F23" s="42"/>
      <c r="G23" s="43"/>
      <c r="H23" s="41"/>
      <c r="I23" s="44"/>
      <c r="J23" s="43"/>
      <c r="K23" s="42"/>
      <c r="L23" s="42"/>
      <c r="M23" s="42"/>
      <c r="N23" s="41"/>
      <c r="O23" s="42"/>
      <c r="P23" s="43"/>
      <c r="Q23" s="41"/>
      <c r="R23" s="42"/>
      <c r="S23" s="43"/>
      <c r="T23" s="41"/>
      <c r="U23" s="42"/>
      <c r="V23" s="43"/>
      <c r="W23" s="41"/>
      <c r="X23" s="44"/>
      <c r="Y23" s="43"/>
      <c r="Z23" s="20">
        <f t="shared" si="0"/>
        <v>0</v>
      </c>
      <c r="AA23" s="27" t="e">
        <f t="shared" si="1"/>
        <v>#NUM!</v>
      </c>
      <c r="AB23" s="28" t="e">
        <f t="shared" si="2"/>
        <v>#NUM!</v>
      </c>
      <c r="AC23" s="28" t="e">
        <f t="shared" si="3"/>
        <v>#NUM!</v>
      </c>
      <c r="AD23" s="29" t="e">
        <f t="shared" si="4"/>
        <v>#NUM!</v>
      </c>
      <c r="AE23" s="63" t="e">
        <f t="shared" si="5"/>
        <v>#NUM!</v>
      </c>
    </row>
    <row r="24" spans="1:31" ht="15.75" hidden="1" thickBot="1" x14ac:dyDescent="0.3">
      <c r="A24" s="9">
        <v>14</v>
      </c>
      <c r="B24" s="50"/>
      <c r="C24" s="51"/>
      <c r="D24" s="52"/>
      <c r="E24" s="53"/>
      <c r="F24" s="54"/>
      <c r="G24" s="55"/>
      <c r="H24" s="53"/>
      <c r="I24" s="56"/>
      <c r="J24" s="55"/>
      <c r="K24" s="54"/>
      <c r="L24" s="54"/>
      <c r="M24" s="54"/>
      <c r="N24" s="53"/>
      <c r="O24" s="54"/>
      <c r="P24" s="55"/>
      <c r="Q24" s="53"/>
      <c r="R24" s="54"/>
      <c r="S24" s="55"/>
      <c r="T24" s="53"/>
      <c r="U24" s="54"/>
      <c r="V24" s="55"/>
      <c r="W24" s="53"/>
      <c r="X24" s="56"/>
      <c r="Y24" s="55"/>
      <c r="Z24" s="21">
        <f t="shared" si="0"/>
        <v>0</v>
      </c>
      <c r="AA24" s="30" t="e">
        <f t="shared" si="1"/>
        <v>#NUM!</v>
      </c>
      <c r="AB24" s="31" t="e">
        <f t="shared" si="2"/>
        <v>#NUM!</v>
      </c>
      <c r="AC24" s="31" t="e">
        <f t="shared" si="3"/>
        <v>#NUM!</v>
      </c>
      <c r="AD24" s="32" t="e">
        <f t="shared" si="4"/>
        <v>#NUM!</v>
      </c>
      <c r="AE24" s="64" t="e">
        <f t="shared" si="5"/>
        <v>#NUM!</v>
      </c>
    </row>
    <row r="25" spans="1:31" s="3" customFormat="1" x14ac:dyDescent="0.25">
      <c r="E25" s="77">
        <v>8</v>
      </c>
      <c r="F25" s="77"/>
      <c r="G25" s="77"/>
      <c r="H25" s="77">
        <v>7</v>
      </c>
      <c r="I25" s="77"/>
      <c r="J25" s="77"/>
      <c r="K25" s="100">
        <v>5</v>
      </c>
      <c r="L25" s="100"/>
      <c r="M25" s="100"/>
      <c r="N25" s="77">
        <v>5</v>
      </c>
      <c r="O25" s="77"/>
      <c r="P25" s="77"/>
      <c r="Q25" s="77">
        <v>7</v>
      </c>
      <c r="R25" s="77"/>
      <c r="S25" s="77"/>
      <c r="T25" s="77">
        <v>6</v>
      </c>
      <c r="U25" s="77"/>
      <c r="V25" s="77"/>
      <c r="W25" s="77">
        <v>6</v>
      </c>
      <c r="X25" s="77"/>
      <c r="Y25" s="77"/>
      <c r="Z25" s="11"/>
      <c r="AA25" s="11"/>
      <c r="AB25" s="11"/>
      <c r="AC25" s="11"/>
      <c r="AD25" s="11"/>
      <c r="AE25" s="4">
        <f>AVERAGE(E25:Y25)</f>
        <v>6.2857142857142856</v>
      </c>
    </row>
    <row r="26" spans="1:31" x14ac:dyDescent="0.25">
      <c r="B26" s="78" t="s">
        <v>2</v>
      </c>
      <c r="C26" s="78"/>
      <c r="D26" s="78"/>
      <c r="E26" s="78"/>
      <c r="F26" s="78"/>
      <c r="G26" s="78"/>
      <c r="H26" s="10"/>
      <c r="I26" s="10"/>
      <c r="J26" s="10"/>
      <c r="K26" s="74"/>
      <c r="L26" s="74"/>
      <c r="M26" s="74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1" x14ac:dyDescent="0.25">
      <c r="B27" s="78"/>
      <c r="C27" s="78"/>
      <c r="D27" s="78"/>
      <c r="E27" s="78"/>
      <c r="F27" s="78"/>
      <c r="G27" s="78"/>
      <c r="H27" s="10"/>
      <c r="I27" s="10"/>
      <c r="J27" s="10"/>
      <c r="K27" s="74"/>
      <c r="L27" s="74"/>
      <c r="M27" s="74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</sheetData>
  <sortState ref="B6:AE13">
    <sortCondition descending="1" ref="AE6:AE13"/>
  </sortState>
  <mergeCells count="28">
    <mergeCell ref="A1:AE2"/>
    <mergeCell ref="A3:D4"/>
    <mergeCell ref="E3:G3"/>
    <mergeCell ref="Z3:Z5"/>
    <mergeCell ref="AA3:AC4"/>
    <mergeCell ref="AD3:AD5"/>
    <mergeCell ref="AE3:AE5"/>
    <mergeCell ref="E4:G4"/>
    <mergeCell ref="H4:J4"/>
    <mergeCell ref="H3:J3"/>
    <mergeCell ref="N3:P3"/>
    <mergeCell ref="Q3:S3"/>
    <mergeCell ref="T3:V3"/>
    <mergeCell ref="W3:Y3"/>
    <mergeCell ref="K3:M3"/>
    <mergeCell ref="T25:V25"/>
    <mergeCell ref="W25:Y25"/>
    <mergeCell ref="B26:G27"/>
    <mergeCell ref="N4:P4"/>
    <mergeCell ref="Q4:S4"/>
    <mergeCell ref="T4:V4"/>
    <mergeCell ref="W4:Y4"/>
    <mergeCell ref="E25:G25"/>
    <mergeCell ref="H25:J25"/>
    <mergeCell ref="N25:P25"/>
    <mergeCell ref="Q25:S25"/>
    <mergeCell ref="K4:M4"/>
    <mergeCell ref="K25:M25"/>
  </mergeCells>
  <pageMargins left="0.7" right="0.7" top="0.75" bottom="0.7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125GP</vt:lpstr>
      <vt:lpstr>125GP Vets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2018-06-05T08:55:14Z</cp:lastPrinted>
  <dcterms:created xsi:type="dcterms:W3CDTF">2012-03-03T08:29:38Z</dcterms:created>
  <dcterms:modified xsi:type="dcterms:W3CDTF">2018-11-08T15:25:29Z</dcterms:modified>
</cp:coreProperties>
</file>