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Reg\"/>
    </mc:Choice>
  </mc:AlternateContent>
  <bookViews>
    <workbookView xWindow="0" yWindow="0" windowWidth="28800" windowHeight="11400" tabRatio="822"/>
  </bookViews>
  <sheets>
    <sheet name="SS CLASS" sheetId="5" r:id="rId1"/>
    <sheet name="MSA SS OVERALL" sheetId="4" r:id="rId2"/>
    <sheet name="MPC- OVERALL" sheetId="6" r:id="rId3"/>
    <sheet name="MPC CLASS" sheetId="7" r:id="rId4"/>
    <sheet name="MPC INDEX" sheetId="8" r:id="rId5"/>
    <sheet name="SRA Index Cham" sheetId="9" r:id="rId6"/>
  </sheets>
  <calcPr calcId="162913"/>
  <fileRecoveryPr autoRecover="0"/>
</workbook>
</file>

<file path=xl/calcChain.xml><?xml version="1.0" encoding="utf-8"?>
<calcChain xmlns="http://schemas.openxmlformats.org/spreadsheetml/2006/main">
  <c r="BL21" i="4" l="1"/>
  <c r="BP24" i="5"/>
  <c r="BH24" i="5"/>
  <c r="BX28" i="6"/>
  <c r="BJ27" i="8"/>
  <c r="BP22" i="5" l="1"/>
  <c r="BP21" i="5"/>
  <c r="BP20" i="5"/>
  <c r="BP18" i="5"/>
  <c r="BP17" i="5"/>
  <c r="BP16" i="5"/>
  <c r="BP14" i="5"/>
  <c r="BP13" i="5"/>
  <c r="BP11" i="5"/>
  <c r="BP10" i="5"/>
  <c r="BP9" i="5"/>
  <c r="BP8" i="5"/>
  <c r="BP7" i="5"/>
  <c r="BX73" i="6" l="1"/>
  <c r="BX71" i="6"/>
  <c r="BX35" i="6"/>
  <c r="BX30" i="6"/>
  <c r="BX20" i="6"/>
  <c r="BX25" i="6"/>
  <c r="BX19" i="6"/>
  <c r="BX18" i="6"/>
  <c r="BX16" i="6"/>
  <c r="BX17" i="6"/>
  <c r="BX15" i="6"/>
  <c r="BX14" i="6"/>
  <c r="BX13" i="6"/>
  <c r="BX12" i="6"/>
  <c r="BX11" i="6"/>
  <c r="BX9" i="6"/>
  <c r="BX10" i="6"/>
  <c r="BX8" i="6"/>
  <c r="BJ37" i="8"/>
  <c r="BJ33" i="8"/>
  <c r="BJ29" i="8"/>
  <c r="BJ21" i="8"/>
  <c r="BJ22" i="8"/>
  <c r="BJ18" i="8"/>
  <c r="BJ17" i="8"/>
  <c r="BJ16" i="8"/>
  <c r="BJ15" i="8"/>
  <c r="BJ13" i="8"/>
  <c r="BJ12" i="8"/>
  <c r="BJ11" i="8"/>
  <c r="BJ10" i="8"/>
  <c r="BJ9" i="8"/>
  <c r="BJ8" i="8"/>
  <c r="BJ7" i="8"/>
  <c r="AC27" i="7"/>
  <c r="AG27" i="7" s="1"/>
  <c r="AC46" i="7"/>
  <c r="AC45" i="7"/>
  <c r="AC41" i="7"/>
  <c r="AC36" i="7"/>
  <c r="AC37" i="7"/>
  <c r="AC35" i="7"/>
  <c r="AC24" i="7"/>
  <c r="AC25" i="7"/>
  <c r="AC21" i="7"/>
  <c r="AC23" i="7"/>
  <c r="AC20" i="7"/>
  <c r="AC14" i="7"/>
  <c r="AC13" i="7"/>
  <c r="AC12" i="7"/>
  <c r="BL16" i="4" l="1"/>
  <c r="BT16" i="4" s="1"/>
  <c r="BL8" i="4"/>
  <c r="BL7" i="4"/>
  <c r="BL5" i="4"/>
  <c r="AU22" i="5"/>
  <c r="T22" i="5"/>
  <c r="M22" i="5"/>
  <c r="BF15" i="5"/>
  <c r="BH15" i="5" s="1"/>
  <c r="BP15" i="5" s="1"/>
  <c r="BH14" i="5"/>
  <c r="BH18" i="5"/>
  <c r="BH6" i="5"/>
  <c r="BP71" i="6" l="1"/>
  <c r="CH71" i="6" s="1"/>
  <c r="BP72" i="6"/>
  <c r="CH72" i="6" s="1"/>
  <c r="BP81" i="6"/>
  <c r="BP80" i="6"/>
  <c r="BP36" i="6"/>
  <c r="BP30" i="6"/>
  <c r="BP33" i="6"/>
  <c r="BP34" i="6"/>
  <c r="BP21" i="6"/>
  <c r="BP20" i="6"/>
  <c r="BP27" i="6"/>
  <c r="BP29" i="6"/>
  <c r="BP28" i="6"/>
  <c r="BP25" i="6"/>
  <c r="BP26" i="6"/>
  <c r="BP16" i="6"/>
  <c r="BP19" i="6"/>
  <c r="BP15" i="6"/>
  <c r="BP22" i="6"/>
  <c r="BP17" i="6"/>
  <c r="BP14" i="6"/>
  <c r="BP18" i="6"/>
  <c r="BP13" i="6"/>
  <c r="BP11" i="6"/>
  <c r="BP12" i="6"/>
  <c r="BP9" i="6"/>
  <c r="BP10" i="6"/>
  <c r="BP8" i="6"/>
  <c r="BD35" i="8"/>
  <c r="BR35" i="8" s="1"/>
  <c r="BD33" i="8"/>
  <c r="BR33" i="8" s="1"/>
  <c r="BD42" i="8"/>
  <c r="BD29" i="8"/>
  <c r="BD39" i="8"/>
  <c r="BD31" i="8"/>
  <c r="BD32" i="8"/>
  <c r="BD28" i="8"/>
  <c r="BD27" i="8"/>
  <c r="BD26" i="8"/>
  <c r="BD20" i="8"/>
  <c r="BD21" i="8"/>
  <c r="BD24" i="8"/>
  <c r="BD22" i="8"/>
  <c r="BD19" i="8"/>
  <c r="BD23" i="8"/>
  <c r="BD17" i="8"/>
  <c r="BD15" i="8"/>
  <c r="BD14" i="8"/>
  <c r="BD16" i="8"/>
  <c r="BD18" i="8"/>
  <c r="BD13" i="8"/>
  <c r="BD10" i="8"/>
  <c r="BD11" i="8"/>
  <c r="BD12" i="8"/>
  <c r="BD9" i="8"/>
  <c r="BD8" i="8"/>
  <c r="BD7" i="8"/>
  <c r="Z49" i="7" l="1"/>
  <c r="AG49" i="7" s="1"/>
  <c r="Z48" i="7"/>
  <c r="Z45" i="7"/>
  <c r="Z35" i="7"/>
  <c r="Z37" i="7"/>
  <c r="Z24" i="7"/>
  <c r="Z21" i="7"/>
  <c r="Z23" i="7"/>
  <c r="Z20" i="7"/>
  <c r="Z16" i="7"/>
  <c r="Z13" i="7"/>
  <c r="Z14" i="7"/>
  <c r="Z11" i="7"/>
  <c r="Z12" i="7"/>
  <c r="BE17" i="4"/>
  <c r="BE8" i="4"/>
  <c r="BC17" i="5"/>
  <c r="BC15" i="5"/>
  <c r="BC6" i="5"/>
  <c r="BR9" i="9" l="1"/>
  <c r="AV9" i="9" l="1"/>
  <c r="BG81" i="6"/>
  <c r="BG34" i="6"/>
  <c r="AW32" i="8"/>
  <c r="BR32" i="8" s="1"/>
  <c r="AW42" i="8"/>
  <c r="AW20" i="8"/>
  <c r="AW24" i="8"/>
  <c r="AW27" i="8"/>
  <c r="AW21" i="8"/>
  <c r="AW16" i="8"/>
  <c r="AW17" i="8"/>
  <c r="AW18" i="8"/>
  <c r="AW10" i="8"/>
  <c r="AW9" i="8"/>
  <c r="N38" i="8"/>
  <c r="U38" i="8"/>
  <c r="AB38" i="8"/>
  <c r="W16" i="7"/>
  <c r="AG16" i="7" s="1"/>
  <c r="W45" i="7"/>
  <c r="W35" i="7"/>
  <c r="W37" i="7"/>
  <c r="W38" i="7"/>
  <c r="W36" i="7"/>
  <c r="W25" i="7"/>
  <c r="W26" i="7"/>
  <c r="W23" i="7"/>
  <c r="W20" i="7"/>
  <c r="W17" i="7"/>
  <c r="W14" i="7"/>
  <c r="W11" i="7"/>
  <c r="W12" i="7"/>
  <c r="BR38" i="8" l="1"/>
  <c r="AP17" i="4"/>
  <c r="AP12" i="4"/>
  <c r="AN17" i="5" l="1"/>
  <c r="AN10" i="5"/>
  <c r="AP24" i="8" l="1"/>
  <c r="AP16" i="8"/>
  <c r="AP22" i="8"/>
  <c r="AP26" i="8"/>
  <c r="AP15" i="8"/>
  <c r="AP10" i="8"/>
  <c r="AP18" i="8"/>
  <c r="AP23" i="8"/>
  <c r="AP13" i="8"/>
  <c r="AP14" i="8"/>
  <c r="AP11" i="8"/>
  <c r="AP12" i="8"/>
  <c r="AP9" i="8"/>
  <c r="AP8" i="8"/>
  <c r="T45" i="7"/>
  <c r="T35" i="7"/>
  <c r="T34" i="7"/>
  <c r="T38" i="7"/>
  <c r="T36" i="7"/>
  <c r="T25" i="7"/>
  <c r="T23" i="7"/>
  <c r="T22" i="7"/>
  <c r="T20" i="7"/>
  <c r="T14" i="7"/>
  <c r="T13" i="7"/>
  <c r="T15" i="7"/>
  <c r="T11" i="7"/>
  <c r="T12" i="7"/>
  <c r="AP20" i="4"/>
  <c r="AP8" i="4"/>
  <c r="BR57" i="5"/>
  <c r="AN14" i="5"/>
  <c r="AN13" i="5"/>
  <c r="AN15" i="5"/>
  <c r="AN7" i="5"/>
  <c r="AB12" i="4" l="1"/>
  <c r="N12" i="4"/>
  <c r="AA10" i="5"/>
  <c r="AO16" i="6" l="1"/>
  <c r="AO14" i="6"/>
  <c r="AI15" i="8"/>
  <c r="AI13" i="8"/>
  <c r="AI5" i="4"/>
  <c r="AI12" i="4"/>
  <c r="AG10" i="5" l="1"/>
  <c r="AG6" i="5"/>
  <c r="AH8" i="9" l="1"/>
  <c r="AH7" i="9"/>
  <c r="AO77" i="6"/>
  <c r="CH77" i="6" s="1"/>
  <c r="AO81" i="6"/>
  <c r="CH81" i="6" s="1"/>
  <c r="AO34" i="6"/>
  <c r="CH34" i="6" s="1"/>
  <c r="AO29" i="6"/>
  <c r="BR46" i="8"/>
  <c r="AI42" i="8"/>
  <c r="BR42" i="8" s="1"/>
  <c r="AI29" i="8"/>
  <c r="AI27" i="8"/>
  <c r="AI10" i="8"/>
  <c r="AI17" i="8"/>
  <c r="AI19" i="8"/>
  <c r="AG43" i="7"/>
  <c r="Q47" i="7"/>
  <c r="Q45" i="7"/>
  <c r="Q40" i="7"/>
  <c r="AG40" i="7" s="1"/>
  <c r="Q37" i="7"/>
  <c r="Q38" i="7"/>
  <c r="Q36" i="7"/>
  <c r="Q26" i="7"/>
  <c r="AG26" i="7" s="1"/>
  <c r="Q24" i="7"/>
  <c r="Q20" i="7"/>
  <c r="Q22" i="7"/>
  <c r="Q15" i="7"/>
  <c r="Q13" i="7"/>
  <c r="Q17" i="7"/>
  <c r="Q12" i="7"/>
  <c r="Q11" i="7"/>
  <c r="AI8" i="4"/>
  <c r="AG15" i="5"/>
  <c r="AG13" i="5"/>
  <c r="AG14" i="5"/>
  <c r="AG58" i="5" l="1"/>
  <c r="AF29" i="6"/>
  <c r="AB8" i="4"/>
  <c r="AA15" i="5"/>
  <c r="AA6" i="5"/>
  <c r="AA7" i="9" l="1"/>
  <c r="AB19" i="8"/>
  <c r="BR19" i="8" s="1"/>
  <c r="AB16" i="8"/>
  <c r="AB10" i="8"/>
  <c r="AB17" i="8"/>
  <c r="AB14" i="8"/>
  <c r="N47" i="7"/>
  <c r="AG47" i="7" s="1"/>
  <c r="N37" i="7"/>
  <c r="N36" i="7"/>
  <c r="N20" i="7"/>
  <c r="N22" i="7"/>
  <c r="N17" i="7"/>
  <c r="N14" i="7"/>
  <c r="N12" i="7"/>
  <c r="N11" i="7"/>
  <c r="CH29" i="6"/>
  <c r="AF13" i="6"/>
  <c r="AF38" i="6"/>
  <c r="AF12" i="6"/>
  <c r="AF15" i="6"/>
  <c r="AF35" i="6"/>
  <c r="AF9" i="6"/>
  <c r="AF33" i="6"/>
  <c r="AF37" i="6"/>
  <c r="AF14" i="6"/>
  <c r="AF22" i="6"/>
  <c r="AF11" i="6"/>
  <c r="AF20" i="6"/>
  <c r="AF8" i="6"/>
  <c r="T7" i="9" l="1"/>
  <c r="O76" i="6"/>
  <c r="O36" i="6"/>
  <c r="O75" i="6"/>
  <c r="O79" i="6"/>
  <c r="O30" i="6"/>
  <c r="O17" i="6"/>
  <c r="O38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83" i="6"/>
  <c r="O82" i="6"/>
  <c r="O21" i="6"/>
  <c r="O80" i="6"/>
  <c r="O73" i="6"/>
  <c r="O74" i="6"/>
  <c r="O19" i="6"/>
  <c r="O31" i="6"/>
  <c r="O28" i="6"/>
  <c r="O25" i="6"/>
  <c r="O32" i="6"/>
  <c r="O33" i="6"/>
  <c r="O13" i="6"/>
  <c r="O78" i="6"/>
  <c r="O24" i="6"/>
  <c r="O23" i="6"/>
  <c r="O27" i="6"/>
  <c r="O18" i="6"/>
  <c r="O22" i="6"/>
  <c r="O16" i="6"/>
  <c r="O26" i="6"/>
  <c r="O20" i="6"/>
  <c r="O35" i="6"/>
  <c r="O9" i="6"/>
  <c r="O11" i="6"/>
  <c r="O12" i="6"/>
  <c r="O37" i="6"/>
  <c r="O8" i="6"/>
  <c r="O15" i="6"/>
  <c r="O14" i="6"/>
  <c r="O10" i="6"/>
  <c r="AF76" i="6"/>
  <c r="W76" i="6"/>
  <c r="AF36" i="6"/>
  <c r="W36" i="6"/>
  <c r="AF75" i="6"/>
  <c r="W75" i="6"/>
  <c r="AF79" i="6"/>
  <c r="W79" i="6"/>
  <c r="AO30" i="6"/>
  <c r="AF30" i="6"/>
  <c r="W30" i="6"/>
  <c r="BG17" i="6"/>
  <c r="AX17" i="6"/>
  <c r="AF17" i="6"/>
  <c r="W17" i="6"/>
  <c r="W38" i="6"/>
  <c r="BG70" i="6"/>
  <c r="AO70" i="6"/>
  <c r="AF70" i="6"/>
  <c r="W70" i="6"/>
  <c r="BG69" i="6"/>
  <c r="AO69" i="6"/>
  <c r="AF69" i="6"/>
  <c r="W69" i="6"/>
  <c r="BG68" i="6"/>
  <c r="AO68" i="6"/>
  <c r="AF68" i="6"/>
  <c r="W68" i="6"/>
  <c r="BG67" i="6"/>
  <c r="AO67" i="6"/>
  <c r="AF67" i="6"/>
  <c r="W67" i="6"/>
  <c r="BG66" i="6"/>
  <c r="AO66" i="6"/>
  <c r="AF66" i="6"/>
  <c r="W66" i="6"/>
  <c r="BG65" i="6"/>
  <c r="AO65" i="6"/>
  <c r="AF65" i="6"/>
  <c r="W65" i="6"/>
  <c r="BG64" i="6"/>
  <c r="AO64" i="6"/>
  <c r="AF64" i="6"/>
  <c r="W64" i="6"/>
  <c r="BG63" i="6"/>
  <c r="AO63" i="6"/>
  <c r="AF63" i="6"/>
  <c r="W63" i="6"/>
  <c r="BG62" i="6"/>
  <c r="AO62" i="6"/>
  <c r="AF62" i="6"/>
  <c r="W62" i="6"/>
  <c r="BG61" i="6"/>
  <c r="AO61" i="6"/>
  <c r="AF61" i="6"/>
  <c r="W61" i="6"/>
  <c r="BG60" i="6"/>
  <c r="AO60" i="6"/>
  <c r="AF60" i="6"/>
  <c r="W60" i="6"/>
  <c r="BG59" i="6"/>
  <c r="AO59" i="6"/>
  <c r="AF59" i="6"/>
  <c r="W59" i="6"/>
  <c r="BG58" i="6"/>
  <c r="AO58" i="6"/>
  <c r="AF58" i="6"/>
  <c r="W58" i="6"/>
  <c r="BG57" i="6"/>
  <c r="AO57" i="6"/>
  <c r="AF57" i="6"/>
  <c r="W57" i="6"/>
  <c r="BG56" i="6"/>
  <c r="AO56" i="6"/>
  <c r="AF56" i="6"/>
  <c r="W56" i="6"/>
  <c r="BG55" i="6"/>
  <c r="AO55" i="6"/>
  <c r="AF55" i="6"/>
  <c r="W55" i="6"/>
  <c r="BG54" i="6"/>
  <c r="AO54" i="6"/>
  <c r="AF54" i="6"/>
  <c r="W54" i="6"/>
  <c r="BG53" i="6"/>
  <c r="AO53" i="6"/>
  <c r="AF53" i="6"/>
  <c r="W53" i="6"/>
  <c r="BG52" i="6"/>
  <c r="AO52" i="6"/>
  <c r="AF52" i="6"/>
  <c r="W52" i="6"/>
  <c r="BG51" i="6"/>
  <c r="AO51" i="6"/>
  <c r="AF51" i="6"/>
  <c r="W51" i="6"/>
  <c r="BG50" i="6"/>
  <c r="AO50" i="6"/>
  <c r="AF50" i="6"/>
  <c r="W50" i="6"/>
  <c r="BG49" i="6"/>
  <c r="AO49" i="6"/>
  <c r="AF49" i="6"/>
  <c r="W49" i="6"/>
  <c r="BG48" i="6"/>
  <c r="AO48" i="6"/>
  <c r="AF48" i="6"/>
  <c r="W48" i="6"/>
  <c r="BG47" i="6"/>
  <c r="AO47" i="6"/>
  <c r="AF47" i="6"/>
  <c r="W47" i="6"/>
  <c r="BG46" i="6"/>
  <c r="AO46" i="6"/>
  <c r="AF46" i="6"/>
  <c r="W46" i="6"/>
  <c r="BG45" i="6"/>
  <c r="AO45" i="6"/>
  <c r="AF45" i="6"/>
  <c r="W45" i="6"/>
  <c r="BG44" i="6"/>
  <c r="AO44" i="6"/>
  <c r="AF44" i="6"/>
  <c r="W44" i="6"/>
  <c r="BG43" i="6"/>
  <c r="AO43" i="6"/>
  <c r="AF43" i="6"/>
  <c r="W43" i="6"/>
  <c r="BG42" i="6"/>
  <c r="AO42" i="6"/>
  <c r="AF42" i="6"/>
  <c r="W42" i="6"/>
  <c r="BG41" i="6"/>
  <c r="AO41" i="6"/>
  <c r="AF41" i="6"/>
  <c r="W41" i="6"/>
  <c r="BG40" i="6"/>
  <c r="AO40" i="6"/>
  <c r="AF40" i="6"/>
  <c r="W40" i="6"/>
  <c r="BG39" i="6"/>
  <c r="AO39" i="6"/>
  <c r="AF39" i="6"/>
  <c r="W39" i="6"/>
  <c r="AF83" i="6"/>
  <c r="AF82" i="6"/>
  <c r="BG21" i="6"/>
  <c r="AF21" i="6"/>
  <c r="AF80" i="6"/>
  <c r="W80" i="6"/>
  <c r="AF73" i="6"/>
  <c r="W73" i="6"/>
  <c r="AF74" i="6"/>
  <c r="W74" i="6"/>
  <c r="BG19" i="6"/>
  <c r="AX19" i="6"/>
  <c r="AO19" i="6"/>
  <c r="AF19" i="6"/>
  <c r="W19" i="6"/>
  <c r="AO31" i="6"/>
  <c r="AF31" i="6"/>
  <c r="W31" i="6"/>
  <c r="BG28" i="6"/>
  <c r="AX28" i="6"/>
  <c r="AO28" i="6"/>
  <c r="AF28" i="6"/>
  <c r="W28" i="6"/>
  <c r="BG25" i="6"/>
  <c r="AX25" i="6"/>
  <c r="AF25" i="6"/>
  <c r="W25" i="6"/>
  <c r="BG32" i="6"/>
  <c r="AO32" i="6"/>
  <c r="AF32" i="6"/>
  <c r="W32" i="6"/>
  <c r="W33" i="6"/>
  <c r="BG13" i="6"/>
  <c r="AX13" i="6"/>
  <c r="AO13" i="6"/>
  <c r="W13" i="6"/>
  <c r="AF78" i="6"/>
  <c r="BG24" i="6"/>
  <c r="AX24" i="6"/>
  <c r="AO24" i="6"/>
  <c r="AF24" i="6"/>
  <c r="W24" i="6"/>
  <c r="BG23" i="6"/>
  <c r="AX23" i="6"/>
  <c r="AO23" i="6"/>
  <c r="AF23" i="6"/>
  <c r="W23" i="6"/>
  <c r="BG27" i="6"/>
  <c r="AX27" i="6"/>
  <c r="AF27" i="6"/>
  <c r="W27" i="6"/>
  <c r="BG18" i="6"/>
  <c r="AX18" i="6"/>
  <c r="AO18" i="6"/>
  <c r="AF18" i="6"/>
  <c r="W18" i="6"/>
  <c r="AX22" i="6"/>
  <c r="AO22" i="6"/>
  <c r="W22" i="6"/>
  <c r="BG16" i="6"/>
  <c r="AX16" i="6"/>
  <c r="AF16" i="6"/>
  <c r="W16" i="6"/>
  <c r="AX26" i="6"/>
  <c r="AO26" i="6"/>
  <c r="AF26" i="6"/>
  <c r="BG20" i="6"/>
  <c r="W20" i="6"/>
  <c r="W35" i="6"/>
  <c r="BG9" i="6"/>
  <c r="AX9" i="6"/>
  <c r="AO9" i="6"/>
  <c r="W9" i="6"/>
  <c r="BG11" i="6"/>
  <c r="AX11" i="6"/>
  <c r="AO11" i="6"/>
  <c r="W11" i="6"/>
  <c r="BG12" i="6"/>
  <c r="AX12" i="6"/>
  <c r="AO12" i="6"/>
  <c r="W12" i="6"/>
  <c r="W37" i="6"/>
  <c r="BG8" i="6"/>
  <c r="AX8" i="6"/>
  <c r="AO8" i="6"/>
  <c r="W8" i="6"/>
  <c r="BG15" i="6"/>
  <c r="AX15" i="6"/>
  <c r="AO15" i="6"/>
  <c r="W15" i="6"/>
  <c r="BG14" i="6"/>
  <c r="AX14" i="6"/>
  <c r="W14" i="6"/>
  <c r="W10" i="6"/>
  <c r="U43" i="8"/>
  <c r="BR43" i="8" s="1"/>
  <c r="U31" i="8"/>
  <c r="BR31" i="8" s="1"/>
  <c r="U41" i="8"/>
  <c r="BR41" i="8" s="1"/>
  <c r="U45" i="8"/>
  <c r="BR45" i="8" s="1"/>
  <c r="U29" i="8"/>
  <c r="BR29" i="8" s="1"/>
  <c r="U16" i="8"/>
  <c r="BR16" i="8" s="1"/>
  <c r="U34" i="8"/>
  <c r="BR34" i="8" s="1"/>
  <c r="U10" i="8"/>
  <c r="U27" i="8"/>
  <c r="U17" i="8"/>
  <c r="T15" i="5"/>
  <c r="U8" i="4"/>
  <c r="BT8" i="4" s="1"/>
  <c r="U17" i="4"/>
  <c r="U15" i="4"/>
  <c r="U14" i="4"/>
  <c r="U6" i="4"/>
  <c r="U12" i="4"/>
  <c r="U9" i="4"/>
  <c r="U10" i="4"/>
  <c r="U13" i="4"/>
  <c r="CH17" i="6" l="1"/>
  <c r="CH30" i="6"/>
  <c r="CH76" i="6"/>
  <c r="CH43" i="6"/>
  <c r="CH79" i="6"/>
  <c r="CH38" i="6"/>
  <c r="CH75" i="6"/>
  <c r="CH36" i="6"/>
  <c r="K9" i="7"/>
  <c r="K51" i="7"/>
  <c r="AG51" i="7" s="1"/>
  <c r="K37" i="7"/>
  <c r="K48" i="7"/>
  <c r="AG48" i="7" s="1"/>
  <c r="K50" i="7"/>
  <c r="AG50" i="7" s="1"/>
  <c r="K45" i="7"/>
  <c r="K41" i="7"/>
  <c r="AG41" i="7" s="1"/>
  <c r="K42" i="7"/>
  <c r="AG42" i="7" s="1"/>
  <c r="K28" i="7"/>
  <c r="AG28" i="7" s="1"/>
  <c r="K24" i="7"/>
  <c r="AG24" i="7" s="1"/>
  <c r="K15" i="7"/>
  <c r="K14" i="7"/>
  <c r="AG14" i="7" s="1"/>
  <c r="K18" i="7"/>
  <c r="AG18" i="7" s="1"/>
  <c r="K38" i="7"/>
  <c r="K39" i="7"/>
  <c r="K22" i="7"/>
  <c r="K36" i="7"/>
  <c r="K46" i="7"/>
  <c r="K21" i="7"/>
  <c r="K23" i="7"/>
  <c r="K35" i="7"/>
  <c r="K20" i="7"/>
  <c r="K34" i="7"/>
  <c r="K33" i="7"/>
  <c r="K25" i="7"/>
  <c r="K12" i="7"/>
  <c r="K17" i="7"/>
  <c r="K13" i="7"/>
  <c r="K11" i="7"/>
  <c r="BT15" i="4"/>
  <c r="BT12" i="4"/>
  <c r="M9" i="5" l="1"/>
  <c r="M16" i="5"/>
  <c r="M17" i="5"/>
  <c r="M13" i="5"/>
  <c r="M14" i="5"/>
  <c r="M8" i="5"/>
  <c r="M10" i="5"/>
  <c r="T26" i="5"/>
  <c r="T21" i="5"/>
  <c r="T20" i="5"/>
  <c r="T16" i="5"/>
  <c r="T17" i="5"/>
  <c r="T13" i="5"/>
  <c r="T8" i="5"/>
  <c r="T10" i="5"/>
  <c r="T6" i="5"/>
  <c r="T11" i="5"/>
  <c r="M8" i="9" l="1"/>
  <c r="G85" i="6"/>
  <c r="CH21" i="6"/>
  <c r="CH82" i="6"/>
  <c r="CH80" i="6"/>
  <c r="CH73" i="6"/>
  <c r="CH74" i="6"/>
  <c r="CH83" i="6"/>
  <c r="CH19" i="6"/>
  <c r="CH31" i="6"/>
  <c r="CH28" i="6"/>
  <c r="CH13" i="6"/>
  <c r="CH22" i="6"/>
  <c r="CH20" i="6"/>
  <c r="CH78" i="6"/>
  <c r="CH35" i="6"/>
  <c r="CH24" i="6"/>
  <c r="CH23" i="6"/>
  <c r="CH18" i="6"/>
  <c r="CH33" i="6"/>
  <c r="CH9" i="6"/>
  <c r="CH25" i="6"/>
  <c r="CH16" i="6"/>
  <c r="CH8" i="6"/>
  <c r="CH14" i="6"/>
  <c r="CH27" i="6"/>
  <c r="N20" i="8"/>
  <c r="N47" i="8"/>
  <c r="N27" i="8"/>
  <c r="N10" i="8"/>
  <c r="N23" i="8"/>
  <c r="N21" i="8"/>
  <c r="N40" i="8"/>
  <c r="N36" i="8"/>
  <c r="N17" i="8"/>
  <c r="N44" i="8"/>
  <c r="N30" i="8"/>
  <c r="AG56" i="7"/>
  <c r="AI56" i="7" s="1"/>
  <c r="AG55" i="7"/>
  <c r="AI55" i="7" s="1"/>
  <c r="H52" i="7"/>
  <c r="AG52" i="7" s="1"/>
  <c r="H54" i="7"/>
  <c r="H38" i="7"/>
  <c r="H45" i="7"/>
  <c r="AG45" i="7" s="1"/>
  <c r="H22" i="7"/>
  <c r="H21" i="7"/>
  <c r="H46" i="7"/>
  <c r="AG46" i="7" s="1"/>
  <c r="H37" i="7"/>
  <c r="H53" i="7"/>
  <c r="H36" i="7"/>
  <c r="H39" i="7"/>
  <c r="H20" i="7"/>
  <c r="AG20" i="7" s="1"/>
  <c r="H23" i="7"/>
  <c r="H35" i="7"/>
  <c r="H33" i="7"/>
  <c r="H34" i="7"/>
  <c r="H25" i="7"/>
  <c r="H15" i="7"/>
  <c r="H17" i="7"/>
  <c r="H13" i="7"/>
  <c r="H11" i="7"/>
  <c r="N18" i="4"/>
  <c r="N11" i="4"/>
  <c r="M26" i="5"/>
  <c r="M20" i="5"/>
  <c r="M11" i="5"/>
  <c r="M6" i="5"/>
  <c r="BP6" i="5" s="1"/>
  <c r="BP57" i="5" s="1"/>
  <c r="AG22" i="7" l="1"/>
  <c r="AG21" i="7"/>
  <c r="AG36" i="7"/>
  <c r="AG38" i="7"/>
  <c r="AG54" i="7"/>
  <c r="AI54" i="7" s="1"/>
  <c r="AI47" i="7"/>
  <c r="AG53" i="7"/>
  <c r="AI50" i="7"/>
  <c r="AG37" i="7"/>
  <c r="AI41" i="7" s="1"/>
  <c r="AI46" i="7"/>
  <c r="AI45" i="7"/>
  <c r="AB15" i="8"/>
  <c r="AI21" i="7" l="1"/>
  <c r="BH48" i="5"/>
  <c r="BQ53" i="8" l="1"/>
  <c r="BR53" i="8" s="1"/>
  <c r="BT53" i="8" s="1"/>
  <c r="BR27" i="8"/>
  <c r="BQ84" i="8" l="1"/>
  <c r="AG15" i="7"/>
  <c r="CJ38" i="6"/>
  <c r="AI20" i="7" l="1"/>
  <c r="AI18" i="7"/>
  <c r="AG39" i="7"/>
  <c r="BS18" i="4"/>
  <c r="BS11" i="4"/>
  <c r="BS9" i="4"/>
  <c r="BS19" i="4"/>
  <c r="BS6" i="4"/>
  <c r="BS17" i="4"/>
  <c r="BS10" i="4"/>
  <c r="BS5" i="4"/>
  <c r="BO41" i="5" l="1"/>
  <c r="BO42" i="5"/>
  <c r="BO40" i="5"/>
  <c r="BO29" i="5"/>
  <c r="BO26" i="5"/>
  <c r="BS84" i="8" l="1"/>
  <c r="AI31" i="7"/>
  <c r="AI30" i="7"/>
  <c r="AI29" i="7"/>
  <c r="AH58" i="7"/>
  <c r="CI85" i="6"/>
  <c r="BU48" i="4"/>
  <c r="BC8" i="9" l="1"/>
  <c r="BJ7" i="9"/>
  <c r="BQ7" i="9"/>
  <c r="CJ34" i="6"/>
  <c r="BR10" i="8"/>
  <c r="BR47" i="8"/>
  <c r="BR20" i="8"/>
  <c r="AC33" i="7"/>
  <c r="AC34" i="7"/>
  <c r="AG17" i="7"/>
  <c r="AG13" i="7"/>
  <c r="AC11" i="7"/>
  <c r="BL32" i="4"/>
  <c r="BT32" i="4" s="1"/>
  <c r="BV32" i="4" s="1"/>
  <c r="BL23" i="4"/>
  <c r="BL26" i="4"/>
  <c r="BL22" i="4"/>
  <c r="AI13" i="7" l="1"/>
  <c r="BL48" i="4"/>
  <c r="BH50" i="5"/>
  <c r="BH44" i="5"/>
  <c r="BH42" i="5"/>
  <c r="BH40" i="5"/>
  <c r="BH41" i="5"/>
  <c r="BH30" i="5"/>
  <c r="BH29" i="5"/>
  <c r="BH31" i="5"/>
  <c r="BH57" i="5" l="1"/>
  <c r="BQ8" i="9"/>
  <c r="BR17" i="8"/>
  <c r="Z33" i="7"/>
  <c r="Z34" i="7"/>
  <c r="Z25" i="7"/>
  <c r="AG11" i="7"/>
  <c r="BE26" i="4"/>
  <c r="BE5" i="4"/>
  <c r="BC50" i="5"/>
  <c r="BC48" i="5"/>
  <c r="BC42" i="5"/>
  <c r="BC41" i="5"/>
  <c r="BC40" i="5"/>
  <c r="BC33" i="5"/>
  <c r="AG25" i="7" l="1"/>
  <c r="AI28" i="7" s="1"/>
  <c r="BE48" i="4"/>
  <c r="BC58" i="5"/>
  <c r="AW31" i="4"/>
  <c r="AU27" i="5"/>
  <c r="BR44" i="8" l="1"/>
  <c r="AW22" i="8"/>
  <c r="AW8" i="8"/>
  <c r="AW15" i="8"/>
  <c r="AW13" i="8"/>
  <c r="AW25" i="8"/>
  <c r="AW12" i="8"/>
  <c r="AW14" i="8"/>
  <c r="AW7" i="8"/>
  <c r="AW11" i="8"/>
  <c r="W33" i="7"/>
  <c r="W34" i="7"/>
  <c r="BG10" i="6"/>
  <c r="BG85" i="6" s="1"/>
  <c r="AW84" i="8" l="1"/>
  <c r="AW23" i="4"/>
  <c r="AW18" i="4"/>
  <c r="AW11" i="4"/>
  <c r="BT11" i="4" s="1"/>
  <c r="AW9" i="4"/>
  <c r="AW19" i="4"/>
  <c r="AW6" i="4"/>
  <c r="AW10" i="4"/>
  <c r="AW5" i="4"/>
  <c r="AW7" i="4"/>
  <c r="AU48" i="5"/>
  <c r="AU41" i="5"/>
  <c r="AU42" i="5"/>
  <c r="AU40" i="5"/>
  <c r="AU31" i="5"/>
  <c r="AU29" i="5"/>
  <c r="AU26" i="5"/>
  <c r="AU9" i="5"/>
  <c r="AW48" i="4" l="1"/>
  <c r="AU58" i="5"/>
  <c r="AP7" i="8" l="1"/>
  <c r="T33" i="7"/>
  <c r="AP24" i="4"/>
  <c r="AP22" i="4"/>
  <c r="AP9" i="4"/>
  <c r="AP6" i="4"/>
  <c r="AP10" i="4"/>
  <c r="AP7" i="4"/>
  <c r="AN50" i="5"/>
  <c r="AN48" i="5"/>
  <c r="AN41" i="5"/>
  <c r="AN40" i="5"/>
  <c r="AN42" i="5"/>
  <c r="AN30" i="5"/>
  <c r="AN29" i="5"/>
  <c r="AN8" i="5"/>
  <c r="AN58" i="5" l="1"/>
  <c r="AP84" i="8"/>
  <c r="AP48" i="4"/>
  <c r="AI23" i="8"/>
  <c r="AI31" i="4"/>
  <c r="AG27" i="5"/>
  <c r="AI12" i="8" l="1"/>
  <c r="AI7" i="8"/>
  <c r="AI8" i="8"/>
  <c r="AI9" i="8"/>
  <c r="AI14" i="8"/>
  <c r="AI25" i="8"/>
  <c r="AI18" i="8"/>
  <c r="AI26" i="8"/>
  <c r="AI11" i="8"/>
  <c r="AG35" i="7"/>
  <c r="Q33" i="7"/>
  <c r="AI27" i="4"/>
  <c r="BT27" i="4" s="1"/>
  <c r="BV27" i="4" s="1"/>
  <c r="AI22" i="4"/>
  <c r="AI24" i="4"/>
  <c r="AI6" i="4"/>
  <c r="AI7" i="4"/>
  <c r="AG49" i="5"/>
  <c r="AG48" i="5"/>
  <c r="AG50" i="5"/>
  <c r="AG42" i="5"/>
  <c r="AG41" i="5"/>
  <c r="AG40" i="5"/>
  <c r="AG30" i="5"/>
  <c r="AI48" i="4" l="1"/>
  <c r="AB52" i="8"/>
  <c r="BR52" i="8" s="1"/>
  <c r="BT52" i="8" s="1"/>
  <c r="N42" i="4"/>
  <c r="AA27" i="5"/>
  <c r="CJ43" i="6" l="1"/>
  <c r="AB50" i="8"/>
  <c r="BR50" i="8" s="1"/>
  <c r="BT50" i="8" s="1"/>
  <c r="AB39" i="8"/>
  <c r="AB51" i="8"/>
  <c r="AB49" i="8"/>
  <c r="AB48" i="8"/>
  <c r="AB12" i="8"/>
  <c r="AB23" i="8"/>
  <c r="AB13" i="8"/>
  <c r="AB37" i="8"/>
  <c r="AB30" i="8"/>
  <c r="AB7" i="8"/>
  <c r="AB22" i="8"/>
  <c r="AB36" i="8"/>
  <c r="AB28" i="8"/>
  <c r="AB8" i="8"/>
  <c r="AB9" i="8"/>
  <c r="AB21" i="8"/>
  <c r="AB25" i="8"/>
  <c r="AB24" i="8"/>
  <c r="AB40" i="8"/>
  <c r="AB18" i="8"/>
  <c r="AB26" i="8"/>
  <c r="AB11" i="8"/>
  <c r="N23" i="7"/>
  <c r="AG23" i="7" s="1"/>
  <c r="N33" i="7"/>
  <c r="AG33" i="7" s="1"/>
  <c r="N34" i="7"/>
  <c r="AG34" i="7" s="1"/>
  <c r="AI37" i="7" s="1"/>
  <c r="AB41" i="4"/>
  <c r="BT41" i="4" s="1"/>
  <c r="BV41" i="4" s="1"/>
  <c r="AB37" i="4"/>
  <c r="BT37" i="4" s="1"/>
  <c r="BV37" i="4" s="1"/>
  <c r="AB42" i="4"/>
  <c r="AB46" i="4"/>
  <c r="AB45" i="4"/>
  <c r="AB44" i="4"/>
  <c r="AB43" i="4"/>
  <c r="AB40" i="4"/>
  <c r="AB39" i="4"/>
  <c r="AB38" i="4"/>
  <c r="AB22" i="4"/>
  <c r="AB31" i="4"/>
  <c r="AB36" i="4"/>
  <c r="AB35" i="4"/>
  <c r="AB23" i="4"/>
  <c r="AB34" i="4"/>
  <c r="AB18" i="4"/>
  <c r="AB33" i="4"/>
  <c r="AB17" i="4"/>
  <c r="AB30" i="4"/>
  <c r="AB24" i="4"/>
  <c r="AB13" i="4"/>
  <c r="AB29" i="4"/>
  <c r="AB5" i="4"/>
  <c r="AB10" i="4"/>
  <c r="AB25" i="4"/>
  <c r="AB28" i="4"/>
  <c r="AB6" i="4"/>
  <c r="AB14" i="4"/>
  <c r="AB26" i="4"/>
  <c r="AB7" i="4"/>
  <c r="AB19" i="4"/>
  <c r="AB9" i="4"/>
  <c r="AA56" i="5"/>
  <c r="AA55" i="5"/>
  <c r="AA54" i="5"/>
  <c r="AA53" i="5"/>
  <c r="AA52" i="5"/>
  <c r="AA50" i="5"/>
  <c r="AA51" i="5"/>
  <c r="AA49" i="5"/>
  <c r="AA48" i="5"/>
  <c r="AA46" i="5"/>
  <c r="AA45" i="5"/>
  <c r="AA43" i="5"/>
  <c r="AA40" i="5"/>
  <c r="AA41" i="5"/>
  <c r="AA42" i="5"/>
  <c r="AA37" i="5"/>
  <c r="AA36" i="5"/>
  <c r="AA38" i="5"/>
  <c r="AA30" i="5"/>
  <c r="AA32" i="5"/>
  <c r="AA29" i="5"/>
  <c r="AI39" i="7" l="1"/>
  <c r="AI26" i="7"/>
  <c r="AB84" i="8"/>
  <c r="AB48" i="4"/>
  <c r="BT18" i="4"/>
  <c r="U42" i="4"/>
  <c r="BT42" i="4" s="1"/>
  <c r="BV42" i="4" s="1"/>
  <c r="U46" i="4"/>
  <c r="U45" i="4"/>
  <c r="U44" i="4"/>
  <c r="U43" i="4"/>
  <c r="U36" i="4"/>
  <c r="U40" i="4"/>
  <c r="U39" i="4"/>
  <c r="U31" i="4"/>
  <c r="U38" i="4"/>
  <c r="U22" i="4"/>
  <c r="U23" i="4"/>
  <c r="U35" i="4"/>
  <c r="U30" i="4"/>
  <c r="U5" i="4"/>
  <c r="U34" i="4"/>
  <c r="U26" i="4"/>
  <c r="U25" i="4"/>
  <c r="U33" i="4"/>
  <c r="U28" i="4"/>
  <c r="U24" i="4"/>
  <c r="U29" i="4"/>
  <c r="T56" i="5"/>
  <c r="T55" i="5"/>
  <c r="T54" i="5"/>
  <c r="T53" i="5"/>
  <c r="T49" i="5"/>
  <c r="T52" i="5"/>
  <c r="T51" i="5"/>
  <c r="T50" i="5"/>
  <c r="T48" i="5"/>
  <c r="T45" i="5"/>
  <c r="T46" i="5"/>
  <c r="T40" i="5"/>
  <c r="T42" i="5"/>
  <c r="T41" i="5"/>
  <c r="T43" i="5"/>
  <c r="T38" i="5"/>
  <c r="T30" i="5"/>
  <c r="T31" i="5"/>
  <c r="T35" i="5"/>
  <c r="T34" i="5"/>
  <c r="T32" i="5"/>
  <c r="T29" i="5"/>
  <c r="T27" i="5"/>
  <c r="T7" i="5"/>
  <c r="U48" i="4" l="1"/>
  <c r="CH37" i="6"/>
  <c r="CJ37" i="6" l="1"/>
  <c r="U30" i="8"/>
  <c r="BR30" i="8" s="1"/>
  <c r="BR40" i="8"/>
  <c r="U12" i="8"/>
  <c r="U39" i="8"/>
  <c r="U51" i="8"/>
  <c r="U7" i="8"/>
  <c r="U49" i="8"/>
  <c r="U48" i="8"/>
  <c r="U23" i="8"/>
  <c r="U13" i="8"/>
  <c r="U37" i="8"/>
  <c r="U25" i="8"/>
  <c r="U22" i="8"/>
  <c r="U9" i="8"/>
  <c r="U18" i="8"/>
  <c r="U36" i="8"/>
  <c r="U28" i="8"/>
  <c r="U14" i="8"/>
  <c r="U24" i="8"/>
  <c r="U8" i="8"/>
  <c r="U21" i="8"/>
  <c r="U15" i="8"/>
  <c r="U11" i="8"/>
  <c r="U84" i="8" l="1"/>
  <c r="N39" i="8"/>
  <c r="BR39" i="8" s="1"/>
  <c r="M38" i="5"/>
  <c r="M7" i="5"/>
  <c r="N45" i="4"/>
  <c r="BT45" i="4" s="1"/>
  <c r="BV45" i="4" s="1"/>
  <c r="G48" i="4" l="1"/>
  <c r="N46" i="4" l="1"/>
  <c r="BT46" i="4" s="1"/>
  <c r="BV46" i="4" s="1"/>
  <c r="N14" i="4"/>
  <c r="BT14" i="4" s="1"/>
  <c r="N28" i="4"/>
  <c r="BT28" i="4" s="1"/>
  <c r="BV28" i="4" s="1"/>
  <c r="N40" i="4"/>
  <c r="BT40" i="4" s="1"/>
  <c r="BV40" i="4" s="1"/>
  <c r="N44" i="4"/>
  <c r="BT44" i="4" s="1"/>
  <c r="BV44" i="4" s="1"/>
  <c r="N43" i="4"/>
  <c r="BT43" i="4" s="1"/>
  <c r="BV43" i="4" s="1"/>
  <c r="N13" i="4"/>
  <c r="BT13" i="4" s="1"/>
  <c r="N33" i="4"/>
  <c r="BT33" i="4" s="1"/>
  <c r="BV33" i="4" s="1"/>
  <c r="N7" i="4"/>
  <c r="BT7" i="4" s="1"/>
  <c r="N36" i="4"/>
  <c r="BT36" i="4" s="1"/>
  <c r="BV36" i="4" s="1"/>
  <c r="N39" i="4"/>
  <c r="BT39" i="4" s="1"/>
  <c r="BV39" i="4" s="1"/>
  <c r="N5" i="4"/>
  <c r="BT5" i="4" s="1"/>
  <c r="N19" i="4"/>
  <c r="BT19" i="4" s="1"/>
  <c r="N6" i="4"/>
  <c r="BT6" i="4" s="1"/>
  <c r="N29" i="4"/>
  <c r="BT29" i="4" s="1"/>
  <c r="BV29" i="4" s="1"/>
  <c r="N23" i="4"/>
  <c r="BT23" i="4" s="1"/>
  <c r="BV23" i="4" s="1"/>
  <c r="N22" i="4"/>
  <c r="N34" i="4"/>
  <c r="BT34" i="4" s="1"/>
  <c r="BV34" i="4" s="1"/>
  <c r="N35" i="4"/>
  <c r="BT35" i="4" s="1"/>
  <c r="BV35" i="4" s="1"/>
  <c r="N25" i="4"/>
  <c r="BT25" i="4" s="1"/>
  <c r="BV25" i="4" s="1"/>
  <c r="N9" i="4"/>
  <c r="N31" i="4"/>
  <c r="BT31" i="4" s="1"/>
  <c r="BV31" i="4" s="1"/>
  <c r="N24" i="4"/>
  <c r="BT24" i="4" s="1"/>
  <c r="BV24" i="4" s="1"/>
  <c r="N38" i="4"/>
  <c r="BT38" i="4" s="1"/>
  <c r="BV38" i="4" s="1"/>
  <c r="N30" i="4"/>
  <c r="BT30" i="4" s="1"/>
  <c r="BV30" i="4" s="1"/>
  <c r="N10" i="4"/>
  <c r="BT10" i="4" s="1"/>
  <c r="N26" i="4"/>
  <c r="BT26" i="4" s="1"/>
  <c r="BV26" i="4" s="1"/>
  <c r="N17" i="4"/>
  <c r="BT17" i="4" s="1"/>
  <c r="F58" i="5"/>
  <c r="BV22" i="4" l="1"/>
  <c r="BT22" i="4"/>
  <c r="BV21" i="4"/>
  <c r="BV15" i="4"/>
  <c r="BV14" i="4"/>
  <c r="BV16" i="4"/>
  <c r="BV7" i="4"/>
  <c r="BV5" i="4"/>
  <c r="BT9" i="4"/>
  <c r="BV10" i="4" s="1"/>
  <c r="N48" i="4"/>
  <c r="BS48" i="4"/>
  <c r="M56" i="5"/>
  <c r="M49" i="5"/>
  <c r="M51" i="5"/>
  <c r="M53" i="5"/>
  <c r="M55" i="5"/>
  <c r="M54" i="5"/>
  <c r="M50" i="5"/>
  <c r="M52" i="5"/>
  <c r="M48" i="5"/>
  <c r="M45" i="5"/>
  <c r="M46" i="5"/>
  <c r="M40" i="5"/>
  <c r="M42" i="5"/>
  <c r="M41" i="5"/>
  <c r="M43" i="5"/>
  <c r="M31" i="5"/>
  <c r="M30" i="5"/>
  <c r="M34" i="5"/>
  <c r="M35" i="5"/>
  <c r="M32" i="5"/>
  <c r="M29" i="5"/>
  <c r="M27" i="5"/>
  <c r="M21" i="5"/>
  <c r="BV8" i="4" l="1"/>
  <c r="BV11" i="4"/>
  <c r="BT48" i="4"/>
  <c r="BV48" i="4" s="1"/>
  <c r="BV6" i="4"/>
  <c r="BV13" i="4"/>
  <c r="M58" i="5"/>
  <c r="AI38" i="7"/>
  <c r="AI34" i="7"/>
  <c r="G84" i="8"/>
  <c r="N55" i="8"/>
  <c r="N54" i="8"/>
  <c r="BR36" i="8"/>
  <c r="BT32" i="8" s="1"/>
  <c r="N26" i="8"/>
  <c r="N12" i="8"/>
  <c r="N24" i="8"/>
  <c r="BR21" i="8"/>
  <c r="N11" i="8"/>
  <c r="N15" i="8"/>
  <c r="BR15" i="8" s="1"/>
  <c r="N51" i="8"/>
  <c r="BR51" i="8" s="1"/>
  <c r="BT51" i="8" s="1"/>
  <c r="N7" i="8"/>
  <c r="N9" i="8"/>
  <c r="BR9" i="8" s="1"/>
  <c r="N49" i="8"/>
  <c r="BR49" i="8" s="1"/>
  <c r="BT49" i="8" s="1"/>
  <c r="N48" i="8"/>
  <c r="BR48" i="8" s="1"/>
  <c r="BT48" i="8" s="1"/>
  <c r="BR23" i="8"/>
  <c r="N18" i="8"/>
  <c r="BR18" i="8" s="1"/>
  <c r="N25" i="8"/>
  <c r="BR25" i="8" s="1"/>
  <c r="N14" i="8"/>
  <c r="N22" i="8"/>
  <c r="BR22" i="8" s="1"/>
  <c r="N13" i="8"/>
  <c r="BR13" i="8" s="1"/>
  <c r="N28" i="8"/>
  <c r="BR28" i="8" s="1"/>
  <c r="N8" i="8"/>
  <c r="BR8" i="8" s="1"/>
  <c r="BT17" i="8" l="1"/>
  <c r="BT19" i="8"/>
  <c r="BT18" i="8"/>
  <c r="BT27" i="8"/>
  <c r="BT22" i="8"/>
  <c r="AI22" i="7"/>
  <c r="AI33" i="7"/>
  <c r="H12" i="7"/>
  <c r="H9" i="7"/>
  <c r="AG9" i="7" s="1"/>
  <c r="AI9" i="7" s="1"/>
  <c r="AI19" i="7" l="1"/>
  <c r="AG12" i="7"/>
  <c r="AI35" i="7"/>
  <c r="BR7" i="9"/>
  <c r="BR8" i="9"/>
  <c r="BR83" i="8"/>
  <c r="BR82" i="8"/>
  <c r="BR81" i="8"/>
  <c r="BR80" i="8"/>
  <c r="BR79" i="8"/>
  <c r="BR78" i="8"/>
  <c r="BR77" i="8"/>
  <c r="BR76" i="8"/>
  <c r="BR75" i="8"/>
  <c r="BR74" i="8"/>
  <c r="BR73" i="8"/>
  <c r="BR72" i="8"/>
  <c r="BR71" i="8"/>
  <c r="BR70" i="8"/>
  <c r="BR69" i="8"/>
  <c r="BR68" i="8"/>
  <c r="BR67" i="8"/>
  <c r="BR66" i="8"/>
  <c r="BR65" i="8"/>
  <c r="BR64" i="8"/>
  <c r="BR63" i="8"/>
  <c r="BR62" i="8"/>
  <c r="BR61" i="8"/>
  <c r="BR60" i="8"/>
  <c r="BR59" i="8"/>
  <c r="BR58" i="8"/>
  <c r="BR57" i="8"/>
  <c r="BR56" i="8"/>
  <c r="BR55" i="8"/>
  <c r="BR54" i="8"/>
  <c r="BR7" i="8"/>
  <c r="BR14" i="8"/>
  <c r="BR12" i="8"/>
  <c r="BR11" i="8"/>
  <c r="BR24" i="8"/>
  <c r="BT24" i="8" s="1"/>
  <c r="BR26" i="8"/>
  <c r="AX10" i="6"/>
  <c r="AO10" i="6"/>
  <c r="AF10" i="6"/>
  <c r="CH70" i="6"/>
  <c r="CH69" i="6"/>
  <c r="CH68" i="6"/>
  <c r="CH67" i="6"/>
  <c r="CH66" i="6"/>
  <c r="CH65" i="6"/>
  <c r="CH64" i="6"/>
  <c r="CH63" i="6"/>
  <c r="CH62" i="6"/>
  <c r="CH61" i="6"/>
  <c r="CH60" i="6"/>
  <c r="CH59" i="6"/>
  <c r="CH58" i="6"/>
  <c r="CH57" i="6"/>
  <c r="CH56" i="6"/>
  <c r="CH55" i="6"/>
  <c r="CH54" i="6"/>
  <c r="CH53" i="6"/>
  <c r="CH52" i="6"/>
  <c r="CH51" i="6"/>
  <c r="CH50" i="6"/>
  <c r="CH49" i="6"/>
  <c r="CH48" i="6"/>
  <c r="CH47" i="6"/>
  <c r="CH46" i="6"/>
  <c r="CH45" i="6"/>
  <c r="CH44" i="6"/>
  <c r="CH15" i="6"/>
  <c r="CH12" i="6"/>
  <c r="CH11" i="6"/>
  <c r="CH42" i="6"/>
  <c r="CH41" i="6"/>
  <c r="CH40" i="6"/>
  <c r="CH26" i="6"/>
  <c r="CH32" i="6"/>
  <c r="CH39" i="6"/>
  <c r="CJ26" i="6" l="1"/>
  <c r="CJ30" i="6"/>
  <c r="BT20" i="8"/>
  <c r="BT16" i="8"/>
  <c r="BT31" i="8"/>
  <c r="BT28" i="8"/>
  <c r="BT9" i="8"/>
  <c r="BT23" i="8"/>
  <c r="BT21" i="8"/>
  <c r="BT13" i="8"/>
  <c r="AI12" i="7"/>
  <c r="AI11" i="7"/>
  <c r="BT25" i="8"/>
  <c r="BT26" i="8"/>
  <c r="O85" i="6"/>
  <c r="BT14" i="8"/>
  <c r="BT15" i="8"/>
  <c r="BT7" i="8"/>
  <c r="BT12" i="8"/>
  <c r="BT11" i="8"/>
  <c r="BT10" i="8"/>
  <c r="BT8" i="8"/>
  <c r="CJ41" i="6"/>
  <c r="CJ32" i="6"/>
  <c r="CJ40" i="6"/>
  <c r="CJ42" i="6"/>
  <c r="CG85" i="6"/>
  <c r="CJ39" i="6"/>
  <c r="BX85" i="6"/>
  <c r="CJ31" i="6"/>
  <c r="BP85" i="6"/>
  <c r="AX85" i="6"/>
  <c r="AO85" i="6"/>
  <c r="AF85" i="6"/>
  <c r="CJ20" i="6"/>
  <c r="CJ23" i="6"/>
  <c r="CJ25" i="6"/>
  <c r="W85" i="6"/>
  <c r="CJ13" i="6"/>
  <c r="CJ21" i="6"/>
  <c r="CH10" i="6"/>
  <c r="CJ24" i="6"/>
  <c r="AF58" i="7"/>
  <c r="BJ84" i="8"/>
  <c r="BD84" i="8"/>
  <c r="AI84" i="8"/>
  <c r="N37" i="8"/>
  <c r="N84" i="8" s="1"/>
  <c r="CJ10" i="6" l="1"/>
  <c r="CJ17" i="6"/>
  <c r="CJ36" i="6"/>
  <c r="CJ35" i="6"/>
  <c r="CJ19" i="6"/>
  <c r="CJ29" i="6"/>
  <c r="CJ27" i="6"/>
  <c r="CJ16" i="6"/>
  <c r="CJ9" i="6"/>
  <c r="CJ8" i="6"/>
  <c r="CJ14" i="6"/>
  <c r="CJ18" i="6"/>
  <c r="CJ11" i="6"/>
  <c r="CJ12" i="6"/>
  <c r="CJ28" i="6"/>
  <c r="CJ15" i="6"/>
  <c r="CJ22" i="6"/>
  <c r="BR37" i="8"/>
  <c r="CH85" i="6"/>
  <c r="CJ85" i="6" s="1"/>
  <c r="AC8" i="7"/>
  <c r="AC58" i="7" s="1"/>
  <c r="Z8" i="7"/>
  <c r="Z58" i="7" s="1"/>
  <c r="W8" i="7"/>
  <c r="W58" i="7" s="1"/>
  <c r="T8" i="7"/>
  <c r="T58" i="7" s="1"/>
  <c r="Q8" i="7"/>
  <c r="Q58" i="7" s="1"/>
  <c r="N8" i="7"/>
  <c r="N58" i="7" s="1"/>
  <c r="K8" i="7"/>
  <c r="K58" i="7" s="1"/>
  <c r="H8" i="7"/>
  <c r="H58" i="7" s="1"/>
  <c r="AA58" i="5"/>
  <c r="T58" i="5"/>
  <c r="BT33" i="8" l="1"/>
  <c r="BT34" i="8"/>
  <c r="BT29" i="8"/>
  <c r="BR84" i="8"/>
  <c r="BT47" i="8"/>
  <c r="AG8" i="7"/>
  <c r="BT84" i="8" l="1"/>
  <c r="AG58" i="7"/>
  <c r="AI8" i="7"/>
  <c r="AI58" i="7" s="1"/>
</calcChain>
</file>

<file path=xl/comments1.xml><?xml version="1.0" encoding="utf-8"?>
<comments xmlns="http://schemas.openxmlformats.org/spreadsheetml/2006/main">
  <authors>
    <author>Jeanette Darroch</author>
  </authors>
  <commentList>
    <comment ref="AM2" authorId="0" shapeId="0">
      <text>
        <r>
          <rPr>
            <b/>
            <sz val="9"/>
            <color indexed="81"/>
            <rFont val="Tahoma"/>
            <family val="2"/>
          </rPr>
          <t>Jeanette Darroch: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<sst xmlns="http://schemas.openxmlformats.org/spreadsheetml/2006/main" count="989" uniqueCount="143">
  <si>
    <t>P/P</t>
  </si>
  <si>
    <t>TOTAL</t>
  </si>
  <si>
    <t>REGION</t>
  </si>
  <si>
    <t>MSA</t>
  </si>
  <si>
    <t>LICENCE</t>
  </si>
  <si>
    <t>NUMBER</t>
  </si>
  <si>
    <t xml:space="preserve">RACE </t>
  </si>
  <si>
    <t>Extra</t>
  </si>
  <si>
    <t>Noggin</t>
  </si>
  <si>
    <t>L/R</t>
  </si>
  <si>
    <t>TR</t>
  </si>
  <si>
    <t>NOG</t>
  </si>
  <si>
    <t>R/2</t>
  </si>
  <si>
    <t>&amp; SURNAME</t>
  </si>
  <si>
    <t>COMPETITOR NAME</t>
  </si>
  <si>
    <t>POS</t>
  </si>
  <si>
    <t>GRAND</t>
  </si>
  <si>
    <t>R/1</t>
  </si>
  <si>
    <t>Kenny Darroch</t>
  </si>
  <si>
    <t>Giles Darroch</t>
  </si>
  <si>
    <t>Shane Kroon</t>
  </si>
  <si>
    <t>Maruis Jackson</t>
  </si>
  <si>
    <t>INDEX</t>
  </si>
  <si>
    <t>EVENT</t>
  </si>
  <si>
    <t>CLASS</t>
  </si>
  <si>
    <t>Nog</t>
  </si>
  <si>
    <t>Paul van Niekerk</t>
  </si>
  <si>
    <t>Paul Saayman</t>
  </si>
  <si>
    <t>Keagan Pottas</t>
  </si>
  <si>
    <t>Don Mackay</t>
  </si>
  <si>
    <t>Dirk Lawrence</t>
  </si>
  <si>
    <t>Adrian Dalton</t>
  </si>
  <si>
    <t>B</t>
  </si>
  <si>
    <t>C</t>
  </si>
  <si>
    <t>A</t>
  </si>
  <si>
    <t>CL</t>
  </si>
  <si>
    <t>Stewart McLarty</t>
  </si>
  <si>
    <t>Maruis Jacobs</t>
  </si>
  <si>
    <t>JB Breedt</t>
  </si>
  <si>
    <t>Ebrahim Peck</t>
  </si>
  <si>
    <t>Northern</t>
  </si>
  <si>
    <t>NO</t>
  </si>
  <si>
    <t>=</t>
  </si>
  <si>
    <t>No</t>
  </si>
  <si>
    <t>JP Nortje</t>
  </si>
  <si>
    <t>Dawie Fourie</t>
  </si>
  <si>
    <t>Riaan Draper</t>
  </si>
  <si>
    <t>Richard Cooley</t>
  </si>
  <si>
    <t>Northen</t>
  </si>
  <si>
    <t>Ismail Peck</t>
  </si>
  <si>
    <t xml:space="preserve">                         2017 SOUTH AFRICAN NR MODIFIED PRODUCTION OVERALL REGIONAL CHAMPIONSHIP</t>
  </si>
  <si>
    <t>Franco di Matteo</t>
  </si>
  <si>
    <t>Ian Ehlers</t>
  </si>
  <si>
    <t>Roan Ehlers</t>
  </si>
  <si>
    <t>Waldo Swiegers</t>
  </si>
  <si>
    <t>Lowest</t>
  </si>
  <si>
    <t>Loose</t>
  </si>
  <si>
    <t>Point</t>
  </si>
  <si>
    <t>FINAL</t>
  </si>
  <si>
    <t xml:space="preserve">         2018 SOUTH AFRICAN NR  SUPER SALOONS OVERALL CHAMPIONSHIP</t>
  </si>
  <si>
    <t>2018 SOUTH AFRICAN NR MODIFIED PRODUCTION INDEX CHAMPIONSHIP</t>
  </si>
  <si>
    <t>2018 SOUTH AFRICAN NR SRA CLASS CHAMPIONSHIP</t>
  </si>
  <si>
    <t>MIDVAAL</t>
  </si>
  <si>
    <t>ZWARTKOPS</t>
  </si>
  <si>
    <t>PHAKISA</t>
  </si>
  <si>
    <t>Duane Brown</t>
  </si>
  <si>
    <t>Philip Addicott</t>
  </si>
  <si>
    <t>Piet Nortje</t>
  </si>
  <si>
    <t>E</t>
  </si>
  <si>
    <t>D</t>
  </si>
  <si>
    <t>Corrie Volschenk</t>
  </si>
  <si>
    <t>Corrie Volschenck</t>
  </si>
  <si>
    <t>CLASS D</t>
  </si>
  <si>
    <t>CLASS C</t>
  </si>
  <si>
    <t>CLASS B</t>
  </si>
  <si>
    <t>CLASS A</t>
  </si>
  <si>
    <t>CLASS E</t>
  </si>
  <si>
    <t>Colin Van Son</t>
  </si>
  <si>
    <t>Daniel luwes</t>
  </si>
  <si>
    <t>Robbie da Silva</t>
  </si>
  <si>
    <t>Andy Gossman</t>
  </si>
  <si>
    <t>Paul Verios</t>
  </si>
  <si>
    <t>Wayne Pereira</t>
  </si>
  <si>
    <t>Michael Frada</t>
  </si>
  <si>
    <t>Nico Fourie</t>
  </si>
  <si>
    <t>Daniel Luwes</t>
  </si>
  <si>
    <t>Marius Jackson</t>
  </si>
  <si>
    <t>Marius Jacobs</t>
  </si>
  <si>
    <t>07527</t>
  </si>
  <si>
    <t>04186</t>
  </si>
  <si>
    <t>George Economides</t>
  </si>
  <si>
    <t>David Potgieter</t>
  </si>
  <si>
    <t>Keanu Venter</t>
  </si>
  <si>
    <t>Jannie Gerber</t>
  </si>
  <si>
    <t>Evert Seffert Jnr</t>
  </si>
  <si>
    <t>Franco Di Matteo</t>
  </si>
  <si>
    <t>R+U:APED STAR</t>
  </si>
  <si>
    <t>Notthern</t>
  </si>
  <si>
    <t>Jeff Langeveldt</t>
  </si>
  <si>
    <t>Bjorn Gebert</t>
  </si>
  <si>
    <t>Johan van der vyfer</t>
  </si>
  <si>
    <t>Evert Seyfferty Snr</t>
  </si>
  <si>
    <t>Wayne Lebotschy</t>
  </si>
  <si>
    <t>Maritz Le Roux</t>
  </si>
  <si>
    <t>Richard Hodgson</t>
  </si>
  <si>
    <t>Richard Berner</t>
  </si>
  <si>
    <t>Evert Seyffert Snr</t>
  </si>
  <si>
    <t>Maritz le Roux</t>
  </si>
  <si>
    <t>Johan van der Vyver</t>
  </si>
  <si>
    <t>David Coetzee</t>
  </si>
  <si>
    <t>150069</t>
  </si>
  <si>
    <t>Phakisa</t>
  </si>
  <si>
    <t>Midvaal</t>
  </si>
  <si>
    <t>Dezzi</t>
  </si>
  <si>
    <t>Zwartkops</t>
  </si>
  <si>
    <t>Entries</t>
  </si>
  <si>
    <t>11 Auguat</t>
  </si>
  <si>
    <t>DIZZI</t>
  </si>
  <si>
    <t>SWARTKOPS</t>
  </si>
  <si>
    <t>BON</t>
  </si>
  <si>
    <t>Nicholas Cleary</t>
  </si>
  <si>
    <t>DEZZI</t>
  </si>
  <si>
    <t>Midval</t>
  </si>
  <si>
    <t>Bernard de Gouveia</t>
  </si>
  <si>
    <t>000</t>
  </si>
  <si>
    <t>Mike Macgregot</t>
  </si>
  <si>
    <t>Jordan MacGregor</t>
  </si>
  <si>
    <t>Jordan Macgregor</t>
  </si>
  <si>
    <t>Mike Macgregor</t>
  </si>
  <si>
    <t>Bernard De Gouveia</t>
  </si>
  <si>
    <t>Bernard De Gouveie</t>
  </si>
  <si>
    <t>Karel Stols</t>
  </si>
  <si>
    <t>Bonus</t>
  </si>
  <si>
    <t>Doug Fear</t>
  </si>
  <si>
    <t>Bon</t>
  </si>
  <si>
    <t>Andrew De lira</t>
  </si>
  <si>
    <t>Shaun Crous</t>
  </si>
  <si>
    <t>Andrew De Lira</t>
  </si>
  <si>
    <t>Isamail Peck</t>
  </si>
  <si>
    <t>CLASS X</t>
  </si>
  <si>
    <t>Alex Knoetze</t>
  </si>
  <si>
    <t>X</t>
  </si>
  <si>
    <t>2018 SOUTH AFRICN NORTHEN REGION ODIFIED PRODUCTION CLASS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</si>
</sst>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9"/>
      <color theme="1"/>
      <name val="Comic Sans MS"/>
      <family val="4"/>
    </font>
    <font>
      <b/>
      <i/>
      <sz val="9"/>
      <color rgb="FFFF0000"/>
      <name val="Comic Sans MS"/>
      <family val="4"/>
    </font>
    <font>
      <sz val="9"/>
      <color theme="1"/>
      <name val="Comic Sans MS"/>
      <family val="4"/>
    </font>
    <font>
      <b/>
      <sz val="8"/>
      <color theme="1"/>
      <name val="Comic Sans MS"/>
      <family val="4"/>
    </font>
    <font>
      <b/>
      <sz val="8"/>
      <color rgb="FFFF0000"/>
      <name val="Comic Sans MS"/>
      <family val="4"/>
    </font>
    <font>
      <b/>
      <sz val="11"/>
      <color rgb="FFFF0000"/>
      <name val="Comic Sans MS"/>
      <family val="4"/>
    </font>
    <font>
      <b/>
      <sz val="12"/>
      <color rgb="FFFF0000"/>
      <name val="Comic Sans MS"/>
      <family val="4"/>
    </font>
    <font>
      <b/>
      <i/>
      <sz val="11"/>
      <color rgb="FFFF0000"/>
      <name val="Comic Sans MS"/>
      <family val="4"/>
    </font>
    <font>
      <b/>
      <i/>
      <sz val="12"/>
      <color rgb="FFFF0000"/>
      <name val="Calibri"/>
      <family val="2"/>
      <scheme val="minor"/>
    </font>
    <font>
      <b/>
      <i/>
      <sz val="12"/>
      <color rgb="FFFF0000"/>
      <name val="Comic Sans MS"/>
      <family val="4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omic Sans MS"/>
      <family val="4"/>
    </font>
    <font>
      <sz val="11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rgb="FFFF0000"/>
      <name val="Comic Sans MS"/>
      <family val="4"/>
    </font>
    <font>
      <i/>
      <sz val="12"/>
      <color rgb="FFFF0000"/>
      <name val="Calibri"/>
      <family val="2"/>
      <scheme val="minor"/>
    </font>
    <font>
      <b/>
      <sz val="11"/>
      <color rgb="FF0000FF"/>
      <name val="Comic Sans MS"/>
      <family val="4"/>
    </font>
    <font>
      <b/>
      <sz val="11"/>
      <color theme="1"/>
      <name val="Comic Sans MS"/>
      <family val="4"/>
    </font>
    <font>
      <i/>
      <sz val="11"/>
      <color rgb="FFFF0000"/>
      <name val="Comic Sans MS"/>
      <family val="4"/>
    </font>
    <font>
      <sz val="8"/>
      <color theme="1"/>
      <name val="Comic Sans MS"/>
      <family val="4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0000FF"/>
      <name val="Comic Sans MS"/>
      <family val="4"/>
    </font>
    <font>
      <b/>
      <sz val="9"/>
      <name val="Comic Sans MS"/>
      <family val="4"/>
    </font>
    <font>
      <b/>
      <sz val="9"/>
      <color rgb="FFFF0000"/>
      <name val="Comic Sans MS"/>
      <family val="4"/>
    </font>
    <font>
      <b/>
      <u/>
      <sz val="9"/>
      <color theme="1"/>
      <name val="Calibri"/>
      <family val="2"/>
      <scheme val="minor"/>
    </font>
    <font>
      <sz val="12"/>
      <color theme="1"/>
      <name val="Comic Sans MS"/>
      <family val="4"/>
    </font>
    <font>
      <b/>
      <u/>
      <sz val="12"/>
      <color theme="1"/>
      <name val="Comic Sans MS"/>
      <family val="4"/>
    </font>
    <font>
      <b/>
      <u/>
      <sz val="11"/>
      <color theme="1"/>
      <name val="Comic Sans MS"/>
      <family val="4"/>
    </font>
    <font>
      <sz val="10"/>
      <color theme="1"/>
      <name val="Comic Sans MS"/>
      <family val="4"/>
    </font>
    <font>
      <i/>
      <sz val="12"/>
      <color rgb="FFFF0000"/>
      <name val="Comic Sans MS"/>
      <family val="4"/>
    </font>
    <font>
      <sz val="14"/>
      <color theme="1"/>
      <name val="Comic Sans MS"/>
      <family val="4"/>
    </font>
    <font>
      <sz val="12"/>
      <color rgb="FFFF0000"/>
      <name val="Comic Sans MS"/>
      <family val="4"/>
    </font>
    <font>
      <sz val="14"/>
      <color rgb="FFFF0000"/>
      <name val="Comic Sans MS"/>
      <family val="4"/>
    </font>
    <font>
      <b/>
      <sz val="12"/>
      <color theme="1"/>
      <name val="Comic Sans MS"/>
      <family val="4"/>
    </font>
    <font>
      <b/>
      <sz val="12"/>
      <color rgb="FF0000FF"/>
      <name val="Calibri"/>
      <family val="2"/>
      <scheme val="minor"/>
    </font>
    <font>
      <b/>
      <sz val="12"/>
      <color rgb="FF0000FF"/>
      <name val="Comic Sans MS"/>
      <family val="4"/>
    </font>
    <font>
      <sz val="12"/>
      <color rgb="FF0000FF"/>
      <name val="Comic Sans MS"/>
      <family val="4"/>
    </font>
    <font>
      <sz val="11"/>
      <color theme="1"/>
      <name val="Calibri"/>
      <family val="2"/>
    </font>
    <font>
      <b/>
      <sz val="14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i/>
      <sz val="10"/>
      <color rgb="FFFF0000"/>
      <name val="Comic Sans MS"/>
      <family val="4"/>
    </font>
    <font>
      <b/>
      <i/>
      <sz val="10"/>
      <name val="Comic Sans MS"/>
      <family val="4"/>
    </font>
    <font>
      <b/>
      <sz val="10"/>
      <name val="Comic Sans MS"/>
      <family val="4"/>
    </font>
    <font>
      <sz val="12"/>
      <color rgb="FF0000FF"/>
      <name val="Calibri"/>
      <family val="2"/>
      <scheme val="minor"/>
    </font>
    <font>
      <b/>
      <sz val="8"/>
      <color rgb="FF0000FF"/>
      <name val="Comic Sans MS"/>
      <family val="4"/>
    </font>
    <font>
      <b/>
      <sz val="12"/>
      <name val="Comic Sans MS"/>
      <family val="4"/>
    </font>
    <font>
      <b/>
      <sz val="10"/>
      <color rgb="FFFF0000"/>
      <name val="Comic Sans MS"/>
      <family val="4"/>
    </font>
    <font>
      <b/>
      <sz val="11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rgb="FFFF0000"/>
      </right>
      <top style="medium">
        <color indexed="64"/>
      </top>
      <bottom/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rgb="FFFF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rgb="FFFF0000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double">
        <color rgb="FFFF0000"/>
      </left>
      <right/>
      <top style="medium">
        <color indexed="64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theme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double">
        <color indexed="64"/>
      </right>
      <top style="medium">
        <color theme="1"/>
      </top>
      <bottom/>
      <diagonal/>
    </border>
    <border>
      <left style="medium">
        <color indexed="64"/>
      </left>
      <right style="double">
        <color indexed="64"/>
      </right>
      <top style="medium">
        <color theme="1"/>
      </top>
      <bottom/>
      <diagonal/>
    </border>
    <border>
      <left/>
      <right style="double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double">
        <color rgb="FFFF0000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rgb="FFFF0000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theme="1"/>
      </top>
      <bottom/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double">
        <color rgb="FFFF0000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" fontId="4" fillId="2" borderId="13" xfId="0" applyNumberFormat="1" applyFont="1" applyFill="1" applyBorder="1" applyAlignment="1">
      <alignment horizontal="center"/>
    </xf>
    <xf numFmtId="6" fontId="4" fillId="2" borderId="13" xfId="0" applyNumberFormat="1" applyFont="1" applyFill="1" applyBorder="1" applyAlignment="1">
      <alignment horizontal="center"/>
    </xf>
    <xf numFmtId="6" fontId="5" fillId="2" borderId="13" xfId="0" applyNumberFormat="1" applyFont="1" applyFill="1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6" fontId="4" fillId="2" borderId="15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" fontId="7" fillId="2" borderId="13" xfId="0" applyNumberFormat="1" applyFont="1" applyFill="1" applyBorder="1" applyAlignment="1">
      <alignment horizontal="center"/>
    </xf>
    <xf numFmtId="6" fontId="7" fillId="2" borderId="13" xfId="0" applyNumberFormat="1" applyFont="1" applyFill="1" applyBorder="1" applyAlignment="1">
      <alignment horizontal="center"/>
    </xf>
    <xf numFmtId="6" fontId="8" fillId="2" borderId="13" xfId="0" applyNumberFormat="1" applyFont="1" applyFill="1" applyBorder="1" applyAlignment="1">
      <alignment horizontal="center"/>
    </xf>
    <xf numFmtId="0" fontId="7" fillId="0" borderId="0" xfId="0" applyFont="1"/>
    <xf numFmtId="0" fontId="1" fillId="2" borderId="26" xfId="0" applyFont="1" applyFill="1" applyBorder="1" applyAlignment="1">
      <alignment horizontal="center"/>
    </xf>
    <xf numFmtId="0" fontId="0" fillId="0" borderId="30" xfId="0" applyBorder="1"/>
    <xf numFmtId="0" fontId="7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Font="1" applyBorder="1"/>
    <xf numFmtId="0" fontId="1" fillId="9" borderId="6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16" fontId="9" fillId="9" borderId="13" xfId="0" applyNumberFormat="1" applyFont="1" applyFill="1" applyBorder="1" applyAlignment="1">
      <alignment horizontal="center"/>
    </xf>
    <xf numFmtId="6" fontId="9" fillId="9" borderId="13" xfId="0" applyNumberFormat="1" applyFont="1" applyFill="1" applyBorder="1" applyAlignment="1">
      <alignment horizontal="center"/>
    </xf>
    <xf numFmtId="6" fontId="10" fillId="9" borderId="13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16" fontId="11" fillId="4" borderId="10" xfId="0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6" fontId="15" fillId="4" borderId="19" xfId="0" applyNumberFormat="1" applyFont="1" applyFill="1" applyBorder="1" applyAlignment="1">
      <alignment horizontal="center"/>
    </xf>
    <xf numFmtId="6" fontId="15" fillId="4" borderId="23" xfId="0" applyNumberFormat="1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44" xfId="0" applyBorder="1"/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0" borderId="8" xfId="0" quotePrefix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8" xfId="0" applyFont="1" applyBorder="1"/>
    <xf numFmtId="0" fontId="0" fillId="0" borderId="44" xfId="0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1" fillId="0" borderId="0" xfId="0" applyFont="1"/>
    <xf numFmtId="0" fontId="12" fillId="2" borderId="7" xfId="0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7" xfId="0" quotePrefix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6" fontId="13" fillId="2" borderId="43" xfId="0" applyNumberFormat="1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0" fontId="20" fillId="0" borderId="44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11" fillId="0" borderId="44" xfId="0" quotePrefix="1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3" fillId="0" borderId="44" xfId="0" quotePrefix="1" applyFont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3" fillId="0" borderId="30" xfId="0" quotePrefix="1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/>
    <xf numFmtId="0" fontId="6" fillId="0" borderId="0" xfId="0" applyFont="1" applyAlignment="1"/>
    <xf numFmtId="0" fontId="32" fillId="0" borderId="0" xfId="0" applyFont="1" applyAlignment="1">
      <alignment horizontal="center"/>
    </xf>
    <xf numFmtId="0" fontId="28" fillId="8" borderId="59" xfId="0" applyFont="1" applyFill="1" applyBorder="1" applyAlignment="1">
      <alignment horizontal="center"/>
    </xf>
    <xf numFmtId="0" fontId="28" fillId="8" borderId="49" xfId="0" applyFont="1" applyFill="1" applyBorder="1" applyAlignment="1">
      <alignment horizontal="center"/>
    </xf>
    <xf numFmtId="6" fontId="28" fillId="8" borderId="81" xfId="0" applyNumberFormat="1" applyFont="1" applyFill="1" applyBorder="1" applyAlignment="1">
      <alignment horizontal="center"/>
    </xf>
    <xf numFmtId="0" fontId="28" fillId="0" borderId="59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8" fillId="0" borderId="81" xfId="0" applyFont="1" applyBorder="1" applyAlignment="1">
      <alignment horizontal="center"/>
    </xf>
    <xf numFmtId="0" fontId="28" fillId="0" borderId="80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21" fillId="0" borderId="52" xfId="0" applyFont="1" applyBorder="1"/>
    <xf numFmtId="0" fontId="21" fillId="0" borderId="76" xfId="0" applyFont="1" applyBorder="1"/>
    <xf numFmtId="0" fontId="28" fillId="0" borderId="7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5" fillId="0" borderId="14" xfId="0" applyFont="1" applyBorder="1" applyAlignment="1">
      <alignment horizontal="center"/>
    </xf>
    <xf numFmtId="0" fontId="36" fillId="3" borderId="28" xfId="0" applyFont="1" applyFill="1" applyBorder="1" applyAlignment="1">
      <alignment horizontal="center"/>
    </xf>
    <xf numFmtId="0" fontId="36" fillId="8" borderId="5" xfId="0" applyFont="1" applyFill="1" applyBorder="1" applyAlignment="1">
      <alignment horizontal="center"/>
    </xf>
    <xf numFmtId="0" fontId="36" fillId="8" borderId="14" xfId="0" applyFont="1" applyFill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8" borderId="5" xfId="0" applyFont="1" applyFill="1" applyBorder="1"/>
    <xf numFmtId="0" fontId="36" fillId="8" borderId="14" xfId="0" applyFont="1" applyFill="1" applyBorder="1"/>
    <xf numFmtId="0" fontId="36" fillId="0" borderId="14" xfId="0" applyFont="1" applyBorder="1"/>
    <xf numFmtId="0" fontId="37" fillId="0" borderId="83" xfId="0" applyFont="1" applyBorder="1" applyAlignment="1">
      <alignment horizontal="center"/>
    </xf>
    <xf numFmtId="0" fontId="36" fillId="3" borderId="29" xfId="0" applyFont="1" applyFill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6" fillId="10" borderId="29" xfId="0" applyFont="1" applyFill="1" applyBorder="1" applyAlignment="1">
      <alignment horizontal="center"/>
    </xf>
    <xf numFmtId="0" fontId="36" fillId="3" borderId="31" xfId="0" applyFont="1" applyFill="1" applyBorder="1" applyAlignment="1">
      <alignment horizontal="center"/>
    </xf>
    <xf numFmtId="0" fontId="36" fillId="3" borderId="45" xfId="0" applyFont="1" applyFill="1" applyBorder="1" applyAlignment="1">
      <alignment horizontal="center"/>
    </xf>
    <xf numFmtId="0" fontId="37" fillId="0" borderId="44" xfId="0" applyFont="1" applyBorder="1" applyAlignment="1">
      <alignment horizontal="center"/>
    </xf>
    <xf numFmtId="16" fontId="28" fillId="9" borderId="36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8" fillId="5" borderId="0" xfId="0" applyFont="1" applyFill="1" applyBorder="1" applyAlignment="1">
      <alignment horizontal="center"/>
    </xf>
    <xf numFmtId="6" fontId="41" fillId="9" borderId="19" xfId="0" applyNumberFormat="1" applyFont="1" applyFill="1" applyBorder="1" applyAlignment="1">
      <alignment horizontal="center"/>
    </xf>
    <xf numFmtId="0" fontId="42" fillId="5" borderId="5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2" fillId="5" borderId="17" xfId="0" applyFont="1" applyFill="1" applyBorder="1" applyAlignment="1">
      <alignment horizontal="center"/>
    </xf>
    <xf numFmtId="0" fontId="41" fillId="8" borderId="0" xfId="0" applyFont="1" applyFill="1" applyBorder="1" applyAlignment="1">
      <alignment horizontal="center"/>
    </xf>
    <xf numFmtId="0" fontId="41" fillId="5" borderId="24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/>
    <xf numFmtId="0" fontId="44" fillId="0" borderId="0" xfId="0" applyFont="1"/>
    <xf numFmtId="0" fontId="25" fillId="11" borderId="59" xfId="0" applyFont="1" applyFill="1" applyBorder="1" applyAlignment="1">
      <alignment horizontal="center"/>
    </xf>
    <xf numFmtId="0" fontId="25" fillId="11" borderId="49" xfId="0" applyFont="1" applyFill="1" applyBorder="1" applyAlignment="1">
      <alignment horizontal="center"/>
    </xf>
    <xf numFmtId="0" fontId="25" fillId="11" borderId="81" xfId="0" applyFont="1" applyFill="1" applyBorder="1" applyAlignment="1">
      <alignment horizontal="center"/>
    </xf>
    <xf numFmtId="0" fontId="25" fillId="11" borderId="83" xfId="0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0" fontId="25" fillId="11" borderId="44" xfId="0" applyFont="1" applyFill="1" applyBorder="1" applyAlignment="1">
      <alignment horizontal="center"/>
    </xf>
    <xf numFmtId="0" fontId="41" fillId="4" borderId="62" xfId="0" applyFont="1" applyFill="1" applyBorder="1" applyAlignment="1">
      <alignment horizontal="center"/>
    </xf>
    <xf numFmtId="16" fontId="41" fillId="4" borderId="20" xfId="0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/>
    </xf>
    <xf numFmtId="0" fontId="41" fillId="4" borderId="18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41" fillId="4" borderId="58" xfId="0" applyFont="1" applyFill="1" applyBorder="1" applyAlignment="1">
      <alignment horizontal="center"/>
    </xf>
    <xf numFmtId="16" fontId="41" fillId="4" borderId="10" xfId="0" applyNumberFormat="1" applyFont="1" applyFill="1" applyBorder="1" applyAlignment="1">
      <alignment horizontal="center"/>
    </xf>
    <xf numFmtId="0" fontId="41" fillId="4" borderId="4" xfId="0" applyFont="1" applyFill="1" applyBorder="1" applyAlignment="1">
      <alignment horizontal="center"/>
    </xf>
    <xf numFmtId="0" fontId="41" fillId="4" borderId="11" xfId="0" applyFont="1" applyFill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42" fillId="4" borderId="4" xfId="0" applyFont="1" applyFill="1" applyBorder="1" applyAlignment="1">
      <alignment horizontal="center"/>
    </xf>
    <xf numFmtId="0" fontId="47" fillId="0" borderId="71" xfId="0" applyFont="1" applyBorder="1" applyAlignment="1">
      <alignment horizontal="center"/>
    </xf>
    <xf numFmtId="0" fontId="38" fillId="7" borderId="51" xfId="0" applyFont="1" applyFill="1" applyBorder="1" applyAlignment="1">
      <alignment horizontal="center"/>
    </xf>
    <xf numFmtId="0" fontId="42" fillId="4" borderId="18" xfId="0" applyFont="1" applyFill="1" applyBorder="1" applyAlignment="1">
      <alignment horizontal="center"/>
    </xf>
    <xf numFmtId="0" fontId="38" fillId="7" borderId="52" xfId="0" applyFont="1" applyFill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42" fillId="4" borderId="11" xfId="0" applyFont="1" applyFill="1" applyBorder="1" applyAlignment="1">
      <alignment horizontal="center"/>
    </xf>
    <xf numFmtId="0" fontId="47" fillId="0" borderId="72" xfId="0" applyFont="1" applyBorder="1" applyAlignment="1">
      <alignment horizontal="center"/>
    </xf>
    <xf numFmtId="0" fontId="42" fillId="4" borderId="33" xfId="0" applyFont="1" applyFill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2" fillId="4" borderId="34" xfId="0" applyFont="1" applyFill="1" applyBorder="1" applyAlignment="1">
      <alignment horizontal="center"/>
    </xf>
    <xf numFmtId="0" fontId="47" fillId="0" borderId="74" xfId="0" applyFont="1" applyBorder="1" applyAlignment="1">
      <alignment horizontal="center"/>
    </xf>
    <xf numFmtId="0" fontId="38" fillId="7" borderId="75" xfId="0" applyFont="1" applyFill="1" applyBorder="1" applyAlignment="1">
      <alignment horizontal="center"/>
    </xf>
    <xf numFmtId="16" fontId="33" fillId="2" borderId="15" xfId="0" applyNumberFormat="1" applyFont="1" applyFill="1" applyBorder="1" applyAlignment="1">
      <alignment horizontal="center"/>
    </xf>
    <xf numFmtId="6" fontId="33" fillId="2" borderId="13" xfId="0" applyNumberFormat="1" applyFont="1" applyFill="1" applyBorder="1" applyAlignment="1">
      <alignment horizontal="center"/>
    </xf>
    <xf numFmtId="0" fontId="47" fillId="4" borderId="11" xfId="0" applyFont="1" applyFill="1" applyBorder="1" applyAlignment="1">
      <alignment horizontal="center"/>
    </xf>
    <xf numFmtId="0" fontId="38" fillId="0" borderId="52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6" fontId="41" fillId="4" borderId="19" xfId="0" applyNumberFormat="1" applyFont="1" applyFill="1" applyBorder="1" applyAlignment="1">
      <alignment horizontal="center"/>
    </xf>
    <xf numFmtId="0" fontId="42" fillId="4" borderId="47" xfId="0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/>
    </xf>
    <xf numFmtId="6" fontId="41" fillId="4" borderId="23" xfId="0" applyNumberFormat="1" applyFont="1" applyFill="1" applyBorder="1" applyAlignment="1">
      <alignment horizontal="center"/>
    </xf>
    <xf numFmtId="0" fontId="42" fillId="4" borderId="8" xfId="0" applyFont="1" applyFill="1" applyBorder="1" applyAlignment="1">
      <alignment horizontal="center"/>
    </xf>
    <xf numFmtId="0" fontId="42" fillId="4" borderId="48" xfId="0" applyFont="1" applyFill="1" applyBorder="1" applyAlignment="1">
      <alignment horizontal="center"/>
    </xf>
    <xf numFmtId="0" fontId="25" fillId="0" borderId="59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0" borderId="81" xfId="0" applyFont="1" applyBorder="1" applyAlignment="1">
      <alignment horizontal="center"/>
    </xf>
    <xf numFmtId="0" fontId="48" fillId="0" borderId="51" xfId="0" applyFont="1" applyBorder="1" applyAlignment="1">
      <alignment horizontal="center"/>
    </xf>
    <xf numFmtId="0" fontId="32" fillId="0" borderId="0" xfId="0" applyFont="1" applyAlignment="1"/>
    <xf numFmtId="0" fontId="3" fillId="0" borderId="0" xfId="0" applyFont="1" applyAlignment="1">
      <alignment horizontal="center"/>
    </xf>
    <xf numFmtId="0" fontId="50" fillId="2" borderId="57" xfId="0" applyFont="1" applyFill="1" applyBorder="1" applyAlignment="1">
      <alignment horizontal="center"/>
    </xf>
    <xf numFmtId="0" fontId="51" fillId="2" borderId="57" xfId="0" applyFont="1" applyFill="1" applyBorder="1" applyAlignment="1">
      <alignment horizontal="center"/>
    </xf>
    <xf numFmtId="0" fontId="51" fillId="2" borderId="58" xfId="0" applyFont="1" applyFill="1" applyBorder="1" applyAlignment="1">
      <alignment horizontal="center"/>
    </xf>
    <xf numFmtId="0" fontId="51" fillId="3" borderId="59" xfId="0" applyFont="1" applyFill="1" applyBorder="1" applyAlignment="1">
      <alignment horizontal="center"/>
    </xf>
    <xf numFmtId="0" fontId="39" fillId="4" borderId="62" xfId="0" applyFont="1" applyFill="1" applyBorder="1" applyAlignment="1">
      <alignment horizontal="center"/>
    </xf>
    <xf numFmtId="0" fontId="34" fillId="4" borderId="62" xfId="0" applyFont="1" applyFill="1" applyBorder="1" applyAlignment="1">
      <alignment horizontal="center"/>
    </xf>
    <xf numFmtId="0" fontId="38" fillId="4" borderId="62" xfId="0" applyFont="1" applyFill="1" applyBorder="1" applyAlignment="1">
      <alignment horizontal="center"/>
    </xf>
    <xf numFmtId="0" fontId="40" fillId="4" borderId="62" xfId="0" applyFont="1" applyFill="1" applyBorder="1" applyAlignment="1">
      <alignment horizontal="center"/>
    </xf>
    <xf numFmtId="0" fontId="47" fillId="2" borderId="63" xfId="0" applyFont="1" applyFill="1" applyBorder="1" applyAlignment="1">
      <alignment horizontal="center"/>
    </xf>
    <xf numFmtId="0" fontId="39" fillId="8" borderId="59" xfId="0" applyFont="1" applyFill="1" applyBorder="1" applyAlignment="1">
      <alignment horizontal="center"/>
    </xf>
    <xf numFmtId="0" fontId="48" fillId="0" borderId="59" xfId="0" applyFont="1" applyBorder="1" applyAlignment="1">
      <alignment horizontal="center"/>
    </xf>
    <xf numFmtId="0" fontId="50" fillId="2" borderId="7" xfId="0" applyFont="1" applyFill="1" applyBorder="1" applyAlignment="1">
      <alignment horizontal="center"/>
    </xf>
    <xf numFmtId="0" fontId="51" fillId="2" borderId="7" xfId="0" applyFont="1" applyFill="1" applyBorder="1" applyAlignment="1">
      <alignment horizontal="center"/>
    </xf>
    <xf numFmtId="0" fontId="51" fillId="2" borderId="10" xfId="0" applyFont="1" applyFill="1" applyBorder="1" applyAlignment="1">
      <alignment horizontal="center"/>
    </xf>
    <xf numFmtId="0" fontId="51" fillId="3" borderId="49" xfId="0" applyFont="1" applyFill="1" applyBorder="1" applyAlignment="1">
      <alignment horizontal="center"/>
    </xf>
    <xf numFmtId="16" fontId="39" fillId="4" borderId="20" xfId="0" applyNumberFormat="1" applyFont="1" applyFill="1" applyBorder="1" applyAlignment="1">
      <alignment horizontal="center"/>
    </xf>
    <xf numFmtId="16" fontId="34" fillId="4" borderId="20" xfId="0" applyNumberFormat="1" applyFont="1" applyFill="1" applyBorder="1" applyAlignment="1">
      <alignment horizontal="center"/>
    </xf>
    <xf numFmtId="16" fontId="38" fillId="4" borderId="20" xfId="0" applyNumberFormat="1" applyFont="1" applyFill="1" applyBorder="1" applyAlignment="1">
      <alignment horizontal="center"/>
    </xf>
    <xf numFmtId="16" fontId="40" fillId="4" borderId="20" xfId="0" applyNumberFormat="1" applyFont="1" applyFill="1" applyBorder="1" applyAlignment="1">
      <alignment horizontal="center"/>
    </xf>
    <xf numFmtId="0" fontId="47" fillId="2" borderId="53" xfId="0" applyFont="1" applyFill="1" applyBorder="1" applyAlignment="1">
      <alignment horizontal="center"/>
    </xf>
    <xf numFmtId="0" fontId="39" fillId="8" borderId="49" xfId="0" applyFont="1" applyFill="1" applyBorder="1" applyAlignment="1">
      <alignment horizontal="center"/>
    </xf>
    <xf numFmtId="0" fontId="48" fillId="0" borderId="49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39" fillId="4" borderId="17" xfId="0" applyFont="1" applyFill="1" applyBorder="1" applyAlignment="1">
      <alignment horizontal="center"/>
    </xf>
    <xf numFmtId="0" fontId="38" fillId="4" borderId="17" xfId="0" applyFont="1" applyFill="1" applyBorder="1" applyAlignment="1">
      <alignment horizontal="center"/>
    </xf>
    <xf numFmtId="0" fontId="47" fillId="2" borderId="55" xfId="0" applyFont="1" applyFill="1" applyBorder="1" applyAlignment="1">
      <alignment horizontal="center"/>
    </xf>
    <xf numFmtId="0" fontId="50" fillId="0" borderId="8" xfId="0" applyFont="1" applyBorder="1" applyAlignment="1">
      <alignment horizontal="center"/>
    </xf>
    <xf numFmtId="0" fontId="53" fillId="0" borderId="11" xfId="0" applyFont="1" applyBorder="1"/>
    <xf numFmtId="0" fontId="46" fillId="3" borderId="52" xfId="0" applyFont="1" applyFill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39" fillId="4" borderId="18" xfId="0" applyFont="1" applyFill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38" fillId="4" borderId="18" xfId="0" applyFont="1" applyFill="1" applyBorder="1" applyAlignment="1">
      <alignment horizontal="center"/>
    </xf>
    <xf numFmtId="0" fontId="52" fillId="4" borderId="18" xfId="0" applyFont="1" applyFill="1" applyBorder="1" applyAlignment="1">
      <alignment horizontal="center"/>
    </xf>
    <xf numFmtId="0" fontId="39" fillId="0" borderId="52" xfId="0" applyFont="1" applyBorder="1" applyAlignment="1">
      <alignment horizontal="center"/>
    </xf>
    <xf numFmtId="0" fontId="48" fillId="0" borderId="52" xfId="0" applyFont="1" applyBorder="1" applyAlignment="1">
      <alignment horizontal="center"/>
    </xf>
    <xf numFmtId="0" fontId="46" fillId="0" borderId="11" xfId="0" applyFont="1" applyBorder="1"/>
    <xf numFmtId="0" fontId="50" fillId="0" borderId="44" xfId="0" applyFont="1" applyBorder="1" applyAlignment="1">
      <alignment horizontal="center"/>
    </xf>
    <xf numFmtId="0" fontId="53" fillId="0" borderId="48" xfId="0" applyFont="1" applyBorder="1"/>
    <xf numFmtId="0" fontId="46" fillId="3" borderId="76" xfId="0" applyFont="1" applyFill="1" applyBorder="1" applyAlignment="1">
      <alignment horizontal="center"/>
    </xf>
    <xf numFmtId="0" fontId="51" fillId="0" borderId="46" xfId="0" applyFont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39" fillId="4" borderId="47" xfId="0" applyFont="1" applyFill="1" applyBorder="1" applyAlignment="1">
      <alignment horizontal="center"/>
    </xf>
    <xf numFmtId="0" fontId="46" fillId="0" borderId="46" xfId="0" applyFont="1" applyBorder="1" applyAlignment="1">
      <alignment horizontal="center"/>
    </xf>
    <xf numFmtId="0" fontId="38" fillId="4" borderId="47" xfId="0" applyFont="1" applyFill="1" applyBorder="1" applyAlignment="1">
      <alignment horizontal="center"/>
    </xf>
    <xf numFmtId="0" fontId="52" fillId="4" borderId="47" xfId="0" applyFont="1" applyFill="1" applyBorder="1" applyAlignment="1">
      <alignment horizontal="center"/>
    </xf>
    <xf numFmtId="0" fontId="38" fillId="4" borderId="44" xfId="0" applyFont="1" applyFill="1" applyBorder="1" applyAlignment="1">
      <alignment horizontal="center"/>
    </xf>
    <xf numFmtId="0" fontId="47" fillId="2" borderId="82" xfId="0" applyFont="1" applyFill="1" applyBorder="1" applyAlignment="1">
      <alignment horizontal="center"/>
    </xf>
    <xf numFmtId="0" fontId="39" fillId="0" borderId="76" xfId="0" applyFont="1" applyBorder="1" applyAlignment="1">
      <alignment horizontal="center"/>
    </xf>
    <xf numFmtId="0" fontId="48" fillId="0" borderId="76" xfId="0" applyFont="1" applyBorder="1" applyAlignment="1">
      <alignment horizontal="center"/>
    </xf>
    <xf numFmtId="0" fontId="54" fillId="0" borderId="0" xfId="0" applyFont="1"/>
    <xf numFmtId="6" fontId="55" fillId="4" borderId="19" xfId="0" applyNumberFormat="1" applyFont="1" applyFill="1" applyBorder="1" applyAlignment="1">
      <alignment horizontal="center"/>
    </xf>
    <xf numFmtId="0" fontId="2" fillId="0" borderId="0" xfId="0" applyFont="1"/>
    <xf numFmtId="0" fontId="7" fillId="2" borderId="6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6" fillId="2" borderId="12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center"/>
    </xf>
    <xf numFmtId="0" fontId="33" fillId="3" borderId="50" xfId="0" applyFont="1" applyFill="1" applyBorder="1" applyAlignment="1">
      <alignment horizontal="center"/>
    </xf>
    <xf numFmtId="6" fontId="57" fillId="2" borderId="13" xfId="0" applyNumberFormat="1" applyFont="1" applyFill="1" applyBorder="1" applyAlignment="1">
      <alignment horizontal="center"/>
    </xf>
    <xf numFmtId="6" fontId="58" fillId="4" borderId="19" xfId="0" applyNumberFormat="1" applyFont="1" applyFill="1" applyBorder="1" applyAlignment="1">
      <alignment horizontal="center"/>
    </xf>
    <xf numFmtId="16" fontId="33" fillId="2" borderId="13" xfId="0" applyNumberFormat="1" applyFont="1" applyFill="1" applyBorder="1" applyAlignment="1">
      <alignment horizontal="center"/>
    </xf>
    <xf numFmtId="6" fontId="34" fillId="4" borderId="19" xfId="0" applyNumberFormat="1" applyFont="1" applyFill="1" applyBorder="1" applyAlignment="1">
      <alignment horizontal="center"/>
    </xf>
    <xf numFmtId="6" fontId="33" fillId="2" borderId="54" xfId="0" applyNumberFormat="1" applyFont="1" applyFill="1" applyBorder="1" applyAlignment="1">
      <alignment horizontal="center"/>
    </xf>
    <xf numFmtId="6" fontId="58" fillId="8" borderId="81" xfId="0" applyNumberFormat="1" applyFont="1" applyFill="1" applyBorder="1" applyAlignment="1">
      <alignment horizontal="center"/>
    </xf>
    <xf numFmtId="0" fontId="58" fillId="0" borderId="81" xfId="0" applyFont="1" applyBorder="1" applyAlignment="1">
      <alignment horizontal="center"/>
    </xf>
    <xf numFmtId="0" fontId="27" fillId="0" borderId="0" xfId="0" applyFont="1"/>
    <xf numFmtId="0" fontId="49" fillId="0" borderId="0" xfId="0" applyFont="1" applyAlignment="1">
      <alignment horizontal="center"/>
    </xf>
    <xf numFmtId="0" fontId="11" fillId="0" borderId="44" xfId="0" applyFont="1" applyBorder="1" applyAlignment="1">
      <alignment horizontal="center"/>
    </xf>
    <xf numFmtId="0" fontId="19" fillId="0" borderId="44" xfId="0" applyFont="1" applyBorder="1"/>
    <xf numFmtId="0" fontId="11" fillId="4" borderId="47" xfId="0" applyFont="1" applyFill="1" applyBorder="1" applyAlignment="1">
      <alignment horizontal="center"/>
    </xf>
    <xf numFmtId="0" fontId="11" fillId="4" borderId="48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28" fillId="9" borderId="8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Continuous"/>
    </xf>
    <xf numFmtId="0" fontId="1" fillId="9" borderId="39" xfId="0" applyFont="1" applyFill="1" applyBorder="1" applyAlignment="1">
      <alignment horizontal="left"/>
    </xf>
    <xf numFmtId="0" fontId="1" fillId="9" borderId="40" xfId="0" applyFont="1" applyFill="1" applyBorder="1" applyAlignment="1">
      <alignment horizontal="left"/>
    </xf>
    <xf numFmtId="0" fontId="1" fillId="9" borderId="86" xfId="0" applyFont="1" applyFill="1" applyBorder="1" applyAlignment="1"/>
    <xf numFmtId="0" fontId="1" fillId="9" borderId="86" xfId="0" applyFont="1" applyFill="1" applyBorder="1" applyAlignment="1">
      <alignment horizontal="centerContinuous"/>
    </xf>
    <xf numFmtId="0" fontId="1" fillId="9" borderId="84" xfId="0" applyFont="1" applyFill="1" applyBorder="1" applyAlignment="1">
      <alignment horizontal="centerContinuous"/>
    </xf>
    <xf numFmtId="0" fontId="1" fillId="9" borderId="0" xfId="0" applyFont="1" applyFill="1" applyBorder="1" applyAlignment="1">
      <alignment horizontal="centerContinuous"/>
    </xf>
    <xf numFmtId="15" fontId="1" fillId="9" borderId="0" xfId="0" applyNumberFormat="1" applyFont="1" applyFill="1" applyBorder="1" applyAlignment="1">
      <alignment horizontal="center"/>
    </xf>
    <xf numFmtId="15" fontId="1" fillId="9" borderId="88" xfId="0" applyNumberFormat="1" applyFont="1" applyFill="1" applyBorder="1" applyAlignment="1">
      <alignment horizontal="centerContinuous"/>
    </xf>
    <xf numFmtId="16" fontId="1" fillId="9" borderId="0" xfId="0" quotePrefix="1" applyNumberFormat="1" applyFont="1" applyFill="1" applyBorder="1" applyAlignment="1">
      <alignment horizontal="centerContinuous"/>
    </xf>
    <xf numFmtId="16" fontId="1" fillId="9" borderId="36" xfId="0" quotePrefix="1" applyNumberFormat="1" applyFont="1" applyFill="1" applyBorder="1" applyAlignment="1">
      <alignment horizontal="centerContinuous"/>
    </xf>
    <xf numFmtId="16" fontId="41" fillId="9" borderId="94" xfId="0" applyNumberFormat="1" applyFont="1" applyFill="1" applyBorder="1" applyAlignment="1">
      <alignment horizontal="center"/>
    </xf>
    <xf numFmtId="16" fontId="41" fillId="9" borderId="93" xfId="0" applyNumberFormat="1" applyFont="1" applyFill="1" applyBorder="1" applyAlignment="1">
      <alignment horizontal="center"/>
    </xf>
    <xf numFmtId="0" fontId="18" fillId="8" borderId="8" xfId="0" quotePrefix="1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0" fillId="0" borderId="100" xfId="0" applyBorder="1"/>
    <xf numFmtId="0" fontId="38" fillId="7" borderId="0" xfId="0" applyFont="1" applyFill="1" applyBorder="1" applyAlignment="1">
      <alignment horizontal="center"/>
    </xf>
    <xf numFmtId="0" fontId="0" fillId="7" borderId="0" xfId="0" applyFill="1" applyBorder="1"/>
    <xf numFmtId="0" fontId="0" fillId="0" borderId="0" xfId="0" applyBorder="1"/>
    <xf numFmtId="6" fontId="58" fillId="8" borderId="49" xfId="0" applyNumberFormat="1" applyFont="1" applyFill="1" applyBorder="1" applyAlignment="1">
      <alignment horizontal="center"/>
    </xf>
    <xf numFmtId="0" fontId="7" fillId="8" borderId="64" xfId="0" applyFont="1" applyFill="1" applyBorder="1" applyAlignment="1">
      <alignment horizontal="center"/>
    </xf>
    <xf numFmtId="0" fontId="33" fillId="8" borderId="49" xfId="0" applyFont="1" applyFill="1" applyBorder="1" applyAlignment="1">
      <alignment horizontal="center"/>
    </xf>
    <xf numFmtId="16" fontId="33" fillId="8" borderId="24" xfId="0" applyNumberFormat="1" applyFont="1" applyFill="1" applyBorder="1" applyAlignment="1">
      <alignment horizontal="center"/>
    </xf>
    <xf numFmtId="6" fontId="33" fillId="8" borderId="7" xfId="0" applyNumberFormat="1" applyFont="1" applyFill="1" applyBorder="1" applyAlignment="1">
      <alignment horizontal="center"/>
    </xf>
    <xf numFmtId="6" fontId="57" fillId="8" borderId="7" xfId="0" applyNumberFormat="1" applyFont="1" applyFill="1" applyBorder="1" applyAlignment="1">
      <alignment horizontal="center"/>
    </xf>
    <xf numFmtId="6" fontId="58" fillId="8" borderId="20" xfId="0" applyNumberFormat="1" applyFont="1" applyFill="1" applyBorder="1" applyAlignment="1">
      <alignment horizontal="center"/>
    </xf>
    <xf numFmtId="16" fontId="33" fillId="8" borderId="7" xfId="0" applyNumberFormat="1" applyFont="1" applyFill="1" applyBorder="1" applyAlignment="1">
      <alignment horizontal="center"/>
    </xf>
    <xf numFmtId="6" fontId="34" fillId="8" borderId="20" xfId="0" applyNumberFormat="1" applyFont="1" applyFill="1" applyBorder="1" applyAlignment="1">
      <alignment horizontal="center"/>
    </xf>
    <xf numFmtId="0" fontId="58" fillId="8" borderId="49" xfId="0" applyFont="1" applyFill="1" applyBorder="1" applyAlignment="1">
      <alignment horizontal="center"/>
    </xf>
    <xf numFmtId="0" fontId="27" fillId="8" borderId="0" xfId="0" applyFont="1" applyFill="1"/>
    <xf numFmtId="0" fontId="56" fillId="8" borderId="6" xfId="0" applyFont="1" applyFill="1" applyBorder="1" applyAlignment="1">
      <alignment horizontal="center"/>
    </xf>
    <xf numFmtId="0" fontId="33" fillId="8" borderId="6" xfId="0" applyFont="1" applyFill="1" applyBorder="1" applyAlignment="1">
      <alignment horizontal="center"/>
    </xf>
    <xf numFmtId="0" fontId="33" fillId="8" borderId="101" xfId="0" applyFont="1" applyFill="1" applyBorder="1" applyAlignment="1">
      <alignment horizontal="center"/>
    </xf>
    <xf numFmtId="0" fontId="59" fillId="8" borderId="6" xfId="0" applyFont="1" applyFill="1" applyBorder="1" applyAlignment="1">
      <alignment horizontal="center"/>
    </xf>
    <xf numFmtId="0" fontId="40" fillId="0" borderId="67" xfId="0" applyFont="1" applyBorder="1" applyAlignment="1">
      <alignment horizontal="center"/>
    </xf>
    <xf numFmtId="0" fontId="60" fillId="0" borderId="8" xfId="0" applyFont="1" applyBorder="1" applyAlignment="1">
      <alignment horizontal="center"/>
    </xf>
    <xf numFmtId="0" fontId="61" fillId="0" borderId="8" xfId="0" applyFont="1" applyBorder="1" applyAlignment="1">
      <alignment horizontal="center"/>
    </xf>
    <xf numFmtId="0" fontId="40" fillId="0" borderId="67" xfId="0" quotePrefix="1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46" fillId="0" borderId="7" xfId="0" applyFont="1" applyBorder="1" applyAlignment="1">
      <alignment horizontal="center"/>
    </xf>
    <xf numFmtId="0" fontId="42" fillId="4" borderId="10" xfId="0" applyFont="1" applyFill="1" applyBorder="1" applyAlignment="1">
      <alignment horizontal="center"/>
    </xf>
    <xf numFmtId="0" fontId="47" fillId="0" borderId="70" xfId="0" applyFont="1" applyBorder="1" applyAlignment="1">
      <alignment horizontal="center"/>
    </xf>
    <xf numFmtId="0" fontId="38" fillId="7" borderId="49" xfId="0" applyFont="1" applyFill="1" applyBorder="1" applyAlignment="1">
      <alignment horizontal="center"/>
    </xf>
    <xf numFmtId="0" fontId="0" fillId="8" borderId="0" xfId="0" applyFont="1" applyFill="1"/>
    <xf numFmtId="6" fontId="66" fillId="8" borderId="49" xfId="0" applyNumberFormat="1" applyFont="1" applyFill="1" applyBorder="1" applyAlignment="1">
      <alignment horizontal="center"/>
    </xf>
    <xf numFmtId="0" fontId="52" fillId="0" borderId="66" xfId="0" quotePrefix="1" applyFont="1" applyBorder="1" applyAlignment="1">
      <alignment horizontal="center"/>
    </xf>
    <xf numFmtId="0" fontId="46" fillId="0" borderId="14" xfId="0" applyFont="1" applyBorder="1"/>
    <xf numFmtId="0" fontId="33" fillId="0" borderId="14" xfId="0" applyFont="1" applyBorder="1" applyAlignment="1">
      <alignment horizontal="center"/>
    </xf>
    <xf numFmtId="0" fontId="53" fillId="0" borderId="28" xfId="0" applyFont="1" applyBorder="1" applyAlignment="1">
      <alignment horizontal="center"/>
    </xf>
    <xf numFmtId="0" fontId="52" fillId="0" borderId="67" xfId="0" quotePrefix="1" applyFont="1" applyBorder="1" applyAlignment="1">
      <alignment horizontal="center"/>
    </xf>
    <xf numFmtId="0" fontId="46" fillId="0" borderId="8" xfId="0" applyFont="1" applyBorder="1"/>
    <xf numFmtId="0" fontId="53" fillId="0" borderId="29" xfId="0" applyFont="1" applyBorder="1" applyAlignment="1">
      <alignment horizontal="center"/>
    </xf>
    <xf numFmtId="0" fontId="62" fillId="0" borderId="8" xfId="0" applyFont="1" applyBorder="1" applyAlignment="1">
      <alignment horizontal="center"/>
    </xf>
    <xf numFmtId="0" fontId="52" fillId="0" borderId="67" xfId="0" applyFont="1" applyBorder="1" applyAlignment="1">
      <alignment horizontal="center"/>
    </xf>
    <xf numFmtId="0" fontId="52" fillId="0" borderId="66" xfId="0" applyFont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50" fillId="0" borderId="8" xfId="0" quotePrefix="1" applyFont="1" applyBorder="1" applyAlignment="1">
      <alignment horizontal="center"/>
    </xf>
    <xf numFmtId="0" fontId="52" fillId="0" borderId="73" xfId="0" applyFont="1" applyBorder="1" applyAlignment="1">
      <alignment horizontal="center"/>
    </xf>
    <xf numFmtId="0" fontId="46" fillId="0" borderId="30" xfId="0" applyFont="1" applyBorder="1"/>
    <xf numFmtId="0" fontId="52" fillId="0" borderId="64" xfId="0" applyFont="1" applyBorder="1" applyAlignment="1">
      <alignment horizontal="center"/>
    </xf>
    <xf numFmtId="0" fontId="62" fillId="0" borderId="7" xfId="0" applyFont="1" applyBorder="1" applyAlignment="1">
      <alignment horizontal="center"/>
    </xf>
    <xf numFmtId="0" fontId="46" fillId="0" borderId="8" xfId="0" applyFont="1" applyBorder="1" applyAlignment="1">
      <alignment horizontal="left"/>
    </xf>
    <xf numFmtId="0" fontId="50" fillId="0" borderId="14" xfId="0" quotePrefix="1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52" fillId="0" borderId="14" xfId="0" applyFont="1" applyBorder="1" applyAlignment="1">
      <alignment horizontal="center"/>
    </xf>
    <xf numFmtId="0" fontId="46" fillId="7" borderId="0" xfId="0" applyFont="1" applyFill="1"/>
    <xf numFmtId="0" fontId="65" fillId="7" borderId="0" xfId="0" applyFont="1" applyFill="1"/>
    <xf numFmtId="0" fontId="52" fillId="0" borderId="44" xfId="0" applyFont="1" applyBorder="1" applyAlignment="1">
      <alignment horizontal="center"/>
    </xf>
    <xf numFmtId="0" fontId="46" fillId="0" borderId="44" xfId="0" applyFont="1" applyBorder="1"/>
    <xf numFmtId="0" fontId="46" fillId="0" borderId="45" xfId="0" applyFont="1" applyBorder="1" applyAlignment="1">
      <alignment horizontal="center"/>
    </xf>
    <xf numFmtId="0" fontId="35" fillId="0" borderId="46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/>
    <xf numFmtId="0" fontId="3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38" fillId="7" borderId="0" xfId="0" applyFont="1" applyFill="1" applyAlignment="1">
      <alignment horizontal="center"/>
    </xf>
    <xf numFmtId="0" fontId="48" fillId="7" borderId="0" xfId="0" applyFont="1" applyFill="1" applyAlignment="1">
      <alignment horizontal="center"/>
    </xf>
    <xf numFmtId="0" fontId="1" fillId="2" borderId="102" xfId="0" applyFont="1" applyFill="1" applyBorder="1" applyAlignment="1">
      <alignment horizontal="center"/>
    </xf>
    <xf numFmtId="0" fontId="1" fillId="2" borderId="103" xfId="0" applyFont="1" applyFill="1" applyBorder="1" applyAlignment="1">
      <alignment horizontal="center"/>
    </xf>
    <xf numFmtId="0" fontId="1" fillId="2" borderId="104" xfId="0" applyFont="1" applyFill="1" applyBorder="1" applyAlignment="1">
      <alignment horizontal="center"/>
    </xf>
    <xf numFmtId="16" fontId="7" fillId="2" borderId="105" xfId="0" applyNumberFormat="1" applyFont="1" applyFill="1" applyBorder="1" applyAlignment="1">
      <alignment horizontal="center"/>
    </xf>
    <xf numFmtId="6" fontId="7" fillId="2" borderId="106" xfId="0" applyNumberFormat="1" applyFont="1" applyFill="1" applyBorder="1" applyAlignment="1">
      <alignment horizontal="center"/>
    </xf>
    <xf numFmtId="6" fontId="41" fillId="4" borderId="107" xfId="0" applyNumberFormat="1" applyFont="1" applyFill="1" applyBorder="1" applyAlignment="1">
      <alignment horizontal="center"/>
    </xf>
    <xf numFmtId="16" fontId="7" fillId="2" borderId="106" xfId="0" applyNumberFormat="1" applyFont="1" applyFill="1" applyBorder="1" applyAlignment="1">
      <alignment horizontal="center"/>
    </xf>
    <xf numFmtId="16" fontId="4" fillId="2" borderId="106" xfId="0" applyNumberFormat="1" applyFont="1" applyFill="1" applyBorder="1" applyAlignment="1">
      <alignment horizontal="center"/>
    </xf>
    <xf numFmtId="6" fontId="4" fillId="2" borderId="106" xfId="0" applyNumberFormat="1" applyFont="1" applyFill="1" applyBorder="1" applyAlignment="1">
      <alignment horizontal="center"/>
    </xf>
    <xf numFmtId="6" fontId="41" fillId="4" borderId="108" xfId="0" applyNumberFormat="1" applyFont="1" applyFill="1" applyBorder="1" applyAlignment="1">
      <alignment horizontal="center"/>
    </xf>
    <xf numFmtId="0" fontId="13" fillId="0" borderId="109" xfId="0" applyFont="1" applyBorder="1" applyAlignment="1">
      <alignment horizontal="center"/>
    </xf>
    <xf numFmtId="0" fontId="53" fillId="0" borderId="31" xfId="0" applyFont="1" applyBorder="1" applyAlignment="1">
      <alignment horizontal="center"/>
    </xf>
    <xf numFmtId="0" fontId="11" fillId="0" borderId="66" xfId="0" quotePrefix="1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46" fillId="0" borderId="4" xfId="0" applyFont="1" applyBorder="1"/>
    <xf numFmtId="0" fontId="46" fillId="3" borderId="51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52" fillId="4" borderId="17" xfId="0" applyFont="1" applyFill="1" applyBorder="1" applyAlignment="1">
      <alignment horizontal="center"/>
    </xf>
    <xf numFmtId="0" fontId="47" fillId="2" borderId="54" xfId="0" applyFont="1" applyFill="1" applyBorder="1" applyAlignment="1">
      <alignment horizontal="center"/>
    </xf>
    <xf numFmtId="0" fontId="40" fillId="0" borderId="111" xfId="0" quotePrefix="1" applyFont="1" applyBorder="1" applyAlignment="1">
      <alignment horizontal="center"/>
    </xf>
    <xf numFmtId="0" fontId="60" fillId="0" borderId="112" xfId="0" applyFont="1" applyBorder="1" applyAlignment="1">
      <alignment horizontal="center"/>
    </xf>
    <xf numFmtId="0" fontId="50" fillId="0" borderId="112" xfId="0" applyFont="1" applyBorder="1" applyAlignment="1">
      <alignment horizontal="center"/>
    </xf>
    <xf numFmtId="0" fontId="46" fillId="0" borderId="112" xfId="0" applyFont="1" applyBorder="1" applyAlignment="1">
      <alignment horizontal="center"/>
    </xf>
    <xf numFmtId="0" fontId="53" fillId="0" borderId="113" xfId="0" applyFont="1" applyBorder="1"/>
    <xf numFmtId="0" fontId="46" fillId="3" borderId="110" xfId="0" applyFont="1" applyFill="1" applyBorder="1" applyAlignment="1">
      <alignment horizontal="center"/>
    </xf>
    <xf numFmtId="0" fontId="51" fillId="0" borderId="114" xfId="0" applyFont="1" applyBorder="1" applyAlignment="1">
      <alignment horizontal="center"/>
    </xf>
    <xf numFmtId="0" fontId="51" fillId="0" borderId="112" xfId="0" applyFont="1" applyBorder="1" applyAlignment="1">
      <alignment horizontal="center"/>
    </xf>
    <xf numFmtId="0" fontId="39" fillId="4" borderId="115" xfId="0" applyFont="1" applyFill="1" applyBorder="1" applyAlignment="1">
      <alignment horizontal="center"/>
    </xf>
    <xf numFmtId="0" fontId="46" fillId="0" borderId="114" xfId="0" applyFont="1" applyBorder="1" applyAlignment="1">
      <alignment horizontal="center"/>
    </xf>
    <xf numFmtId="0" fontId="38" fillId="4" borderId="115" xfId="0" applyFont="1" applyFill="1" applyBorder="1" applyAlignment="1">
      <alignment horizontal="center"/>
    </xf>
    <xf numFmtId="0" fontId="52" fillId="4" borderId="115" xfId="0" applyFont="1" applyFill="1" applyBorder="1" applyAlignment="1">
      <alignment horizontal="center"/>
    </xf>
    <xf numFmtId="0" fontId="47" fillId="2" borderId="116" xfId="0" applyFont="1" applyFill="1" applyBorder="1" applyAlignment="1">
      <alignment horizontal="center"/>
    </xf>
    <xf numFmtId="0" fontId="11" fillId="0" borderId="14" xfId="0" quotePrefix="1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50" fillId="8" borderId="8" xfId="0" quotePrefix="1" applyFont="1" applyFill="1" applyBorder="1" applyAlignment="1">
      <alignment horizontal="center"/>
    </xf>
    <xf numFmtId="0" fontId="0" fillId="0" borderId="77" xfId="0" applyBorder="1"/>
    <xf numFmtId="0" fontId="46" fillId="0" borderId="28" xfId="0" applyFont="1" applyBorder="1" applyAlignment="1">
      <alignment horizontal="center"/>
    </xf>
    <xf numFmtId="0" fontId="46" fillId="8" borderId="56" xfId="0" applyFont="1" applyFill="1" applyBorder="1" applyAlignment="1">
      <alignment horizontal="center"/>
    </xf>
    <xf numFmtId="0" fontId="62" fillId="8" borderId="57" xfId="0" applyFont="1" applyFill="1" applyBorder="1" applyAlignment="1">
      <alignment horizontal="center"/>
    </xf>
    <xf numFmtId="0" fontId="46" fillId="8" borderId="68" xfId="0" applyFont="1" applyFill="1" applyBorder="1" applyAlignment="1">
      <alignment horizontal="center"/>
    </xf>
    <xf numFmtId="6" fontId="35" fillId="8" borderId="57" xfId="0" applyNumberFormat="1" applyFont="1" applyFill="1" applyBorder="1" applyAlignment="1">
      <alignment horizontal="center"/>
    </xf>
    <xf numFmtId="6" fontId="64" fillId="8" borderId="62" xfId="0" applyNumberFormat="1" applyFont="1" applyFill="1" applyBorder="1" applyAlignment="1">
      <alignment horizontal="center"/>
    </xf>
    <xf numFmtId="16" fontId="35" fillId="8" borderId="57" xfId="0" applyNumberFormat="1" applyFont="1" applyFill="1" applyBorder="1" applyAlignment="1">
      <alignment horizontal="center"/>
    </xf>
    <xf numFmtId="16" fontId="63" fillId="8" borderId="57" xfId="0" applyNumberFormat="1" applyFont="1" applyFill="1" applyBorder="1" applyAlignment="1">
      <alignment horizontal="center"/>
    </xf>
    <xf numFmtId="6" fontId="63" fillId="8" borderId="57" xfId="0" applyNumberFormat="1" applyFont="1" applyFill="1" applyBorder="1" applyAlignment="1">
      <alignment horizontal="center"/>
    </xf>
    <xf numFmtId="6" fontId="64" fillId="8" borderId="58" xfId="0" applyNumberFormat="1" applyFont="1" applyFill="1" applyBorder="1" applyAlignment="1">
      <alignment horizontal="center"/>
    </xf>
    <xf numFmtId="0" fontId="65" fillId="8" borderId="69" xfId="0" applyFont="1" applyFill="1" applyBorder="1" applyAlignment="1">
      <alignment horizontal="center"/>
    </xf>
    <xf numFmtId="0" fontId="52" fillId="0" borderId="102" xfId="0" applyFont="1" applyBorder="1" applyAlignment="1">
      <alignment horizontal="center"/>
    </xf>
    <xf numFmtId="0" fontId="46" fillId="0" borderId="103" xfId="0" applyFont="1" applyBorder="1"/>
    <xf numFmtId="0" fontId="42" fillId="4" borderId="107" xfId="0" applyFont="1" applyFill="1" applyBorder="1" applyAlignment="1">
      <alignment horizontal="center"/>
    </xf>
    <xf numFmtId="0" fontId="46" fillId="0" borderId="103" xfId="0" applyFont="1" applyBorder="1" applyAlignment="1">
      <alignment horizontal="center"/>
    </xf>
    <xf numFmtId="0" fontId="42" fillId="4" borderId="108" xfId="0" applyFont="1" applyFill="1" applyBorder="1" applyAlignment="1">
      <alignment horizontal="center"/>
    </xf>
    <xf numFmtId="0" fontId="1" fillId="12" borderId="25" xfId="0" applyFont="1" applyFill="1" applyBorder="1" applyAlignment="1">
      <alignment horizontal="center"/>
    </xf>
    <xf numFmtId="0" fontId="1" fillId="12" borderId="26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68" fillId="2" borderId="21" xfId="0" applyFont="1" applyFill="1" applyBorder="1" applyAlignment="1">
      <alignment horizontal="center"/>
    </xf>
    <xf numFmtId="0" fontId="69" fillId="2" borderId="6" xfId="0" applyFont="1" applyFill="1" applyBorder="1" applyAlignment="1">
      <alignment horizontal="center"/>
    </xf>
    <xf numFmtId="0" fontId="69" fillId="2" borderId="7" xfId="0" applyFont="1" applyFill="1" applyBorder="1" applyAlignment="1">
      <alignment horizontal="center"/>
    </xf>
    <xf numFmtId="0" fontId="69" fillId="2" borderId="12" xfId="0" applyFont="1" applyFill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68" fillId="0" borderId="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69" fillId="0" borderId="8" xfId="0" quotePrefix="1" applyFont="1" applyBorder="1" applyAlignment="1">
      <alignment horizontal="center"/>
    </xf>
    <xf numFmtId="0" fontId="69" fillId="0" borderId="8" xfId="0" applyFont="1" applyBorder="1" applyAlignment="1">
      <alignment horizontal="center"/>
    </xf>
    <xf numFmtId="0" fontId="69" fillId="0" borderId="30" xfId="0" applyFont="1" applyBorder="1" applyAlignment="1">
      <alignment horizontal="center"/>
    </xf>
    <xf numFmtId="0" fontId="69" fillId="0" borderId="30" xfId="0" quotePrefix="1" applyFont="1" applyBorder="1" applyAlignment="1">
      <alignment horizontal="center"/>
    </xf>
    <xf numFmtId="0" fontId="69" fillId="0" borderId="44" xfId="0" quotePrefix="1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70" fillId="0" borderId="14" xfId="0" applyFont="1" applyBorder="1" applyAlignment="1">
      <alignment horizontal="center"/>
    </xf>
    <xf numFmtId="0" fontId="70" fillId="8" borderId="8" xfId="0" applyFont="1" applyFill="1" applyBorder="1" applyAlignment="1">
      <alignment horizontal="center"/>
    </xf>
    <xf numFmtId="0" fontId="70" fillId="0" borderId="8" xfId="0" applyFont="1" applyBorder="1" applyAlignment="1">
      <alignment horizontal="center"/>
    </xf>
    <xf numFmtId="0" fontId="70" fillId="0" borderId="8" xfId="0" quotePrefix="1" applyFont="1" applyBorder="1" applyAlignment="1">
      <alignment horizontal="center"/>
    </xf>
    <xf numFmtId="0" fontId="70" fillId="8" borderId="8" xfId="0" quotePrefix="1" applyFont="1" applyFill="1" applyBorder="1" applyAlignment="1">
      <alignment horizontal="center"/>
    </xf>
    <xf numFmtId="0" fontId="70" fillId="0" borderId="14" xfId="0" quotePrefix="1" applyFont="1" applyBorder="1" applyAlignment="1">
      <alignment horizontal="center"/>
    </xf>
    <xf numFmtId="0" fontId="21" fillId="0" borderId="14" xfId="0" applyFont="1" applyBorder="1"/>
    <xf numFmtId="0" fontId="69" fillId="2" borderId="57" xfId="0" applyFont="1" applyFill="1" applyBorder="1" applyAlignment="1">
      <alignment horizontal="center"/>
    </xf>
    <xf numFmtId="0" fontId="69" fillId="2" borderId="103" xfId="0" applyFont="1" applyFill="1" applyBorder="1" applyAlignment="1">
      <alignment horizontal="center"/>
    </xf>
    <xf numFmtId="0" fontId="12" fillId="2" borderId="103" xfId="0" applyFont="1" applyFill="1" applyBorder="1" applyAlignment="1">
      <alignment horizontal="center"/>
    </xf>
    <xf numFmtId="0" fontId="71" fillId="8" borderId="57" xfId="0" applyFont="1" applyFill="1" applyBorder="1" applyAlignment="1">
      <alignment horizontal="center"/>
    </xf>
    <xf numFmtId="0" fontId="60" fillId="8" borderId="57" xfId="0" applyFont="1" applyFill="1" applyBorder="1" applyAlignment="1">
      <alignment horizontal="center"/>
    </xf>
    <xf numFmtId="0" fontId="70" fillId="0" borderId="30" xfId="0" applyFont="1" applyBorder="1" applyAlignment="1">
      <alignment horizontal="center"/>
    </xf>
    <xf numFmtId="0" fontId="68" fillId="0" borderId="30" xfId="0" applyFont="1" applyBorder="1" applyAlignment="1">
      <alignment horizontal="center"/>
    </xf>
    <xf numFmtId="0" fontId="70" fillId="0" borderId="7" xfId="0" applyFont="1" applyBorder="1" applyAlignment="1">
      <alignment horizontal="center"/>
    </xf>
    <xf numFmtId="0" fontId="68" fillId="0" borderId="7" xfId="0" applyFont="1" applyBorder="1" applyAlignment="1">
      <alignment horizontal="center"/>
    </xf>
    <xf numFmtId="0" fontId="70" fillId="0" borderId="103" xfId="0" applyFont="1" applyBorder="1" applyAlignment="1">
      <alignment horizontal="center"/>
    </xf>
    <xf numFmtId="0" fontId="68" fillId="0" borderId="103" xfId="0" applyFont="1" applyBorder="1" applyAlignment="1">
      <alignment horizontal="center"/>
    </xf>
    <xf numFmtId="0" fontId="70" fillId="0" borderId="44" xfId="0" applyFont="1" applyBorder="1" applyAlignment="1">
      <alignment horizontal="center"/>
    </xf>
    <xf numFmtId="0" fontId="60" fillId="0" borderId="44" xfId="0" applyFont="1" applyBorder="1" applyAlignment="1">
      <alignment horizontal="center"/>
    </xf>
    <xf numFmtId="0" fontId="70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73" fillId="0" borderId="52" xfId="0" applyFont="1" applyBorder="1" applyAlignment="1"/>
    <xf numFmtId="0" fontId="72" fillId="0" borderId="0" xfId="0" applyFont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3" fillId="8" borderId="0" xfId="0" applyFont="1" applyFill="1" applyBorder="1" applyAlignment="1">
      <alignment horizontal="center"/>
    </xf>
    <xf numFmtId="0" fontId="13" fillId="2" borderId="119" xfId="0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6" fontId="13" fillId="2" borderId="54" xfId="0" applyNumberFormat="1" applyFont="1" applyFill="1" applyBorder="1" applyAlignment="1">
      <alignment horizontal="center"/>
    </xf>
    <xf numFmtId="6" fontId="4" fillId="2" borderId="120" xfId="0" applyNumberFormat="1" applyFont="1" applyFill="1" applyBorder="1" applyAlignment="1">
      <alignment horizontal="center"/>
    </xf>
    <xf numFmtId="0" fontId="53" fillId="0" borderId="104" xfId="0" applyFont="1" applyBorder="1" applyAlignment="1">
      <alignment horizontal="center"/>
    </xf>
    <xf numFmtId="0" fontId="21" fillId="0" borderId="112" xfId="0" applyFont="1" applyBorder="1" applyAlignment="1">
      <alignment horizontal="center"/>
    </xf>
    <xf numFmtId="0" fontId="40" fillId="0" borderId="73" xfId="0" applyFont="1" applyBorder="1" applyAlignment="1">
      <alignment horizontal="center"/>
    </xf>
    <xf numFmtId="0" fontId="60" fillId="0" borderId="30" xfId="0" applyFont="1" applyBorder="1" applyAlignment="1">
      <alignment horizontal="center"/>
    </xf>
    <xf numFmtId="0" fontId="50" fillId="0" borderId="30" xfId="0" applyFont="1" applyBorder="1" applyAlignment="1">
      <alignment horizontal="center"/>
    </xf>
    <xf numFmtId="0" fontId="53" fillId="0" borderId="34" xfId="0" applyFont="1" applyBorder="1"/>
    <xf numFmtId="0" fontId="46" fillId="3" borderId="75" xfId="0" applyFont="1" applyFill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39" fillId="4" borderId="33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38" fillId="4" borderId="20" xfId="0" applyFont="1" applyFill="1" applyBorder="1" applyAlignment="1">
      <alignment horizontal="center"/>
    </xf>
    <xf numFmtId="0" fontId="38" fillId="4" borderId="33" xfId="0" applyFont="1" applyFill="1" applyBorder="1" applyAlignment="1">
      <alignment horizontal="center"/>
    </xf>
    <xf numFmtId="0" fontId="18" fillId="2" borderId="57" xfId="0" applyFont="1" applyFill="1" applyBorder="1" applyAlignment="1">
      <alignment horizontal="center"/>
    </xf>
    <xf numFmtId="0" fontId="1" fillId="3" borderId="68" xfId="0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28" fillId="4" borderId="11" xfId="0" applyFont="1" applyFill="1" applyBorder="1" applyAlignment="1"/>
    <xf numFmtId="0" fontId="28" fillId="4" borderId="11" xfId="0" applyFont="1" applyFill="1" applyBorder="1" applyAlignment="1">
      <alignment horizontal="center"/>
    </xf>
    <xf numFmtId="0" fontId="41" fillId="0" borderId="66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/>
    <xf numFmtId="0" fontId="12" fillId="3" borderId="52" xfId="0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8" fillId="4" borderId="121" xfId="0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8" fillId="4" borderId="18" xfId="0" applyFont="1" applyFill="1" applyBorder="1" applyAlignment="1">
      <alignment horizontal="center"/>
    </xf>
    <xf numFmtId="0" fontId="49" fillId="4" borderId="18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41" fillId="0" borderId="67" xfId="0" quotePrefix="1" applyFont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41" fillId="0" borderId="67" xfId="0" applyFont="1" applyBorder="1" applyAlignment="1">
      <alignment horizontal="center"/>
    </xf>
    <xf numFmtId="0" fontId="12" fillId="0" borderId="16" xfId="0" applyFont="1" applyBorder="1" applyAlignment="1"/>
    <xf numFmtId="0" fontId="12" fillId="0" borderId="8" xfId="0" applyFont="1" applyBorder="1" applyAlignment="1"/>
    <xf numFmtId="0" fontId="21" fillId="0" borderId="16" xfId="0" applyFont="1" applyBorder="1" applyAlignment="1"/>
    <xf numFmtId="0" fontId="21" fillId="0" borderId="8" xfId="0" applyFont="1" applyBorder="1" applyAlignment="1"/>
    <xf numFmtId="0" fontId="41" fillId="0" borderId="73" xfId="0" quotePrefix="1" applyFont="1" applyBorder="1" applyAlignment="1">
      <alignment horizontal="center"/>
    </xf>
    <xf numFmtId="0" fontId="21" fillId="0" borderId="34" xfId="0" applyFont="1" applyBorder="1"/>
    <xf numFmtId="0" fontId="12" fillId="3" borderId="75" xfId="0" applyFont="1" applyFill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8" fillId="4" borderId="33" xfId="0" applyFont="1" applyFill="1" applyBorder="1" applyAlignment="1">
      <alignment horizontal="center"/>
    </xf>
    <xf numFmtId="0" fontId="49" fillId="4" borderId="33" xfId="0" applyFont="1" applyFill="1" applyBorder="1" applyAlignment="1">
      <alignment horizontal="center"/>
    </xf>
    <xf numFmtId="0" fontId="12" fillId="2" borderId="118" xfId="0" applyFont="1" applyFill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41" fillId="0" borderId="111" xfId="0" applyFont="1" applyBorder="1" applyAlignment="1">
      <alignment horizontal="center"/>
    </xf>
    <xf numFmtId="0" fontId="69" fillId="0" borderId="112" xfId="0" applyFont="1" applyBorder="1" applyAlignment="1">
      <alignment horizontal="center"/>
    </xf>
    <xf numFmtId="0" fontId="21" fillId="0" borderId="113" xfId="0" applyFont="1" applyBorder="1" applyAlignment="1">
      <alignment horizontal="center"/>
    </xf>
    <xf numFmtId="0" fontId="21" fillId="0" borderId="113" xfId="0" applyFont="1" applyBorder="1"/>
    <xf numFmtId="0" fontId="12" fillId="3" borderId="110" xfId="0" applyFont="1" applyFill="1" applyBorder="1" applyAlignment="1">
      <alignment horizontal="center"/>
    </xf>
    <xf numFmtId="0" fontId="12" fillId="0" borderId="114" xfId="0" applyFont="1" applyBorder="1" applyAlignment="1">
      <alignment horizontal="center"/>
    </xf>
    <xf numFmtId="0" fontId="12" fillId="0" borderId="112" xfId="0" applyFont="1" applyBorder="1" applyAlignment="1">
      <alignment horizontal="center"/>
    </xf>
    <xf numFmtId="0" fontId="12" fillId="0" borderId="113" xfId="0" applyFont="1" applyBorder="1" applyAlignment="1">
      <alignment horizontal="center"/>
    </xf>
    <xf numFmtId="0" fontId="28" fillId="4" borderId="115" xfId="0" applyFont="1" applyFill="1" applyBorder="1" applyAlignment="1">
      <alignment horizontal="center"/>
    </xf>
    <xf numFmtId="0" fontId="21" fillId="0" borderId="114" xfId="0" applyFont="1" applyBorder="1" applyAlignment="1">
      <alignment horizontal="center"/>
    </xf>
    <xf numFmtId="0" fontId="41" fillId="0" borderId="14" xfId="0" quotePrefix="1" applyFont="1" applyBorder="1" applyAlignment="1">
      <alignment horizontal="center"/>
    </xf>
    <xf numFmtId="0" fontId="21" fillId="0" borderId="4" xfId="0" applyFont="1" applyBorder="1"/>
    <xf numFmtId="0" fontId="12" fillId="3" borderId="51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49" fillId="4" borderId="17" xfId="0" applyFont="1" applyFill="1" applyBorder="1" applyAlignment="1">
      <alignment horizontal="center"/>
    </xf>
    <xf numFmtId="0" fontId="41" fillId="0" borderId="8" xfId="0" quotePrefix="1" applyFont="1" applyBorder="1" applyAlignment="1">
      <alignment horizontal="center"/>
    </xf>
    <xf numFmtId="0" fontId="21" fillId="0" borderId="8" xfId="0" applyFont="1" applyBorder="1"/>
    <xf numFmtId="0" fontId="21" fillId="0" borderId="30" xfId="0" applyFont="1" applyBorder="1"/>
    <xf numFmtId="0" fontId="41" fillId="0" borderId="30" xfId="0" quotePrefix="1" applyFont="1" applyBorder="1" applyAlignment="1">
      <alignment horizontal="center"/>
    </xf>
    <xf numFmtId="0" fontId="41" fillId="0" borderId="44" xfId="0" quotePrefix="1" applyFont="1" applyBorder="1" applyAlignment="1">
      <alignment horizontal="center"/>
    </xf>
    <xf numFmtId="0" fontId="69" fillId="0" borderId="44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21" fillId="0" borderId="48" xfId="0" applyFont="1" applyBorder="1"/>
    <xf numFmtId="0" fontId="12" fillId="3" borderId="76" xfId="0" applyFont="1" applyFill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1" fillId="0" borderId="44" xfId="0" applyFont="1" applyBorder="1"/>
    <xf numFmtId="0" fontId="28" fillId="4" borderId="47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49" fillId="4" borderId="47" xfId="0" applyFont="1" applyFill="1" applyBorder="1" applyAlignment="1">
      <alignment horizontal="center"/>
    </xf>
    <xf numFmtId="0" fontId="28" fillId="0" borderId="0" xfId="0" applyFont="1"/>
    <xf numFmtId="0" fontId="74" fillId="0" borderId="0" xfId="0" applyFont="1"/>
    <xf numFmtId="0" fontId="12" fillId="8" borderId="0" xfId="0" applyFont="1" applyFill="1" applyBorder="1" applyAlignment="1">
      <alignment horizontal="center"/>
    </xf>
    <xf numFmtId="0" fontId="28" fillId="8" borderId="122" xfId="0" applyFont="1" applyFill="1" applyBorder="1" applyAlignment="1">
      <alignment horizontal="center"/>
    </xf>
    <xf numFmtId="0" fontId="28" fillId="8" borderId="123" xfId="0" applyFont="1" applyFill="1" applyBorder="1" applyAlignment="1">
      <alignment horizontal="center"/>
    </xf>
    <xf numFmtId="6" fontId="28" fillId="8" borderId="124" xfId="0" applyNumberFormat="1" applyFont="1" applyFill="1" applyBorder="1" applyAlignment="1">
      <alignment horizontal="center"/>
    </xf>
    <xf numFmtId="0" fontId="38" fillId="0" borderId="125" xfId="0" applyFont="1" applyBorder="1" applyAlignment="1">
      <alignment horizontal="center"/>
    </xf>
    <xf numFmtId="0" fontId="38" fillId="0" borderId="126" xfId="0" applyFont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8" xfId="0" applyFont="1" applyFill="1" applyBorder="1" applyAlignment="1">
      <alignment horizontal="center"/>
    </xf>
    <xf numFmtId="6" fontId="9" fillId="9" borderId="120" xfId="0" applyNumberFormat="1" applyFont="1" applyFill="1" applyBorder="1" applyAlignment="1">
      <alignment horizontal="center"/>
    </xf>
    <xf numFmtId="16" fontId="28" fillId="9" borderId="129" xfId="0" applyNumberFormat="1" applyFont="1" applyFill="1" applyBorder="1" applyAlignment="1">
      <alignment horizontal="center"/>
    </xf>
    <xf numFmtId="6" fontId="28" fillId="9" borderId="130" xfId="0" applyNumberFormat="1" applyFont="1" applyFill="1" applyBorder="1" applyAlignment="1">
      <alignment horizontal="center"/>
    </xf>
    <xf numFmtId="0" fontId="39" fillId="5" borderId="131" xfId="0" applyFont="1" applyFill="1" applyBorder="1" applyAlignment="1">
      <alignment horizontal="center"/>
    </xf>
    <xf numFmtId="0" fontId="42" fillId="5" borderId="133" xfId="0" applyFont="1" applyFill="1" applyBorder="1" applyAlignment="1">
      <alignment horizontal="center"/>
    </xf>
    <xf numFmtId="0" fontId="42" fillId="5" borderId="131" xfId="0" applyFont="1" applyFill="1" applyBorder="1" applyAlignment="1">
      <alignment horizontal="center"/>
    </xf>
    <xf numFmtId="0" fontId="42" fillId="5" borderId="132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14" xfId="0" applyFont="1" applyFill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8" borderId="16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0" borderId="127" xfId="0" applyFont="1" applyBorder="1" applyAlignment="1">
      <alignment horizontal="center"/>
    </xf>
    <xf numFmtId="0" fontId="45" fillId="8" borderId="32" xfId="0" applyFont="1" applyFill="1" applyBorder="1" applyAlignment="1">
      <alignment horizontal="center"/>
    </xf>
    <xf numFmtId="0" fontId="45" fillId="8" borderId="30" xfId="0" applyFont="1" applyFill="1" applyBorder="1" applyAlignment="1">
      <alignment horizontal="center"/>
    </xf>
    <xf numFmtId="0" fontId="45" fillId="0" borderId="77" xfId="0" applyFont="1" applyBorder="1" applyAlignment="1">
      <alignment horizontal="center"/>
    </xf>
    <xf numFmtId="0" fontId="45" fillId="8" borderId="46" xfId="0" applyFont="1" applyFill="1" applyBorder="1" applyAlignment="1">
      <alignment horizontal="center"/>
    </xf>
    <xf numFmtId="0" fontId="45" fillId="8" borderId="44" xfId="0" applyFont="1" applyFill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128" xfId="0" applyFont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0" borderId="100" xfId="0" applyFont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26" fillId="8" borderId="8" xfId="0" applyFont="1" applyFill="1" applyBorder="1" applyAlignment="1">
      <alignment horizontal="center"/>
    </xf>
    <xf numFmtId="0" fontId="26" fillId="0" borderId="127" xfId="0" applyFont="1" applyBorder="1" applyAlignment="1">
      <alignment horizontal="center"/>
    </xf>
    <xf numFmtId="0" fontId="63" fillId="0" borderId="8" xfId="0" applyFont="1" applyBorder="1" applyAlignment="1">
      <alignment horizontal="center"/>
    </xf>
    <xf numFmtId="0" fontId="75" fillId="4" borderId="14" xfId="0" applyFont="1" applyFill="1" applyBorder="1" applyAlignment="1">
      <alignment horizontal="center"/>
    </xf>
    <xf numFmtId="0" fontId="63" fillId="0" borderId="127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5" fillId="4" borderId="8" xfId="0" applyFont="1" applyFill="1" applyBorder="1" applyAlignment="1">
      <alignment horizontal="center"/>
    </xf>
    <xf numFmtId="0" fontId="63" fillId="0" borderId="11" xfId="0" applyFont="1" applyBorder="1" applyAlignment="1">
      <alignment horizontal="center"/>
    </xf>
    <xf numFmtId="0" fontId="76" fillId="4" borderId="8" xfId="0" applyFont="1" applyFill="1" applyBorder="1" applyAlignment="1">
      <alignment horizontal="center"/>
    </xf>
    <xf numFmtId="0" fontId="77" fillId="8" borderId="5" xfId="0" applyFont="1" applyFill="1" applyBorder="1" applyAlignment="1">
      <alignment horizontal="center"/>
    </xf>
    <xf numFmtId="0" fontId="77" fillId="8" borderId="14" xfId="0" applyFont="1" applyFill="1" applyBorder="1" applyAlignment="1">
      <alignment horizontal="center"/>
    </xf>
    <xf numFmtId="0" fontId="77" fillId="0" borderId="14" xfId="0" applyFont="1" applyBorder="1" applyAlignment="1">
      <alignment horizontal="center"/>
    </xf>
    <xf numFmtId="0" fontId="77" fillId="0" borderId="4" xfId="0" applyFont="1" applyBorder="1" applyAlignment="1">
      <alignment horizontal="center"/>
    </xf>
    <xf numFmtId="0" fontId="77" fillId="8" borderId="16" xfId="0" applyFont="1" applyFill="1" applyBorder="1" applyAlignment="1">
      <alignment horizontal="center"/>
    </xf>
    <xf numFmtId="0" fontId="77" fillId="8" borderId="8" xfId="0" applyFont="1" applyFill="1" applyBorder="1" applyAlignment="1">
      <alignment horizontal="center"/>
    </xf>
    <xf numFmtId="0" fontId="77" fillId="0" borderId="8" xfId="0" applyFont="1" applyBorder="1" applyAlignment="1">
      <alignment horizontal="center"/>
    </xf>
    <xf numFmtId="0" fontId="77" fillId="0" borderId="11" xfId="0" applyFont="1" applyBorder="1" applyAlignment="1">
      <alignment horizontal="center"/>
    </xf>
    <xf numFmtId="0" fontId="77" fillId="8" borderId="32" xfId="0" applyFont="1" applyFill="1" applyBorder="1" applyAlignment="1">
      <alignment horizontal="center"/>
    </xf>
    <xf numFmtId="0" fontId="77" fillId="8" borderId="30" xfId="0" applyFont="1" applyFill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7" fillId="0" borderId="34" xfId="0" applyFont="1" applyBorder="1" applyAlignment="1">
      <alignment horizontal="center"/>
    </xf>
    <xf numFmtId="0" fontId="77" fillId="8" borderId="46" xfId="0" applyFont="1" applyFill="1" applyBorder="1" applyAlignment="1">
      <alignment horizontal="center"/>
    </xf>
    <xf numFmtId="0" fontId="77" fillId="8" borderId="44" xfId="0" applyFont="1" applyFill="1" applyBorder="1" applyAlignment="1">
      <alignment horizontal="center"/>
    </xf>
    <xf numFmtId="0" fontId="77" fillId="0" borderId="44" xfId="0" applyFont="1" applyBorder="1" applyAlignment="1">
      <alignment horizontal="center"/>
    </xf>
    <xf numFmtId="0" fontId="77" fillId="0" borderId="48" xfId="0" applyFont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7" fillId="0" borderId="16" xfId="0" applyFont="1" applyBorder="1" applyAlignment="1">
      <alignment horizontal="center"/>
    </xf>
    <xf numFmtId="0" fontId="76" fillId="4" borderId="14" xfId="0" applyFont="1" applyFill="1" applyBorder="1" applyAlignment="1">
      <alignment horizontal="center"/>
    </xf>
    <xf numFmtId="0" fontId="50" fillId="2" borderId="6" xfId="0" applyFont="1" applyFill="1" applyBorder="1" applyAlignment="1">
      <alignment horizontal="center"/>
    </xf>
    <xf numFmtId="0" fontId="50" fillId="2" borderId="12" xfId="0" applyFont="1" applyFill="1" applyBorder="1" applyAlignment="1">
      <alignment horizontal="center"/>
    </xf>
    <xf numFmtId="0" fontId="50" fillId="0" borderId="30" xfId="0" quotePrefix="1" applyFont="1" applyBorder="1" applyAlignment="1">
      <alignment horizontal="center"/>
    </xf>
    <xf numFmtId="0" fontId="50" fillId="0" borderId="44" xfId="0" quotePrefix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46" fillId="0" borderId="14" xfId="0" applyFont="1" applyBorder="1" applyAlignment="1">
      <alignment horizontal="left"/>
    </xf>
    <xf numFmtId="0" fontId="70" fillId="8" borderId="14" xfId="0" applyFont="1" applyFill="1" applyBorder="1" applyAlignment="1">
      <alignment horizontal="center"/>
    </xf>
    <xf numFmtId="0" fontId="78" fillId="0" borderId="8" xfId="0" applyFont="1" applyBorder="1" applyAlignment="1">
      <alignment horizontal="center"/>
    </xf>
    <xf numFmtId="0" fontId="79" fillId="0" borderId="14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28" fillId="0" borderId="0" xfId="0" applyNumberFormat="1" applyFont="1" applyAlignment="1">
      <alignment horizontal="center"/>
    </xf>
    <xf numFmtId="0" fontId="34" fillId="4" borderId="136" xfId="0" applyFont="1" applyFill="1" applyBorder="1" applyAlignment="1">
      <alignment horizontal="center"/>
    </xf>
    <xf numFmtId="16" fontId="34" fillId="4" borderId="137" xfId="0" applyNumberFormat="1" applyFont="1" applyFill="1" applyBorder="1" applyAlignment="1">
      <alignment horizontal="center"/>
    </xf>
    <xf numFmtId="6" fontId="14" fillId="4" borderId="138" xfId="0" applyNumberFormat="1" applyFont="1" applyFill="1" applyBorder="1" applyAlignment="1">
      <alignment horizontal="center"/>
    </xf>
    <xf numFmtId="0" fontId="28" fillId="4" borderId="139" xfId="0" applyFont="1" applyFill="1" applyBorder="1" applyAlignment="1">
      <alignment horizontal="center"/>
    </xf>
    <xf numFmtId="0" fontId="21" fillId="0" borderId="139" xfId="0" applyFont="1" applyBorder="1" applyAlignment="1"/>
    <xf numFmtId="0" fontId="28" fillId="4" borderId="140" xfId="0" applyFont="1" applyFill="1" applyBorder="1" applyAlignment="1">
      <alignment horizontal="center"/>
    </xf>
    <xf numFmtId="0" fontId="28" fillId="4" borderId="141" xfId="0" applyFont="1" applyFill="1" applyBorder="1" applyAlignment="1">
      <alignment horizontal="center"/>
    </xf>
    <xf numFmtId="0" fontId="38" fillId="4" borderId="136" xfId="0" applyFont="1" applyFill="1" applyBorder="1" applyAlignment="1">
      <alignment horizontal="center"/>
    </xf>
    <xf numFmtId="16" fontId="38" fillId="4" borderId="137" xfId="0" applyNumberFormat="1" applyFont="1" applyFill="1" applyBorder="1" applyAlignment="1">
      <alignment horizontal="center"/>
    </xf>
    <xf numFmtId="0" fontId="49" fillId="4" borderId="11" xfId="0" applyFont="1" applyFill="1" applyBorder="1" applyAlignment="1"/>
    <xf numFmtId="0" fontId="40" fillId="4" borderId="136" xfId="0" applyFont="1" applyFill="1" applyBorder="1" applyAlignment="1">
      <alignment horizontal="center"/>
    </xf>
    <xf numFmtId="16" fontId="40" fillId="4" borderId="137" xfId="0" applyNumberFormat="1" applyFont="1" applyFill="1" applyBorder="1" applyAlignment="1">
      <alignment horizontal="center"/>
    </xf>
    <xf numFmtId="0" fontId="49" fillId="4" borderId="139" xfId="0" applyFont="1" applyFill="1" applyBorder="1" applyAlignment="1">
      <alignment horizontal="center"/>
    </xf>
    <xf numFmtId="0" fontId="11" fillId="4" borderId="142" xfId="0" applyFont="1" applyFill="1" applyBorder="1" applyAlignment="1">
      <alignment horizontal="center"/>
    </xf>
    <xf numFmtId="16" fontId="11" fillId="4" borderId="137" xfId="0" applyNumberFormat="1" applyFont="1" applyFill="1" applyBorder="1" applyAlignment="1">
      <alignment horizontal="center"/>
    </xf>
    <xf numFmtId="0" fontId="68" fillId="0" borderId="14" xfId="0" quotePrefix="1" applyFont="1" applyBorder="1" applyAlignment="1">
      <alignment horizontal="center"/>
    </xf>
    <xf numFmtId="0" fontId="80" fillId="0" borderId="8" xfId="0" quotePrefix="1" applyFont="1" applyBorder="1" applyAlignment="1">
      <alignment horizontal="center"/>
    </xf>
    <xf numFmtId="0" fontId="68" fillId="0" borderId="8" xfId="0" quotePrefix="1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39" fillId="5" borderId="143" xfId="0" applyFont="1" applyFill="1" applyBorder="1" applyAlignment="1">
      <alignment horizontal="center"/>
    </xf>
    <xf numFmtId="0" fontId="42" fillId="5" borderId="143" xfId="0" applyFont="1" applyFill="1" applyBorder="1" applyAlignment="1">
      <alignment horizontal="center"/>
    </xf>
    <xf numFmtId="0" fontId="36" fillId="8" borderId="46" xfId="0" applyFont="1" applyFill="1" applyBorder="1" applyAlignment="1">
      <alignment horizontal="center"/>
    </xf>
    <xf numFmtId="0" fontId="36" fillId="8" borderId="44" xfId="0" applyFont="1" applyFill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5" borderId="46" xfId="0" applyFont="1" applyFill="1" applyBorder="1" applyAlignment="1">
      <alignment horizontal="center"/>
    </xf>
    <xf numFmtId="0" fontId="36" fillId="8" borderId="46" xfId="0" applyFont="1" applyFill="1" applyBorder="1"/>
    <xf numFmtId="0" fontId="36" fillId="8" borderId="44" xfId="0" applyFont="1" applyFill="1" applyBorder="1"/>
    <xf numFmtId="0" fontId="36" fillId="0" borderId="44" xfId="0" applyFont="1" applyBorder="1"/>
    <xf numFmtId="0" fontId="68" fillId="2" borderId="144" xfId="0" applyFont="1" applyFill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12" fillId="3" borderId="52" xfId="0" applyFont="1" applyFill="1" applyBorder="1" applyAlignment="1"/>
    <xf numFmtId="0" fontId="39" fillId="0" borderId="51" xfId="0" applyFont="1" applyBorder="1" applyAlignment="1">
      <alignment horizontal="center"/>
    </xf>
    <xf numFmtId="0" fontId="39" fillId="0" borderId="110" xfId="0" applyFont="1" applyBorder="1" applyAlignment="1">
      <alignment horizontal="center"/>
    </xf>
    <xf numFmtId="0" fontId="48" fillId="0" borderId="110" xfId="0" applyFont="1" applyBorder="1" applyAlignment="1">
      <alignment horizontal="center"/>
    </xf>
    <xf numFmtId="0" fontId="28" fillId="3" borderId="11" xfId="0" applyFont="1" applyFill="1" applyBorder="1" applyAlignment="1"/>
    <xf numFmtId="0" fontId="12" fillId="0" borderId="4" xfId="0" applyFont="1" applyBorder="1" applyAlignment="1">
      <alignment horizontal="center"/>
    </xf>
    <xf numFmtId="0" fontId="28" fillId="8" borderId="8" xfId="0" applyFont="1" applyFill="1" applyBorder="1" applyAlignment="1"/>
    <xf numFmtId="0" fontId="21" fillId="0" borderId="18" xfId="0" applyFont="1" applyBorder="1" applyAlignment="1">
      <alignment horizontal="center"/>
    </xf>
    <xf numFmtId="0" fontId="12" fillId="8" borderId="139" xfId="0" applyFont="1" applyFill="1" applyBorder="1" applyAlignment="1"/>
    <xf numFmtId="0" fontId="12" fillId="2" borderId="53" xfId="0" applyFont="1" applyFill="1" applyBorder="1" applyAlignment="1">
      <alignment horizontal="center"/>
    </xf>
    <xf numFmtId="0" fontId="21" fillId="0" borderId="16" xfId="0" applyFont="1" applyBorder="1"/>
    <xf numFmtId="0" fontId="28" fillId="8" borderId="8" xfId="0" applyFont="1" applyFill="1" applyBorder="1" applyAlignment="1">
      <alignment horizontal="center"/>
    </xf>
    <xf numFmtId="0" fontId="63" fillId="0" borderId="5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0" fillId="0" borderId="8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40" fillId="4" borderId="18" xfId="0" applyFont="1" applyFill="1" applyBorder="1" applyAlignment="1">
      <alignment horizontal="center"/>
    </xf>
    <xf numFmtId="0" fontId="40" fillId="4" borderId="33" xfId="0" applyFont="1" applyFill="1" applyBorder="1" applyAlignment="1">
      <alignment horizontal="center"/>
    </xf>
    <xf numFmtId="0" fontId="78" fillId="0" borderId="34" xfId="0" applyFont="1" applyBorder="1" applyAlignment="1">
      <alignment horizontal="center"/>
    </xf>
    <xf numFmtId="0" fontId="41" fillId="4" borderId="139" xfId="0" applyFont="1" applyFill="1" applyBorder="1" applyAlignment="1">
      <alignment horizontal="center"/>
    </xf>
    <xf numFmtId="0" fontId="12" fillId="0" borderId="139" xfId="0" applyFont="1" applyBorder="1" applyAlignment="1"/>
    <xf numFmtId="0" fontId="41" fillId="4" borderId="140" xfId="0" applyFont="1" applyFill="1" applyBorder="1" applyAlignment="1">
      <alignment horizontal="center"/>
    </xf>
    <xf numFmtId="0" fontId="41" fillId="4" borderId="14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75" fillId="0" borderId="0" xfId="0" applyFont="1"/>
    <xf numFmtId="16" fontId="51" fillId="2" borderId="10" xfId="0" applyNumberFormat="1" applyFont="1" applyFill="1" applyBorder="1" applyAlignment="1">
      <alignment horizontal="center"/>
    </xf>
    <xf numFmtId="6" fontId="7" fillId="2" borderId="23" xfId="0" applyNumberFormat="1" applyFont="1" applyFill="1" applyBorder="1" applyAlignment="1">
      <alignment horizontal="center"/>
    </xf>
    <xf numFmtId="0" fontId="46" fillId="0" borderId="4" xfId="0" applyFont="1" applyBorder="1" applyAlignment="1">
      <alignment horizontal="center"/>
    </xf>
    <xf numFmtId="0" fontId="46" fillId="0" borderId="11" xfId="0" applyFont="1" applyBorder="1" applyAlignment="1">
      <alignment horizontal="center"/>
    </xf>
    <xf numFmtId="0" fontId="46" fillId="0" borderId="34" xfId="0" applyFont="1" applyBorder="1" applyAlignment="1">
      <alignment horizontal="center"/>
    </xf>
    <xf numFmtId="0" fontId="46" fillId="0" borderId="4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69" fillId="8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50" fillId="8" borderId="14" xfId="0" applyFont="1" applyFill="1" applyBorder="1" applyAlignment="1">
      <alignment horizontal="center"/>
    </xf>
    <xf numFmtId="0" fontId="33" fillId="8" borderId="5" xfId="0" applyFont="1" applyFill="1" applyBorder="1" applyAlignment="1">
      <alignment horizontal="center"/>
    </xf>
    <xf numFmtId="0" fontId="33" fillId="8" borderId="14" xfId="0" applyFont="1" applyFill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3" fillId="8" borderId="46" xfId="0" applyFont="1" applyFill="1" applyBorder="1" applyAlignment="1">
      <alignment horizontal="center"/>
    </xf>
    <xf numFmtId="0" fontId="33" fillId="8" borderId="44" xfId="0" applyFont="1" applyFill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45" xfId="0" applyBorder="1" applyAlignment="1">
      <alignment horizontal="center"/>
    </xf>
    <xf numFmtId="0" fontId="0" fillId="0" borderId="146" xfId="0" applyBorder="1" applyAlignment="1">
      <alignment horizontal="center"/>
    </xf>
    <xf numFmtId="1" fontId="13" fillId="0" borderId="0" xfId="0" applyNumberFormat="1" applyFont="1" applyAlignment="1">
      <alignment horizontal="center"/>
    </xf>
    <xf numFmtId="0" fontId="47" fillId="2" borderId="118" xfId="0" applyFont="1" applyFill="1" applyBorder="1" applyAlignment="1">
      <alignment horizontal="center"/>
    </xf>
    <xf numFmtId="0" fontId="39" fillId="0" borderId="75" xfId="0" applyFont="1" applyBorder="1" applyAlignment="1">
      <alignment horizontal="center"/>
    </xf>
    <xf numFmtId="0" fontId="48" fillId="0" borderId="75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61" fillId="0" borderId="7" xfId="0" applyFont="1" applyBorder="1" applyAlignment="1">
      <alignment horizontal="center"/>
    </xf>
    <xf numFmtId="0" fontId="50" fillId="0" borderId="7" xfId="0" applyFont="1" applyBorder="1" applyAlignment="1">
      <alignment horizontal="center"/>
    </xf>
    <xf numFmtId="0" fontId="53" fillId="0" borderId="10" xfId="0" applyFont="1" applyBorder="1"/>
    <xf numFmtId="0" fontId="46" fillId="3" borderId="49" xfId="0" applyFont="1" applyFill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39" fillId="4" borderId="20" xfId="0" applyFont="1" applyFill="1" applyBorder="1" applyAlignment="1">
      <alignment horizontal="center"/>
    </xf>
    <xf numFmtId="0" fontId="46" fillId="0" borderId="24" xfId="0" applyFont="1" applyBorder="1" applyAlignment="1">
      <alignment horizontal="center"/>
    </xf>
    <xf numFmtId="0" fontId="40" fillId="4" borderId="20" xfId="0" applyFont="1" applyFill="1" applyBorder="1" applyAlignment="1">
      <alignment horizontal="center"/>
    </xf>
    <xf numFmtId="0" fontId="40" fillId="0" borderId="73" xfId="0" quotePrefix="1" applyFont="1" applyBorder="1" applyAlignment="1">
      <alignment horizontal="center"/>
    </xf>
    <xf numFmtId="0" fontId="52" fillId="4" borderId="33" xfId="0" applyFont="1" applyFill="1" applyBorder="1" applyAlignment="1">
      <alignment horizontal="center"/>
    </xf>
    <xf numFmtId="0" fontId="78" fillId="0" borderId="113" xfId="0" applyFont="1" applyBorder="1" applyAlignment="1">
      <alignment horizontal="center"/>
    </xf>
    <xf numFmtId="0" fontId="51" fillId="0" borderId="117" xfId="0" applyFont="1" applyBorder="1" applyAlignment="1">
      <alignment horizontal="center"/>
    </xf>
    <xf numFmtId="0" fontId="51" fillId="0" borderId="103" xfId="0" applyFont="1" applyBorder="1" applyAlignment="1">
      <alignment horizontal="center"/>
    </xf>
    <xf numFmtId="16" fontId="51" fillId="8" borderId="98" xfId="0" applyNumberFormat="1" applyFont="1" applyFill="1" applyBorder="1" applyAlignment="1">
      <alignment horizontal="center"/>
    </xf>
    <xf numFmtId="6" fontId="51" fillId="8" borderId="57" xfId="0" applyNumberFormat="1" applyFont="1" applyFill="1" applyBorder="1" applyAlignment="1">
      <alignment horizontal="center"/>
    </xf>
    <xf numFmtId="0" fontId="51" fillId="0" borderId="134" xfId="0" applyFont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14" xfId="0" applyFont="1" applyFill="1" applyBorder="1" applyAlignment="1">
      <alignment horizontal="center"/>
    </xf>
    <xf numFmtId="0" fontId="51" fillId="8" borderId="46" xfId="0" applyFont="1" applyFill="1" applyBorder="1" applyAlignment="1">
      <alignment horizontal="center"/>
    </xf>
    <xf numFmtId="0" fontId="51" fillId="8" borderId="44" xfId="0" applyFont="1" applyFill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77" fillId="0" borderId="5" xfId="0" applyFont="1" applyBorder="1" applyAlignment="1">
      <alignment horizontal="center"/>
    </xf>
    <xf numFmtId="6" fontId="33" fillId="2" borderId="53" xfId="0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Continuous" vertical="center"/>
    </xf>
    <xf numFmtId="0" fontId="31" fillId="0" borderId="0" xfId="0" quotePrefix="1" applyFont="1" applyAlignment="1">
      <alignment horizontal="centerContinuous" vertical="center"/>
    </xf>
    <xf numFmtId="0" fontId="85" fillId="0" borderId="0" xfId="0" applyFont="1"/>
    <xf numFmtId="0" fontId="86" fillId="0" borderId="0" xfId="0" applyFont="1" applyAlignment="1">
      <alignment horizontal="center"/>
    </xf>
    <xf numFmtId="0" fontId="25" fillId="11" borderId="147" xfId="0" applyFont="1" applyFill="1" applyBorder="1" applyAlignment="1">
      <alignment horizontal="center"/>
    </xf>
    <xf numFmtId="0" fontId="25" fillId="11" borderId="148" xfId="0" applyFont="1" applyFill="1" applyBorder="1" applyAlignment="1">
      <alignment horizontal="center"/>
    </xf>
    <xf numFmtId="0" fontId="25" fillId="11" borderId="149" xfId="0" applyFont="1" applyFill="1" applyBorder="1" applyAlignment="1">
      <alignment horizontal="center"/>
    </xf>
    <xf numFmtId="0" fontId="67" fillId="8" borderId="148" xfId="0" applyFont="1" applyFill="1" applyBorder="1" applyAlignment="1">
      <alignment horizontal="center"/>
    </xf>
    <xf numFmtId="0" fontId="48" fillId="11" borderId="150" xfId="0" applyFont="1" applyFill="1" applyBorder="1" applyAlignment="1">
      <alignment horizontal="center"/>
    </xf>
    <xf numFmtId="0" fontId="48" fillId="11" borderId="151" xfId="0" applyFont="1" applyFill="1" applyBorder="1" applyAlignment="1">
      <alignment horizontal="center"/>
    </xf>
    <xf numFmtId="0" fontId="48" fillId="11" borderId="148" xfId="0" applyFont="1" applyFill="1" applyBorder="1" applyAlignment="1">
      <alignment horizontal="center"/>
    </xf>
    <xf numFmtId="0" fontId="48" fillId="11" borderId="152" xfId="0" applyFont="1" applyFill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85" fillId="0" borderId="0" xfId="0" applyFont="1" applyBorder="1"/>
    <xf numFmtId="0" fontId="0" fillId="8" borderId="0" xfId="0" applyFont="1" applyFill="1" applyBorder="1"/>
    <xf numFmtId="0" fontId="1" fillId="7" borderId="0" xfId="0" applyFont="1" applyFill="1" applyBorder="1" applyAlignment="1">
      <alignment horizontal="center"/>
    </xf>
    <xf numFmtId="16" fontId="51" fillId="2" borderId="15" xfId="0" quotePrefix="1" applyNumberFormat="1" applyFont="1" applyFill="1" applyBorder="1" applyAlignment="1">
      <alignment horizontal="center"/>
    </xf>
    <xf numFmtId="16" fontId="51" fillId="2" borderId="13" xfId="0" applyNumberFormat="1" applyFont="1" applyFill="1" applyBorder="1" applyAlignment="1">
      <alignment horizontal="center"/>
    </xf>
    <xf numFmtId="0" fontId="29" fillId="0" borderId="78" xfId="0" applyFont="1" applyBorder="1" applyAlignment="1">
      <alignment horizontal="center" vertical="center"/>
    </xf>
    <xf numFmtId="0" fontId="51" fillId="2" borderId="60" xfId="0" applyFont="1" applyFill="1" applyBorder="1" applyAlignment="1">
      <alignment horizontal="center"/>
    </xf>
    <xf numFmtId="0" fontId="51" fillId="2" borderId="61" xfId="0" applyFont="1" applyFill="1" applyBorder="1" applyAlignment="1">
      <alignment horizontal="center"/>
    </xf>
    <xf numFmtId="16" fontId="51" fillId="2" borderId="13" xfId="0" quotePrefix="1" applyNumberFormat="1" applyFont="1" applyFill="1" applyBorder="1" applyAlignment="1">
      <alignment horizontal="center"/>
    </xf>
    <xf numFmtId="0" fontId="51" fillId="2" borderId="135" xfId="0" applyFont="1" applyFill="1" applyBorder="1" applyAlignment="1">
      <alignment horizontal="center"/>
    </xf>
    <xf numFmtId="16" fontId="51" fillId="2" borderId="120" xfId="0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16" fontId="51" fillId="2" borderId="35" xfId="0" quotePrefix="1" applyNumberFormat="1" applyFont="1" applyFill="1" applyBorder="1" applyAlignment="1">
      <alignment horizontal="center"/>
    </xf>
    <xf numFmtId="16" fontId="51" fillId="2" borderId="12" xfId="0" applyNumberFormat="1" applyFont="1" applyFill="1" applyBorder="1" applyAlignment="1">
      <alignment horizontal="center"/>
    </xf>
    <xf numFmtId="16" fontId="51" fillId="2" borderId="23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84" xfId="0" applyFont="1" applyFill="1" applyBorder="1" applyAlignment="1">
      <alignment horizontal="center"/>
    </xf>
    <xf numFmtId="15" fontId="1" fillId="9" borderId="87" xfId="0" applyNumberFormat="1" applyFont="1" applyFill="1" applyBorder="1" applyAlignment="1">
      <alignment horizontal="center"/>
    </xf>
    <xf numFmtId="15" fontId="1" fillId="9" borderId="85" xfId="0" applyNumberFormat="1" applyFont="1" applyFill="1" applyBorder="1" applyAlignment="1">
      <alignment horizontal="center"/>
    </xf>
    <xf numFmtId="15" fontId="1" fillId="9" borderId="95" xfId="0" applyNumberFormat="1" applyFont="1" applyFill="1" applyBorder="1" applyAlignment="1">
      <alignment horizontal="center"/>
    </xf>
    <xf numFmtId="0" fontId="1" fillId="9" borderId="86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15" fontId="1" fillId="9" borderId="96" xfId="0" applyNumberFormat="1" applyFont="1" applyFill="1" applyBorder="1" applyAlignment="1">
      <alignment horizontal="center"/>
    </xf>
    <xf numFmtId="15" fontId="1" fillId="9" borderId="87" xfId="0" quotePrefix="1" applyNumberFormat="1" applyFont="1" applyFill="1" applyBorder="1" applyAlignment="1">
      <alignment horizontal="center"/>
    </xf>
    <xf numFmtId="15" fontId="1" fillId="9" borderId="85" xfId="0" quotePrefix="1" applyNumberFormat="1" applyFont="1" applyFill="1" applyBorder="1" applyAlignment="1">
      <alignment horizontal="center"/>
    </xf>
    <xf numFmtId="15" fontId="1" fillId="9" borderId="95" xfId="0" quotePrefix="1" applyNumberFormat="1" applyFont="1" applyFill="1" applyBorder="1" applyAlignment="1">
      <alignment horizontal="center"/>
    </xf>
    <xf numFmtId="16" fontId="1" fillId="9" borderId="0" xfId="0" quotePrefix="1" applyNumberFormat="1" applyFont="1" applyFill="1" applyBorder="1" applyAlignment="1">
      <alignment horizontal="center"/>
    </xf>
    <xf numFmtId="16" fontId="1" fillId="9" borderId="90" xfId="0" quotePrefix="1" applyNumberFormat="1" applyFont="1" applyFill="1" applyBorder="1" applyAlignment="1">
      <alignment horizontal="center" vertical="distributed"/>
    </xf>
    <xf numFmtId="0" fontId="0" fillId="0" borderId="91" xfId="0" applyBorder="1" applyAlignment="1">
      <alignment horizontal="center" vertical="distributed"/>
    </xf>
    <xf numFmtId="0" fontId="0" fillId="0" borderId="92" xfId="0" applyBorder="1" applyAlignment="1">
      <alignment horizontal="center" vertical="distributed"/>
    </xf>
    <xf numFmtId="0" fontId="1" fillId="9" borderId="42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15" fontId="1" fillId="9" borderId="88" xfId="0" applyNumberFormat="1" applyFont="1" applyFill="1" applyBorder="1" applyAlignment="1">
      <alignment horizontal="center"/>
    </xf>
    <xf numFmtId="15" fontId="1" fillId="9" borderId="0" xfId="0" applyNumberFormat="1" applyFont="1" applyFill="1" applyBorder="1" applyAlignment="1">
      <alignment horizontal="center"/>
    </xf>
    <xf numFmtId="15" fontId="1" fillId="9" borderId="36" xfId="0" applyNumberFormat="1" applyFont="1" applyFill="1" applyBorder="1" applyAlignment="1">
      <alignment horizontal="center"/>
    </xf>
    <xf numFmtId="16" fontId="7" fillId="2" borderId="79" xfId="0" quotePrefix="1" applyNumberFormat="1" applyFont="1" applyFill="1" applyBorder="1" applyAlignment="1">
      <alignment horizontal="center"/>
    </xf>
    <xf numFmtId="16" fontId="7" fillId="2" borderId="35" xfId="0" quotePrefix="1" applyNumberFormat="1" applyFont="1" applyFill="1" applyBorder="1" applyAlignment="1">
      <alignment horizontal="center"/>
    </xf>
    <xf numFmtId="0" fontId="7" fillId="2" borderId="99" xfId="0" applyFont="1" applyFill="1" applyBorder="1" applyAlignment="1">
      <alignment horizontal="center"/>
    </xf>
    <xf numFmtId="0" fontId="7" fillId="2" borderId="98" xfId="0" applyFont="1" applyFill="1" applyBorder="1" applyAlignment="1">
      <alignment horizontal="center"/>
    </xf>
    <xf numFmtId="16" fontId="7" fillId="2" borderId="89" xfId="0" quotePrefix="1" applyNumberFormat="1" applyFont="1" applyFill="1" applyBorder="1" applyAlignment="1">
      <alignment horizontal="center"/>
    </xf>
    <xf numFmtId="0" fontId="7" fillId="2" borderId="97" xfId="0" applyFont="1" applyFill="1" applyBorder="1" applyAlignment="1">
      <alignment horizontal="center"/>
    </xf>
    <xf numFmtId="0" fontId="1" fillId="2" borderId="99" xfId="0" applyFont="1" applyFill="1" applyBorder="1" applyAlignment="1">
      <alignment horizontal="center"/>
    </xf>
    <xf numFmtId="0" fontId="1" fillId="2" borderId="98" xfId="0" applyFont="1" applyFill="1" applyBorder="1" applyAlignment="1">
      <alignment horizontal="center"/>
    </xf>
    <xf numFmtId="16" fontId="1" fillId="2" borderId="89" xfId="0" quotePrefix="1" applyNumberFormat="1" applyFont="1" applyFill="1" applyBorder="1" applyAlignment="1">
      <alignment horizontal="center"/>
    </xf>
    <xf numFmtId="16" fontId="1" fillId="2" borderId="35" xfId="0" quotePrefix="1" applyNumberFormat="1" applyFont="1" applyFill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79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7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476250</xdr:colOff>
      <xdr:row>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3125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33</xdr:col>
      <xdr:colOff>69056</xdr:colOff>
      <xdr:row>1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A699E3-D00D-4EE9-8E72-4D22B1979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2102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166677</xdr:colOff>
      <xdr:row>0</xdr:row>
      <xdr:rowOff>0</xdr:rowOff>
    </xdr:from>
    <xdr:to>
      <xdr:col>3</xdr:col>
      <xdr:colOff>154771</xdr:colOff>
      <xdr:row>0</xdr:row>
      <xdr:rowOff>1143000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77" y="0"/>
          <a:ext cx="2452688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464344</xdr:colOff>
      <xdr:row>2</xdr:row>
      <xdr:rowOff>452437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3125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52917</xdr:rowOff>
    </xdr:from>
    <xdr:to>
      <xdr:col>2</xdr:col>
      <xdr:colOff>539750</xdr:colOff>
      <xdr:row>3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2917"/>
          <a:ext cx="1926167" cy="9948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412750</xdr:colOff>
      <xdr:row>3</xdr:row>
      <xdr:rowOff>10583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6167" cy="9948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412750</xdr:colOff>
      <xdr:row>2</xdr:row>
      <xdr:rowOff>338666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6167" cy="994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8"/>
  <sheetViews>
    <sheetView tabSelected="1" zoomScale="80" zoomScaleNormal="80" workbookViewId="0">
      <selection sqref="A1:AQ1"/>
    </sheetView>
  </sheetViews>
  <sheetFormatPr defaultRowHeight="18.75" x14ac:dyDescent="0.3"/>
  <cols>
    <col min="1" max="1" width="4.28515625" style="2" customWidth="1"/>
    <col min="2" max="2" width="20.7109375" style="72" customWidth="1"/>
    <col min="3" max="3" width="9" style="65" customWidth="1"/>
    <col min="4" max="4" width="8.28515625" style="76" customWidth="1"/>
    <col min="5" max="5" width="7.42578125" customWidth="1"/>
    <col min="6" max="6" width="6.7109375" style="1" customWidth="1"/>
    <col min="7" max="12" width="5.42578125" style="1" customWidth="1"/>
    <col min="13" max="13" width="6.5703125" style="117" customWidth="1"/>
    <col min="14" max="19" width="5.42578125" style="1" customWidth="1"/>
    <col min="20" max="20" width="6.42578125" style="117" customWidth="1"/>
    <col min="21" max="26" width="5.42578125" style="1" customWidth="1"/>
    <col min="27" max="27" width="7.7109375" style="117" customWidth="1"/>
    <col min="28" max="32" width="5.42578125" style="1" customWidth="1"/>
    <col min="33" max="33" width="7" style="117" customWidth="1"/>
    <col min="34" max="39" width="5.42578125" style="1" customWidth="1"/>
    <col min="40" max="40" width="6.5703125" style="81" customWidth="1"/>
    <col min="41" max="46" width="5.7109375" style="1" customWidth="1"/>
    <col min="47" max="47" width="6.7109375" style="81" customWidth="1"/>
    <col min="48" max="54" width="5.7109375" style="1" customWidth="1"/>
    <col min="55" max="55" width="5.7109375" style="214" customWidth="1"/>
    <col min="56" max="59" width="5.7109375" style="1" customWidth="1"/>
    <col min="60" max="60" width="5.7109375" style="81" customWidth="1"/>
    <col min="61" max="66" width="5.7109375" style="1" customWidth="1"/>
    <col min="67" max="67" width="5.28515625" style="81" customWidth="1"/>
    <col min="68" max="68" width="10.140625" style="37" customWidth="1"/>
    <col min="69" max="69" width="9" style="81" hidden="1" customWidth="1"/>
    <col min="70" max="70" width="9" style="88" hidden="1" customWidth="1"/>
  </cols>
  <sheetData>
    <row r="1" spans="1:70" s="118" customFormat="1" ht="90" customHeight="1" thickBot="1" x14ac:dyDescent="0.6">
      <c r="A1" s="786"/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  <c r="W1" s="786"/>
      <c r="X1" s="786"/>
      <c r="Y1" s="786"/>
      <c r="Z1" s="786"/>
      <c r="AA1" s="786"/>
      <c r="AB1" s="786"/>
      <c r="AC1" s="786"/>
      <c r="AD1" s="786"/>
      <c r="AE1" s="786"/>
      <c r="AF1" s="786"/>
      <c r="AG1" s="786"/>
      <c r="AH1" s="786"/>
      <c r="AI1" s="786"/>
      <c r="AJ1" s="786"/>
      <c r="AK1" s="786"/>
      <c r="AL1" s="786"/>
      <c r="AM1" s="786"/>
      <c r="AN1" s="786"/>
      <c r="AO1" s="786"/>
      <c r="AP1" s="786"/>
      <c r="AQ1" s="786"/>
      <c r="AU1" s="213"/>
      <c r="BC1" s="213"/>
      <c r="BH1" s="213"/>
      <c r="BO1" s="213"/>
      <c r="BQ1" s="120"/>
      <c r="BR1" s="88"/>
    </row>
    <row r="2" spans="1:70" ht="24" thickTop="1" thickBot="1" x14ac:dyDescent="0.5">
      <c r="A2" s="77"/>
      <c r="B2" s="78"/>
      <c r="C2" s="215" t="s">
        <v>3</v>
      </c>
      <c r="D2" s="216"/>
      <c r="E2" s="217"/>
      <c r="F2" s="218"/>
      <c r="G2" s="787" t="s">
        <v>62</v>
      </c>
      <c r="H2" s="788"/>
      <c r="I2" s="788"/>
      <c r="J2" s="788"/>
      <c r="K2" s="788"/>
      <c r="L2" s="788"/>
      <c r="M2" s="219"/>
      <c r="N2" s="788" t="s">
        <v>63</v>
      </c>
      <c r="O2" s="788"/>
      <c r="P2" s="788"/>
      <c r="Q2" s="788"/>
      <c r="R2" s="788"/>
      <c r="S2" s="788"/>
      <c r="T2" s="219"/>
      <c r="U2" s="787" t="s">
        <v>111</v>
      </c>
      <c r="V2" s="788"/>
      <c r="W2" s="788"/>
      <c r="X2" s="788"/>
      <c r="Y2" s="788"/>
      <c r="Z2" s="788"/>
      <c r="AA2" s="219" t="s">
        <v>43</v>
      </c>
      <c r="AB2" s="787" t="s">
        <v>62</v>
      </c>
      <c r="AC2" s="788"/>
      <c r="AD2" s="788"/>
      <c r="AE2" s="788"/>
      <c r="AF2" s="788"/>
      <c r="AG2" s="220"/>
      <c r="AH2" s="787" t="s">
        <v>112</v>
      </c>
      <c r="AI2" s="788"/>
      <c r="AJ2" s="788"/>
      <c r="AK2" s="788"/>
      <c r="AL2" s="788"/>
      <c r="AM2" s="788"/>
      <c r="AN2" s="221"/>
      <c r="AO2" s="787" t="s">
        <v>113</v>
      </c>
      <c r="AP2" s="788"/>
      <c r="AQ2" s="788"/>
      <c r="AR2" s="788"/>
      <c r="AS2" s="788"/>
      <c r="AT2" s="788"/>
      <c r="AU2" s="221"/>
      <c r="AV2" s="787" t="s">
        <v>111</v>
      </c>
      <c r="AW2" s="788"/>
      <c r="AX2" s="788"/>
      <c r="AY2" s="788"/>
      <c r="AZ2" s="788"/>
      <c r="BA2" s="788"/>
      <c r="BB2" s="788"/>
      <c r="BC2" s="222"/>
      <c r="BD2" s="787" t="s">
        <v>63</v>
      </c>
      <c r="BE2" s="788"/>
      <c r="BF2" s="788"/>
      <c r="BG2" s="788"/>
      <c r="BH2" s="221"/>
      <c r="BI2" s="787" t="s">
        <v>114</v>
      </c>
      <c r="BJ2" s="788"/>
      <c r="BK2" s="788"/>
      <c r="BL2" s="788"/>
      <c r="BM2" s="788"/>
      <c r="BN2" s="788"/>
      <c r="BO2" s="221"/>
      <c r="BP2" s="223"/>
      <c r="BQ2" s="224" t="s">
        <v>56</v>
      </c>
      <c r="BR2" s="225"/>
    </row>
    <row r="3" spans="1:70" ht="23.25" thickBot="1" x14ac:dyDescent="0.5">
      <c r="A3" s="80"/>
      <c r="B3" s="73" t="s">
        <v>14</v>
      </c>
      <c r="C3" s="226" t="s">
        <v>4</v>
      </c>
      <c r="D3" s="227" t="s">
        <v>6</v>
      </c>
      <c r="E3" s="228"/>
      <c r="F3" s="229" t="s">
        <v>7</v>
      </c>
      <c r="G3" s="784">
        <v>43148</v>
      </c>
      <c r="H3" s="785"/>
      <c r="I3" s="785"/>
      <c r="J3" s="785"/>
      <c r="K3" s="785"/>
      <c r="L3" s="785"/>
      <c r="M3" s="230"/>
      <c r="N3" s="789">
        <v>43176</v>
      </c>
      <c r="O3" s="785"/>
      <c r="P3" s="785"/>
      <c r="Q3" s="785"/>
      <c r="R3" s="785"/>
      <c r="S3" s="785"/>
      <c r="T3" s="230"/>
      <c r="U3" s="784">
        <v>43239</v>
      </c>
      <c r="V3" s="785"/>
      <c r="W3" s="785"/>
      <c r="X3" s="785"/>
      <c r="Y3" s="785"/>
      <c r="Z3" s="785"/>
      <c r="AA3" s="230" t="s">
        <v>115</v>
      </c>
      <c r="AB3" s="784">
        <v>43253</v>
      </c>
      <c r="AC3" s="785"/>
      <c r="AD3" s="785"/>
      <c r="AE3" s="785"/>
      <c r="AF3" s="785"/>
      <c r="AG3" s="231"/>
      <c r="AH3" s="784">
        <v>43288</v>
      </c>
      <c r="AI3" s="785"/>
      <c r="AJ3" s="785"/>
      <c r="AK3" s="785"/>
      <c r="AL3" s="785"/>
      <c r="AM3" s="785"/>
      <c r="AN3" s="232"/>
      <c r="AO3" s="784" t="s">
        <v>116</v>
      </c>
      <c r="AP3" s="785"/>
      <c r="AQ3" s="785"/>
      <c r="AR3" s="785"/>
      <c r="AS3" s="785"/>
      <c r="AT3" s="785"/>
      <c r="AU3" s="232"/>
      <c r="AV3" s="784">
        <v>43358</v>
      </c>
      <c r="AW3" s="785"/>
      <c r="AX3" s="785"/>
      <c r="AY3" s="785"/>
      <c r="AZ3" s="785"/>
      <c r="BA3" s="785"/>
      <c r="BB3" s="785"/>
      <c r="BC3" s="233"/>
      <c r="BD3" s="784">
        <v>43386</v>
      </c>
      <c r="BE3" s="785"/>
      <c r="BF3" s="785"/>
      <c r="BG3" s="785"/>
      <c r="BH3" s="232"/>
      <c r="BI3" s="784">
        <v>43407</v>
      </c>
      <c r="BJ3" s="785"/>
      <c r="BK3" s="785"/>
      <c r="BL3" s="785"/>
      <c r="BM3" s="785"/>
      <c r="BN3" s="785"/>
      <c r="BO3" s="232"/>
      <c r="BP3" s="234" t="s">
        <v>16</v>
      </c>
      <c r="BQ3" s="235" t="s">
        <v>55</v>
      </c>
      <c r="BR3" s="236"/>
    </row>
    <row r="4" spans="1:70" s="282" customFormat="1" ht="16.5" thickBot="1" x14ac:dyDescent="0.4">
      <c r="A4" s="269" t="s">
        <v>15</v>
      </c>
      <c r="B4" s="270" t="s">
        <v>13</v>
      </c>
      <c r="C4" s="271" t="s">
        <v>5</v>
      </c>
      <c r="D4" s="272" t="s">
        <v>5</v>
      </c>
      <c r="E4" s="273" t="s">
        <v>2</v>
      </c>
      <c r="F4" s="274" t="s">
        <v>8</v>
      </c>
      <c r="G4" s="198" t="s">
        <v>0</v>
      </c>
      <c r="H4" s="199">
        <v>1</v>
      </c>
      <c r="I4" s="275" t="s">
        <v>12</v>
      </c>
      <c r="J4" s="199" t="s">
        <v>9</v>
      </c>
      <c r="K4" s="199" t="s">
        <v>10</v>
      </c>
      <c r="L4" s="199" t="s">
        <v>11</v>
      </c>
      <c r="M4" s="276" t="s">
        <v>1</v>
      </c>
      <c r="N4" s="277" t="s">
        <v>0</v>
      </c>
      <c r="O4" s="199">
        <v>1</v>
      </c>
      <c r="P4" s="275" t="s">
        <v>12</v>
      </c>
      <c r="Q4" s="199" t="s">
        <v>9</v>
      </c>
      <c r="R4" s="199" t="s">
        <v>10</v>
      </c>
      <c r="S4" s="199" t="s">
        <v>11</v>
      </c>
      <c r="T4" s="276" t="s">
        <v>1</v>
      </c>
      <c r="U4" s="198" t="s">
        <v>96</v>
      </c>
      <c r="V4" s="199">
        <v>1</v>
      </c>
      <c r="W4" s="275" t="s">
        <v>12</v>
      </c>
      <c r="X4" s="199" t="s">
        <v>9</v>
      </c>
      <c r="Y4" s="199" t="s">
        <v>10</v>
      </c>
      <c r="Z4" s="199" t="s">
        <v>11</v>
      </c>
      <c r="AA4" s="276" t="s">
        <v>1</v>
      </c>
      <c r="AB4" s="198" t="s">
        <v>0</v>
      </c>
      <c r="AC4" s="199">
        <v>1</v>
      </c>
      <c r="AD4" s="275" t="s">
        <v>12</v>
      </c>
      <c r="AE4" s="199" t="s">
        <v>10</v>
      </c>
      <c r="AF4" s="199" t="s">
        <v>11</v>
      </c>
      <c r="AG4" s="276" t="s">
        <v>1</v>
      </c>
      <c r="AH4" s="198" t="s">
        <v>0</v>
      </c>
      <c r="AI4" s="199">
        <v>1</v>
      </c>
      <c r="AJ4" s="275" t="s">
        <v>12</v>
      </c>
      <c r="AK4" s="199" t="s">
        <v>9</v>
      </c>
      <c r="AL4" s="199" t="s">
        <v>10</v>
      </c>
      <c r="AM4" s="199" t="s">
        <v>11</v>
      </c>
      <c r="AN4" s="276" t="s">
        <v>1</v>
      </c>
      <c r="AO4" s="198" t="s">
        <v>0</v>
      </c>
      <c r="AP4" s="199">
        <v>1</v>
      </c>
      <c r="AQ4" s="275" t="s">
        <v>12</v>
      </c>
      <c r="AR4" s="199" t="s">
        <v>132</v>
      </c>
      <c r="AS4" s="199" t="s">
        <v>10</v>
      </c>
      <c r="AT4" s="199" t="s">
        <v>11</v>
      </c>
      <c r="AU4" s="276" t="s">
        <v>1</v>
      </c>
      <c r="AV4" s="198" t="s">
        <v>0</v>
      </c>
      <c r="AW4" s="199">
        <v>1</v>
      </c>
      <c r="AX4" s="275" t="s">
        <v>12</v>
      </c>
      <c r="AY4" s="199" t="s">
        <v>9</v>
      </c>
      <c r="AZ4" s="199" t="s">
        <v>10</v>
      </c>
      <c r="BA4" s="199" t="s">
        <v>134</v>
      </c>
      <c r="BB4" s="199" t="s">
        <v>11</v>
      </c>
      <c r="BC4" s="278" t="s">
        <v>1</v>
      </c>
      <c r="BD4" s="198" t="s">
        <v>0</v>
      </c>
      <c r="BE4" s="199">
        <v>1</v>
      </c>
      <c r="BF4" s="199" t="s">
        <v>10</v>
      </c>
      <c r="BG4" s="199" t="s">
        <v>11</v>
      </c>
      <c r="BH4" s="276" t="s">
        <v>1</v>
      </c>
      <c r="BI4" s="198" t="s">
        <v>0</v>
      </c>
      <c r="BJ4" s="199">
        <v>1</v>
      </c>
      <c r="BK4" s="275" t="s">
        <v>12</v>
      </c>
      <c r="BL4" s="199" t="s">
        <v>9</v>
      </c>
      <c r="BM4" s="199" t="s">
        <v>10</v>
      </c>
      <c r="BN4" s="199" t="s">
        <v>11</v>
      </c>
      <c r="BO4" s="276" t="s">
        <v>1</v>
      </c>
      <c r="BP4" s="279" t="s">
        <v>1</v>
      </c>
      <c r="BQ4" s="280" t="s">
        <v>57</v>
      </c>
      <c r="BR4" s="281" t="s">
        <v>1</v>
      </c>
    </row>
    <row r="5" spans="1:70" s="321" customFormat="1" ht="27" customHeight="1" x14ac:dyDescent="0.35">
      <c r="A5" s="312"/>
      <c r="B5" s="325" t="s">
        <v>74</v>
      </c>
      <c r="C5" s="322"/>
      <c r="D5" s="323"/>
      <c r="E5" s="324"/>
      <c r="F5" s="313"/>
      <c r="G5" s="314"/>
      <c r="H5" s="315"/>
      <c r="I5" s="316"/>
      <c r="J5" s="315"/>
      <c r="K5" s="315"/>
      <c r="L5" s="315"/>
      <c r="M5" s="317"/>
      <c r="N5" s="318"/>
      <c r="O5" s="315"/>
      <c r="P5" s="316"/>
      <c r="Q5" s="315"/>
      <c r="R5" s="315"/>
      <c r="S5" s="315"/>
      <c r="T5" s="317"/>
      <c r="U5" s="314"/>
      <c r="V5" s="315"/>
      <c r="W5" s="316"/>
      <c r="X5" s="315"/>
      <c r="Y5" s="315"/>
      <c r="Z5" s="315"/>
      <c r="AA5" s="317"/>
      <c r="AB5" s="314"/>
      <c r="AC5" s="315"/>
      <c r="AD5" s="316"/>
      <c r="AE5" s="315"/>
      <c r="AF5" s="315"/>
      <c r="AG5" s="317"/>
      <c r="AH5" s="314"/>
      <c r="AI5" s="315"/>
      <c r="AJ5" s="316"/>
      <c r="AK5" s="315"/>
      <c r="AL5" s="315"/>
      <c r="AM5" s="315"/>
      <c r="AN5" s="317"/>
      <c r="AO5" s="314"/>
      <c r="AP5" s="315"/>
      <c r="AQ5" s="316"/>
      <c r="AR5" s="315"/>
      <c r="AS5" s="315"/>
      <c r="AT5" s="315"/>
      <c r="AU5" s="317"/>
      <c r="AV5" s="314"/>
      <c r="AW5" s="315"/>
      <c r="AX5" s="316"/>
      <c r="AY5" s="315"/>
      <c r="AZ5" s="315"/>
      <c r="BA5" s="315"/>
      <c r="BB5" s="315"/>
      <c r="BC5" s="319"/>
      <c r="BD5" s="314"/>
      <c r="BE5" s="315"/>
      <c r="BF5" s="315"/>
      <c r="BG5" s="315"/>
      <c r="BH5" s="317"/>
      <c r="BI5" s="314"/>
      <c r="BJ5" s="315"/>
      <c r="BK5" s="316"/>
      <c r="BL5" s="315"/>
      <c r="BM5" s="315"/>
      <c r="BN5" s="315"/>
      <c r="BO5" s="317"/>
      <c r="BP5" s="764"/>
      <c r="BQ5" s="311"/>
      <c r="BR5" s="320"/>
    </row>
    <row r="6" spans="1:70" ht="22.5" x14ac:dyDescent="0.45">
      <c r="A6" s="326">
        <v>1</v>
      </c>
      <c r="B6" s="327" t="s">
        <v>37</v>
      </c>
      <c r="C6" s="241">
        <v>2967</v>
      </c>
      <c r="D6" s="189">
        <v>2</v>
      </c>
      <c r="E6" s="242" t="s">
        <v>40</v>
      </c>
      <c r="F6" s="243">
        <v>2</v>
      </c>
      <c r="G6" s="244">
        <v>1</v>
      </c>
      <c r="H6" s="245">
        <v>5</v>
      </c>
      <c r="I6" s="245">
        <v>2</v>
      </c>
      <c r="J6" s="245"/>
      <c r="K6" s="245"/>
      <c r="L6" s="245">
        <v>2</v>
      </c>
      <c r="M6" s="246">
        <f>SUM(G6:L6)</f>
        <v>10</v>
      </c>
      <c r="N6" s="245"/>
      <c r="O6" s="245">
        <v>6</v>
      </c>
      <c r="P6" s="245">
        <v>4</v>
      </c>
      <c r="Q6" s="245"/>
      <c r="R6" s="245">
        <v>2</v>
      </c>
      <c r="S6" s="245">
        <v>2</v>
      </c>
      <c r="T6" s="246">
        <f>+S6+R6+Q6+P6+O6+N6</f>
        <v>14</v>
      </c>
      <c r="U6" s="244"/>
      <c r="V6" s="245"/>
      <c r="W6" s="245"/>
      <c r="X6" s="245"/>
      <c r="Y6" s="245"/>
      <c r="Z6" s="241">
        <v>2</v>
      </c>
      <c r="AA6" s="246">
        <f>SUM(U6:Z6)</f>
        <v>2</v>
      </c>
      <c r="AB6" s="244"/>
      <c r="AC6" s="245"/>
      <c r="AD6" s="245"/>
      <c r="AE6" s="245"/>
      <c r="AF6" s="241">
        <v>2</v>
      </c>
      <c r="AG6" s="246">
        <f>SUM(AB6:AF6)</f>
        <v>2</v>
      </c>
      <c r="AH6" s="247"/>
      <c r="AI6" s="189"/>
      <c r="AJ6" s="189"/>
      <c r="AK6" s="189"/>
      <c r="AL6" s="189"/>
      <c r="AM6" s="189"/>
      <c r="AN6" s="248"/>
      <c r="AO6" s="247"/>
      <c r="AP6" s="189"/>
      <c r="AQ6" s="189"/>
      <c r="AR6" s="189"/>
      <c r="AS6" s="189"/>
      <c r="AT6" s="189"/>
      <c r="AU6" s="248"/>
      <c r="AV6" s="247">
        <v>1</v>
      </c>
      <c r="AW6" s="189">
        <v>8</v>
      </c>
      <c r="AX6" s="189"/>
      <c r="AY6" s="189"/>
      <c r="AZ6" s="189"/>
      <c r="BA6" s="189">
        <v>10</v>
      </c>
      <c r="BB6" s="189">
        <v>2</v>
      </c>
      <c r="BC6" s="694">
        <f>SUM(AV6:BB6)</f>
        <v>21</v>
      </c>
      <c r="BD6" s="247">
        <v>1</v>
      </c>
      <c r="BE6" s="189">
        <v>0</v>
      </c>
      <c r="BF6" s="189"/>
      <c r="BG6" s="189">
        <v>2</v>
      </c>
      <c r="BH6" s="248">
        <f>SUM(BD6:BG6)</f>
        <v>3</v>
      </c>
      <c r="BI6" s="247"/>
      <c r="BJ6" s="189"/>
      <c r="BK6" s="189"/>
      <c r="BL6" s="189"/>
      <c r="BM6" s="189"/>
      <c r="BN6" s="189"/>
      <c r="BO6" s="248"/>
      <c r="BP6" s="240">
        <f t="shared" ref="BP6:BP24" si="0">+M6+T6+AA6++AG6+AN6+AU6+BC6+BH6+BO6+F6</f>
        <v>54</v>
      </c>
      <c r="BQ6" s="250"/>
      <c r="BR6" s="251"/>
    </row>
    <row r="7" spans="1:70" ht="22.5" x14ac:dyDescent="0.45">
      <c r="A7" s="329">
        <v>2</v>
      </c>
      <c r="B7" s="327" t="s">
        <v>21</v>
      </c>
      <c r="C7" s="241">
        <v>2987</v>
      </c>
      <c r="D7" s="189">
        <v>80</v>
      </c>
      <c r="E7" s="242" t="s">
        <v>40</v>
      </c>
      <c r="F7" s="243">
        <v>2</v>
      </c>
      <c r="G7" s="244"/>
      <c r="H7" s="245">
        <v>4</v>
      </c>
      <c r="I7" s="245">
        <v>3</v>
      </c>
      <c r="J7" s="245"/>
      <c r="K7" s="245">
        <v>2</v>
      </c>
      <c r="L7" s="245">
        <v>2</v>
      </c>
      <c r="M7" s="238">
        <f>+L7+K7+J7+I7+H7+G7</f>
        <v>11</v>
      </c>
      <c r="N7" s="245"/>
      <c r="O7" s="245">
        <v>0</v>
      </c>
      <c r="P7" s="245">
        <v>0</v>
      </c>
      <c r="Q7" s="245"/>
      <c r="R7" s="245"/>
      <c r="S7" s="245"/>
      <c r="T7" s="246">
        <f>+S7+R7+Q7+P7+O7+N7</f>
        <v>0</v>
      </c>
      <c r="U7" s="244"/>
      <c r="V7" s="245"/>
      <c r="W7" s="245"/>
      <c r="X7" s="245"/>
      <c r="Y7" s="245"/>
      <c r="Z7" s="245"/>
      <c r="AA7" s="246"/>
      <c r="AB7" s="244"/>
      <c r="AC7" s="245"/>
      <c r="AD7" s="245"/>
      <c r="AE7" s="245"/>
      <c r="AF7" s="245"/>
      <c r="AG7" s="246"/>
      <c r="AH7" s="247"/>
      <c r="AI7" s="189">
        <v>5</v>
      </c>
      <c r="AJ7" s="189">
        <v>6</v>
      </c>
      <c r="AK7" s="189"/>
      <c r="AL7" s="189">
        <v>2</v>
      </c>
      <c r="AM7" s="189"/>
      <c r="AN7" s="239">
        <f>+AM7+AL7+AK7+AJ7+AI7+AH7</f>
        <v>13</v>
      </c>
      <c r="AO7" s="247"/>
      <c r="AP7" s="189"/>
      <c r="AQ7" s="189"/>
      <c r="AR7" s="189"/>
      <c r="AS7" s="189"/>
      <c r="AT7" s="189"/>
      <c r="AU7" s="248"/>
      <c r="AV7" s="247"/>
      <c r="AW7" s="189"/>
      <c r="AX7" s="189"/>
      <c r="AY7" s="189"/>
      <c r="AZ7" s="189"/>
      <c r="BA7" s="189"/>
      <c r="BB7" s="189"/>
      <c r="BC7" s="694"/>
      <c r="BD7" s="247"/>
      <c r="BE7" s="189"/>
      <c r="BF7" s="189"/>
      <c r="BG7" s="189"/>
      <c r="BH7" s="248"/>
      <c r="BI7" s="247"/>
      <c r="BJ7" s="189"/>
      <c r="BK7" s="189"/>
      <c r="BL7" s="189"/>
      <c r="BM7" s="189"/>
      <c r="BN7" s="189"/>
      <c r="BO7" s="248"/>
      <c r="BP7" s="240">
        <f t="shared" si="0"/>
        <v>26</v>
      </c>
      <c r="BQ7" s="250"/>
      <c r="BR7" s="251"/>
    </row>
    <row r="8" spans="1:70" ht="22.5" x14ac:dyDescent="0.45">
      <c r="A8" s="326">
        <v>3</v>
      </c>
      <c r="B8" s="327" t="s">
        <v>44</v>
      </c>
      <c r="C8" s="241">
        <v>5551</v>
      </c>
      <c r="D8" s="189">
        <v>111</v>
      </c>
      <c r="E8" s="242" t="s">
        <v>40</v>
      </c>
      <c r="F8" s="243"/>
      <c r="G8" s="244"/>
      <c r="H8" s="245">
        <v>2</v>
      </c>
      <c r="I8" s="245">
        <v>4</v>
      </c>
      <c r="J8" s="245"/>
      <c r="K8" s="245">
        <v>2</v>
      </c>
      <c r="L8" s="245"/>
      <c r="M8" s="238">
        <f>SUM(G8:L8)</f>
        <v>8</v>
      </c>
      <c r="N8" s="245"/>
      <c r="O8" s="245">
        <v>3</v>
      </c>
      <c r="P8" s="245">
        <v>5</v>
      </c>
      <c r="Q8" s="245"/>
      <c r="R8" s="245"/>
      <c r="S8" s="245"/>
      <c r="T8" s="246">
        <f>+S8+R8+Q8+P8+O8+N8</f>
        <v>8</v>
      </c>
      <c r="U8" s="244"/>
      <c r="V8" s="245"/>
      <c r="W8" s="245"/>
      <c r="X8" s="245"/>
      <c r="Y8" s="245"/>
      <c r="Z8" s="245"/>
      <c r="AA8" s="246"/>
      <c r="AB8" s="244"/>
      <c r="AC8" s="245"/>
      <c r="AD8" s="245"/>
      <c r="AE8" s="245"/>
      <c r="AF8" s="241"/>
      <c r="AG8" s="246"/>
      <c r="AH8" s="247">
        <v>1</v>
      </c>
      <c r="AI8" s="189">
        <v>6</v>
      </c>
      <c r="AJ8" s="189"/>
      <c r="AK8" s="189"/>
      <c r="AL8" s="189">
        <v>2</v>
      </c>
      <c r="AM8" s="189"/>
      <c r="AN8" s="248">
        <f>+AM8+AL8+AK8+AJ8+AI8+AH8</f>
        <v>9</v>
      </c>
      <c r="AO8" s="247"/>
      <c r="AP8" s="189"/>
      <c r="AQ8" s="189"/>
      <c r="AR8" s="189"/>
      <c r="AS8" s="189"/>
      <c r="AT8" s="189"/>
      <c r="AU8" s="248"/>
      <c r="AV8" s="247"/>
      <c r="AW8" s="189"/>
      <c r="AX8" s="189"/>
      <c r="AY8" s="189"/>
      <c r="AZ8" s="189"/>
      <c r="BA8" s="189"/>
      <c r="BB8" s="189"/>
      <c r="BC8" s="694"/>
      <c r="BD8" s="247"/>
      <c r="BE8" s="189"/>
      <c r="BF8" s="189"/>
      <c r="BG8" s="189"/>
      <c r="BH8" s="248"/>
      <c r="BI8" s="247"/>
      <c r="BJ8" s="189"/>
      <c r="BK8" s="189"/>
      <c r="BL8" s="189"/>
      <c r="BM8" s="189"/>
      <c r="BN8" s="189"/>
      <c r="BO8" s="248"/>
      <c r="BP8" s="240">
        <f t="shared" si="0"/>
        <v>25</v>
      </c>
      <c r="BQ8" s="250"/>
      <c r="BR8" s="251"/>
    </row>
    <row r="9" spans="1:70" ht="22.5" x14ac:dyDescent="0.45">
      <c r="A9" s="329" t="s">
        <v>42</v>
      </c>
      <c r="B9" s="327" t="s">
        <v>38</v>
      </c>
      <c r="C9" s="241">
        <v>1926</v>
      </c>
      <c r="D9" s="189">
        <v>123</v>
      </c>
      <c r="E9" s="242" t="s">
        <v>40</v>
      </c>
      <c r="F9" s="243"/>
      <c r="G9" s="244"/>
      <c r="H9" s="245"/>
      <c r="I9" s="245"/>
      <c r="J9" s="245"/>
      <c r="K9" s="245"/>
      <c r="L9" s="245">
        <v>0</v>
      </c>
      <c r="M9" s="238">
        <f>SUM(G9:L9)</f>
        <v>0</v>
      </c>
      <c r="N9" s="245"/>
      <c r="O9" s="245"/>
      <c r="P9" s="245"/>
      <c r="Q9" s="245"/>
      <c r="R9" s="245"/>
      <c r="S9" s="245"/>
      <c r="T9" s="246"/>
      <c r="U9" s="244"/>
      <c r="V9" s="245"/>
      <c r="W9" s="245"/>
      <c r="X9" s="245"/>
      <c r="Y9" s="245"/>
      <c r="Z9" s="245"/>
      <c r="AA9" s="246"/>
      <c r="AB9" s="244"/>
      <c r="AC9" s="245"/>
      <c r="AD9" s="245"/>
      <c r="AE9" s="245"/>
      <c r="AF9" s="245"/>
      <c r="AG9" s="246"/>
      <c r="AH9" s="247"/>
      <c r="AI9" s="189"/>
      <c r="AJ9" s="189"/>
      <c r="AK9" s="189"/>
      <c r="AL9" s="189"/>
      <c r="AM9" s="189"/>
      <c r="AN9" s="248"/>
      <c r="AO9" s="247">
        <v>1</v>
      </c>
      <c r="AP9" s="189">
        <v>6</v>
      </c>
      <c r="AQ9" s="189">
        <v>6</v>
      </c>
      <c r="AR9" s="189">
        <v>10</v>
      </c>
      <c r="AS9" s="189">
        <v>2</v>
      </c>
      <c r="AT9" s="189"/>
      <c r="AU9" s="248">
        <f>+AT9+AS9+AR9+AQ9+AP9+AO9</f>
        <v>25</v>
      </c>
      <c r="AV9" s="247"/>
      <c r="AW9" s="189"/>
      <c r="AX9" s="189"/>
      <c r="AY9" s="189"/>
      <c r="AZ9" s="189"/>
      <c r="BA9" s="189"/>
      <c r="BB9" s="189"/>
      <c r="BC9" s="694"/>
      <c r="BD9" s="247"/>
      <c r="BE9" s="189"/>
      <c r="BF9" s="189"/>
      <c r="BG9" s="189"/>
      <c r="BH9" s="248"/>
      <c r="BI9" s="247"/>
      <c r="BJ9" s="189"/>
      <c r="BK9" s="189"/>
      <c r="BL9" s="189"/>
      <c r="BM9" s="189"/>
      <c r="BN9" s="189"/>
      <c r="BO9" s="248"/>
      <c r="BP9" s="240">
        <f t="shared" si="0"/>
        <v>25</v>
      </c>
      <c r="BQ9" s="250"/>
      <c r="BR9" s="251"/>
    </row>
    <row r="10" spans="1:70" ht="22.5" x14ac:dyDescent="0.45">
      <c r="A10" s="326">
        <v>5</v>
      </c>
      <c r="B10" s="327" t="s">
        <v>95</v>
      </c>
      <c r="C10" s="241">
        <v>3778</v>
      </c>
      <c r="D10" s="189">
        <v>5</v>
      </c>
      <c r="E10" s="242" t="s">
        <v>40</v>
      </c>
      <c r="F10" s="243"/>
      <c r="G10" s="244"/>
      <c r="H10" s="245"/>
      <c r="I10" s="245"/>
      <c r="J10" s="245"/>
      <c r="K10" s="245"/>
      <c r="L10" s="245">
        <v>2</v>
      </c>
      <c r="M10" s="246">
        <f>SUM(G10:L10)</f>
        <v>2</v>
      </c>
      <c r="N10" s="245"/>
      <c r="O10" s="245">
        <v>5</v>
      </c>
      <c r="P10" s="245">
        <v>6</v>
      </c>
      <c r="Q10" s="245"/>
      <c r="R10" s="245">
        <v>2</v>
      </c>
      <c r="S10" s="245">
        <v>2</v>
      </c>
      <c r="T10" s="246">
        <f>+S10+R10+Q10+P10+O10+N10</f>
        <v>15</v>
      </c>
      <c r="U10" s="244"/>
      <c r="V10" s="245"/>
      <c r="W10" s="245"/>
      <c r="X10" s="245"/>
      <c r="Y10" s="245"/>
      <c r="Z10" s="245">
        <v>2</v>
      </c>
      <c r="AA10" s="246">
        <f>SUM(U10:Z10)</f>
        <v>2</v>
      </c>
      <c r="AB10" s="244"/>
      <c r="AC10" s="245"/>
      <c r="AD10" s="245"/>
      <c r="AE10" s="245"/>
      <c r="AF10" s="241">
        <v>2</v>
      </c>
      <c r="AG10" s="246">
        <f>SUM(AB10:AF10)</f>
        <v>2</v>
      </c>
      <c r="AH10" s="247"/>
      <c r="AI10" s="189"/>
      <c r="AJ10" s="189"/>
      <c r="AK10" s="189"/>
      <c r="AL10" s="189"/>
      <c r="AM10" s="189">
        <v>2</v>
      </c>
      <c r="AN10" s="248">
        <f>+AM10+AL10+AK10+AJ10+AI10+AH10</f>
        <v>2</v>
      </c>
      <c r="AO10" s="247"/>
      <c r="AP10" s="189"/>
      <c r="AQ10" s="189"/>
      <c r="AR10" s="189"/>
      <c r="AS10" s="189"/>
      <c r="AT10" s="189"/>
      <c r="AU10" s="248"/>
      <c r="AV10" s="247"/>
      <c r="AW10" s="189"/>
      <c r="AX10" s="189"/>
      <c r="AY10" s="189"/>
      <c r="AZ10" s="189"/>
      <c r="BA10" s="189"/>
      <c r="BB10" s="189"/>
      <c r="BC10" s="694"/>
      <c r="BD10" s="247"/>
      <c r="BE10" s="189"/>
      <c r="BF10" s="189"/>
      <c r="BG10" s="189"/>
      <c r="BH10" s="248"/>
      <c r="BI10" s="247"/>
      <c r="BJ10" s="189"/>
      <c r="BK10" s="189"/>
      <c r="BL10" s="189"/>
      <c r="BM10" s="189"/>
      <c r="BN10" s="189"/>
      <c r="BO10" s="248"/>
      <c r="BP10" s="240">
        <f t="shared" si="0"/>
        <v>23</v>
      </c>
      <c r="BQ10" s="250"/>
      <c r="BR10" s="251"/>
    </row>
    <row r="11" spans="1:70" ht="22.5" x14ac:dyDescent="0.45">
      <c r="A11" s="329">
        <v>6</v>
      </c>
      <c r="B11" s="327" t="s">
        <v>31</v>
      </c>
      <c r="C11" s="241">
        <v>2500</v>
      </c>
      <c r="D11" s="189">
        <v>26</v>
      </c>
      <c r="E11" s="242" t="s">
        <v>40</v>
      </c>
      <c r="F11" s="243"/>
      <c r="G11" s="244"/>
      <c r="H11" s="245">
        <v>3</v>
      </c>
      <c r="I11" s="245">
        <v>5</v>
      </c>
      <c r="J11" s="245"/>
      <c r="K11" s="245">
        <v>2</v>
      </c>
      <c r="L11" s="245">
        <v>2</v>
      </c>
      <c r="M11" s="238">
        <f>SUM(G11:L11)</f>
        <v>12</v>
      </c>
      <c r="N11" s="245">
        <v>1</v>
      </c>
      <c r="O11" s="245">
        <v>4</v>
      </c>
      <c r="P11" s="245">
        <v>3</v>
      </c>
      <c r="Q11" s="245"/>
      <c r="R11" s="245">
        <v>2</v>
      </c>
      <c r="S11" s="245"/>
      <c r="T11" s="238">
        <f>+S11+R11+Q11+P11+O11+N11</f>
        <v>10</v>
      </c>
      <c r="U11" s="244"/>
      <c r="V11" s="245"/>
      <c r="W11" s="245"/>
      <c r="X11" s="245"/>
      <c r="Y11" s="245"/>
      <c r="Z11" s="245"/>
      <c r="AA11" s="246"/>
      <c r="AB11" s="244"/>
      <c r="AC11" s="245"/>
      <c r="AD11" s="245"/>
      <c r="AE11" s="245"/>
      <c r="AF11" s="241"/>
      <c r="AG11" s="246"/>
      <c r="AH11" s="247"/>
      <c r="AI11" s="189"/>
      <c r="AJ11" s="189"/>
      <c r="AK11" s="189"/>
      <c r="AL11" s="189"/>
      <c r="AM11" s="189"/>
      <c r="AN11" s="248"/>
      <c r="AO11" s="247"/>
      <c r="AP11" s="189"/>
      <c r="AQ11" s="189"/>
      <c r="AR11" s="189"/>
      <c r="AS11" s="189"/>
      <c r="AT11" s="189"/>
      <c r="AU11" s="248"/>
      <c r="AV11" s="247"/>
      <c r="AW11" s="189"/>
      <c r="AX11" s="189"/>
      <c r="AY11" s="189"/>
      <c r="AZ11" s="189"/>
      <c r="BA11" s="189"/>
      <c r="BB11" s="189"/>
      <c r="BC11" s="694"/>
      <c r="BD11" s="247"/>
      <c r="BE11" s="189"/>
      <c r="BF11" s="189"/>
      <c r="BG11" s="189"/>
      <c r="BH11" s="248"/>
      <c r="BI11" s="247"/>
      <c r="BJ11" s="189"/>
      <c r="BK11" s="189"/>
      <c r="BL11" s="189"/>
      <c r="BM11" s="189"/>
      <c r="BN11" s="189"/>
      <c r="BO11" s="248"/>
      <c r="BP11" s="240">
        <f t="shared" si="0"/>
        <v>22</v>
      </c>
      <c r="BQ11" s="250"/>
      <c r="BR11" s="251"/>
    </row>
    <row r="12" spans="1:70" ht="22.5" x14ac:dyDescent="0.45">
      <c r="A12" s="326"/>
      <c r="B12" s="328" t="s">
        <v>73</v>
      </c>
      <c r="C12" s="241"/>
      <c r="D12" s="189"/>
      <c r="E12" s="242"/>
      <c r="F12" s="243"/>
      <c r="G12" s="244"/>
      <c r="H12" s="245"/>
      <c r="I12" s="245"/>
      <c r="J12" s="245"/>
      <c r="K12" s="245"/>
      <c r="L12" s="245"/>
      <c r="M12" s="238"/>
      <c r="N12" s="245"/>
      <c r="O12" s="245"/>
      <c r="P12" s="245"/>
      <c r="Q12" s="245"/>
      <c r="R12" s="245"/>
      <c r="S12" s="245"/>
      <c r="T12" s="238"/>
      <c r="U12" s="244"/>
      <c r="V12" s="245"/>
      <c r="W12" s="245"/>
      <c r="X12" s="245"/>
      <c r="Y12" s="245"/>
      <c r="Z12" s="245"/>
      <c r="AA12" s="246"/>
      <c r="AB12" s="244"/>
      <c r="AC12" s="245"/>
      <c r="AD12" s="245"/>
      <c r="AE12" s="245"/>
      <c r="AF12" s="245"/>
      <c r="AG12" s="246"/>
      <c r="AH12" s="247"/>
      <c r="AI12" s="189"/>
      <c r="AJ12" s="189"/>
      <c r="AK12" s="189"/>
      <c r="AL12" s="189"/>
      <c r="AM12" s="189"/>
      <c r="AN12" s="248"/>
      <c r="AO12" s="247"/>
      <c r="AP12" s="189"/>
      <c r="AQ12" s="189"/>
      <c r="AR12" s="189"/>
      <c r="AS12" s="189"/>
      <c r="AT12" s="189"/>
      <c r="AU12" s="248"/>
      <c r="AV12" s="247"/>
      <c r="AW12" s="189"/>
      <c r="AX12" s="189"/>
      <c r="AY12" s="189"/>
      <c r="AZ12" s="189"/>
      <c r="BA12" s="189"/>
      <c r="BB12" s="189"/>
      <c r="BC12" s="694"/>
      <c r="BD12" s="247"/>
      <c r="BE12" s="189"/>
      <c r="BF12" s="189"/>
      <c r="BG12" s="189"/>
      <c r="BH12" s="248"/>
      <c r="BI12" s="247"/>
      <c r="BJ12" s="189"/>
      <c r="BK12" s="189"/>
      <c r="BL12" s="189"/>
      <c r="BM12" s="189"/>
      <c r="BN12" s="189"/>
      <c r="BO12" s="248"/>
      <c r="BP12" s="240"/>
      <c r="BQ12" s="250"/>
      <c r="BR12" s="251"/>
    </row>
    <row r="13" spans="1:70" ht="22.5" x14ac:dyDescent="0.45">
      <c r="A13" s="329">
        <v>1</v>
      </c>
      <c r="B13" s="327" t="s">
        <v>45</v>
      </c>
      <c r="C13" s="241">
        <v>4907</v>
      </c>
      <c r="D13" s="189">
        <v>98</v>
      </c>
      <c r="E13" s="242" t="s">
        <v>40</v>
      </c>
      <c r="F13" s="243">
        <v>2</v>
      </c>
      <c r="G13" s="244">
        <v>1</v>
      </c>
      <c r="H13" s="245">
        <v>5</v>
      </c>
      <c r="I13" s="245"/>
      <c r="J13" s="245"/>
      <c r="K13" s="245">
        <v>2</v>
      </c>
      <c r="L13" s="245">
        <v>2</v>
      </c>
      <c r="M13" s="238">
        <f>SUM(G13:L13)</f>
        <v>10</v>
      </c>
      <c r="N13" s="245">
        <v>1</v>
      </c>
      <c r="O13" s="245">
        <v>0</v>
      </c>
      <c r="P13" s="245">
        <v>0</v>
      </c>
      <c r="Q13" s="245"/>
      <c r="R13" s="245"/>
      <c r="S13" s="245"/>
      <c r="T13" s="246">
        <f>+S13+R13+Q13+P13+O13+N13</f>
        <v>1</v>
      </c>
      <c r="U13" s="244"/>
      <c r="V13" s="245"/>
      <c r="W13" s="245"/>
      <c r="X13" s="245"/>
      <c r="Y13" s="245"/>
      <c r="Z13" s="245"/>
      <c r="AA13" s="246"/>
      <c r="AB13" s="244">
        <v>1</v>
      </c>
      <c r="AC13" s="245">
        <v>6</v>
      </c>
      <c r="AD13" s="245">
        <v>6</v>
      </c>
      <c r="AE13" s="245">
        <v>2</v>
      </c>
      <c r="AF13" s="245"/>
      <c r="AG13" s="246">
        <f>SUM(AB13:AF13)</f>
        <v>15</v>
      </c>
      <c r="AH13" s="247">
        <v>1</v>
      </c>
      <c r="AI13" s="189">
        <v>6</v>
      </c>
      <c r="AJ13" s="189">
        <v>5</v>
      </c>
      <c r="AK13" s="189"/>
      <c r="AL13" s="189">
        <v>2</v>
      </c>
      <c r="AM13" s="189"/>
      <c r="AN13" s="248">
        <f>+AM13+AL13+AK13+AJ13+AI13+AH13</f>
        <v>14</v>
      </c>
      <c r="AO13" s="247"/>
      <c r="AP13" s="189"/>
      <c r="AQ13" s="189"/>
      <c r="AR13" s="189"/>
      <c r="AS13" s="189"/>
      <c r="AT13" s="189"/>
      <c r="AU13" s="248"/>
      <c r="AV13" s="247"/>
      <c r="AW13" s="189"/>
      <c r="AX13" s="189"/>
      <c r="AY13" s="189"/>
      <c r="AZ13" s="189"/>
      <c r="BA13" s="189"/>
      <c r="BB13" s="189"/>
      <c r="BC13" s="694"/>
      <c r="BD13" s="247"/>
      <c r="BE13" s="189"/>
      <c r="BF13" s="189"/>
      <c r="BG13" s="189"/>
      <c r="BH13" s="248"/>
      <c r="BI13" s="247"/>
      <c r="BJ13" s="189"/>
      <c r="BK13" s="189"/>
      <c r="BL13" s="189"/>
      <c r="BM13" s="189"/>
      <c r="BN13" s="189"/>
      <c r="BO13" s="248"/>
      <c r="BP13" s="240">
        <f t="shared" si="0"/>
        <v>42</v>
      </c>
      <c r="BQ13" s="250"/>
      <c r="BR13" s="251"/>
    </row>
    <row r="14" spans="1:70" ht="22.5" x14ac:dyDescent="0.45">
      <c r="A14" s="326">
        <v>2</v>
      </c>
      <c r="B14" s="327" t="s">
        <v>47</v>
      </c>
      <c r="C14" s="241">
        <v>4910</v>
      </c>
      <c r="D14" s="189">
        <v>44</v>
      </c>
      <c r="E14" s="242" t="s">
        <v>40</v>
      </c>
      <c r="F14" s="243"/>
      <c r="G14" s="244"/>
      <c r="H14" s="245">
        <v>4</v>
      </c>
      <c r="I14" s="245">
        <v>5</v>
      </c>
      <c r="J14" s="245"/>
      <c r="K14" s="245">
        <v>2</v>
      </c>
      <c r="L14" s="245">
        <v>2</v>
      </c>
      <c r="M14" s="238">
        <f>SUM(G14:L14)</f>
        <v>13</v>
      </c>
      <c r="N14" s="245"/>
      <c r="O14" s="245"/>
      <c r="P14" s="245"/>
      <c r="Q14" s="245"/>
      <c r="R14" s="245"/>
      <c r="S14" s="245"/>
      <c r="T14" s="246"/>
      <c r="U14" s="244"/>
      <c r="V14" s="245"/>
      <c r="W14" s="245"/>
      <c r="X14" s="245"/>
      <c r="Y14" s="245"/>
      <c r="Z14" s="245"/>
      <c r="AA14" s="246"/>
      <c r="AB14" s="244"/>
      <c r="AC14" s="245">
        <v>5</v>
      </c>
      <c r="AD14" s="245">
        <v>5</v>
      </c>
      <c r="AE14" s="245">
        <v>2</v>
      </c>
      <c r="AF14" s="245"/>
      <c r="AG14" s="246">
        <f>SUM(AB14:AF14)</f>
        <v>12</v>
      </c>
      <c r="AH14" s="247"/>
      <c r="AI14" s="189">
        <v>5</v>
      </c>
      <c r="AJ14" s="189">
        <v>4</v>
      </c>
      <c r="AK14" s="189"/>
      <c r="AL14" s="189">
        <v>2</v>
      </c>
      <c r="AM14" s="189"/>
      <c r="AN14" s="248">
        <f>+AM14+AL14+AK14+AJ14+AI14+AH14</f>
        <v>11</v>
      </c>
      <c r="AO14" s="247"/>
      <c r="AP14" s="189"/>
      <c r="AQ14" s="189"/>
      <c r="AR14" s="189"/>
      <c r="AS14" s="189"/>
      <c r="AT14" s="189"/>
      <c r="AU14" s="248"/>
      <c r="AV14" s="247"/>
      <c r="AW14" s="189"/>
      <c r="AX14" s="189"/>
      <c r="AY14" s="189"/>
      <c r="AZ14" s="189"/>
      <c r="BA14" s="189"/>
      <c r="BB14" s="189"/>
      <c r="BC14" s="694"/>
      <c r="BD14" s="247"/>
      <c r="BE14" s="189">
        <v>5</v>
      </c>
      <c r="BF14" s="189"/>
      <c r="BG14" s="189"/>
      <c r="BH14" s="248">
        <f>SUM(BE14:BG14)</f>
        <v>5</v>
      </c>
      <c r="BI14" s="247"/>
      <c r="BJ14" s="189"/>
      <c r="BK14" s="189"/>
      <c r="BL14" s="189"/>
      <c r="BM14" s="189"/>
      <c r="BN14" s="189"/>
      <c r="BO14" s="248"/>
      <c r="BP14" s="240">
        <f t="shared" si="0"/>
        <v>41</v>
      </c>
      <c r="BQ14" s="250"/>
      <c r="BR14" s="251"/>
    </row>
    <row r="15" spans="1:70" ht="22.5" x14ac:dyDescent="0.45">
      <c r="A15" s="329">
        <v>3</v>
      </c>
      <c r="B15" s="327" t="s">
        <v>105</v>
      </c>
      <c r="C15" s="241">
        <v>2229</v>
      </c>
      <c r="D15" s="189">
        <v>232</v>
      </c>
      <c r="E15" s="242" t="s">
        <v>40</v>
      </c>
      <c r="F15" s="243"/>
      <c r="G15" s="244"/>
      <c r="H15" s="245"/>
      <c r="I15" s="245"/>
      <c r="J15" s="245"/>
      <c r="K15" s="245"/>
      <c r="L15" s="245"/>
      <c r="M15" s="238"/>
      <c r="N15" s="245"/>
      <c r="O15" s="245"/>
      <c r="P15" s="245"/>
      <c r="Q15" s="245"/>
      <c r="R15" s="245"/>
      <c r="S15" s="245">
        <v>2</v>
      </c>
      <c r="T15" s="246">
        <f>+S15+R15+Q15+P15+O15+N15</f>
        <v>2</v>
      </c>
      <c r="U15" s="244"/>
      <c r="V15" s="245"/>
      <c r="W15" s="245"/>
      <c r="X15" s="245"/>
      <c r="Y15" s="245"/>
      <c r="Z15" s="241">
        <v>2</v>
      </c>
      <c r="AA15" s="246">
        <f>SUM(U15:Z15)</f>
        <v>2</v>
      </c>
      <c r="AB15" s="244">
        <v>1</v>
      </c>
      <c r="AC15" s="245"/>
      <c r="AD15" s="245"/>
      <c r="AE15" s="245"/>
      <c r="AF15" s="245">
        <v>2</v>
      </c>
      <c r="AG15" s="246">
        <f>SUM(AB15:AF15)</f>
        <v>3</v>
      </c>
      <c r="AH15" s="247"/>
      <c r="AI15" s="189">
        <v>4</v>
      </c>
      <c r="AJ15" s="189">
        <v>6</v>
      </c>
      <c r="AK15" s="189"/>
      <c r="AL15" s="189"/>
      <c r="AM15" s="189">
        <v>2</v>
      </c>
      <c r="AN15" s="248">
        <f>+AM15+AL15+AK15+AJ15+AI15+AH15</f>
        <v>12</v>
      </c>
      <c r="AO15" s="247"/>
      <c r="AP15" s="189"/>
      <c r="AQ15" s="189"/>
      <c r="AR15" s="189"/>
      <c r="AS15" s="189"/>
      <c r="AT15" s="189"/>
      <c r="AU15" s="248"/>
      <c r="AV15" s="247">
        <v>1</v>
      </c>
      <c r="AW15" s="189"/>
      <c r="AX15" s="189"/>
      <c r="AY15" s="189"/>
      <c r="AZ15" s="189"/>
      <c r="BA15" s="189">
        <v>10</v>
      </c>
      <c r="BB15" s="189"/>
      <c r="BC15" s="694">
        <f>SUM(AV15:BB15)</f>
        <v>11</v>
      </c>
      <c r="BD15" s="247"/>
      <c r="BE15" s="189">
        <v>6</v>
      </c>
      <c r="BF15" s="189">
        <f t="shared" ref="BF15:BH15" si="1">SUM(BE15)</f>
        <v>6</v>
      </c>
      <c r="BG15" s="189">
        <v>8</v>
      </c>
      <c r="BH15" s="248">
        <f t="shared" si="1"/>
        <v>8</v>
      </c>
      <c r="BI15" s="247"/>
      <c r="BJ15" s="189"/>
      <c r="BK15" s="189"/>
      <c r="BL15" s="189"/>
      <c r="BM15" s="189"/>
      <c r="BN15" s="189"/>
      <c r="BO15" s="248"/>
      <c r="BP15" s="240">
        <f t="shared" si="0"/>
        <v>38</v>
      </c>
      <c r="BQ15" s="250"/>
      <c r="BR15" s="251"/>
    </row>
    <row r="16" spans="1:70" ht="22.5" x14ac:dyDescent="0.45">
      <c r="A16" s="329">
        <v>4</v>
      </c>
      <c r="B16" s="327" t="s">
        <v>94</v>
      </c>
      <c r="C16" s="241">
        <v>2110</v>
      </c>
      <c r="D16" s="189">
        <v>24</v>
      </c>
      <c r="E16" s="242" t="s">
        <v>40</v>
      </c>
      <c r="F16" s="243"/>
      <c r="G16" s="244"/>
      <c r="H16" s="245"/>
      <c r="I16" s="245"/>
      <c r="J16" s="245"/>
      <c r="K16" s="245"/>
      <c r="L16" s="245"/>
      <c r="M16" s="238">
        <f>SUM(G16:L16)</f>
        <v>0</v>
      </c>
      <c r="N16" s="245"/>
      <c r="O16" s="245">
        <v>4</v>
      </c>
      <c r="P16" s="245">
        <v>4</v>
      </c>
      <c r="Q16" s="245"/>
      <c r="R16" s="245">
        <v>2</v>
      </c>
      <c r="S16" s="245"/>
      <c r="T16" s="246">
        <f>+S16+R16+Q16+P16+O16+N16</f>
        <v>10</v>
      </c>
      <c r="U16" s="244"/>
      <c r="V16" s="245"/>
      <c r="W16" s="245"/>
      <c r="X16" s="245"/>
      <c r="Y16" s="245"/>
      <c r="Z16" s="245"/>
      <c r="AA16" s="246"/>
      <c r="AB16" s="244"/>
      <c r="AC16" s="245"/>
      <c r="AD16" s="245"/>
      <c r="AE16" s="245"/>
      <c r="AF16" s="245"/>
      <c r="AG16" s="246"/>
      <c r="AH16" s="247"/>
      <c r="AI16" s="189"/>
      <c r="AJ16" s="189"/>
      <c r="AK16" s="189"/>
      <c r="AL16" s="189"/>
      <c r="AM16" s="189"/>
      <c r="AN16" s="248"/>
      <c r="AO16" s="247"/>
      <c r="AP16" s="189"/>
      <c r="AQ16" s="189"/>
      <c r="AR16" s="189"/>
      <c r="AS16" s="189"/>
      <c r="AT16" s="189"/>
      <c r="AU16" s="248"/>
      <c r="AV16" s="247"/>
      <c r="AW16" s="189"/>
      <c r="AX16" s="189"/>
      <c r="AY16" s="189"/>
      <c r="AZ16" s="189"/>
      <c r="BA16" s="189"/>
      <c r="BB16" s="189"/>
      <c r="BC16" s="694"/>
      <c r="BD16" s="247"/>
      <c r="BE16" s="189"/>
      <c r="BF16" s="189"/>
      <c r="BG16" s="189"/>
      <c r="BH16" s="248"/>
      <c r="BI16" s="247"/>
      <c r="BJ16" s="189"/>
      <c r="BK16" s="189"/>
      <c r="BL16" s="189"/>
      <c r="BM16" s="189"/>
      <c r="BN16" s="189"/>
      <c r="BO16" s="248"/>
      <c r="BP16" s="240">
        <f t="shared" si="0"/>
        <v>10</v>
      </c>
      <c r="BQ16" s="250"/>
      <c r="BR16" s="251"/>
    </row>
    <row r="17" spans="1:70" ht="22.5" x14ac:dyDescent="0.45">
      <c r="A17" s="329" t="s">
        <v>42</v>
      </c>
      <c r="B17" s="327" t="s">
        <v>46</v>
      </c>
      <c r="C17" s="241">
        <v>5540</v>
      </c>
      <c r="D17" s="189">
        <v>1</v>
      </c>
      <c r="E17" s="242" t="s">
        <v>40</v>
      </c>
      <c r="F17" s="243">
        <v>2</v>
      </c>
      <c r="G17" s="244"/>
      <c r="H17" s="245"/>
      <c r="I17" s="245"/>
      <c r="J17" s="245"/>
      <c r="K17" s="245"/>
      <c r="L17" s="245">
        <v>2</v>
      </c>
      <c r="M17" s="238">
        <f>SUM(G17:L17)</f>
        <v>2</v>
      </c>
      <c r="N17" s="245"/>
      <c r="O17" s="245"/>
      <c r="P17" s="245"/>
      <c r="Q17" s="245"/>
      <c r="R17" s="245"/>
      <c r="S17" s="245">
        <v>2</v>
      </c>
      <c r="T17" s="246">
        <f>+S17+R17+Q17+P17+O17+N17</f>
        <v>2</v>
      </c>
      <c r="U17" s="244"/>
      <c r="V17" s="245"/>
      <c r="W17" s="245"/>
      <c r="X17" s="245"/>
      <c r="Y17" s="245"/>
      <c r="Z17" s="245"/>
      <c r="AA17" s="246"/>
      <c r="AB17" s="244"/>
      <c r="AC17" s="245"/>
      <c r="AD17" s="245"/>
      <c r="AE17" s="245"/>
      <c r="AF17" s="245"/>
      <c r="AG17" s="246"/>
      <c r="AH17" s="247"/>
      <c r="AI17" s="189"/>
      <c r="AJ17" s="189"/>
      <c r="AK17" s="189"/>
      <c r="AL17" s="189"/>
      <c r="AM17" s="189">
        <v>2</v>
      </c>
      <c r="AN17" s="248">
        <f>+AM17+AL17+AK17+AJ17+AI17+AH17</f>
        <v>2</v>
      </c>
      <c r="AO17" s="247"/>
      <c r="AP17" s="189"/>
      <c r="AQ17" s="189"/>
      <c r="AR17" s="189"/>
      <c r="AS17" s="189"/>
      <c r="AT17" s="189"/>
      <c r="AU17" s="248"/>
      <c r="AV17" s="247"/>
      <c r="AW17" s="189"/>
      <c r="AX17" s="189"/>
      <c r="AY17" s="189"/>
      <c r="AZ17" s="189"/>
      <c r="BA17" s="189"/>
      <c r="BB17" s="241">
        <v>2</v>
      </c>
      <c r="BC17" s="694">
        <f>SUM(AV17:BB17)</f>
        <v>2</v>
      </c>
      <c r="BD17" s="247"/>
      <c r="BE17" s="189"/>
      <c r="BF17" s="189"/>
      <c r="BG17" s="189"/>
      <c r="BH17" s="248"/>
      <c r="BI17" s="247"/>
      <c r="BJ17" s="189"/>
      <c r="BK17" s="189"/>
      <c r="BL17" s="189"/>
      <c r="BM17" s="189"/>
      <c r="BN17" s="189"/>
      <c r="BO17" s="248"/>
      <c r="BP17" s="240">
        <f t="shared" si="0"/>
        <v>10</v>
      </c>
      <c r="BQ17" s="250"/>
      <c r="BR17" s="251"/>
    </row>
    <row r="18" spans="1:70" ht="22.5" x14ac:dyDescent="0.45">
      <c r="A18" s="329">
        <v>6</v>
      </c>
      <c r="B18" s="331" t="s">
        <v>138</v>
      </c>
      <c r="C18" s="237">
        <v>5931</v>
      </c>
      <c r="D18" s="182">
        <v>63</v>
      </c>
      <c r="E18" s="242" t="s">
        <v>40</v>
      </c>
      <c r="F18" s="243"/>
      <c r="G18" s="244"/>
      <c r="H18" s="245"/>
      <c r="I18" s="245"/>
      <c r="J18" s="245"/>
      <c r="K18" s="245"/>
      <c r="L18" s="245"/>
      <c r="M18" s="238"/>
      <c r="N18" s="245"/>
      <c r="O18" s="245"/>
      <c r="P18" s="245"/>
      <c r="Q18" s="245"/>
      <c r="R18" s="245"/>
      <c r="S18" s="245"/>
      <c r="T18" s="238"/>
      <c r="U18" s="244"/>
      <c r="V18" s="245"/>
      <c r="W18" s="245"/>
      <c r="X18" s="245"/>
      <c r="Y18" s="245"/>
      <c r="Z18" s="245"/>
      <c r="AA18" s="246"/>
      <c r="AB18" s="244"/>
      <c r="AC18" s="245"/>
      <c r="AD18" s="245"/>
      <c r="AE18" s="245"/>
      <c r="AF18" s="245"/>
      <c r="AG18" s="246"/>
      <c r="AH18" s="247"/>
      <c r="AI18" s="189"/>
      <c r="AJ18" s="189"/>
      <c r="AK18" s="189"/>
      <c r="AL18" s="189"/>
      <c r="AM18" s="189"/>
      <c r="AN18" s="239"/>
      <c r="AO18" s="247"/>
      <c r="AP18" s="189"/>
      <c r="AQ18" s="189"/>
      <c r="AR18" s="189"/>
      <c r="AS18" s="189"/>
      <c r="AT18" s="189"/>
      <c r="AU18" s="239"/>
      <c r="AV18" s="247"/>
      <c r="AW18" s="189"/>
      <c r="AX18" s="189"/>
      <c r="AY18" s="189"/>
      <c r="AZ18" s="189"/>
      <c r="BA18" s="189"/>
      <c r="BB18" s="241"/>
      <c r="BC18" s="694"/>
      <c r="BD18" s="247">
        <v>1</v>
      </c>
      <c r="BE18" s="189">
        <v>8</v>
      </c>
      <c r="BF18" s="189"/>
      <c r="BG18" s="189"/>
      <c r="BH18" s="248">
        <f>SUM(BD18:BG18)</f>
        <v>9</v>
      </c>
      <c r="BI18" s="247"/>
      <c r="BJ18" s="189"/>
      <c r="BK18" s="189"/>
      <c r="BL18" s="189"/>
      <c r="BM18" s="189"/>
      <c r="BN18" s="189"/>
      <c r="BO18" s="248"/>
      <c r="BP18" s="240">
        <f t="shared" si="0"/>
        <v>9</v>
      </c>
      <c r="BQ18" s="250"/>
      <c r="BR18" s="251"/>
    </row>
    <row r="19" spans="1:70" ht="22.5" x14ac:dyDescent="0.45">
      <c r="A19" s="326"/>
      <c r="B19" s="330" t="s">
        <v>72</v>
      </c>
      <c r="C19" s="237"/>
      <c r="D19" s="182"/>
      <c r="E19" s="242"/>
      <c r="F19" s="243"/>
      <c r="G19" s="244"/>
      <c r="H19" s="245"/>
      <c r="I19" s="245"/>
      <c r="J19" s="245"/>
      <c r="K19" s="245"/>
      <c r="L19" s="245"/>
      <c r="M19" s="238"/>
      <c r="N19" s="245"/>
      <c r="O19" s="245"/>
      <c r="P19" s="245"/>
      <c r="Q19" s="245"/>
      <c r="R19" s="245"/>
      <c r="S19" s="245"/>
      <c r="T19" s="238"/>
      <c r="U19" s="244"/>
      <c r="V19" s="245"/>
      <c r="W19" s="245"/>
      <c r="X19" s="245"/>
      <c r="Y19" s="245"/>
      <c r="Z19" s="245"/>
      <c r="AA19" s="246"/>
      <c r="AB19" s="244"/>
      <c r="AC19" s="245"/>
      <c r="AD19" s="245"/>
      <c r="AE19" s="245"/>
      <c r="AF19" s="245"/>
      <c r="AG19" s="246"/>
      <c r="AH19" s="247"/>
      <c r="AI19" s="189"/>
      <c r="AJ19" s="189"/>
      <c r="AK19" s="189"/>
      <c r="AL19" s="189"/>
      <c r="AM19" s="189"/>
      <c r="AN19" s="239"/>
      <c r="AO19" s="247"/>
      <c r="AP19" s="189"/>
      <c r="AQ19" s="189"/>
      <c r="AR19" s="189"/>
      <c r="AS19" s="189"/>
      <c r="AT19" s="189"/>
      <c r="AU19" s="239"/>
      <c r="AV19" s="247"/>
      <c r="AW19" s="189"/>
      <c r="AX19" s="189"/>
      <c r="AY19" s="189"/>
      <c r="AZ19" s="189"/>
      <c r="BA19" s="189"/>
      <c r="BB19" s="189"/>
      <c r="BC19" s="694"/>
      <c r="BD19" s="247"/>
      <c r="BE19" s="189"/>
      <c r="BF19" s="189"/>
      <c r="BG19" s="189"/>
      <c r="BH19" s="248"/>
      <c r="BI19" s="247"/>
      <c r="BJ19" s="189"/>
      <c r="BK19" s="189"/>
      <c r="BL19" s="189"/>
      <c r="BM19" s="189"/>
      <c r="BN19" s="189"/>
      <c r="BO19" s="248"/>
      <c r="BP19" s="240"/>
      <c r="BQ19" s="250"/>
      <c r="BR19" s="251"/>
    </row>
    <row r="20" spans="1:70" ht="22.5" x14ac:dyDescent="0.45">
      <c r="A20" s="326">
        <v>1</v>
      </c>
      <c r="B20" s="331" t="s">
        <v>67</v>
      </c>
      <c r="C20" s="237">
        <v>15489</v>
      </c>
      <c r="D20" s="182">
        <v>101</v>
      </c>
      <c r="E20" s="242" t="s">
        <v>40</v>
      </c>
      <c r="F20" s="243"/>
      <c r="G20" s="244"/>
      <c r="H20" s="245">
        <v>4</v>
      </c>
      <c r="I20" s="245">
        <v>4</v>
      </c>
      <c r="J20" s="245"/>
      <c r="K20" s="245">
        <v>2</v>
      </c>
      <c r="L20" s="245"/>
      <c r="M20" s="238">
        <f>+L20+K20+J20+I20+H20+G20</f>
        <v>10</v>
      </c>
      <c r="N20" s="245"/>
      <c r="O20" s="245">
        <v>0</v>
      </c>
      <c r="P20" s="245">
        <v>0</v>
      </c>
      <c r="Q20" s="245"/>
      <c r="R20" s="245"/>
      <c r="S20" s="245"/>
      <c r="T20" s="246">
        <f>+S20+R20+Q20+P20+O20+N20</f>
        <v>0</v>
      </c>
      <c r="U20" s="244"/>
      <c r="V20" s="245"/>
      <c r="W20" s="245"/>
      <c r="X20" s="245"/>
      <c r="Y20" s="245"/>
      <c r="Z20" s="245"/>
      <c r="AA20" s="246"/>
      <c r="AB20" s="244"/>
      <c r="AC20" s="245"/>
      <c r="AD20" s="245"/>
      <c r="AE20" s="245"/>
      <c r="AF20" s="245"/>
      <c r="AG20" s="246"/>
      <c r="AH20" s="247"/>
      <c r="AI20" s="189"/>
      <c r="AJ20" s="189"/>
      <c r="AK20" s="189"/>
      <c r="AL20" s="189"/>
      <c r="AM20" s="189"/>
      <c r="AN20" s="239"/>
      <c r="AO20" s="247"/>
      <c r="AP20" s="189"/>
      <c r="AQ20" s="189"/>
      <c r="AR20" s="189"/>
      <c r="AS20" s="189"/>
      <c r="AT20" s="189"/>
      <c r="AU20" s="239"/>
      <c r="AV20" s="247"/>
      <c r="AW20" s="189"/>
      <c r="AX20" s="189"/>
      <c r="AY20" s="189"/>
      <c r="AZ20" s="189"/>
      <c r="BA20" s="189"/>
      <c r="BB20" s="189"/>
      <c r="BC20" s="694"/>
      <c r="BD20" s="247"/>
      <c r="BE20" s="189"/>
      <c r="BF20" s="189"/>
      <c r="BG20" s="189"/>
      <c r="BH20" s="248"/>
      <c r="BI20" s="247"/>
      <c r="BJ20" s="189"/>
      <c r="BK20" s="189"/>
      <c r="BL20" s="189"/>
      <c r="BM20" s="189"/>
      <c r="BN20" s="189"/>
      <c r="BO20" s="248"/>
      <c r="BP20" s="240">
        <f t="shared" si="0"/>
        <v>10</v>
      </c>
      <c r="BQ20" s="250"/>
      <c r="BR20" s="251"/>
    </row>
    <row r="21" spans="1:70" ht="22.5" x14ac:dyDescent="0.45">
      <c r="A21" s="482">
        <v>2</v>
      </c>
      <c r="B21" s="483" t="s">
        <v>71</v>
      </c>
      <c r="C21" s="484">
        <v>15389</v>
      </c>
      <c r="D21" s="193">
        <v>19</v>
      </c>
      <c r="E21" s="485" t="s">
        <v>40</v>
      </c>
      <c r="F21" s="486"/>
      <c r="G21" s="487"/>
      <c r="H21" s="488">
        <v>3</v>
      </c>
      <c r="I21" s="488"/>
      <c r="J21" s="488"/>
      <c r="K21" s="488">
        <v>2</v>
      </c>
      <c r="L21" s="488"/>
      <c r="M21" s="489">
        <f>+L21+K21+J21+I21+H21+G21</f>
        <v>5</v>
      </c>
      <c r="N21" s="488"/>
      <c r="O21" s="488"/>
      <c r="P21" s="488"/>
      <c r="Q21" s="488"/>
      <c r="R21" s="488"/>
      <c r="S21" s="488"/>
      <c r="T21" s="246">
        <f>+S21+R21+Q21+P21+O21+N21</f>
        <v>0</v>
      </c>
      <c r="U21" s="487"/>
      <c r="V21" s="488"/>
      <c r="W21" s="488"/>
      <c r="X21" s="488"/>
      <c r="Y21" s="488"/>
      <c r="Z21" s="488"/>
      <c r="AA21" s="246"/>
      <c r="AB21" s="487"/>
      <c r="AC21" s="488"/>
      <c r="AD21" s="488"/>
      <c r="AE21" s="488"/>
      <c r="AF21" s="488"/>
      <c r="AG21" s="246"/>
      <c r="AH21" s="490"/>
      <c r="AI21" s="193"/>
      <c r="AJ21" s="193"/>
      <c r="AK21" s="193"/>
      <c r="AL21" s="193"/>
      <c r="AM21" s="193"/>
      <c r="AN21" s="491"/>
      <c r="AO21" s="490"/>
      <c r="AP21" s="193"/>
      <c r="AQ21" s="193"/>
      <c r="AR21" s="193"/>
      <c r="AS21" s="193"/>
      <c r="AT21" s="193"/>
      <c r="AU21" s="492"/>
      <c r="AV21" s="490"/>
      <c r="AW21" s="193"/>
      <c r="AX21" s="193"/>
      <c r="AY21" s="193"/>
      <c r="AZ21" s="193"/>
      <c r="BA21" s="193"/>
      <c r="BB21" s="193"/>
      <c r="BC21" s="695"/>
      <c r="BD21" s="490"/>
      <c r="BE21" s="193"/>
      <c r="BF21" s="193"/>
      <c r="BG21" s="193"/>
      <c r="BH21" s="492"/>
      <c r="BI21" s="490"/>
      <c r="BJ21" s="193"/>
      <c r="BK21" s="193"/>
      <c r="BL21" s="193"/>
      <c r="BM21" s="193"/>
      <c r="BN21" s="193"/>
      <c r="BO21" s="492"/>
      <c r="BP21" s="240">
        <f t="shared" si="0"/>
        <v>5</v>
      </c>
      <c r="BQ21" s="250"/>
      <c r="BR21" s="251"/>
    </row>
    <row r="22" spans="1:70" ht="22.5" x14ac:dyDescent="0.45">
      <c r="A22" s="750">
        <v>3</v>
      </c>
      <c r="B22" s="483" t="s">
        <v>36</v>
      </c>
      <c r="C22" s="484">
        <v>4741</v>
      </c>
      <c r="D22" s="193">
        <v>7</v>
      </c>
      <c r="E22" s="485" t="s">
        <v>40</v>
      </c>
      <c r="F22" s="486"/>
      <c r="G22" s="487">
        <v>1</v>
      </c>
      <c r="H22" s="488"/>
      <c r="I22" s="488"/>
      <c r="J22" s="488"/>
      <c r="K22" s="488"/>
      <c r="L22" s="488"/>
      <c r="M22" s="489">
        <f>+L22+K22+J22+I22+H22+G22</f>
        <v>1</v>
      </c>
      <c r="N22" s="488"/>
      <c r="O22" s="488"/>
      <c r="P22" s="488"/>
      <c r="Q22" s="488"/>
      <c r="R22" s="488"/>
      <c r="S22" s="488"/>
      <c r="T22" s="489">
        <f>+S22+R22+Q22+P22+O22+N22</f>
        <v>0</v>
      </c>
      <c r="U22" s="487"/>
      <c r="V22" s="488"/>
      <c r="W22" s="488"/>
      <c r="X22" s="488"/>
      <c r="Y22" s="488"/>
      <c r="Z22" s="488"/>
      <c r="AA22" s="489"/>
      <c r="AB22" s="487"/>
      <c r="AC22" s="488"/>
      <c r="AD22" s="488"/>
      <c r="AE22" s="488"/>
      <c r="AF22" s="488"/>
      <c r="AG22" s="489"/>
      <c r="AH22" s="490"/>
      <c r="AI22" s="193"/>
      <c r="AJ22" s="193"/>
      <c r="AK22" s="193"/>
      <c r="AL22" s="193"/>
      <c r="AM22" s="193"/>
      <c r="AN22" s="492"/>
      <c r="AO22" s="490"/>
      <c r="AP22" s="193"/>
      <c r="AQ22" s="193"/>
      <c r="AR22" s="193"/>
      <c r="AS22" s="193"/>
      <c r="AT22" s="193"/>
      <c r="AU22" s="492">
        <f>+AT22+AS22+AR22+AQ22+AP22+AO22</f>
        <v>0</v>
      </c>
      <c r="AV22" s="490"/>
      <c r="AW22" s="193"/>
      <c r="AX22" s="193"/>
      <c r="AY22" s="193"/>
      <c r="AZ22" s="193"/>
      <c r="BA22" s="193"/>
      <c r="BB22" s="193"/>
      <c r="BC22" s="751"/>
      <c r="BD22" s="490"/>
      <c r="BE22" s="193"/>
      <c r="BF22" s="193"/>
      <c r="BG22" s="193"/>
      <c r="BH22" s="492"/>
      <c r="BI22" s="490"/>
      <c r="BJ22" s="193"/>
      <c r="BK22" s="193"/>
      <c r="BL22" s="193"/>
      <c r="BM22" s="193"/>
      <c r="BN22" s="193"/>
      <c r="BO22" s="492"/>
      <c r="BP22" s="240">
        <f t="shared" si="0"/>
        <v>1</v>
      </c>
      <c r="BQ22" s="738"/>
      <c r="BR22" s="739"/>
    </row>
    <row r="23" spans="1:70" ht="22.5" x14ac:dyDescent="0.45">
      <c r="A23" s="740"/>
      <c r="B23" s="741" t="s">
        <v>139</v>
      </c>
      <c r="C23" s="742"/>
      <c r="D23" s="332"/>
      <c r="E23" s="743"/>
      <c r="F23" s="744"/>
      <c r="G23" s="745"/>
      <c r="H23" s="746"/>
      <c r="I23" s="746"/>
      <c r="J23" s="746"/>
      <c r="K23" s="746"/>
      <c r="L23" s="746"/>
      <c r="M23" s="747"/>
      <c r="N23" s="746"/>
      <c r="O23" s="746"/>
      <c r="P23" s="746"/>
      <c r="Q23" s="746"/>
      <c r="R23" s="746"/>
      <c r="S23" s="746"/>
      <c r="T23" s="747"/>
      <c r="U23" s="745"/>
      <c r="V23" s="746"/>
      <c r="W23" s="746"/>
      <c r="X23" s="746"/>
      <c r="Y23" s="746"/>
      <c r="Z23" s="746"/>
      <c r="AA23" s="747"/>
      <c r="AB23" s="745"/>
      <c r="AC23" s="746"/>
      <c r="AD23" s="746"/>
      <c r="AE23" s="746"/>
      <c r="AF23" s="746"/>
      <c r="AG23" s="747"/>
      <c r="AH23" s="748"/>
      <c r="AI23" s="332"/>
      <c r="AJ23" s="332"/>
      <c r="AK23" s="332"/>
      <c r="AL23" s="332"/>
      <c r="AM23" s="332"/>
      <c r="AN23" s="491"/>
      <c r="AO23" s="748"/>
      <c r="AP23" s="332"/>
      <c r="AQ23" s="332"/>
      <c r="AR23" s="332"/>
      <c r="AS23" s="332"/>
      <c r="AT23" s="332"/>
      <c r="AU23" s="491"/>
      <c r="AV23" s="748"/>
      <c r="AW23" s="332"/>
      <c r="AX23" s="332"/>
      <c r="AY23" s="332"/>
      <c r="AZ23" s="332"/>
      <c r="BA23" s="332"/>
      <c r="BB23" s="332"/>
      <c r="BC23" s="749"/>
      <c r="BD23" s="748"/>
      <c r="BE23" s="332"/>
      <c r="BF23" s="332"/>
      <c r="BG23" s="332"/>
      <c r="BH23" s="491"/>
      <c r="BI23" s="748"/>
      <c r="BJ23" s="332"/>
      <c r="BK23" s="332"/>
      <c r="BL23" s="332"/>
      <c r="BM23" s="332"/>
      <c r="BN23" s="332"/>
      <c r="BO23" s="491"/>
      <c r="BP23" s="234"/>
      <c r="BQ23" s="738"/>
      <c r="BR23" s="739"/>
    </row>
    <row r="24" spans="1:70" ht="22.5" x14ac:dyDescent="0.45">
      <c r="A24" s="482"/>
      <c r="B24" s="483" t="s">
        <v>140</v>
      </c>
      <c r="C24" s="484">
        <v>150392</v>
      </c>
      <c r="D24" s="193">
        <v>333</v>
      </c>
      <c r="E24" s="242" t="s">
        <v>40</v>
      </c>
      <c r="F24" s="486"/>
      <c r="G24" s="487"/>
      <c r="H24" s="488"/>
      <c r="I24" s="488"/>
      <c r="J24" s="488"/>
      <c r="K24" s="488"/>
      <c r="L24" s="488"/>
      <c r="M24" s="489"/>
      <c r="N24" s="488"/>
      <c r="O24" s="488"/>
      <c r="P24" s="488"/>
      <c r="Q24" s="488"/>
      <c r="R24" s="488"/>
      <c r="S24" s="488"/>
      <c r="T24" s="489"/>
      <c r="U24" s="487"/>
      <c r="V24" s="488"/>
      <c r="W24" s="488"/>
      <c r="X24" s="488"/>
      <c r="Y24" s="488"/>
      <c r="Z24" s="488"/>
      <c r="AA24" s="489"/>
      <c r="AB24" s="487"/>
      <c r="AC24" s="488"/>
      <c r="AD24" s="488"/>
      <c r="AE24" s="488"/>
      <c r="AF24" s="488"/>
      <c r="AG24" s="489"/>
      <c r="AH24" s="490"/>
      <c r="AI24" s="193"/>
      <c r="AJ24" s="193"/>
      <c r="AK24" s="193"/>
      <c r="AL24" s="193"/>
      <c r="AM24" s="193"/>
      <c r="AN24" s="491"/>
      <c r="AO24" s="490"/>
      <c r="AP24" s="193"/>
      <c r="AQ24" s="193"/>
      <c r="AR24" s="193"/>
      <c r="AS24" s="193"/>
      <c r="AT24" s="193"/>
      <c r="AU24" s="492"/>
      <c r="AV24" s="490"/>
      <c r="AW24" s="193"/>
      <c r="AX24" s="193"/>
      <c r="AY24" s="193"/>
      <c r="AZ24" s="193"/>
      <c r="BA24" s="193"/>
      <c r="BB24" s="193"/>
      <c r="BC24" s="695"/>
      <c r="BD24" s="490"/>
      <c r="BE24" s="193"/>
      <c r="BF24" s="193"/>
      <c r="BG24" s="193">
        <v>2</v>
      </c>
      <c r="BH24" s="248">
        <f>SUM(BD24:BG24)</f>
        <v>2</v>
      </c>
      <c r="BI24" s="490"/>
      <c r="BJ24" s="193"/>
      <c r="BK24" s="193"/>
      <c r="BL24" s="193"/>
      <c r="BM24" s="193"/>
      <c r="BN24" s="193"/>
      <c r="BO24" s="492"/>
      <c r="BP24" s="240">
        <f t="shared" si="0"/>
        <v>2</v>
      </c>
      <c r="BQ24" s="738"/>
      <c r="BR24" s="739"/>
    </row>
    <row r="25" spans="1:70" ht="23.25" thickBot="1" x14ac:dyDescent="0.5">
      <c r="A25" s="482"/>
      <c r="B25" s="483" t="s">
        <v>131</v>
      </c>
      <c r="C25" s="484">
        <v>1407</v>
      </c>
      <c r="D25" s="193">
        <v>777</v>
      </c>
      <c r="E25" s="242" t="s">
        <v>40</v>
      </c>
      <c r="F25" s="486"/>
      <c r="G25" s="487"/>
      <c r="H25" s="488"/>
      <c r="I25" s="488"/>
      <c r="J25" s="488"/>
      <c r="K25" s="488"/>
      <c r="L25" s="488"/>
      <c r="M25" s="489"/>
      <c r="N25" s="488"/>
      <c r="O25" s="488"/>
      <c r="P25" s="488"/>
      <c r="Q25" s="488"/>
      <c r="R25" s="488"/>
      <c r="S25" s="488"/>
      <c r="T25" s="489"/>
      <c r="U25" s="487"/>
      <c r="V25" s="488"/>
      <c r="W25" s="488"/>
      <c r="X25" s="488"/>
      <c r="Y25" s="488"/>
      <c r="Z25" s="488"/>
      <c r="AA25" s="489"/>
      <c r="AB25" s="487"/>
      <c r="AC25" s="488"/>
      <c r="AD25" s="488"/>
      <c r="AE25" s="488"/>
      <c r="AF25" s="488"/>
      <c r="AG25" s="489"/>
      <c r="AH25" s="490"/>
      <c r="AI25" s="193"/>
      <c r="AJ25" s="193"/>
      <c r="AK25" s="193"/>
      <c r="AL25" s="193"/>
      <c r="AM25" s="193"/>
      <c r="AN25" s="491"/>
      <c r="AO25" s="490"/>
      <c r="AP25" s="193"/>
      <c r="AQ25" s="193"/>
      <c r="AR25" s="193"/>
      <c r="AS25" s="193"/>
      <c r="AT25" s="193"/>
      <c r="AU25" s="492"/>
      <c r="AV25" s="490"/>
      <c r="AW25" s="193"/>
      <c r="AX25" s="193"/>
      <c r="AY25" s="193"/>
      <c r="AZ25" s="193"/>
      <c r="BA25" s="193"/>
      <c r="BB25" s="193"/>
      <c r="BC25" s="695"/>
      <c r="BD25" s="490"/>
      <c r="BE25" s="193"/>
      <c r="BF25" s="193"/>
      <c r="BG25" s="193"/>
      <c r="BH25" s="492"/>
      <c r="BI25" s="490"/>
      <c r="BJ25" s="193"/>
      <c r="BK25" s="193"/>
      <c r="BL25" s="193"/>
      <c r="BM25" s="193"/>
      <c r="BN25" s="193"/>
      <c r="BO25" s="492"/>
      <c r="BP25" s="737"/>
      <c r="BQ25" s="678"/>
      <c r="BR25" s="679"/>
    </row>
    <row r="26" spans="1:70" ht="24" hidden="1" thickTop="1" thickBot="1" x14ac:dyDescent="0.5">
      <c r="A26" s="395">
        <v>3</v>
      </c>
      <c r="B26" s="396" t="s">
        <v>36</v>
      </c>
      <c r="C26" s="397">
        <v>4741</v>
      </c>
      <c r="D26" s="398">
        <v>7</v>
      </c>
      <c r="E26" s="399" t="s">
        <v>40</v>
      </c>
      <c r="F26" s="400"/>
      <c r="G26" s="401">
        <v>1</v>
      </c>
      <c r="H26" s="402"/>
      <c r="I26" s="402"/>
      <c r="J26" s="402"/>
      <c r="K26" s="402"/>
      <c r="L26" s="402"/>
      <c r="M26" s="403">
        <f>+L26+K26+J26+I26+H26+G26</f>
        <v>1</v>
      </c>
      <c r="N26" s="402"/>
      <c r="O26" s="402"/>
      <c r="P26" s="402"/>
      <c r="Q26" s="402"/>
      <c r="R26" s="402"/>
      <c r="S26" s="402"/>
      <c r="T26" s="403">
        <f>+S26+R26+Q26+P26+O26+N26</f>
        <v>0</v>
      </c>
      <c r="U26" s="401"/>
      <c r="V26" s="402"/>
      <c r="W26" s="402"/>
      <c r="X26" s="402"/>
      <c r="Y26" s="402"/>
      <c r="Z26" s="402"/>
      <c r="AA26" s="403"/>
      <c r="AB26" s="401"/>
      <c r="AC26" s="402"/>
      <c r="AD26" s="402"/>
      <c r="AE26" s="402"/>
      <c r="AF26" s="402"/>
      <c r="AG26" s="403"/>
      <c r="AH26" s="404"/>
      <c r="AI26" s="398"/>
      <c r="AJ26" s="398"/>
      <c r="AK26" s="398"/>
      <c r="AL26" s="398"/>
      <c r="AM26" s="398"/>
      <c r="AN26" s="405"/>
      <c r="AO26" s="404"/>
      <c r="AP26" s="398"/>
      <c r="AQ26" s="398"/>
      <c r="AR26" s="398"/>
      <c r="AS26" s="398"/>
      <c r="AT26" s="398"/>
      <c r="AU26" s="405">
        <f>+AT26+AS26+AR26+AQ26+AP26+AO26</f>
        <v>0</v>
      </c>
      <c r="AV26" s="404"/>
      <c r="AW26" s="398"/>
      <c r="AX26" s="398"/>
      <c r="AY26" s="398"/>
      <c r="AZ26" s="398"/>
      <c r="BA26" s="398"/>
      <c r="BB26" s="398"/>
      <c r="BC26" s="406"/>
      <c r="BD26" s="404"/>
      <c r="BE26" s="398"/>
      <c r="BF26" s="398"/>
      <c r="BG26" s="398"/>
      <c r="BH26" s="405"/>
      <c r="BI26" s="404"/>
      <c r="BJ26" s="398"/>
      <c r="BK26" s="398"/>
      <c r="BL26" s="398"/>
      <c r="BM26" s="398"/>
      <c r="BN26" s="398"/>
      <c r="BO26" s="405">
        <f>SUM(BI26:BN26)</f>
        <v>0</v>
      </c>
      <c r="BP26" s="407"/>
      <c r="BQ26" s="677"/>
      <c r="BR26" s="212"/>
    </row>
    <row r="27" spans="1:70" ht="23.25" hidden="1" thickTop="1" x14ac:dyDescent="0.45">
      <c r="A27" s="386"/>
      <c r="B27" s="387"/>
      <c r="C27" s="237"/>
      <c r="D27" s="182"/>
      <c r="E27" s="388"/>
      <c r="F27" s="389"/>
      <c r="G27" s="390"/>
      <c r="H27" s="391"/>
      <c r="I27" s="391"/>
      <c r="J27" s="391"/>
      <c r="K27" s="391"/>
      <c r="L27" s="391"/>
      <c r="M27" s="238">
        <f>+L27+K27+J27+I27+H27+G27</f>
        <v>0</v>
      </c>
      <c r="N27" s="391"/>
      <c r="O27" s="391"/>
      <c r="P27" s="391"/>
      <c r="Q27" s="391"/>
      <c r="R27" s="391"/>
      <c r="S27" s="391"/>
      <c r="T27" s="238">
        <f>+S27+R27+Q27+P27+O27+N27</f>
        <v>0</v>
      </c>
      <c r="U27" s="390"/>
      <c r="V27" s="391"/>
      <c r="W27" s="391"/>
      <c r="X27" s="391"/>
      <c r="Y27" s="391"/>
      <c r="Z27" s="391"/>
      <c r="AA27" s="238">
        <f>+Z27+Y27+X27+W27+V27+U27</f>
        <v>0</v>
      </c>
      <c r="AB27" s="390"/>
      <c r="AC27" s="391"/>
      <c r="AD27" s="391"/>
      <c r="AE27" s="391"/>
      <c r="AF27" s="391"/>
      <c r="AG27" s="238" t="e">
        <f>+AB27+AC27+AD27+#REF!+AE27+AF27</f>
        <v>#REF!</v>
      </c>
      <c r="AH27" s="392"/>
      <c r="AI27" s="182"/>
      <c r="AJ27" s="182"/>
      <c r="AK27" s="182"/>
      <c r="AL27" s="182"/>
      <c r="AM27" s="182"/>
      <c r="AN27" s="239"/>
      <c r="AO27" s="392"/>
      <c r="AP27" s="182"/>
      <c r="AQ27" s="182"/>
      <c r="AR27" s="182"/>
      <c r="AS27" s="182"/>
      <c r="AT27" s="182"/>
      <c r="AU27" s="239">
        <f>+AT27+AS27+AR27+AQ27+AP27+AO27</f>
        <v>0</v>
      </c>
      <c r="AV27" s="392"/>
      <c r="AW27" s="182"/>
      <c r="AX27" s="182"/>
      <c r="AY27" s="182"/>
      <c r="AZ27" s="182"/>
      <c r="BA27" s="182"/>
      <c r="BB27" s="182"/>
      <c r="BC27" s="393"/>
      <c r="BD27" s="392"/>
      <c r="BE27" s="182"/>
      <c r="BF27" s="182"/>
      <c r="BG27" s="182"/>
      <c r="BH27" s="239"/>
      <c r="BI27" s="392"/>
      <c r="BJ27" s="182"/>
      <c r="BK27" s="182"/>
      <c r="BL27" s="182"/>
      <c r="BM27" s="182"/>
      <c r="BN27" s="182"/>
      <c r="BO27" s="239"/>
      <c r="BP27" s="394"/>
      <c r="BQ27" s="250"/>
      <c r="BR27" s="251"/>
    </row>
    <row r="28" spans="1:70" ht="23.25" hidden="1" thickTop="1" x14ac:dyDescent="0.45">
      <c r="A28" s="83"/>
      <c r="B28" s="74"/>
      <c r="C28" s="241"/>
      <c r="D28" s="189"/>
      <c r="E28" s="242"/>
      <c r="F28" s="243"/>
      <c r="G28" s="244"/>
      <c r="H28" s="245"/>
      <c r="I28" s="245"/>
      <c r="J28" s="245"/>
      <c r="K28" s="245"/>
      <c r="L28" s="245"/>
      <c r="M28" s="246"/>
      <c r="N28" s="245"/>
      <c r="O28" s="245"/>
      <c r="P28" s="245"/>
      <c r="Q28" s="245"/>
      <c r="R28" s="245"/>
      <c r="S28" s="245"/>
      <c r="T28" s="246"/>
      <c r="U28" s="244"/>
      <c r="V28" s="245"/>
      <c r="W28" s="245"/>
      <c r="X28" s="245"/>
      <c r="Y28" s="245"/>
      <c r="Z28" s="245"/>
      <c r="AA28" s="246"/>
      <c r="AB28" s="244"/>
      <c r="AC28" s="245"/>
      <c r="AD28" s="245"/>
      <c r="AE28" s="245"/>
      <c r="AF28" s="245"/>
      <c r="AG28" s="246"/>
      <c r="AH28" s="247"/>
      <c r="AI28" s="189"/>
      <c r="AJ28" s="189"/>
      <c r="AK28" s="189"/>
      <c r="AL28" s="189"/>
      <c r="AM28" s="189"/>
      <c r="AN28" s="248"/>
      <c r="AO28" s="247"/>
      <c r="AP28" s="189"/>
      <c r="AQ28" s="189"/>
      <c r="AR28" s="189"/>
      <c r="AS28" s="189"/>
      <c r="AT28" s="189"/>
      <c r="AU28" s="248"/>
      <c r="AV28" s="247"/>
      <c r="AW28" s="189"/>
      <c r="AX28" s="189"/>
      <c r="AY28" s="189"/>
      <c r="AZ28" s="189"/>
      <c r="BA28" s="189"/>
      <c r="BB28" s="189"/>
      <c r="BC28" s="249"/>
      <c r="BD28" s="247"/>
      <c r="BE28" s="189"/>
      <c r="BF28" s="189"/>
      <c r="BG28" s="189"/>
      <c r="BH28" s="248"/>
      <c r="BI28" s="247"/>
      <c r="BJ28" s="189"/>
      <c r="BK28" s="189"/>
      <c r="BL28" s="189"/>
      <c r="BM28" s="189"/>
      <c r="BN28" s="189"/>
      <c r="BO28" s="248"/>
      <c r="BP28" s="240"/>
      <c r="BQ28" s="250"/>
      <c r="BR28" s="251"/>
    </row>
    <row r="29" spans="1:70" ht="23.25" hidden="1" thickTop="1" x14ac:dyDescent="0.45">
      <c r="A29" s="83"/>
      <c r="B29" s="74"/>
      <c r="C29" s="241"/>
      <c r="D29" s="189"/>
      <c r="E29" s="242"/>
      <c r="F29" s="243"/>
      <c r="G29" s="244"/>
      <c r="H29" s="245"/>
      <c r="I29" s="245"/>
      <c r="J29" s="245"/>
      <c r="K29" s="245"/>
      <c r="L29" s="245"/>
      <c r="M29" s="238">
        <f>+L29+K29+J29+I29+H29+G29</f>
        <v>0</v>
      </c>
      <c r="N29" s="245"/>
      <c r="O29" s="245"/>
      <c r="P29" s="245"/>
      <c r="Q29" s="245"/>
      <c r="R29" s="245"/>
      <c r="S29" s="245"/>
      <c r="T29" s="238">
        <f>+S29+R29+Q29+P29+O29+N29</f>
        <v>0</v>
      </c>
      <c r="U29" s="244"/>
      <c r="V29" s="245"/>
      <c r="W29" s="245"/>
      <c r="X29" s="245"/>
      <c r="Y29" s="245"/>
      <c r="Z29" s="245"/>
      <c r="AA29" s="246">
        <f>+Z29+Y29+X29+W29+V29+U29</f>
        <v>0</v>
      </c>
      <c r="AB29" s="244"/>
      <c r="AC29" s="245"/>
      <c r="AD29" s="245"/>
      <c r="AE29" s="245"/>
      <c r="AF29" s="245"/>
      <c r="AG29" s="246"/>
      <c r="AH29" s="247"/>
      <c r="AI29" s="189"/>
      <c r="AJ29" s="189"/>
      <c r="AK29" s="189"/>
      <c r="AL29" s="189"/>
      <c r="AM29" s="189"/>
      <c r="AN29" s="239">
        <f>+AM29+AL29+AK29+AJ29+AI29+AH29</f>
        <v>0</v>
      </c>
      <c r="AO29" s="247"/>
      <c r="AP29" s="189"/>
      <c r="AQ29" s="189"/>
      <c r="AR29" s="189"/>
      <c r="AS29" s="189"/>
      <c r="AT29" s="189"/>
      <c r="AU29" s="239">
        <f>+AT29+AS29+AR29+AQ29+AP29+AO29</f>
        <v>0</v>
      </c>
      <c r="AV29" s="247"/>
      <c r="AW29" s="189"/>
      <c r="AX29" s="189"/>
      <c r="AY29" s="189"/>
      <c r="AZ29" s="189"/>
      <c r="BA29" s="189"/>
      <c r="BB29" s="189"/>
      <c r="BC29" s="249"/>
      <c r="BD29" s="247"/>
      <c r="BE29" s="189"/>
      <c r="BF29" s="189"/>
      <c r="BG29" s="189"/>
      <c r="BH29" s="248">
        <f>SUM(BD29:BG29)</f>
        <v>0</v>
      </c>
      <c r="BI29" s="247"/>
      <c r="BJ29" s="189"/>
      <c r="BK29" s="189"/>
      <c r="BL29" s="189"/>
      <c r="BM29" s="189"/>
      <c r="BN29" s="189"/>
      <c r="BO29" s="248">
        <f>SUM(BI29:BN29)</f>
        <v>0</v>
      </c>
      <c r="BP29" s="240"/>
      <c r="BQ29" s="250"/>
      <c r="BR29" s="251"/>
    </row>
    <row r="30" spans="1:70" ht="23.25" hidden="1" thickTop="1" x14ac:dyDescent="0.45">
      <c r="A30" s="83"/>
      <c r="B30" s="75"/>
      <c r="C30" s="241"/>
      <c r="D30" s="189"/>
      <c r="E30" s="252"/>
      <c r="F30" s="243"/>
      <c r="G30" s="244"/>
      <c r="H30" s="245"/>
      <c r="I30" s="245"/>
      <c r="J30" s="245"/>
      <c r="K30" s="245"/>
      <c r="L30" s="245"/>
      <c r="M30" s="238">
        <f>+L30+K30+J30+I30+H30+G30</f>
        <v>0</v>
      </c>
      <c r="N30" s="245"/>
      <c r="O30" s="245"/>
      <c r="P30" s="245"/>
      <c r="Q30" s="245"/>
      <c r="R30" s="245"/>
      <c r="S30" s="245"/>
      <c r="T30" s="238">
        <f>+S30+R30+Q30+P30+O30+N30</f>
        <v>0</v>
      </c>
      <c r="U30" s="244"/>
      <c r="V30" s="245"/>
      <c r="W30" s="245"/>
      <c r="X30" s="245"/>
      <c r="Y30" s="245"/>
      <c r="Z30" s="245"/>
      <c r="AA30" s="246">
        <f>+Z30+Y30+X30+W30+V30+U30</f>
        <v>0</v>
      </c>
      <c r="AB30" s="244"/>
      <c r="AC30" s="245"/>
      <c r="AD30" s="245"/>
      <c r="AE30" s="245"/>
      <c r="AF30" s="245"/>
      <c r="AG30" s="246" t="e">
        <f>+AB30+AC30+AD30+#REF!+AE30+AF30</f>
        <v>#REF!</v>
      </c>
      <c r="AH30" s="247"/>
      <c r="AI30" s="189"/>
      <c r="AJ30" s="189"/>
      <c r="AK30" s="189"/>
      <c r="AL30" s="189"/>
      <c r="AM30" s="189"/>
      <c r="AN30" s="239">
        <f>+AM30+AL30+AK30+AJ30+AI30+AH30</f>
        <v>0</v>
      </c>
      <c r="AO30" s="247"/>
      <c r="AP30" s="189"/>
      <c r="AQ30" s="189"/>
      <c r="AR30" s="189"/>
      <c r="AS30" s="189"/>
      <c r="AT30" s="189"/>
      <c r="AU30" s="248"/>
      <c r="AV30" s="247"/>
      <c r="AW30" s="189"/>
      <c r="AX30" s="189"/>
      <c r="AY30" s="189"/>
      <c r="AZ30" s="189"/>
      <c r="BA30" s="189"/>
      <c r="BB30" s="189"/>
      <c r="BC30" s="249"/>
      <c r="BD30" s="247"/>
      <c r="BE30" s="189"/>
      <c r="BF30" s="189"/>
      <c r="BG30" s="189"/>
      <c r="BH30" s="248">
        <f>SUM(BD30:BG30)</f>
        <v>0</v>
      </c>
      <c r="BI30" s="247"/>
      <c r="BJ30" s="189"/>
      <c r="BK30" s="189"/>
      <c r="BL30" s="189"/>
      <c r="BM30" s="189"/>
      <c r="BN30" s="189"/>
      <c r="BO30" s="248"/>
      <c r="BP30" s="240"/>
      <c r="BQ30" s="250"/>
      <c r="BR30" s="251"/>
    </row>
    <row r="31" spans="1:70" ht="23.25" hidden="1" thickTop="1" x14ac:dyDescent="0.45">
      <c r="A31" s="83"/>
      <c r="B31" s="74"/>
      <c r="C31" s="241"/>
      <c r="D31" s="189"/>
      <c r="E31" s="242"/>
      <c r="F31" s="243"/>
      <c r="G31" s="244"/>
      <c r="H31" s="245"/>
      <c r="I31" s="245"/>
      <c r="J31" s="245"/>
      <c r="K31" s="245"/>
      <c r="L31" s="245"/>
      <c r="M31" s="238">
        <f>+L31+K31+J31+I31+H31+G31</f>
        <v>0</v>
      </c>
      <c r="N31" s="245"/>
      <c r="O31" s="245"/>
      <c r="P31" s="245"/>
      <c r="Q31" s="245"/>
      <c r="R31" s="245"/>
      <c r="S31" s="245"/>
      <c r="T31" s="238">
        <f>+S31+R31+Q31+P31+O31+N31</f>
        <v>0</v>
      </c>
      <c r="U31" s="244"/>
      <c r="V31" s="245"/>
      <c r="W31" s="245"/>
      <c r="X31" s="245"/>
      <c r="Y31" s="245"/>
      <c r="Z31" s="245"/>
      <c r="AA31" s="246"/>
      <c r="AB31" s="244"/>
      <c r="AC31" s="245"/>
      <c r="AD31" s="245"/>
      <c r="AE31" s="245"/>
      <c r="AF31" s="245"/>
      <c r="AG31" s="246"/>
      <c r="AH31" s="247"/>
      <c r="AI31" s="189"/>
      <c r="AJ31" s="189"/>
      <c r="AK31" s="189"/>
      <c r="AL31" s="189"/>
      <c r="AM31" s="189"/>
      <c r="AN31" s="239"/>
      <c r="AO31" s="247"/>
      <c r="AP31" s="189"/>
      <c r="AQ31" s="189"/>
      <c r="AR31" s="189"/>
      <c r="AS31" s="189"/>
      <c r="AT31" s="189"/>
      <c r="AU31" s="248">
        <f>+AT31+AS31+AR31+AQ31+AP31+AO31</f>
        <v>0</v>
      </c>
      <c r="AV31" s="247"/>
      <c r="AW31" s="189"/>
      <c r="AX31" s="189"/>
      <c r="AY31" s="189"/>
      <c r="AZ31" s="189"/>
      <c r="BA31" s="189"/>
      <c r="BB31" s="189"/>
      <c r="BC31" s="249"/>
      <c r="BD31" s="247"/>
      <c r="BE31" s="189"/>
      <c r="BF31" s="189"/>
      <c r="BG31" s="189"/>
      <c r="BH31" s="248">
        <f>SUM(BD31:BG31)</f>
        <v>0</v>
      </c>
      <c r="BI31" s="247"/>
      <c r="BJ31" s="189"/>
      <c r="BK31" s="189"/>
      <c r="BL31" s="189"/>
      <c r="BM31" s="189"/>
      <c r="BN31" s="189"/>
      <c r="BO31" s="248"/>
      <c r="BP31" s="240"/>
      <c r="BQ31" s="250"/>
      <c r="BR31" s="251"/>
    </row>
    <row r="32" spans="1:70" ht="23.25" hidden="1" thickTop="1" x14ac:dyDescent="0.45">
      <c r="A32" s="84"/>
      <c r="B32" s="74"/>
      <c r="C32" s="241"/>
      <c r="D32" s="189"/>
      <c r="E32" s="242"/>
      <c r="F32" s="243"/>
      <c r="G32" s="244"/>
      <c r="H32" s="245"/>
      <c r="I32" s="245"/>
      <c r="J32" s="245"/>
      <c r="K32" s="245"/>
      <c r="L32" s="245"/>
      <c r="M32" s="238">
        <f>+L32+K32+J32+I32+H32+G32</f>
        <v>0</v>
      </c>
      <c r="N32" s="245"/>
      <c r="O32" s="245"/>
      <c r="P32" s="245"/>
      <c r="Q32" s="245"/>
      <c r="R32" s="245"/>
      <c r="S32" s="245"/>
      <c r="T32" s="238">
        <f>+S32+R32+Q32+P32+O32+N32</f>
        <v>0</v>
      </c>
      <c r="U32" s="244"/>
      <c r="V32" s="245"/>
      <c r="W32" s="245"/>
      <c r="X32" s="245"/>
      <c r="Y32" s="245"/>
      <c r="Z32" s="245"/>
      <c r="AA32" s="246">
        <f>+Z32+Y32+X32+W32+V32+U32</f>
        <v>0</v>
      </c>
      <c r="AB32" s="244"/>
      <c r="AC32" s="245"/>
      <c r="AD32" s="245"/>
      <c r="AE32" s="245"/>
      <c r="AF32" s="245"/>
      <c r="AG32" s="246"/>
      <c r="AH32" s="247"/>
      <c r="AI32" s="189"/>
      <c r="AJ32" s="189"/>
      <c r="AK32" s="189"/>
      <c r="AL32" s="189"/>
      <c r="AM32" s="189"/>
      <c r="AN32" s="239"/>
      <c r="AO32" s="247"/>
      <c r="AP32" s="189"/>
      <c r="AQ32" s="189"/>
      <c r="AR32" s="189"/>
      <c r="AS32" s="189"/>
      <c r="AT32" s="189"/>
      <c r="AU32" s="248"/>
      <c r="AV32" s="247"/>
      <c r="AW32" s="189"/>
      <c r="AX32" s="189"/>
      <c r="AY32" s="189"/>
      <c r="AZ32" s="189"/>
      <c r="BA32" s="189"/>
      <c r="BB32" s="189"/>
      <c r="BC32" s="249"/>
      <c r="BD32" s="247"/>
      <c r="BE32" s="189"/>
      <c r="BF32" s="189"/>
      <c r="BG32" s="189"/>
      <c r="BH32" s="248"/>
      <c r="BI32" s="247"/>
      <c r="BJ32" s="189"/>
      <c r="BK32" s="189"/>
      <c r="BL32" s="189"/>
      <c r="BM32" s="189"/>
      <c r="BN32" s="189"/>
      <c r="BO32" s="248"/>
      <c r="BP32" s="240"/>
      <c r="BQ32" s="250"/>
      <c r="BR32" s="251"/>
    </row>
    <row r="33" spans="1:70" ht="23.25" hidden="1" thickTop="1" x14ac:dyDescent="0.45">
      <c r="A33" s="83"/>
      <c r="B33" s="74"/>
      <c r="C33" s="241"/>
      <c r="D33" s="189"/>
      <c r="E33" s="242"/>
      <c r="F33" s="243"/>
      <c r="G33" s="244"/>
      <c r="H33" s="245"/>
      <c r="I33" s="245"/>
      <c r="J33" s="245"/>
      <c r="K33" s="245"/>
      <c r="L33" s="245"/>
      <c r="M33" s="238"/>
      <c r="N33" s="245"/>
      <c r="O33" s="245"/>
      <c r="P33" s="245"/>
      <c r="Q33" s="245"/>
      <c r="R33" s="245"/>
      <c r="S33" s="245"/>
      <c r="T33" s="238"/>
      <c r="U33" s="244"/>
      <c r="V33" s="245"/>
      <c r="W33" s="245"/>
      <c r="X33" s="245"/>
      <c r="Y33" s="245"/>
      <c r="Z33" s="245"/>
      <c r="AA33" s="246"/>
      <c r="AB33" s="244"/>
      <c r="AC33" s="245"/>
      <c r="AD33" s="245"/>
      <c r="AE33" s="245"/>
      <c r="AF33" s="245"/>
      <c r="AG33" s="246"/>
      <c r="AH33" s="247"/>
      <c r="AI33" s="189"/>
      <c r="AJ33" s="189"/>
      <c r="AK33" s="189"/>
      <c r="AL33" s="189"/>
      <c r="AM33" s="189"/>
      <c r="AN33" s="239"/>
      <c r="AO33" s="247"/>
      <c r="AP33" s="189"/>
      <c r="AQ33" s="189"/>
      <c r="AR33" s="189"/>
      <c r="AS33" s="189"/>
      <c r="AT33" s="189"/>
      <c r="AU33" s="239"/>
      <c r="AV33" s="247"/>
      <c r="AW33" s="189"/>
      <c r="AX33" s="189"/>
      <c r="AY33" s="189"/>
      <c r="AZ33" s="189"/>
      <c r="BA33" s="189"/>
      <c r="BB33" s="189"/>
      <c r="BC33" s="249">
        <f>SUM(AV33:BB33)</f>
        <v>0</v>
      </c>
      <c r="BD33" s="247"/>
      <c r="BE33" s="189"/>
      <c r="BF33" s="189"/>
      <c r="BG33" s="189"/>
      <c r="BH33" s="248"/>
      <c r="BI33" s="247"/>
      <c r="BJ33" s="189"/>
      <c r="BK33" s="189"/>
      <c r="BL33" s="189"/>
      <c r="BM33" s="189"/>
      <c r="BN33" s="189"/>
      <c r="BO33" s="248"/>
      <c r="BP33" s="240"/>
      <c r="BQ33" s="250"/>
      <c r="BR33" s="251"/>
    </row>
    <row r="34" spans="1:70" ht="23.25" hidden="1" thickTop="1" x14ac:dyDescent="0.45">
      <c r="A34" s="83"/>
      <c r="B34" s="74"/>
      <c r="C34" s="241"/>
      <c r="D34" s="189"/>
      <c r="E34" s="242"/>
      <c r="F34" s="243"/>
      <c r="G34" s="244"/>
      <c r="H34" s="245"/>
      <c r="I34" s="245"/>
      <c r="J34" s="245"/>
      <c r="K34" s="245"/>
      <c r="L34" s="245"/>
      <c r="M34" s="238">
        <f>+L34+K34+J34+I34+H34+G34</f>
        <v>0</v>
      </c>
      <c r="N34" s="245"/>
      <c r="O34" s="245"/>
      <c r="P34" s="245"/>
      <c r="Q34" s="245"/>
      <c r="R34" s="245"/>
      <c r="S34" s="245"/>
      <c r="T34" s="238">
        <f>+S34+R34+Q34+P34+O34+N34</f>
        <v>0</v>
      </c>
      <c r="U34" s="244"/>
      <c r="V34" s="245"/>
      <c r="W34" s="245"/>
      <c r="X34" s="245"/>
      <c r="Y34" s="245"/>
      <c r="Z34" s="245"/>
      <c r="AA34" s="246"/>
      <c r="AB34" s="244"/>
      <c r="AC34" s="245"/>
      <c r="AD34" s="245"/>
      <c r="AE34" s="245"/>
      <c r="AF34" s="245"/>
      <c r="AG34" s="246"/>
      <c r="AH34" s="247"/>
      <c r="AI34" s="189"/>
      <c r="AJ34" s="189"/>
      <c r="AK34" s="189"/>
      <c r="AL34" s="189"/>
      <c r="AM34" s="189"/>
      <c r="AN34" s="239"/>
      <c r="AO34" s="247"/>
      <c r="AP34" s="189"/>
      <c r="AQ34" s="189"/>
      <c r="AR34" s="189"/>
      <c r="AS34" s="189"/>
      <c r="AT34" s="189"/>
      <c r="AU34" s="248"/>
      <c r="AV34" s="247"/>
      <c r="AW34" s="189"/>
      <c r="AX34" s="189"/>
      <c r="AY34" s="189"/>
      <c r="AZ34" s="189"/>
      <c r="BA34" s="189"/>
      <c r="BB34" s="189"/>
      <c r="BC34" s="249"/>
      <c r="BD34" s="247"/>
      <c r="BE34" s="189"/>
      <c r="BF34" s="189"/>
      <c r="BG34" s="189"/>
      <c r="BH34" s="248"/>
      <c r="BI34" s="247"/>
      <c r="BJ34" s="189"/>
      <c r="BK34" s="189"/>
      <c r="BL34" s="189"/>
      <c r="BM34" s="189"/>
      <c r="BN34" s="189"/>
      <c r="BO34" s="248"/>
      <c r="BP34" s="240"/>
      <c r="BQ34" s="250"/>
      <c r="BR34" s="251"/>
    </row>
    <row r="35" spans="1:70" ht="23.25" hidden="1" thickTop="1" x14ac:dyDescent="0.45">
      <c r="A35" s="83"/>
      <c r="B35" s="75"/>
      <c r="C35" s="241"/>
      <c r="D35" s="189"/>
      <c r="E35" s="252"/>
      <c r="F35" s="243"/>
      <c r="G35" s="244"/>
      <c r="H35" s="245"/>
      <c r="I35" s="245"/>
      <c r="J35" s="245"/>
      <c r="K35" s="245"/>
      <c r="L35" s="245"/>
      <c r="M35" s="238">
        <f>+L35+K35+J35+I35+H35+G35</f>
        <v>0</v>
      </c>
      <c r="N35" s="245"/>
      <c r="O35" s="245"/>
      <c r="P35" s="245"/>
      <c r="Q35" s="245"/>
      <c r="R35" s="245"/>
      <c r="S35" s="245"/>
      <c r="T35" s="238">
        <f>+S35+R35+Q35+P35+O35+N35</f>
        <v>0</v>
      </c>
      <c r="U35" s="244"/>
      <c r="V35" s="245"/>
      <c r="W35" s="245"/>
      <c r="X35" s="245"/>
      <c r="Y35" s="245"/>
      <c r="Z35" s="245"/>
      <c r="AA35" s="246"/>
      <c r="AB35" s="244"/>
      <c r="AC35" s="245"/>
      <c r="AD35" s="245"/>
      <c r="AE35" s="245"/>
      <c r="AF35" s="245"/>
      <c r="AG35" s="246"/>
      <c r="AH35" s="247"/>
      <c r="AI35" s="189"/>
      <c r="AJ35" s="189"/>
      <c r="AK35" s="189"/>
      <c r="AL35" s="189"/>
      <c r="AM35" s="189"/>
      <c r="AN35" s="239"/>
      <c r="AO35" s="247"/>
      <c r="AP35" s="189"/>
      <c r="AQ35" s="189"/>
      <c r="AR35" s="189"/>
      <c r="AS35" s="189"/>
      <c r="AT35" s="189"/>
      <c r="AU35" s="248"/>
      <c r="AV35" s="247"/>
      <c r="AW35" s="189"/>
      <c r="AX35" s="189"/>
      <c r="AY35" s="189"/>
      <c r="AZ35" s="189"/>
      <c r="BA35" s="189"/>
      <c r="BB35" s="189"/>
      <c r="BC35" s="249"/>
      <c r="BD35" s="247"/>
      <c r="BE35" s="189"/>
      <c r="BF35" s="189"/>
      <c r="BG35" s="189"/>
      <c r="BH35" s="248"/>
      <c r="BI35" s="247"/>
      <c r="BJ35" s="189"/>
      <c r="BK35" s="189"/>
      <c r="BL35" s="189"/>
      <c r="BM35" s="189"/>
      <c r="BN35" s="189"/>
      <c r="BO35" s="248"/>
      <c r="BP35" s="240"/>
      <c r="BQ35" s="250"/>
      <c r="BR35" s="251"/>
    </row>
    <row r="36" spans="1:70" ht="23.25" hidden="1" thickTop="1" x14ac:dyDescent="0.45">
      <c r="A36" s="83"/>
      <c r="B36" s="74"/>
      <c r="C36" s="241"/>
      <c r="D36" s="189"/>
      <c r="E36" s="242"/>
      <c r="F36" s="243"/>
      <c r="G36" s="244"/>
      <c r="H36" s="245"/>
      <c r="I36" s="245"/>
      <c r="J36" s="245"/>
      <c r="K36" s="245"/>
      <c r="L36" s="245"/>
      <c r="M36" s="238"/>
      <c r="N36" s="245"/>
      <c r="O36" s="245"/>
      <c r="P36" s="245"/>
      <c r="Q36" s="245"/>
      <c r="R36" s="245"/>
      <c r="S36" s="245"/>
      <c r="T36" s="238"/>
      <c r="U36" s="244"/>
      <c r="V36" s="245"/>
      <c r="W36" s="245"/>
      <c r="X36" s="245"/>
      <c r="Y36" s="245"/>
      <c r="Z36" s="245"/>
      <c r="AA36" s="246">
        <f>+Z36+Y36+X36+W36+V36+U36</f>
        <v>0</v>
      </c>
      <c r="AB36" s="244"/>
      <c r="AC36" s="245"/>
      <c r="AD36" s="245"/>
      <c r="AE36" s="245"/>
      <c r="AF36" s="245"/>
      <c r="AG36" s="246"/>
      <c r="AH36" s="247"/>
      <c r="AI36" s="189"/>
      <c r="AJ36" s="189"/>
      <c r="AK36" s="189"/>
      <c r="AL36" s="189"/>
      <c r="AM36" s="189"/>
      <c r="AN36" s="239"/>
      <c r="AO36" s="247"/>
      <c r="AP36" s="189"/>
      <c r="AQ36" s="189"/>
      <c r="AR36" s="189"/>
      <c r="AS36" s="189"/>
      <c r="AT36" s="189"/>
      <c r="AU36" s="248"/>
      <c r="AV36" s="247"/>
      <c r="AW36" s="189"/>
      <c r="AX36" s="189"/>
      <c r="AY36" s="189"/>
      <c r="AZ36" s="189"/>
      <c r="BA36" s="189"/>
      <c r="BB36" s="189"/>
      <c r="BC36" s="249"/>
      <c r="BD36" s="247"/>
      <c r="BE36" s="189"/>
      <c r="BF36" s="189"/>
      <c r="BG36" s="189"/>
      <c r="BH36" s="248"/>
      <c r="BI36" s="247"/>
      <c r="BJ36" s="189"/>
      <c r="BK36" s="189"/>
      <c r="BL36" s="189"/>
      <c r="BM36" s="189"/>
      <c r="BN36" s="189"/>
      <c r="BO36" s="248"/>
      <c r="BP36" s="240"/>
      <c r="BQ36" s="250"/>
      <c r="BR36" s="251"/>
    </row>
    <row r="37" spans="1:70" ht="23.25" hidden="1" thickTop="1" x14ac:dyDescent="0.45">
      <c r="A37" s="83"/>
      <c r="B37" s="74"/>
      <c r="C37" s="241"/>
      <c r="D37" s="189"/>
      <c r="E37" s="242"/>
      <c r="F37" s="243"/>
      <c r="G37" s="244"/>
      <c r="H37" s="245"/>
      <c r="I37" s="245"/>
      <c r="J37" s="245"/>
      <c r="K37" s="245"/>
      <c r="L37" s="245"/>
      <c r="M37" s="238"/>
      <c r="N37" s="245"/>
      <c r="O37" s="245"/>
      <c r="P37" s="245"/>
      <c r="Q37" s="245"/>
      <c r="R37" s="245"/>
      <c r="S37" s="245"/>
      <c r="T37" s="238"/>
      <c r="U37" s="244"/>
      <c r="V37" s="245"/>
      <c r="W37" s="245"/>
      <c r="X37" s="245"/>
      <c r="Y37" s="245"/>
      <c r="Z37" s="245"/>
      <c r="AA37" s="246">
        <f>+Z37+Y37+X37+W37+V37+U37</f>
        <v>0</v>
      </c>
      <c r="AB37" s="244"/>
      <c r="AC37" s="245"/>
      <c r="AD37" s="245"/>
      <c r="AE37" s="245"/>
      <c r="AF37" s="245"/>
      <c r="AG37" s="246"/>
      <c r="AH37" s="247"/>
      <c r="AI37" s="189"/>
      <c r="AJ37" s="189"/>
      <c r="AK37" s="189"/>
      <c r="AL37" s="189"/>
      <c r="AM37" s="189"/>
      <c r="AN37" s="248"/>
      <c r="AO37" s="247"/>
      <c r="AP37" s="189"/>
      <c r="AQ37" s="189"/>
      <c r="AR37" s="189"/>
      <c r="AS37" s="189"/>
      <c r="AT37" s="189"/>
      <c r="AU37" s="248"/>
      <c r="AV37" s="247"/>
      <c r="AW37" s="189"/>
      <c r="AX37" s="189"/>
      <c r="AY37" s="189"/>
      <c r="AZ37" s="189"/>
      <c r="BA37" s="189"/>
      <c r="BB37" s="189"/>
      <c r="BC37" s="249"/>
      <c r="BD37" s="247"/>
      <c r="BE37" s="189"/>
      <c r="BF37" s="189"/>
      <c r="BG37" s="189"/>
      <c r="BH37" s="248"/>
      <c r="BI37" s="247"/>
      <c r="BJ37" s="189"/>
      <c r="BK37" s="189"/>
      <c r="BL37" s="189"/>
      <c r="BM37" s="189"/>
      <c r="BN37" s="189"/>
      <c r="BO37" s="248"/>
      <c r="BP37" s="240"/>
      <c r="BQ37" s="250"/>
      <c r="BR37" s="251"/>
    </row>
    <row r="38" spans="1:70" ht="23.25" hidden="1" thickTop="1" x14ac:dyDescent="0.45">
      <c r="A38" s="83"/>
      <c r="B38" s="74"/>
      <c r="C38" s="241"/>
      <c r="D38" s="189"/>
      <c r="E38" s="242"/>
      <c r="F38" s="243"/>
      <c r="G38" s="244"/>
      <c r="H38" s="245"/>
      <c r="I38" s="245"/>
      <c r="J38" s="245"/>
      <c r="K38" s="245"/>
      <c r="L38" s="245"/>
      <c r="M38" s="238">
        <f>+L38+K38+J38+I38+H38+G38</f>
        <v>0</v>
      </c>
      <c r="N38" s="245"/>
      <c r="O38" s="245"/>
      <c r="P38" s="245"/>
      <c r="Q38" s="245"/>
      <c r="R38" s="245"/>
      <c r="S38" s="245"/>
      <c r="T38" s="238">
        <f>+S38+R38+Q38+P38+O38+N38</f>
        <v>0</v>
      </c>
      <c r="U38" s="244"/>
      <c r="V38" s="245"/>
      <c r="W38" s="245"/>
      <c r="X38" s="245"/>
      <c r="Y38" s="245"/>
      <c r="Z38" s="245"/>
      <c r="AA38" s="246">
        <f>+Z38+Y38+X38+W38+V38+U38</f>
        <v>0</v>
      </c>
      <c r="AB38" s="244"/>
      <c r="AC38" s="245"/>
      <c r="AD38" s="245"/>
      <c r="AE38" s="245"/>
      <c r="AF38" s="245"/>
      <c r="AG38" s="246"/>
      <c r="AH38" s="247"/>
      <c r="AI38" s="189"/>
      <c r="AJ38" s="189"/>
      <c r="AK38" s="189"/>
      <c r="AL38" s="189"/>
      <c r="AM38" s="189"/>
      <c r="AN38" s="248"/>
      <c r="AO38" s="247"/>
      <c r="AP38" s="189"/>
      <c r="AQ38" s="189"/>
      <c r="AR38" s="189"/>
      <c r="AS38" s="189"/>
      <c r="AT38" s="189"/>
      <c r="AU38" s="248"/>
      <c r="AV38" s="247"/>
      <c r="AW38" s="189"/>
      <c r="AX38" s="189"/>
      <c r="AY38" s="189"/>
      <c r="AZ38" s="189"/>
      <c r="BA38" s="189"/>
      <c r="BB38" s="189"/>
      <c r="BC38" s="249"/>
      <c r="BD38" s="247"/>
      <c r="BE38" s="189"/>
      <c r="BF38" s="189"/>
      <c r="BG38" s="189"/>
      <c r="BH38" s="248"/>
      <c r="BI38" s="247"/>
      <c r="BJ38" s="189"/>
      <c r="BK38" s="189"/>
      <c r="BL38" s="189"/>
      <c r="BM38" s="189"/>
      <c r="BN38" s="189"/>
      <c r="BO38" s="248"/>
      <c r="BP38" s="240"/>
      <c r="BQ38" s="250"/>
      <c r="BR38" s="251"/>
    </row>
    <row r="39" spans="1:70" ht="23.25" hidden="1" thickTop="1" x14ac:dyDescent="0.45">
      <c r="A39" s="83"/>
      <c r="B39" s="74"/>
      <c r="C39" s="241"/>
      <c r="D39" s="189"/>
      <c r="E39" s="242"/>
      <c r="F39" s="243"/>
      <c r="G39" s="244"/>
      <c r="H39" s="245"/>
      <c r="I39" s="245"/>
      <c r="J39" s="245"/>
      <c r="K39" s="245"/>
      <c r="L39" s="245"/>
      <c r="M39" s="246"/>
      <c r="N39" s="245"/>
      <c r="O39" s="245"/>
      <c r="P39" s="245"/>
      <c r="Q39" s="245"/>
      <c r="R39" s="245"/>
      <c r="S39" s="245"/>
      <c r="T39" s="246"/>
      <c r="U39" s="244"/>
      <c r="V39" s="245"/>
      <c r="W39" s="245"/>
      <c r="X39" s="245"/>
      <c r="Y39" s="245"/>
      <c r="Z39" s="245"/>
      <c r="AA39" s="246"/>
      <c r="AB39" s="244"/>
      <c r="AC39" s="245"/>
      <c r="AD39" s="245"/>
      <c r="AE39" s="245"/>
      <c r="AF39" s="245"/>
      <c r="AG39" s="246"/>
      <c r="AH39" s="247"/>
      <c r="AI39" s="189"/>
      <c r="AJ39" s="189"/>
      <c r="AK39" s="189"/>
      <c r="AL39" s="189"/>
      <c r="AM39" s="189"/>
      <c r="AN39" s="248"/>
      <c r="AO39" s="247"/>
      <c r="AP39" s="189"/>
      <c r="AQ39" s="189"/>
      <c r="AR39" s="189"/>
      <c r="AS39" s="189"/>
      <c r="AT39" s="189"/>
      <c r="AU39" s="248"/>
      <c r="AV39" s="247"/>
      <c r="AW39" s="189"/>
      <c r="AX39" s="189"/>
      <c r="AY39" s="189"/>
      <c r="AZ39" s="189"/>
      <c r="BA39" s="189"/>
      <c r="BB39" s="189"/>
      <c r="BC39" s="249"/>
      <c r="BD39" s="247"/>
      <c r="BE39" s="189"/>
      <c r="BF39" s="189"/>
      <c r="BG39" s="189"/>
      <c r="BH39" s="248"/>
      <c r="BI39" s="247"/>
      <c r="BJ39" s="189"/>
      <c r="BK39" s="189"/>
      <c r="BL39" s="189"/>
      <c r="BM39" s="189"/>
      <c r="BN39" s="189"/>
      <c r="BO39" s="248"/>
      <c r="BP39" s="240"/>
      <c r="BQ39" s="250">
        <v>9</v>
      </c>
      <c r="BR39" s="251"/>
    </row>
    <row r="40" spans="1:70" ht="23.25" hidden="1" thickTop="1" x14ac:dyDescent="0.45">
      <c r="A40" s="83"/>
      <c r="B40" s="74"/>
      <c r="C40" s="241"/>
      <c r="D40" s="189"/>
      <c r="E40" s="242"/>
      <c r="F40" s="243"/>
      <c r="G40" s="244"/>
      <c r="H40" s="245"/>
      <c r="I40" s="245"/>
      <c r="J40" s="245"/>
      <c r="K40" s="245"/>
      <c r="L40" s="245"/>
      <c r="M40" s="238">
        <f>+L40+K40+J40+I40+H40+G40</f>
        <v>0</v>
      </c>
      <c r="N40" s="245"/>
      <c r="O40" s="245"/>
      <c r="P40" s="245"/>
      <c r="Q40" s="245"/>
      <c r="R40" s="245"/>
      <c r="S40" s="245"/>
      <c r="T40" s="238">
        <f>+S40+R40+Q40+P40+O40+N40</f>
        <v>0</v>
      </c>
      <c r="U40" s="244"/>
      <c r="V40" s="245"/>
      <c r="W40" s="245"/>
      <c r="X40" s="245"/>
      <c r="Y40" s="245"/>
      <c r="Z40" s="245"/>
      <c r="AA40" s="246">
        <f>+Z40+Y40+X40+W40+V40+U40</f>
        <v>0</v>
      </c>
      <c r="AB40" s="244"/>
      <c r="AC40" s="245"/>
      <c r="AD40" s="245"/>
      <c r="AE40" s="245"/>
      <c r="AF40" s="245"/>
      <c r="AG40" s="246" t="e">
        <f>+AB40+AC40+AD40+#REF!+AE40+AF40</f>
        <v>#REF!</v>
      </c>
      <c r="AH40" s="247"/>
      <c r="AI40" s="189"/>
      <c r="AJ40" s="189"/>
      <c r="AK40" s="189"/>
      <c r="AL40" s="189"/>
      <c r="AM40" s="189"/>
      <c r="AN40" s="239">
        <f>+AM40+AL40+AK40+AJ40+AI40+AH40</f>
        <v>0</v>
      </c>
      <c r="AO40" s="247"/>
      <c r="AP40" s="189"/>
      <c r="AQ40" s="189"/>
      <c r="AR40" s="189"/>
      <c r="AS40" s="189"/>
      <c r="AT40" s="189"/>
      <c r="AU40" s="239">
        <f>+AT40+AS40+AR40+AQ40+AP40+AO40</f>
        <v>0</v>
      </c>
      <c r="AV40" s="247"/>
      <c r="AW40" s="189"/>
      <c r="AX40" s="189"/>
      <c r="AY40" s="189"/>
      <c r="AZ40" s="189"/>
      <c r="BA40" s="189"/>
      <c r="BB40" s="189"/>
      <c r="BC40" s="249">
        <f>SUM(AV40:BB40)</f>
        <v>0</v>
      </c>
      <c r="BD40" s="247"/>
      <c r="BE40" s="189"/>
      <c r="BF40" s="189"/>
      <c r="BG40" s="189"/>
      <c r="BH40" s="248">
        <f>SUM(BD40:BG40)</f>
        <v>0</v>
      </c>
      <c r="BI40" s="247"/>
      <c r="BJ40" s="189"/>
      <c r="BK40" s="189"/>
      <c r="BL40" s="189"/>
      <c r="BM40" s="189"/>
      <c r="BN40" s="189"/>
      <c r="BO40" s="248">
        <f>SUM(BI40:BN40)</f>
        <v>0</v>
      </c>
      <c r="BP40" s="240"/>
      <c r="BQ40" s="250">
        <v>4</v>
      </c>
      <c r="BR40" s="251"/>
    </row>
    <row r="41" spans="1:70" ht="23.25" hidden="1" thickTop="1" x14ac:dyDescent="0.45">
      <c r="A41" s="83"/>
      <c r="B41" s="74"/>
      <c r="C41" s="241"/>
      <c r="D41" s="189"/>
      <c r="E41" s="242"/>
      <c r="F41" s="243"/>
      <c r="G41" s="244"/>
      <c r="H41" s="245"/>
      <c r="I41" s="245"/>
      <c r="J41" s="245"/>
      <c r="K41" s="245"/>
      <c r="L41" s="245"/>
      <c r="M41" s="238">
        <f>+L41+K41+J41+I41+H41+G41</f>
        <v>0</v>
      </c>
      <c r="N41" s="245"/>
      <c r="O41" s="245"/>
      <c r="P41" s="245"/>
      <c r="Q41" s="245"/>
      <c r="R41" s="245"/>
      <c r="S41" s="245"/>
      <c r="T41" s="238">
        <f>+S41+R41+Q41+P41+O41+N41</f>
        <v>0</v>
      </c>
      <c r="U41" s="244"/>
      <c r="V41" s="245"/>
      <c r="W41" s="245"/>
      <c r="X41" s="245"/>
      <c r="Y41" s="245"/>
      <c r="Z41" s="245"/>
      <c r="AA41" s="246">
        <f>+Z41+Y41+X41+W41+V41+U41</f>
        <v>0</v>
      </c>
      <c r="AB41" s="244"/>
      <c r="AC41" s="245"/>
      <c r="AD41" s="245"/>
      <c r="AE41" s="245"/>
      <c r="AF41" s="245"/>
      <c r="AG41" s="246" t="e">
        <f>+AB41+AC41+AD41+#REF!+AE41+AF41</f>
        <v>#REF!</v>
      </c>
      <c r="AH41" s="247"/>
      <c r="AI41" s="189"/>
      <c r="AJ41" s="189"/>
      <c r="AK41" s="189"/>
      <c r="AL41" s="189"/>
      <c r="AM41" s="189"/>
      <c r="AN41" s="239">
        <f>+AM41+AL41+AK41+AJ41+AI41+AH41</f>
        <v>0</v>
      </c>
      <c r="AO41" s="247"/>
      <c r="AP41" s="189"/>
      <c r="AQ41" s="189"/>
      <c r="AR41" s="189"/>
      <c r="AS41" s="189"/>
      <c r="AT41" s="189"/>
      <c r="AU41" s="239">
        <f>+AT41+AS41+AR41+AQ41+AP41+AO41</f>
        <v>0</v>
      </c>
      <c r="AV41" s="247"/>
      <c r="AW41" s="189"/>
      <c r="AX41" s="189"/>
      <c r="AY41" s="189"/>
      <c r="AZ41" s="189"/>
      <c r="BA41" s="189"/>
      <c r="BB41" s="189"/>
      <c r="BC41" s="249">
        <f>SUM(AV41:BB41)</f>
        <v>0</v>
      </c>
      <c r="BD41" s="247"/>
      <c r="BE41" s="189"/>
      <c r="BF41" s="189"/>
      <c r="BG41" s="189"/>
      <c r="BH41" s="248">
        <f>SUM(BD41:BG41)</f>
        <v>0</v>
      </c>
      <c r="BI41" s="247"/>
      <c r="BJ41" s="189"/>
      <c r="BK41" s="189"/>
      <c r="BL41" s="189"/>
      <c r="BM41" s="189"/>
      <c r="BN41" s="189"/>
      <c r="BO41" s="248">
        <f>SUM(BI41:BN41)</f>
        <v>0</v>
      </c>
      <c r="BP41" s="240"/>
      <c r="BQ41" s="250">
        <v>2</v>
      </c>
      <c r="BR41" s="251"/>
    </row>
    <row r="42" spans="1:70" ht="23.25" hidden="1" thickTop="1" x14ac:dyDescent="0.45">
      <c r="A42" s="84"/>
      <c r="B42" s="74"/>
      <c r="C42" s="241"/>
      <c r="D42" s="189"/>
      <c r="E42" s="242"/>
      <c r="F42" s="243"/>
      <c r="G42" s="244"/>
      <c r="H42" s="245"/>
      <c r="I42" s="245"/>
      <c r="J42" s="245"/>
      <c r="K42" s="245"/>
      <c r="L42" s="245"/>
      <c r="M42" s="238">
        <f>+L42+K42+J42+I42+H42+G42</f>
        <v>0</v>
      </c>
      <c r="N42" s="245"/>
      <c r="O42" s="245"/>
      <c r="P42" s="245"/>
      <c r="Q42" s="245"/>
      <c r="R42" s="245"/>
      <c r="S42" s="245"/>
      <c r="T42" s="238">
        <f>+S42+R42+Q42+P42+O42+N42</f>
        <v>0</v>
      </c>
      <c r="U42" s="244"/>
      <c r="V42" s="245"/>
      <c r="W42" s="245"/>
      <c r="X42" s="245"/>
      <c r="Y42" s="245"/>
      <c r="Z42" s="245"/>
      <c r="AA42" s="246">
        <f>+Z42+Y42+X42+W42+V42+U42</f>
        <v>0</v>
      </c>
      <c r="AB42" s="244"/>
      <c r="AC42" s="245"/>
      <c r="AD42" s="245"/>
      <c r="AE42" s="245"/>
      <c r="AF42" s="245"/>
      <c r="AG42" s="246" t="e">
        <f>+AB42+AC42+AD42+#REF!+AE42+AF42</f>
        <v>#REF!</v>
      </c>
      <c r="AH42" s="247"/>
      <c r="AI42" s="189"/>
      <c r="AJ42" s="189"/>
      <c r="AK42" s="189"/>
      <c r="AL42" s="189"/>
      <c r="AM42" s="189"/>
      <c r="AN42" s="239">
        <f>+AM42+AL42+AK42+AJ42+AI42+AH42</f>
        <v>0</v>
      </c>
      <c r="AO42" s="247"/>
      <c r="AP42" s="189"/>
      <c r="AQ42" s="189"/>
      <c r="AR42" s="189"/>
      <c r="AS42" s="189"/>
      <c r="AT42" s="189"/>
      <c r="AU42" s="239">
        <f>+AT42+AS42+AR42+AQ42+AP42+AO42</f>
        <v>0</v>
      </c>
      <c r="AV42" s="247"/>
      <c r="AW42" s="189"/>
      <c r="AX42" s="189"/>
      <c r="AY42" s="189"/>
      <c r="AZ42" s="189"/>
      <c r="BA42" s="189"/>
      <c r="BB42" s="189"/>
      <c r="BC42" s="249">
        <f>SUM(AV42:BB42)</f>
        <v>0</v>
      </c>
      <c r="BD42" s="247"/>
      <c r="BE42" s="189"/>
      <c r="BF42" s="189"/>
      <c r="BG42" s="189"/>
      <c r="BH42" s="248">
        <f>SUM(BD42:BG42)</f>
        <v>0</v>
      </c>
      <c r="BI42" s="247"/>
      <c r="BJ42" s="189"/>
      <c r="BK42" s="189"/>
      <c r="BL42" s="189"/>
      <c r="BM42" s="189"/>
      <c r="BN42" s="189"/>
      <c r="BO42" s="248">
        <f>SUM(BI42:BN42)</f>
        <v>0</v>
      </c>
      <c r="BP42" s="240"/>
      <c r="BQ42" s="250"/>
      <c r="BR42" s="251"/>
    </row>
    <row r="43" spans="1:70" ht="23.25" hidden="1" thickTop="1" x14ac:dyDescent="0.45">
      <c r="A43" s="83"/>
      <c r="B43" s="75"/>
      <c r="C43" s="241"/>
      <c r="D43" s="189"/>
      <c r="E43" s="252"/>
      <c r="F43" s="243"/>
      <c r="G43" s="244"/>
      <c r="H43" s="245"/>
      <c r="I43" s="245"/>
      <c r="J43" s="245"/>
      <c r="K43" s="245"/>
      <c r="L43" s="245"/>
      <c r="M43" s="238">
        <f>+L43+K43+J43+I43+H43+G43</f>
        <v>0</v>
      </c>
      <c r="N43" s="245"/>
      <c r="O43" s="245"/>
      <c r="P43" s="245"/>
      <c r="Q43" s="245"/>
      <c r="R43" s="245"/>
      <c r="S43" s="245"/>
      <c r="T43" s="238">
        <f>+S43+R43+Q43+P43+O43+N43</f>
        <v>0</v>
      </c>
      <c r="U43" s="244"/>
      <c r="V43" s="245"/>
      <c r="W43" s="245"/>
      <c r="X43" s="245"/>
      <c r="Y43" s="245"/>
      <c r="Z43" s="245"/>
      <c r="AA43" s="246">
        <f>+Z43+Y43+X43+W43+V43+U43</f>
        <v>0</v>
      </c>
      <c r="AB43" s="244"/>
      <c r="AC43" s="245"/>
      <c r="AD43" s="245"/>
      <c r="AE43" s="245"/>
      <c r="AF43" s="245"/>
      <c r="AG43" s="246"/>
      <c r="AH43" s="247"/>
      <c r="AI43" s="189"/>
      <c r="AJ43" s="189"/>
      <c r="AK43" s="189"/>
      <c r="AL43" s="189"/>
      <c r="AM43" s="189"/>
      <c r="AN43" s="248"/>
      <c r="AO43" s="247"/>
      <c r="AP43" s="189"/>
      <c r="AQ43" s="189"/>
      <c r="AR43" s="189"/>
      <c r="AS43" s="189"/>
      <c r="AT43" s="189"/>
      <c r="AU43" s="248"/>
      <c r="AV43" s="247"/>
      <c r="AW43" s="189"/>
      <c r="AX43" s="189"/>
      <c r="AY43" s="189"/>
      <c r="AZ43" s="189"/>
      <c r="BA43" s="189"/>
      <c r="BB43" s="189"/>
      <c r="BC43" s="249"/>
      <c r="BD43" s="247"/>
      <c r="BE43" s="189"/>
      <c r="BF43" s="189"/>
      <c r="BG43" s="189"/>
      <c r="BH43" s="248"/>
      <c r="BI43" s="247"/>
      <c r="BJ43" s="189"/>
      <c r="BK43" s="189"/>
      <c r="BL43" s="189"/>
      <c r="BM43" s="189"/>
      <c r="BN43" s="189"/>
      <c r="BO43" s="248"/>
      <c r="BP43" s="240"/>
      <c r="BQ43" s="250"/>
      <c r="BR43" s="251"/>
    </row>
    <row r="44" spans="1:70" ht="23.25" hidden="1" thickTop="1" x14ac:dyDescent="0.45">
      <c r="A44" s="83"/>
      <c r="B44" s="74"/>
      <c r="C44" s="241"/>
      <c r="D44" s="189"/>
      <c r="E44" s="242"/>
      <c r="F44" s="243"/>
      <c r="G44" s="244"/>
      <c r="H44" s="245"/>
      <c r="I44" s="245"/>
      <c r="J44" s="245"/>
      <c r="K44" s="245"/>
      <c r="L44" s="245"/>
      <c r="M44" s="238"/>
      <c r="N44" s="245"/>
      <c r="O44" s="245"/>
      <c r="P44" s="245"/>
      <c r="Q44" s="245"/>
      <c r="R44" s="245"/>
      <c r="S44" s="245"/>
      <c r="T44" s="238"/>
      <c r="U44" s="244"/>
      <c r="V44" s="245"/>
      <c r="W44" s="245"/>
      <c r="X44" s="245"/>
      <c r="Y44" s="245"/>
      <c r="Z44" s="245"/>
      <c r="AA44" s="246"/>
      <c r="AB44" s="244"/>
      <c r="AC44" s="245"/>
      <c r="AD44" s="245"/>
      <c r="AE44" s="245"/>
      <c r="AF44" s="245"/>
      <c r="AG44" s="246"/>
      <c r="AH44" s="247"/>
      <c r="AI44" s="189"/>
      <c r="AJ44" s="189"/>
      <c r="AK44" s="189"/>
      <c r="AL44" s="189"/>
      <c r="AM44" s="189"/>
      <c r="AN44" s="248"/>
      <c r="AO44" s="247"/>
      <c r="AP44" s="189"/>
      <c r="AQ44" s="189"/>
      <c r="AR44" s="189"/>
      <c r="AS44" s="189"/>
      <c r="AT44" s="189"/>
      <c r="AU44" s="248"/>
      <c r="AV44" s="247"/>
      <c r="AW44" s="189"/>
      <c r="AX44" s="189"/>
      <c r="AY44" s="189"/>
      <c r="AZ44" s="189"/>
      <c r="BA44" s="189"/>
      <c r="BB44" s="189"/>
      <c r="BC44" s="249"/>
      <c r="BD44" s="247"/>
      <c r="BE44" s="189"/>
      <c r="BF44" s="189"/>
      <c r="BG44" s="189"/>
      <c r="BH44" s="248">
        <f>SUM(BD44:BG44)</f>
        <v>0</v>
      </c>
      <c r="BI44" s="247"/>
      <c r="BJ44" s="189"/>
      <c r="BK44" s="189"/>
      <c r="BL44" s="189"/>
      <c r="BM44" s="189"/>
      <c r="BN44" s="189"/>
      <c r="BO44" s="248"/>
      <c r="BP44" s="240"/>
      <c r="BQ44" s="250"/>
      <c r="BR44" s="251"/>
    </row>
    <row r="45" spans="1:70" ht="23.25" hidden="1" thickTop="1" x14ac:dyDescent="0.45">
      <c r="A45" s="83"/>
      <c r="B45" s="74"/>
      <c r="C45" s="241"/>
      <c r="D45" s="189"/>
      <c r="E45" s="242"/>
      <c r="F45" s="243"/>
      <c r="G45" s="244"/>
      <c r="H45" s="245"/>
      <c r="I45" s="245"/>
      <c r="J45" s="245"/>
      <c r="K45" s="245"/>
      <c r="L45" s="245"/>
      <c r="M45" s="238">
        <f>+L45+K45+J45+I45+H45+G45</f>
        <v>0</v>
      </c>
      <c r="N45" s="245"/>
      <c r="O45" s="245"/>
      <c r="P45" s="245"/>
      <c r="Q45" s="245"/>
      <c r="R45" s="245"/>
      <c r="S45" s="245"/>
      <c r="T45" s="238">
        <f>+S45+R45+Q45+P45+O45+N45</f>
        <v>0</v>
      </c>
      <c r="U45" s="244"/>
      <c r="V45" s="245"/>
      <c r="W45" s="245"/>
      <c r="X45" s="245"/>
      <c r="Y45" s="245"/>
      <c r="Z45" s="245"/>
      <c r="AA45" s="246">
        <f>+Z45+Y45+X45+W45+V45+U45</f>
        <v>0</v>
      </c>
      <c r="AB45" s="244"/>
      <c r="AC45" s="245"/>
      <c r="AD45" s="245"/>
      <c r="AE45" s="245"/>
      <c r="AF45" s="245"/>
      <c r="AG45" s="246"/>
      <c r="AH45" s="247"/>
      <c r="AI45" s="189"/>
      <c r="AJ45" s="189"/>
      <c r="AK45" s="189"/>
      <c r="AL45" s="189"/>
      <c r="AM45" s="189"/>
      <c r="AN45" s="248"/>
      <c r="AO45" s="247"/>
      <c r="AP45" s="189"/>
      <c r="AQ45" s="189"/>
      <c r="AR45" s="189"/>
      <c r="AS45" s="189"/>
      <c r="AT45" s="189"/>
      <c r="AU45" s="248"/>
      <c r="AV45" s="247"/>
      <c r="AW45" s="189"/>
      <c r="AX45" s="189"/>
      <c r="AY45" s="189"/>
      <c r="AZ45" s="189"/>
      <c r="BA45" s="189"/>
      <c r="BB45" s="189"/>
      <c r="BC45" s="249"/>
      <c r="BD45" s="247"/>
      <c r="BE45" s="189"/>
      <c r="BF45" s="189"/>
      <c r="BG45" s="189"/>
      <c r="BH45" s="248"/>
      <c r="BI45" s="247"/>
      <c r="BJ45" s="189"/>
      <c r="BK45" s="189"/>
      <c r="BL45" s="189"/>
      <c r="BM45" s="189"/>
      <c r="BN45" s="189"/>
      <c r="BO45" s="248"/>
      <c r="BP45" s="240"/>
      <c r="BQ45" s="250"/>
      <c r="BR45" s="251"/>
    </row>
    <row r="46" spans="1:70" ht="23.25" hidden="1" thickTop="1" x14ac:dyDescent="0.45">
      <c r="A46" s="83"/>
      <c r="B46" s="74"/>
      <c r="C46" s="241"/>
      <c r="D46" s="189"/>
      <c r="E46" s="242"/>
      <c r="F46" s="243"/>
      <c r="G46" s="244"/>
      <c r="H46" s="245"/>
      <c r="I46" s="245"/>
      <c r="J46" s="245"/>
      <c r="K46" s="245"/>
      <c r="L46" s="245"/>
      <c r="M46" s="246">
        <f>+L46+K46+J46+I46+H46+G46</f>
        <v>0</v>
      </c>
      <c r="N46" s="245"/>
      <c r="O46" s="245"/>
      <c r="P46" s="245"/>
      <c r="Q46" s="245"/>
      <c r="R46" s="245"/>
      <c r="S46" s="245"/>
      <c r="T46" s="246">
        <f>+S46+R46+Q46+P46+O46+N46</f>
        <v>0</v>
      </c>
      <c r="U46" s="244"/>
      <c r="V46" s="245"/>
      <c r="W46" s="245"/>
      <c r="X46" s="245"/>
      <c r="Y46" s="245"/>
      <c r="Z46" s="245"/>
      <c r="AA46" s="246">
        <f>+Z46+Y46+X46+W46+V46+U46</f>
        <v>0</v>
      </c>
      <c r="AB46" s="244"/>
      <c r="AC46" s="245"/>
      <c r="AD46" s="245"/>
      <c r="AE46" s="245"/>
      <c r="AF46" s="245"/>
      <c r="AG46" s="246"/>
      <c r="AH46" s="247"/>
      <c r="AI46" s="189"/>
      <c r="AJ46" s="189"/>
      <c r="AK46" s="189"/>
      <c r="AL46" s="189"/>
      <c r="AM46" s="189"/>
      <c r="AN46" s="248"/>
      <c r="AO46" s="247"/>
      <c r="AP46" s="189"/>
      <c r="AQ46" s="189"/>
      <c r="AR46" s="189"/>
      <c r="AS46" s="189"/>
      <c r="AT46" s="189"/>
      <c r="AU46" s="248"/>
      <c r="AV46" s="247"/>
      <c r="AW46" s="189"/>
      <c r="AX46" s="189"/>
      <c r="AY46" s="189"/>
      <c r="AZ46" s="189"/>
      <c r="BA46" s="189"/>
      <c r="BB46" s="189"/>
      <c r="BC46" s="249"/>
      <c r="BD46" s="247"/>
      <c r="BE46" s="189"/>
      <c r="BF46" s="189"/>
      <c r="BG46" s="189"/>
      <c r="BH46" s="248"/>
      <c r="BI46" s="247"/>
      <c r="BJ46" s="189"/>
      <c r="BK46" s="189"/>
      <c r="BL46" s="189"/>
      <c r="BM46" s="189"/>
      <c r="BN46" s="189"/>
      <c r="BO46" s="248"/>
      <c r="BP46" s="240"/>
      <c r="BQ46" s="250"/>
      <c r="BR46" s="251"/>
    </row>
    <row r="47" spans="1:70" ht="23.25" hidden="1" thickTop="1" x14ac:dyDescent="0.45">
      <c r="A47" s="83"/>
      <c r="B47" s="75"/>
      <c r="C47" s="241"/>
      <c r="D47" s="189"/>
      <c r="E47" s="252"/>
      <c r="F47" s="243"/>
      <c r="G47" s="244"/>
      <c r="H47" s="245"/>
      <c r="I47" s="245"/>
      <c r="J47" s="245"/>
      <c r="K47" s="245"/>
      <c r="L47" s="245"/>
      <c r="M47" s="246"/>
      <c r="N47" s="245"/>
      <c r="O47" s="245"/>
      <c r="P47" s="245"/>
      <c r="Q47" s="245"/>
      <c r="R47" s="245"/>
      <c r="S47" s="245"/>
      <c r="T47" s="246"/>
      <c r="U47" s="244"/>
      <c r="V47" s="245"/>
      <c r="W47" s="245"/>
      <c r="X47" s="245"/>
      <c r="Y47" s="245"/>
      <c r="Z47" s="245"/>
      <c r="AA47" s="246"/>
      <c r="AB47" s="244"/>
      <c r="AC47" s="245"/>
      <c r="AD47" s="245"/>
      <c r="AE47" s="245"/>
      <c r="AF47" s="245"/>
      <c r="AG47" s="246"/>
      <c r="AH47" s="247"/>
      <c r="AI47" s="189"/>
      <c r="AJ47" s="189"/>
      <c r="AK47" s="189"/>
      <c r="AL47" s="189"/>
      <c r="AM47" s="189"/>
      <c r="AN47" s="248"/>
      <c r="AO47" s="247"/>
      <c r="AP47" s="189"/>
      <c r="AQ47" s="189"/>
      <c r="AR47" s="189"/>
      <c r="AS47" s="189"/>
      <c r="AT47" s="189"/>
      <c r="AU47" s="248"/>
      <c r="AV47" s="247"/>
      <c r="AW47" s="189"/>
      <c r="AX47" s="189"/>
      <c r="AY47" s="189"/>
      <c r="AZ47" s="189"/>
      <c r="BA47" s="189"/>
      <c r="BB47" s="189"/>
      <c r="BC47" s="249"/>
      <c r="BD47" s="247"/>
      <c r="BE47" s="189"/>
      <c r="BF47" s="189"/>
      <c r="BG47" s="189"/>
      <c r="BH47" s="248"/>
      <c r="BI47" s="247"/>
      <c r="BJ47" s="189"/>
      <c r="BK47" s="189"/>
      <c r="BL47" s="189"/>
      <c r="BM47" s="189"/>
      <c r="BN47" s="189"/>
      <c r="BO47" s="248"/>
      <c r="BP47" s="240"/>
      <c r="BQ47" s="250"/>
      <c r="BR47" s="251"/>
    </row>
    <row r="48" spans="1:70" ht="23.25" hidden="1" thickTop="1" x14ac:dyDescent="0.45">
      <c r="A48" s="83"/>
      <c r="B48" s="74"/>
      <c r="C48" s="241"/>
      <c r="D48" s="189"/>
      <c r="E48" s="242"/>
      <c r="F48" s="243"/>
      <c r="G48" s="244"/>
      <c r="H48" s="245"/>
      <c r="I48" s="245"/>
      <c r="J48" s="245"/>
      <c r="K48" s="245"/>
      <c r="L48" s="245"/>
      <c r="M48" s="238">
        <f t="shared" ref="M48:M56" si="2">+L48+K48+J48+I48+H48+G48</f>
        <v>0</v>
      </c>
      <c r="N48" s="245"/>
      <c r="O48" s="245"/>
      <c r="P48" s="245"/>
      <c r="Q48" s="245"/>
      <c r="R48" s="245"/>
      <c r="S48" s="245"/>
      <c r="T48" s="238">
        <f t="shared" ref="T48:T56" si="3">+S48+R48+Q48+P48+O48+N48</f>
        <v>0</v>
      </c>
      <c r="U48" s="244"/>
      <c r="V48" s="245"/>
      <c r="W48" s="245"/>
      <c r="X48" s="245"/>
      <c r="Y48" s="245"/>
      <c r="Z48" s="245"/>
      <c r="AA48" s="246">
        <f t="shared" ref="AA48:AA56" si="4">+Z48+Y48+X48+W48+V48+U48</f>
        <v>0</v>
      </c>
      <c r="AB48" s="244"/>
      <c r="AC48" s="245"/>
      <c r="AD48" s="245"/>
      <c r="AE48" s="245"/>
      <c r="AF48" s="245"/>
      <c r="AG48" s="246" t="e">
        <f>+AB48+AC48+AD48+#REF!+AE48+AF48</f>
        <v>#REF!</v>
      </c>
      <c r="AH48" s="247"/>
      <c r="AI48" s="189"/>
      <c r="AJ48" s="189"/>
      <c r="AK48" s="189"/>
      <c r="AL48" s="189"/>
      <c r="AM48" s="189"/>
      <c r="AN48" s="239">
        <f t="shared" ref="AN48:AN50" si="5">+AM48+AL48+AK48+AJ48+AI48+AH48</f>
        <v>0</v>
      </c>
      <c r="AO48" s="247"/>
      <c r="AP48" s="189"/>
      <c r="AQ48" s="189"/>
      <c r="AR48" s="189"/>
      <c r="AS48" s="189"/>
      <c r="AT48" s="189"/>
      <c r="AU48" s="239">
        <f>+AT48+AS48+AR48+AQ48+AP48+AO48</f>
        <v>0</v>
      </c>
      <c r="AV48" s="247"/>
      <c r="AW48" s="189"/>
      <c r="AX48" s="189"/>
      <c r="AY48" s="189"/>
      <c r="AZ48" s="189"/>
      <c r="BA48" s="189"/>
      <c r="BB48" s="189"/>
      <c r="BC48" s="249">
        <f>SUM(AV48:BB48)</f>
        <v>0</v>
      </c>
      <c r="BD48" s="247"/>
      <c r="BE48" s="189"/>
      <c r="BF48" s="189"/>
      <c r="BG48" s="189"/>
      <c r="BH48" s="248">
        <f>SUM(BD48:BG48)</f>
        <v>0</v>
      </c>
      <c r="BI48" s="247"/>
      <c r="BJ48" s="189"/>
      <c r="BK48" s="189"/>
      <c r="BL48" s="189"/>
      <c r="BM48" s="189"/>
      <c r="BN48" s="189"/>
      <c r="BO48" s="248"/>
      <c r="BP48" s="240"/>
      <c r="BQ48" s="250"/>
      <c r="BR48" s="251"/>
    </row>
    <row r="49" spans="1:70" ht="23.25" hidden="1" thickTop="1" x14ac:dyDescent="0.45">
      <c r="A49" s="83"/>
      <c r="B49" s="74"/>
      <c r="C49" s="241"/>
      <c r="D49" s="189"/>
      <c r="E49" s="242"/>
      <c r="F49" s="243"/>
      <c r="G49" s="244"/>
      <c r="H49" s="245"/>
      <c r="I49" s="245"/>
      <c r="J49" s="245"/>
      <c r="K49" s="245"/>
      <c r="L49" s="245"/>
      <c r="M49" s="238">
        <f t="shared" si="2"/>
        <v>0</v>
      </c>
      <c r="N49" s="245"/>
      <c r="O49" s="245"/>
      <c r="P49" s="245"/>
      <c r="Q49" s="245"/>
      <c r="R49" s="245"/>
      <c r="S49" s="245"/>
      <c r="T49" s="238">
        <f t="shared" si="3"/>
        <v>0</v>
      </c>
      <c r="U49" s="244"/>
      <c r="V49" s="245"/>
      <c r="W49" s="245"/>
      <c r="X49" s="245"/>
      <c r="Y49" s="245"/>
      <c r="Z49" s="245"/>
      <c r="AA49" s="246">
        <f t="shared" si="4"/>
        <v>0</v>
      </c>
      <c r="AB49" s="244"/>
      <c r="AC49" s="245"/>
      <c r="AD49" s="245"/>
      <c r="AE49" s="245"/>
      <c r="AF49" s="245"/>
      <c r="AG49" s="246" t="e">
        <f>+AB49+AC49+AD49+#REF!+AE49+AF49</f>
        <v>#REF!</v>
      </c>
      <c r="AH49" s="247"/>
      <c r="AI49" s="189"/>
      <c r="AJ49" s="189"/>
      <c r="AK49" s="189"/>
      <c r="AL49" s="189"/>
      <c r="AM49" s="189"/>
      <c r="AN49" s="248"/>
      <c r="AO49" s="247"/>
      <c r="AP49" s="189"/>
      <c r="AQ49" s="189"/>
      <c r="AR49" s="189"/>
      <c r="AS49" s="189"/>
      <c r="AT49" s="189"/>
      <c r="AU49" s="248"/>
      <c r="AV49" s="247"/>
      <c r="AW49" s="189"/>
      <c r="AX49" s="189"/>
      <c r="AY49" s="189"/>
      <c r="AZ49" s="189"/>
      <c r="BA49" s="189"/>
      <c r="BB49" s="189"/>
      <c r="BC49" s="249"/>
      <c r="BD49" s="247"/>
      <c r="BE49" s="189"/>
      <c r="BF49" s="189"/>
      <c r="BG49" s="189"/>
      <c r="BH49" s="248"/>
      <c r="BI49" s="247"/>
      <c r="BJ49" s="189"/>
      <c r="BK49" s="189"/>
      <c r="BL49" s="189"/>
      <c r="BM49" s="189"/>
      <c r="BN49" s="189"/>
      <c r="BO49" s="248"/>
      <c r="BP49" s="240"/>
      <c r="BQ49" s="250"/>
      <c r="BR49" s="251"/>
    </row>
    <row r="50" spans="1:70" ht="23.25" hidden="1" thickTop="1" x14ac:dyDescent="0.45">
      <c r="A50" s="84"/>
      <c r="B50" s="74"/>
      <c r="C50" s="241"/>
      <c r="D50" s="189"/>
      <c r="E50" s="242"/>
      <c r="F50" s="243"/>
      <c r="G50" s="244"/>
      <c r="H50" s="245"/>
      <c r="I50" s="245"/>
      <c r="J50" s="245"/>
      <c r="K50" s="245"/>
      <c r="L50" s="245"/>
      <c r="M50" s="238">
        <f t="shared" si="2"/>
        <v>0</v>
      </c>
      <c r="N50" s="245"/>
      <c r="O50" s="245"/>
      <c r="P50" s="245"/>
      <c r="Q50" s="245"/>
      <c r="R50" s="245"/>
      <c r="S50" s="245"/>
      <c r="T50" s="238">
        <f t="shared" si="3"/>
        <v>0</v>
      </c>
      <c r="U50" s="244"/>
      <c r="V50" s="245"/>
      <c r="W50" s="245"/>
      <c r="X50" s="245"/>
      <c r="Y50" s="245"/>
      <c r="Z50" s="245"/>
      <c r="AA50" s="246">
        <f t="shared" si="4"/>
        <v>0</v>
      </c>
      <c r="AB50" s="244"/>
      <c r="AC50" s="245"/>
      <c r="AD50" s="245"/>
      <c r="AE50" s="245"/>
      <c r="AF50" s="245"/>
      <c r="AG50" s="246" t="e">
        <f>+AB50+AC50+AD50+#REF!+AE50+AF50</f>
        <v>#REF!</v>
      </c>
      <c r="AH50" s="247"/>
      <c r="AI50" s="189"/>
      <c r="AJ50" s="189"/>
      <c r="AK50" s="189"/>
      <c r="AL50" s="189"/>
      <c r="AM50" s="189"/>
      <c r="AN50" s="239">
        <f t="shared" si="5"/>
        <v>0</v>
      </c>
      <c r="AO50" s="247"/>
      <c r="AP50" s="189"/>
      <c r="AQ50" s="189"/>
      <c r="AR50" s="189"/>
      <c r="AS50" s="189"/>
      <c r="AT50" s="189"/>
      <c r="AU50" s="248"/>
      <c r="AV50" s="247"/>
      <c r="AW50" s="189"/>
      <c r="AX50" s="189"/>
      <c r="AY50" s="189"/>
      <c r="AZ50" s="189"/>
      <c r="BA50" s="189"/>
      <c r="BB50" s="189"/>
      <c r="BC50" s="249">
        <f>SUM(AV50:BB50)</f>
        <v>0</v>
      </c>
      <c r="BD50" s="247"/>
      <c r="BE50" s="189"/>
      <c r="BF50" s="189"/>
      <c r="BG50" s="189"/>
      <c r="BH50" s="248">
        <f>SUM(BD50:BG50)</f>
        <v>0</v>
      </c>
      <c r="BI50" s="247"/>
      <c r="BJ50" s="189"/>
      <c r="BK50" s="189"/>
      <c r="BL50" s="189"/>
      <c r="BM50" s="189"/>
      <c r="BN50" s="189"/>
      <c r="BO50" s="248"/>
      <c r="BP50" s="240"/>
      <c r="BQ50" s="250"/>
      <c r="BR50" s="251"/>
    </row>
    <row r="51" spans="1:70" ht="23.25" hidden="1" thickTop="1" x14ac:dyDescent="0.45">
      <c r="A51" s="84"/>
      <c r="B51" s="74"/>
      <c r="C51" s="241"/>
      <c r="D51" s="189"/>
      <c r="E51" s="242"/>
      <c r="F51" s="243"/>
      <c r="G51" s="244"/>
      <c r="H51" s="245"/>
      <c r="I51" s="245"/>
      <c r="J51" s="245"/>
      <c r="K51" s="245"/>
      <c r="L51" s="245"/>
      <c r="M51" s="238">
        <f t="shared" si="2"/>
        <v>0</v>
      </c>
      <c r="N51" s="245"/>
      <c r="O51" s="245"/>
      <c r="P51" s="245"/>
      <c r="Q51" s="245"/>
      <c r="R51" s="245"/>
      <c r="S51" s="245"/>
      <c r="T51" s="238">
        <f t="shared" si="3"/>
        <v>0</v>
      </c>
      <c r="U51" s="244"/>
      <c r="V51" s="245"/>
      <c r="W51" s="245"/>
      <c r="X51" s="245"/>
      <c r="Y51" s="245"/>
      <c r="Z51" s="245"/>
      <c r="AA51" s="246">
        <f t="shared" si="4"/>
        <v>0</v>
      </c>
      <c r="AB51" s="244"/>
      <c r="AC51" s="245"/>
      <c r="AD51" s="245"/>
      <c r="AE51" s="245"/>
      <c r="AF51" s="245"/>
      <c r="AG51" s="246"/>
      <c r="AH51" s="247"/>
      <c r="AI51" s="189"/>
      <c r="AJ51" s="189"/>
      <c r="AK51" s="189"/>
      <c r="AL51" s="189"/>
      <c r="AM51" s="189"/>
      <c r="AN51" s="248"/>
      <c r="AO51" s="247"/>
      <c r="AP51" s="189"/>
      <c r="AQ51" s="189"/>
      <c r="AR51" s="189"/>
      <c r="AS51" s="189"/>
      <c r="AT51" s="189"/>
      <c r="AU51" s="248"/>
      <c r="AV51" s="247"/>
      <c r="AW51" s="189"/>
      <c r="AX51" s="189"/>
      <c r="AY51" s="189"/>
      <c r="AZ51" s="189"/>
      <c r="BA51" s="189"/>
      <c r="BB51" s="189"/>
      <c r="BC51" s="249"/>
      <c r="BD51" s="247"/>
      <c r="BE51" s="189"/>
      <c r="BF51" s="189"/>
      <c r="BG51" s="189"/>
      <c r="BH51" s="248"/>
      <c r="BI51" s="247"/>
      <c r="BJ51" s="189"/>
      <c r="BK51" s="189"/>
      <c r="BL51" s="189"/>
      <c r="BM51" s="189"/>
      <c r="BN51" s="189"/>
      <c r="BO51" s="248"/>
      <c r="BP51" s="240"/>
      <c r="BQ51" s="250"/>
      <c r="BR51" s="251"/>
    </row>
    <row r="52" spans="1:70" ht="23.25" hidden="1" thickTop="1" x14ac:dyDescent="0.45">
      <c r="A52" s="83"/>
      <c r="B52" s="74"/>
      <c r="C52" s="241"/>
      <c r="D52" s="189"/>
      <c r="E52" s="242"/>
      <c r="F52" s="243"/>
      <c r="G52" s="244"/>
      <c r="H52" s="245"/>
      <c r="I52" s="245"/>
      <c r="J52" s="245"/>
      <c r="K52" s="245"/>
      <c r="L52" s="245"/>
      <c r="M52" s="238">
        <f t="shared" si="2"/>
        <v>0</v>
      </c>
      <c r="N52" s="245"/>
      <c r="O52" s="245"/>
      <c r="P52" s="245"/>
      <c r="Q52" s="245"/>
      <c r="R52" s="245"/>
      <c r="S52" s="245"/>
      <c r="T52" s="238">
        <f t="shared" si="3"/>
        <v>0</v>
      </c>
      <c r="U52" s="244"/>
      <c r="V52" s="245"/>
      <c r="W52" s="245"/>
      <c r="X52" s="245"/>
      <c r="Y52" s="245"/>
      <c r="Z52" s="245"/>
      <c r="AA52" s="246">
        <f t="shared" si="4"/>
        <v>0</v>
      </c>
      <c r="AB52" s="244"/>
      <c r="AC52" s="245"/>
      <c r="AD52" s="245"/>
      <c r="AE52" s="245"/>
      <c r="AF52" s="245"/>
      <c r="AG52" s="246"/>
      <c r="AH52" s="247"/>
      <c r="AI52" s="189"/>
      <c r="AJ52" s="189"/>
      <c r="AK52" s="189"/>
      <c r="AL52" s="189"/>
      <c r="AM52" s="189"/>
      <c r="AN52" s="248"/>
      <c r="AO52" s="247"/>
      <c r="AP52" s="189"/>
      <c r="AQ52" s="189"/>
      <c r="AR52" s="189"/>
      <c r="AS52" s="189"/>
      <c r="AT52" s="189"/>
      <c r="AU52" s="248"/>
      <c r="AV52" s="247"/>
      <c r="AW52" s="189"/>
      <c r="AX52" s="189"/>
      <c r="AY52" s="189"/>
      <c r="AZ52" s="189"/>
      <c r="BA52" s="189"/>
      <c r="BB52" s="189"/>
      <c r="BC52" s="249"/>
      <c r="BD52" s="247"/>
      <c r="BE52" s="189"/>
      <c r="BF52" s="189"/>
      <c r="BG52" s="189"/>
      <c r="BH52" s="248"/>
      <c r="BI52" s="247"/>
      <c r="BJ52" s="189"/>
      <c r="BK52" s="189"/>
      <c r="BL52" s="189"/>
      <c r="BM52" s="189"/>
      <c r="BN52" s="189"/>
      <c r="BO52" s="248"/>
      <c r="BP52" s="240"/>
      <c r="BQ52" s="250"/>
      <c r="BR52" s="251"/>
    </row>
    <row r="53" spans="1:70" ht="23.25" hidden="1" thickTop="1" x14ac:dyDescent="0.45">
      <c r="A53" s="83"/>
      <c r="B53" s="74"/>
      <c r="C53" s="241"/>
      <c r="D53" s="189"/>
      <c r="E53" s="242"/>
      <c r="F53" s="243"/>
      <c r="G53" s="244"/>
      <c r="H53" s="245"/>
      <c r="I53" s="245"/>
      <c r="J53" s="245"/>
      <c r="K53" s="245"/>
      <c r="L53" s="245"/>
      <c r="M53" s="238">
        <f t="shared" si="2"/>
        <v>0</v>
      </c>
      <c r="N53" s="245"/>
      <c r="O53" s="245"/>
      <c r="P53" s="245"/>
      <c r="Q53" s="245"/>
      <c r="R53" s="245"/>
      <c r="S53" s="245"/>
      <c r="T53" s="238">
        <f t="shared" si="3"/>
        <v>0</v>
      </c>
      <c r="U53" s="244"/>
      <c r="V53" s="245"/>
      <c r="W53" s="245"/>
      <c r="X53" s="245"/>
      <c r="Y53" s="245"/>
      <c r="Z53" s="245"/>
      <c r="AA53" s="246">
        <f t="shared" si="4"/>
        <v>0</v>
      </c>
      <c r="AB53" s="244"/>
      <c r="AC53" s="245"/>
      <c r="AD53" s="245"/>
      <c r="AE53" s="245"/>
      <c r="AF53" s="245"/>
      <c r="AG53" s="246"/>
      <c r="AH53" s="247"/>
      <c r="AI53" s="189"/>
      <c r="AJ53" s="189"/>
      <c r="AK53" s="189"/>
      <c r="AL53" s="189"/>
      <c r="AM53" s="189"/>
      <c r="AN53" s="248"/>
      <c r="AO53" s="247"/>
      <c r="AP53" s="189"/>
      <c r="AQ53" s="189"/>
      <c r="AR53" s="189"/>
      <c r="AS53" s="189"/>
      <c r="AT53" s="189"/>
      <c r="AU53" s="248"/>
      <c r="AV53" s="247"/>
      <c r="AW53" s="189"/>
      <c r="AX53" s="189"/>
      <c r="AY53" s="189"/>
      <c r="AZ53" s="189"/>
      <c r="BA53" s="189"/>
      <c r="BB53" s="189"/>
      <c r="BC53" s="249"/>
      <c r="BD53" s="247"/>
      <c r="BE53" s="189"/>
      <c r="BF53" s="189"/>
      <c r="BG53" s="189"/>
      <c r="BH53" s="248"/>
      <c r="BI53" s="247"/>
      <c r="BJ53" s="189"/>
      <c r="BK53" s="189"/>
      <c r="BL53" s="189"/>
      <c r="BM53" s="189"/>
      <c r="BN53" s="189"/>
      <c r="BO53" s="248"/>
      <c r="BP53" s="240"/>
      <c r="BQ53" s="250"/>
      <c r="BR53" s="251"/>
    </row>
    <row r="54" spans="1:70" ht="23.25" hidden="1" thickTop="1" x14ac:dyDescent="0.45">
      <c r="A54" s="84"/>
      <c r="B54" s="74"/>
      <c r="C54" s="241"/>
      <c r="D54" s="189"/>
      <c r="E54" s="242"/>
      <c r="F54" s="243"/>
      <c r="G54" s="244"/>
      <c r="H54" s="245"/>
      <c r="I54" s="245"/>
      <c r="J54" s="245"/>
      <c r="K54" s="245"/>
      <c r="L54" s="245"/>
      <c r="M54" s="238">
        <f t="shared" si="2"/>
        <v>0</v>
      </c>
      <c r="N54" s="245"/>
      <c r="O54" s="245"/>
      <c r="P54" s="245"/>
      <c r="Q54" s="245"/>
      <c r="R54" s="245"/>
      <c r="S54" s="245"/>
      <c r="T54" s="238">
        <f t="shared" si="3"/>
        <v>0</v>
      </c>
      <c r="U54" s="244"/>
      <c r="V54" s="245"/>
      <c r="W54" s="245"/>
      <c r="X54" s="245"/>
      <c r="Y54" s="245"/>
      <c r="Z54" s="245"/>
      <c r="AA54" s="246">
        <f t="shared" si="4"/>
        <v>0</v>
      </c>
      <c r="AB54" s="244"/>
      <c r="AC54" s="245"/>
      <c r="AD54" s="245"/>
      <c r="AE54" s="245"/>
      <c r="AF54" s="245"/>
      <c r="AG54" s="246"/>
      <c r="AH54" s="247"/>
      <c r="AI54" s="189"/>
      <c r="AJ54" s="189"/>
      <c r="AK54" s="189"/>
      <c r="AL54" s="189"/>
      <c r="AM54" s="189"/>
      <c r="AN54" s="248"/>
      <c r="AO54" s="247"/>
      <c r="AP54" s="189"/>
      <c r="AQ54" s="189"/>
      <c r="AR54" s="189"/>
      <c r="AS54" s="189"/>
      <c r="AT54" s="189"/>
      <c r="AU54" s="248"/>
      <c r="AV54" s="247"/>
      <c r="AW54" s="189"/>
      <c r="AX54" s="189"/>
      <c r="AY54" s="189"/>
      <c r="AZ54" s="189"/>
      <c r="BA54" s="189"/>
      <c r="BB54" s="189"/>
      <c r="BC54" s="249"/>
      <c r="BD54" s="247"/>
      <c r="BE54" s="189"/>
      <c r="BF54" s="189"/>
      <c r="BG54" s="189"/>
      <c r="BH54" s="248"/>
      <c r="BI54" s="247"/>
      <c r="BJ54" s="189"/>
      <c r="BK54" s="189"/>
      <c r="BL54" s="189"/>
      <c r="BM54" s="189"/>
      <c r="BN54" s="189"/>
      <c r="BO54" s="248"/>
      <c r="BP54" s="240"/>
      <c r="BQ54" s="250"/>
      <c r="BR54" s="251"/>
    </row>
    <row r="55" spans="1:70" ht="24" hidden="1" thickTop="1" thickBot="1" x14ac:dyDescent="0.5">
      <c r="A55" s="84"/>
      <c r="B55" s="74"/>
      <c r="C55" s="241"/>
      <c r="D55" s="189"/>
      <c r="E55" s="242"/>
      <c r="F55" s="243"/>
      <c r="G55" s="244"/>
      <c r="H55" s="245"/>
      <c r="I55" s="245"/>
      <c r="J55" s="245"/>
      <c r="K55" s="245"/>
      <c r="L55" s="245"/>
      <c r="M55" s="238">
        <f t="shared" si="2"/>
        <v>0</v>
      </c>
      <c r="N55" s="245"/>
      <c r="O55" s="245"/>
      <c r="P55" s="245"/>
      <c r="Q55" s="245"/>
      <c r="R55" s="245"/>
      <c r="S55" s="245"/>
      <c r="T55" s="238">
        <f t="shared" si="3"/>
        <v>0</v>
      </c>
      <c r="U55" s="244"/>
      <c r="V55" s="245"/>
      <c r="W55" s="245"/>
      <c r="X55" s="245"/>
      <c r="Y55" s="245"/>
      <c r="Z55" s="245"/>
      <c r="AA55" s="246">
        <f t="shared" si="4"/>
        <v>0</v>
      </c>
      <c r="AB55" s="244"/>
      <c r="AC55" s="245"/>
      <c r="AD55" s="245"/>
      <c r="AE55" s="245"/>
      <c r="AF55" s="245"/>
      <c r="AG55" s="246"/>
      <c r="AH55" s="247"/>
      <c r="AI55" s="189"/>
      <c r="AJ55" s="189"/>
      <c r="AK55" s="189"/>
      <c r="AL55" s="189"/>
      <c r="AM55" s="189"/>
      <c r="AN55" s="248"/>
      <c r="AO55" s="247"/>
      <c r="AP55" s="189"/>
      <c r="AQ55" s="189"/>
      <c r="AR55" s="189"/>
      <c r="AS55" s="189"/>
      <c r="AT55" s="189"/>
      <c r="AU55" s="248"/>
      <c r="AV55" s="247"/>
      <c r="AW55" s="189"/>
      <c r="AX55" s="189"/>
      <c r="AY55" s="189"/>
      <c r="AZ55" s="189"/>
      <c r="BA55" s="189"/>
      <c r="BB55" s="189"/>
      <c r="BC55" s="249"/>
      <c r="BD55" s="247"/>
      <c r="BE55" s="189"/>
      <c r="BF55" s="189"/>
      <c r="BG55" s="189"/>
      <c r="BH55" s="248"/>
      <c r="BI55" s="247"/>
      <c r="BJ55" s="189"/>
      <c r="BK55" s="189"/>
      <c r="BL55" s="189"/>
      <c r="BM55" s="189"/>
      <c r="BN55" s="189"/>
      <c r="BO55" s="248"/>
      <c r="BP55" s="240"/>
      <c r="BQ55" s="264"/>
      <c r="BR55" s="265"/>
    </row>
    <row r="56" spans="1:70" ht="24" thickTop="1" thickBot="1" x14ac:dyDescent="0.5">
      <c r="A56" s="108"/>
      <c r="B56" s="109"/>
      <c r="C56" s="253"/>
      <c r="D56" s="202"/>
      <c r="E56" s="254"/>
      <c r="F56" s="255"/>
      <c r="G56" s="256"/>
      <c r="H56" s="257"/>
      <c r="I56" s="257"/>
      <c r="J56" s="257"/>
      <c r="K56" s="257"/>
      <c r="L56" s="257"/>
      <c r="M56" s="258">
        <f t="shared" si="2"/>
        <v>0</v>
      </c>
      <c r="N56" s="256"/>
      <c r="O56" s="257"/>
      <c r="P56" s="257"/>
      <c r="Q56" s="257"/>
      <c r="R56" s="257"/>
      <c r="S56" s="257"/>
      <c r="T56" s="258">
        <f t="shared" si="3"/>
        <v>0</v>
      </c>
      <c r="U56" s="256"/>
      <c r="V56" s="257"/>
      <c r="W56" s="257"/>
      <c r="X56" s="257"/>
      <c r="Y56" s="257"/>
      <c r="Z56" s="257"/>
      <c r="AA56" s="258">
        <f t="shared" si="4"/>
        <v>0</v>
      </c>
      <c r="AB56" s="256"/>
      <c r="AC56" s="257"/>
      <c r="AD56" s="257"/>
      <c r="AE56" s="257"/>
      <c r="AF56" s="257"/>
      <c r="AG56" s="258"/>
      <c r="AH56" s="259"/>
      <c r="AI56" s="202"/>
      <c r="AJ56" s="202"/>
      <c r="AK56" s="202"/>
      <c r="AL56" s="202"/>
      <c r="AM56" s="202"/>
      <c r="AN56" s="260"/>
      <c r="AO56" s="259"/>
      <c r="AP56" s="202"/>
      <c r="AQ56" s="202"/>
      <c r="AR56" s="202"/>
      <c r="AS56" s="202"/>
      <c r="AT56" s="202"/>
      <c r="AU56" s="260"/>
      <c r="AV56" s="259"/>
      <c r="AW56" s="202"/>
      <c r="AX56" s="202"/>
      <c r="AY56" s="202"/>
      <c r="AZ56" s="202"/>
      <c r="BA56" s="202"/>
      <c r="BB56" s="202"/>
      <c r="BC56" s="261"/>
      <c r="BD56" s="259"/>
      <c r="BE56" s="202"/>
      <c r="BF56" s="202"/>
      <c r="BG56" s="202"/>
      <c r="BH56" s="260"/>
      <c r="BI56" s="259"/>
      <c r="BJ56" s="202"/>
      <c r="BK56" s="202"/>
      <c r="BL56" s="202"/>
      <c r="BM56" s="202"/>
      <c r="BN56" s="202"/>
      <c r="BO56" s="262"/>
      <c r="BP56" s="263"/>
      <c r="BQ56" s="117"/>
    </row>
    <row r="57" spans="1:70" x14ac:dyDescent="0.3">
      <c r="BH57" s="81">
        <f>SUM(BH6:BH56)</f>
        <v>27</v>
      </c>
      <c r="BP57" s="736">
        <f>SUM(BP6:BP56)</f>
        <v>343</v>
      </c>
      <c r="BQ57" s="117"/>
      <c r="BR57" s="88">
        <f>SUM(BR6:BR56)</f>
        <v>0</v>
      </c>
    </row>
    <row r="58" spans="1:70" x14ac:dyDescent="0.3">
      <c r="F58" s="82">
        <f>SUM(F6:F57)</f>
        <v>8</v>
      </c>
      <c r="G58" s="104"/>
      <c r="H58" s="104"/>
      <c r="I58" s="104"/>
      <c r="J58" s="104"/>
      <c r="K58" s="104"/>
      <c r="L58" s="104"/>
      <c r="M58" s="117">
        <f>SUM(M6:M57)</f>
        <v>85</v>
      </c>
      <c r="N58" s="104"/>
      <c r="O58" s="104"/>
      <c r="P58" s="104"/>
      <c r="Q58" s="104"/>
      <c r="R58" s="104"/>
      <c r="S58" s="104"/>
      <c r="T58" s="117">
        <f>SUM(T6:T57)</f>
        <v>62</v>
      </c>
      <c r="U58" s="104"/>
      <c r="V58" s="104"/>
      <c r="W58" s="104"/>
      <c r="X58" s="104"/>
      <c r="Y58" s="104"/>
      <c r="Z58" s="104"/>
      <c r="AA58" s="117">
        <f>SUM(AA6:AA57)</f>
        <v>6</v>
      </c>
      <c r="AB58" s="104"/>
      <c r="AC58" s="104"/>
      <c r="AD58" s="104"/>
      <c r="AE58" s="104"/>
      <c r="AF58" s="104"/>
      <c r="AG58" s="644">
        <f>SUM(AG6:AG26)</f>
        <v>34</v>
      </c>
      <c r="AH58" s="104"/>
      <c r="AI58" s="104"/>
      <c r="AJ58" s="104"/>
      <c r="AK58" s="104"/>
      <c r="AL58" s="104"/>
      <c r="AM58" s="104"/>
      <c r="AN58" s="82">
        <f>SUM(AN7:AN57)</f>
        <v>63</v>
      </c>
      <c r="AO58" s="104"/>
      <c r="AP58" s="104"/>
      <c r="AQ58" s="104"/>
      <c r="AR58" s="104"/>
      <c r="AS58" s="104"/>
      <c r="AT58" s="104"/>
      <c r="AU58" s="82">
        <f>SUM(AU6:AU57)</f>
        <v>25</v>
      </c>
      <c r="AV58" s="104"/>
      <c r="AW58" s="104"/>
      <c r="AX58" s="104"/>
      <c r="AY58" s="104"/>
      <c r="AZ58" s="104"/>
      <c r="BA58" s="104"/>
      <c r="BB58" s="104"/>
      <c r="BC58" s="82">
        <f>SUM(BC6:BC57)</f>
        <v>34</v>
      </c>
      <c r="BD58" s="104"/>
      <c r="BE58" s="104"/>
      <c r="BF58" s="104"/>
      <c r="BG58" s="104"/>
      <c r="BH58" s="82"/>
      <c r="BI58" s="104"/>
      <c r="BJ58" s="104"/>
      <c r="BK58" s="104"/>
      <c r="BL58" s="104"/>
      <c r="BM58" s="104"/>
      <c r="BN58" s="104"/>
      <c r="BO58" s="82"/>
      <c r="BP58" s="88"/>
    </row>
  </sheetData>
  <sortState ref="B6:BP11">
    <sortCondition descending="1" ref="BP6:BP11"/>
  </sortState>
  <mergeCells count="19">
    <mergeCell ref="BI3:BN3"/>
    <mergeCell ref="AV2:BB2"/>
    <mergeCell ref="BD2:BG2"/>
    <mergeCell ref="BI2:BN2"/>
    <mergeCell ref="AO3:AT3"/>
    <mergeCell ref="AV3:BB3"/>
    <mergeCell ref="AO2:AT2"/>
    <mergeCell ref="U3:Z3"/>
    <mergeCell ref="AB3:AF3"/>
    <mergeCell ref="AH3:AM3"/>
    <mergeCell ref="A1:AQ1"/>
    <mergeCell ref="BD3:BG3"/>
    <mergeCell ref="G2:L2"/>
    <mergeCell ref="N2:S2"/>
    <mergeCell ref="U2:Z2"/>
    <mergeCell ref="AB2:AF2"/>
    <mergeCell ref="AH2:AM2"/>
    <mergeCell ref="G3:L3"/>
    <mergeCell ref="N3:S3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zoomScale="80" zoomScaleNormal="80" workbookViewId="0">
      <selection sqref="A1:AG1"/>
    </sheetView>
  </sheetViews>
  <sheetFormatPr defaultRowHeight="18.75" x14ac:dyDescent="0.3"/>
  <cols>
    <col min="1" max="1" width="4.28515625" style="2" customWidth="1"/>
    <col min="2" max="2" width="19" customWidth="1"/>
    <col min="3" max="3" width="9" style="2" customWidth="1"/>
    <col min="4" max="4" width="5.42578125" style="1" customWidth="1"/>
    <col min="5" max="5" width="7.42578125" customWidth="1"/>
    <col min="6" max="6" width="10.7109375" style="1" customWidth="1"/>
    <col min="7" max="10" width="5.7109375" customWidth="1"/>
    <col min="11" max="11" width="5.5703125" customWidth="1"/>
    <col min="12" max="12" width="5.7109375" customWidth="1"/>
    <col min="13" max="13" width="5.7109375" style="38" customWidth="1"/>
    <col min="14" max="14" width="5.7109375" style="268" customWidth="1"/>
    <col min="15" max="19" width="5.7109375" customWidth="1"/>
    <col min="20" max="20" width="5.7109375" style="38" customWidth="1"/>
    <col min="21" max="21" width="5.7109375" style="266" customWidth="1"/>
    <col min="22" max="26" width="5.7109375" customWidth="1"/>
    <col min="27" max="27" width="5.7109375" style="38" customWidth="1"/>
    <col min="28" max="28" width="7.140625" style="266" customWidth="1"/>
    <col min="29" max="33" width="5.7109375" customWidth="1"/>
    <col min="34" max="34" width="5.7109375" style="38" customWidth="1"/>
    <col min="35" max="35" width="5.7109375" style="268" customWidth="1"/>
    <col min="36" max="40" width="5.7109375" style="1" customWidth="1"/>
    <col min="41" max="41" width="5.7109375" style="38" customWidth="1"/>
    <col min="42" max="42" width="5.7109375" style="266" customWidth="1"/>
    <col min="43" max="47" width="5.7109375" customWidth="1"/>
    <col min="48" max="48" width="5.7109375" style="38" customWidth="1"/>
    <col min="49" max="49" width="5.7109375" style="266" customWidth="1"/>
    <col min="50" max="55" width="5.7109375" customWidth="1"/>
    <col min="56" max="56" width="5.7109375" style="38" customWidth="1"/>
    <col min="57" max="57" width="5.7109375" style="266" customWidth="1"/>
    <col min="58" max="62" width="5.7109375" customWidth="1"/>
    <col min="63" max="63" width="5.7109375" style="38" customWidth="1"/>
    <col min="64" max="64" width="5.7109375" style="266" customWidth="1"/>
    <col min="65" max="69" width="5.7109375" style="1" customWidth="1"/>
    <col min="70" max="70" width="5.7109375" style="38" customWidth="1"/>
    <col min="71" max="71" width="9" style="88" customWidth="1"/>
    <col min="72" max="72" width="9" customWidth="1"/>
    <col min="73" max="74" width="9" hidden="1" customWidth="1"/>
  </cols>
  <sheetData>
    <row r="1" spans="1:74" s="119" customFormat="1" ht="92.25" customHeight="1" thickBot="1" x14ac:dyDescent="0.6">
      <c r="A1" s="792" t="s">
        <v>59</v>
      </c>
      <c r="B1" s="792"/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  <c r="P1" s="792"/>
      <c r="Q1" s="792"/>
      <c r="R1" s="792"/>
      <c r="S1" s="792"/>
      <c r="T1" s="792"/>
      <c r="U1" s="792"/>
      <c r="V1" s="792"/>
      <c r="W1" s="792"/>
      <c r="X1" s="792"/>
      <c r="Y1" s="792"/>
      <c r="Z1" s="792"/>
      <c r="AA1" s="792"/>
      <c r="AB1" s="792"/>
      <c r="AC1" s="792"/>
      <c r="AD1" s="792"/>
      <c r="AE1" s="792"/>
      <c r="AF1" s="792"/>
      <c r="AG1" s="792"/>
      <c r="AI1" s="213"/>
      <c r="AP1" s="213"/>
      <c r="AW1" s="213"/>
      <c r="BE1" s="213"/>
      <c r="BL1" s="213"/>
      <c r="BM1" s="133"/>
      <c r="BN1" s="133"/>
      <c r="BO1" s="133"/>
      <c r="BP1" s="133"/>
      <c r="BQ1" s="133"/>
      <c r="BR1" s="473"/>
      <c r="BS1" s="475"/>
      <c r="BT1" s="474"/>
    </row>
    <row r="2" spans="1:74" ht="21.75" thickTop="1" thickBot="1" x14ac:dyDescent="0.45">
      <c r="A2" s="77"/>
      <c r="B2" s="79"/>
      <c r="C2" s="493" t="s">
        <v>3</v>
      </c>
      <c r="D2" s="79"/>
      <c r="E2" s="79"/>
      <c r="F2" s="79"/>
      <c r="G2" s="494"/>
      <c r="H2" s="787" t="s">
        <v>62</v>
      </c>
      <c r="I2" s="788"/>
      <c r="J2" s="788"/>
      <c r="K2" s="788"/>
      <c r="L2" s="788"/>
      <c r="M2" s="788"/>
      <c r="N2" s="219"/>
      <c r="O2" s="788" t="s">
        <v>63</v>
      </c>
      <c r="P2" s="788"/>
      <c r="Q2" s="788"/>
      <c r="R2" s="788"/>
      <c r="S2" s="788"/>
      <c r="T2" s="788"/>
      <c r="U2" s="219"/>
      <c r="V2" s="787" t="s">
        <v>111</v>
      </c>
      <c r="W2" s="788"/>
      <c r="X2" s="788"/>
      <c r="Y2" s="788"/>
      <c r="Z2" s="788"/>
      <c r="AA2" s="788"/>
      <c r="AB2" s="219" t="s">
        <v>43</v>
      </c>
      <c r="AC2" s="787" t="s">
        <v>112</v>
      </c>
      <c r="AD2" s="788"/>
      <c r="AE2" s="788"/>
      <c r="AF2" s="788"/>
      <c r="AG2" s="788"/>
      <c r="AH2" s="790"/>
      <c r="AI2" s="645"/>
      <c r="AJ2" s="787" t="s">
        <v>112</v>
      </c>
      <c r="AK2" s="788"/>
      <c r="AL2" s="788"/>
      <c r="AM2" s="788"/>
      <c r="AN2" s="788"/>
      <c r="AO2" s="790"/>
      <c r="AP2" s="652"/>
      <c r="AQ2" s="787" t="s">
        <v>113</v>
      </c>
      <c r="AR2" s="788"/>
      <c r="AS2" s="788"/>
      <c r="AT2" s="788"/>
      <c r="AU2" s="788"/>
      <c r="AV2" s="790"/>
      <c r="AW2" s="652"/>
      <c r="AX2" s="787" t="s">
        <v>111</v>
      </c>
      <c r="AY2" s="788"/>
      <c r="AZ2" s="788"/>
      <c r="BA2" s="788"/>
      <c r="BB2" s="788"/>
      <c r="BC2" s="788"/>
      <c r="BD2" s="790"/>
      <c r="BE2" s="655"/>
      <c r="BF2" s="787" t="s">
        <v>63</v>
      </c>
      <c r="BG2" s="788"/>
      <c r="BH2" s="788"/>
      <c r="BI2" s="788"/>
      <c r="BJ2" s="788"/>
      <c r="BK2" s="790"/>
      <c r="BL2" s="652"/>
      <c r="BM2" s="787" t="s">
        <v>114</v>
      </c>
      <c r="BN2" s="788"/>
      <c r="BO2" s="788"/>
      <c r="BP2" s="788"/>
      <c r="BQ2" s="788"/>
      <c r="BR2" s="790"/>
      <c r="BS2" s="658"/>
      <c r="BT2" s="476"/>
      <c r="BU2" s="121" t="s">
        <v>56</v>
      </c>
      <c r="BV2" s="124"/>
    </row>
    <row r="3" spans="1:74" ht="21" thickBot="1" x14ac:dyDescent="0.45">
      <c r="A3" s="80"/>
      <c r="B3" s="3" t="s">
        <v>14</v>
      </c>
      <c r="C3" s="62" t="s">
        <v>4</v>
      </c>
      <c r="D3" s="3"/>
      <c r="E3" s="100" t="s">
        <v>6</v>
      </c>
      <c r="F3" s="100"/>
      <c r="G3" s="55" t="s">
        <v>7</v>
      </c>
      <c r="H3" s="784">
        <v>43148</v>
      </c>
      <c r="I3" s="785"/>
      <c r="J3" s="785"/>
      <c r="K3" s="785"/>
      <c r="L3" s="785"/>
      <c r="M3" s="785"/>
      <c r="N3" s="230"/>
      <c r="O3" s="789">
        <v>43176</v>
      </c>
      <c r="P3" s="785"/>
      <c r="Q3" s="785"/>
      <c r="R3" s="785"/>
      <c r="S3" s="785"/>
      <c r="T3" s="785"/>
      <c r="U3" s="230"/>
      <c r="V3" s="784">
        <v>43239</v>
      </c>
      <c r="W3" s="785"/>
      <c r="X3" s="785"/>
      <c r="Y3" s="785"/>
      <c r="Z3" s="785"/>
      <c r="AA3" s="785"/>
      <c r="AB3" s="230" t="s">
        <v>115</v>
      </c>
      <c r="AC3" s="784">
        <v>43253</v>
      </c>
      <c r="AD3" s="785"/>
      <c r="AE3" s="785"/>
      <c r="AF3" s="785"/>
      <c r="AG3" s="785"/>
      <c r="AH3" s="791"/>
      <c r="AI3" s="646"/>
      <c r="AJ3" s="784">
        <v>43288</v>
      </c>
      <c r="AK3" s="785"/>
      <c r="AL3" s="785"/>
      <c r="AM3" s="785"/>
      <c r="AN3" s="785"/>
      <c r="AO3" s="791"/>
      <c r="AP3" s="653"/>
      <c r="AQ3" s="784">
        <v>43323</v>
      </c>
      <c r="AR3" s="785"/>
      <c r="AS3" s="785"/>
      <c r="AT3" s="785"/>
      <c r="AU3" s="785"/>
      <c r="AV3" s="791"/>
      <c r="AW3" s="653"/>
      <c r="AX3" s="784">
        <v>43358</v>
      </c>
      <c r="AY3" s="785"/>
      <c r="AZ3" s="785"/>
      <c r="BA3" s="785"/>
      <c r="BB3" s="785"/>
      <c r="BC3" s="785"/>
      <c r="BD3" s="791"/>
      <c r="BE3" s="656"/>
      <c r="BF3" s="784">
        <v>43386</v>
      </c>
      <c r="BG3" s="785"/>
      <c r="BH3" s="785"/>
      <c r="BI3" s="785"/>
      <c r="BJ3" s="785"/>
      <c r="BK3" s="791"/>
      <c r="BL3" s="653"/>
      <c r="BM3" s="793">
        <v>43407</v>
      </c>
      <c r="BN3" s="794"/>
      <c r="BO3" s="794"/>
      <c r="BP3" s="794"/>
      <c r="BQ3" s="794"/>
      <c r="BR3" s="795"/>
      <c r="BS3" s="659"/>
      <c r="BT3" s="477" t="s">
        <v>16</v>
      </c>
      <c r="BU3" s="122" t="s">
        <v>55</v>
      </c>
      <c r="BV3" s="125"/>
    </row>
    <row r="4" spans="1:74" ht="19.5" thickBot="1" x14ac:dyDescent="0.35">
      <c r="A4" s="495" t="s">
        <v>15</v>
      </c>
      <c r="B4" s="5" t="s">
        <v>13</v>
      </c>
      <c r="C4" s="63" t="s">
        <v>5</v>
      </c>
      <c r="D4" s="5" t="s">
        <v>35</v>
      </c>
      <c r="E4" s="101" t="s">
        <v>5</v>
      </c>
      <c r="F4" s="101" t="s">
        <v>2</v>
      </c>
      <c r="G4" s="56" t="s">
        <v>11</v>
      </c>
      <c r="H4" s="12" t="s">
        <v>0</v>
      </c>
      <c r="I4" s="7">
        <v>1</v>
      </c>
      <c r="J4" s="8" t="s">
        <v>12</v>
      </c>
      <c r="K4" s="7" t="s">
        <v>9</v>
      </c>
      <c r="L4" s="7" t="s">
        <v>10</v>
      </c>
      <c r="M4" s="479" t="s">
        <v>11</v>
      </c>
      <c r="N4" s="267" t="s">
        <v>1</v>
      </c>
      <c r="O4" s="6" t="s">
        <v>0</v>
      </c>
      <c r="P4" s="7">
        <v>1</v>
      </c>
      <c r="Q4" s="8" t="s">
        <v>12</v>
      </c>
      <c r="R4" s="7" t="s">
        <v>9</v>
      </c>
      <c r="S4" s="7" t="s">
        <v>10</v>
      </c>
      <c r="T4" s="7" t="s">
        <v>11</v>
      </c>
      <c r="U4" s="267" t="s">
        <v>1</v>
      </c>
      <c r="V4" s="12" t="s">
        <v>0</v>
      </c>
      <c r="W4" s="7">
        <v>1</v>
      </c>
      <c r="X4" s="8" t="s">
        <v>12</v>
      </c>
      <c r="Y4" s="7" t="s">
        <v>9</v>
      </c>
      <c r="Z4" s="7" t="s">
        <v>10</v>
      </c>
      <c r="AA4" s="7" t="s">
        <v>11</v>
      </c>
      <c r="AB4" s="267" t="s">
        <v>1</v>
      </c>
      <c r="AC4" s="12" t="s">
        <v>0</v>
      </c>
      <c r="AD4" s="7">
        <v>1</v>
      </c>
      <c r="AE4" s="8" t="s">
        <v>12</v>
      </c>
      <c r="AF4" s="7" t="s">
        <v>9</v>
      </c>
      <c r="AG4" s="7" t="s">
        <v>10</v>
      </c>
      <c r="AH4" s="479" t="s">
        <v>11</v>
      </c>
      <c r="AI4" s="647" t="s">
        <v>1</v>
      </c>
      <c r="AJ4" s="12" t="s">
        <v>0</v>
      </c>
      <c r="AK4" s="7">
        <v>1</v>
      </c>
      <c r="AL4" s="8" t="s">
        <v>12</v>
      </c>
      <c r="AM4" s="7" t="s">
        <v>9</v>
      </c>
      <c r="AN4" s="7" t="s">
        <v>10</v>
      </c>
      <c r="AO4" s="479" t="s">
        <v>11</v>
      </c>
      <c r="AP4" s="647" t="s">
        <v>1</v>
      </c>
      <c r="AQ4" s="12" t="s">
        <v>0</v>
      </c>
      <c r="AR4" s="7">
        <v>1</v>
      </c>
      <c r="AS4" s="8" t="s">
        <v>12</v>
      </c>
      <c r="AT4" s="7" t="s">
        <v>132</v>
      </c>
      <c r="AU4" s="7" t="s">
        <v>10</v>
      </c>
      <c r="AV4" s="479" t="s">
        <v>11</v>
      </c>
      <c r="AW4" s="647" t="s">
        <v>1</v>
      </c>
      <c r="AX4" s="12" t="s">
        <v>0</v>
      </c>
      <c r="AY4" s="7">
        <v>1</v>
      </c>
      <c r="AZ4" s="8" t="s">
        <v>12</v>
      </c>
      <c r="BA4" s="7" t="s">
        <v>9</v>
      </c>
      <c r="BB4" s="7" t="s">
        <v>134</v>
      </c>
      <c r="BC4" s="7" t="s">
        <v>10</v>
      </c>
      <c r="BD4" s="479" t="s">
        <v>11</v>
      </c>
      <c r="BE4" s="647" t="s">
        <v>1</v>
      </c>
      <c r="BF4" s="12" t="s">
        <v>0</v>
      </c>
      <c r="BG4" s="7">
        <v>1</v>
      </c>
      <c r="BH4" s="8" t="s">
        <v>12</v>
      </c>
      <c r="BI4" s="7" t="s">
        <v>9</v>
      </c>
      <c r="BJ4" s="7" t="s">
        <v>10</v>
      </c>
      <c r="BK4" s="479" t="s">
        <v>11</v>
      </c>
      <c r="BL4" s="647" t="s">
        <v>1</v>
      </c>
      <c r="BM4" s="12" t="s">
        <v>0</v>
      </c>
      <c r="BN4" s="7">
        <v>1</v>
      </c>
      <c r="BO4" s="8" t="s">
        <v>12</v>
      </c>
      <c r="BP4" s="7" t="s">
        <v>9</v>
      </c>
      <c r="BQ4" s="7" t="s">
        <v>10</v>
      </c>
      <c r="BR4" s="479" t="s">
        <v>11</v>
      </c>
      <c r="BS4" s="647" t="s">
        <v>1</v>
      </c>
      <c r="BT4" s="478" t="s">
        <v>1</v>
      </c>
      <c r="BU4" s="123" t="s">
        <v>57</v>
      </c>
      <c r="BV4" s="126" t="s">
        <v>1</v>
      </c>
    </row>
    <row r="5" spans="1:74" ht="16.5" thickTop="1" x14ac:dyDescent="0.25">
      <c r="A5" s="498">
        <v>1</v>
      </c>
      <c r="B5" s="74" t="s">
        <v>87</v>
      </c>
      <c r="C5" s="441">
        <v>2967</v>
      </c>
      <c r="D5" s="74" t="s">
        <v>32</v>
      </c>
      <c r="E5" s="499">
        <v>2</v>
      </c>
      <c r="F5" s="500" t="s">
        <v>40</v>
      </c>
      <c r="G5" s="501">
        <v>2</v>
      </c>
      <c r="H5" s="502">
        <v>1</v>
      </c>
      <c r="I5" s="503">
        <v>5</v>
      </c>
      <c r="J5" s="503">
        <v>2</v>
      </c>
      <c r="K5" s="503"/>
      <c r="L5" s="503"/>
      <c r="M5" s="504">
        <v>2</v>
      </c>
      <c r="N5" s="505">
        <f>+M5+L5+K5+J5+I5+H5</f>
        <v>10</v>
      </c>
      <c r="O5" s="506"/>
      <c r="P5" s="74">
        <v>6</v>
      </c>
      <c r="Q5" s="74">
        <v>4</v>
      </c>
      <c r="R5" s="74"/>
      <c r="S5" s="74">
        <v>2</v>
      </c>
      <c r="T5" s="74">
        <v>2</v>
      </c>
      <c r="U5" s="507">
        <f>SUM(O5:T5)</f>
        <v>14</v>
      </c>
      <c r="V5" s="506"/>
      <c r="W5" s="74"/>
      <c r="X5" s="74"/>
      <c r="Y5" s="74"/>
      <c r="Z5" s="74"/>
      <c r="AA5" s="640">
        <v>2</v>
      </c>
      <c r="AB5" s="507">
        <f t="shared" ref="AB5:AB10" si="0">+AA5+Z5+Y5+X5+W5+V5</f>
        <v>2</v>
      </c>
      <c r="AC5" s="506"/>
      <c r="AD5" s="74"/>
      <c r="AE5" s="74"/>
      <c r="AF5" s="74"/>
      <c r="AG5" s="74"/>
      <c r="AH5" s="675">
        <v>2</v>
      </c>
      <c r="AI5" s="648">
        <f>+AH5+AG5+AF5+AE5+AD5+AC5</f>
        <v>2</v>
      </c>
      <c r="AJ5" s="506"/>
      <c r="AK5" s="74"/>
      <c r="AL5" s="74"/>
      <c r="AM5" s="74"/>
      <c r="AN5" s="74"/>
      <c r="AO5" s="499"/>
      <c r="AP5" s="648"/>
      <c r="AQ5" s="502"/>
      <c r="AR5" s="503"/>
      <c r="AS5" s="503"/>
      <c r="AT5" s="503"/>
      <c r="AU5" s="503"/>
      <c r="AV5" s="504"/>
      <c r="AW5" s="648">
        <f>+AV5+AU5+AT5+AS5+AR5+AQ5</f>
        <v>0</v>
      </c>
      <c r="AX5" s="506">
        <v>1</v>
      </c>
      <c r="AY5" s="74">
        <v>8</v>
      </c>
      <c r="AZ5" s="74"/>
      <c r="BA5" s="74"/>
      <c r="BB5" s="74">
        <v>10</v>
      </c>
      <c r="BC5" s="74"/>
      <c r="BD5" s="499">
        <v>2</v>
      </c>
      <c r="BE5" s="697">
        <f>SUM(AX5:BD5)</f>
        <v>21</v>
      </c>
      <c r="BF5" s="506">
        <v>1</v>
      </c>
      <c r="BG5" s="74">
        <v>0</v>
      </c>
      <c r="BH5" s="74"/>
      <c r="BI5" s="74"/>
      <c r="BJ5" s="74"/>
      <c r="BK5" s="499">
        <v>2</v>
      </c>
      <c r="BL5" s="648">
        <f>SUM(BF5:BK5)</f>
        <v>3</v>
      </c>
      <c r="BM5" s="506"/>
      <c r="BN5" s="74"/>
      <c r="BO5" s="74"/>
      <c r="BP5" s="74"/>
      <c r="BQ5" s="74"/>
      <c r="BR5" s="499"/>
      <c r="BS5" s="648">
        <f>SUM(BM5:BR5)</f>
        <v>0</v>
      </c>
      <c r="BT5" s="509">
        <f t="shared" ref="BT5:BT19" si="1">+N5+U5+AB5++AI5+AP5+AW5+BE5+BL5+G5+BS5</f>
        <v>54</v>
      </c>
      <c r="BU5" s="127"/>
      <c r="BV5" s="127">
        <f t="shared" ref="BV5:BV46" si="2">+BT5-BU5</f>
        <v>54</v>
      </c>
    </row>
    <row r="6" spans="1:74" ht="15.75" x14ac:dyDescent="0.25">
      <c r="A6" s="510">
        <v>2</v>
      </c>
      <c r="B6" s="74" t="s">
        <v>45</v>
      </c>
      <c r="C6" s="441">
        <v>4907</v>
      </c>
      <c r="D6" s="74" t="s">
        <v>33</v>
      </c>
      <c r="E6" s="499">
        <v>98</v>
      </c>
      <c r="F6" s="500" t="s">
        <v>40</v>
      </c>
      <c r="G6" s="501">
        <v>2</v>
      </c>
      <c r="H6" s="502">
        <v>1</v>
      </c>
      <c r="I6" s="503">
        <v>5</v>
      </c>
      <c r="J6" s="503"/>
      <c r="K6" s="503"/>
      <c r="L6" s="503">
        <v>2</v>
      </c>
      <c r="M6" s="504">
        <v>2</v>
      </c>
      <c r="N6" s="511">
        <f>+M6+L6+K6+J6+I6+H6</f>
        <v>10</v>
      </c>
      <c r="O6" s="506">
        <v>1</v>
      </c>
      <c r="P6" s="74"/>
      <c r="Q6" s="74"/>
      <c r="R6" s="74"/>
      <c r="S6" s="74"/>
      <c r="T6" s="74"/>
      <c r="U6" s="507">
        <f>SUM(O6:T6)</f>
        <v>1</v>
      </c>
      <c r="V6" s="506"/>
      <c r="W6" s="74"/>
      <c r="X6" s="74"/>
      <c r="Y6" s="74"/>
      <c r="Z6" s="74"/>
      <c r="AA6" s="74"/>
      <c r="AB6" s="507">
        <f t="shared" si="0"/>
        <v>0</v>
      </c>
      <c r="AC6" s="506">
        <v>1</v>
      </c>
      <c r="AD6" s="74">
        <v>6</v>
      </c>
      <c r="AE6" s="74">
        <v>6</v>
      </c>
      <c r="AF6" s="74"/>
      <c r="AG6" s="74">
        <v>2</v>
      </c>
      <c r="AH6" s="675"/>
      <c r="AI6" s="648">
        <f>+AH6+AG6+AF6+AE6+AD6+AC6</f>
        <v>15</v>
      </c>
      <c r="AJ6" s="506">
        <v>1</v>
      </c>
      <c r="AK6" s="74">
        <v>6</v>
      </c>
      <c r="AL6" s="74">
        <v>5</v>
      </c>
      <c r="AM6" s="74"/>
      <c r="AN6" s="74">
        <v>2</v>
      </c>
      <c r="AO6" s="499"/>
      <c r="AP6" s="648">
        <f>+AJ6+AK6+AL6+AM6+AN6+AO6</f>
        <v>14</v>
      </c>
      <c r="AQ6" s="502"/>
      <c r="AR6" s="503"/>
      <c r="AS6" s="503"/>
      <c r="AT6" s="503"/>
      <c r="AU6" s="503"/>
      <c r="AV6" s="504"/>
      <c r="AW6" s="648">
        <f>+AV6+AU6+AT6+AS6+AR6+AQ6</f>
        <v>0</v>
      </c>
      <c r="AX6" s="506"/>
      <c r="AY6" s="74"/>
      <c r="AZ6" s="74"/>
      <c r="BA6" s="74"/>
      <c r="BB6" s="74"/>
      <c r="BC6" s="74"/>
      <c r="BD6" s="499"/>
      <c r="BE6" s="657"/>
      <c r="BF6" s="506"/>
      <c r="BG6" s="74"/>
      <c r="BH6" s="74"/>
      <c r="BI6" s="74"/>
      <c r="BJ6" s="74"/>
      <c r="BK6" s="499"/>
      <c r="BL6" s="648"/>
      <c r="BM6" s="506"/>
      <c r="BN6" s="74"/>
      <c r="BO6" s="74"/>
      <c r="BP6" s="74"/>
      <c r="BQ6" s="74"/>
      <c r="BR6" s="499"/>
      <c r="BS6" s="648">
        <f>SUM(BM6:BR6)</f>
        <v>0</v>
      </c>
      <c r="BT6" s="509">
        <f t="shared" si="1"/>
        <v>42</v>
      </c>
      <c r="BU6" s="128"/>
      <c r="BV6" s="128">
        <f t="shared" si="2"/>
        <v>42</v>
      </c>
    </row>
    <row r="7" spans="1:74" ht="15.75" x14ac:dyDescent="0.25">
      <c r="A7" s="512">
        <v>3</v>
      </c>
      <c r="B7" s="74" t="s">
        <v>47</v>
      </c>
      <c r="C7" s="441">
        <v>4910</v>
      </c>
      <c r="D7" s="74" t="s">
        <v>33</v>
      </c>
      <c r="E7" s="499">
        <v>44</v>
      </c>
      <c r="F7" s="500" t="s">
        <v>40</v>
      </c>
      <c r="G7" s="501"/>
      <c r="H7" s="502"/>
      <c r="I7" s="503">
        <v>4</v>
      </c>
      <c r="J7" s="503">
        <v>5</v>
      </c>
      <c r="K7" s="503"/>
      <c r="L7" s="503">
        <v>2</v>
      </c>
      <c r="M7" s="504">
        <v>2</v>
      </c>
      <c r="N7" s="511">
        <f>+M7+L7+K7+J7+I7+H7</f>
        <v>13</v>
      </c>
      <c r="O7" s="506"/>
      <c r="P7" s="74"/>
      <c r="Q7" s="74"/>
      <c r="R7" s="74"/>
      <c r="S7" s="74"/>
      <c r="T7" s="74"/>
      <c r="U7" s="507"/>
      <c r="V7" s="506"/>
      <c r="W7" s="74"/>
      <c r="X7" s="74"/>
      <c r="Y7" s="74"/>
      <c r="Z7" s="74"/>
      <c r="AA7" s="74"/>
      <c r="AB7" s="507">
        <f t="shared" si="0"/>
        <v>0</v>
      </c>
      <c r="AC7" s="506"/>
      <c r="AD7" s="74">
        <v>5</v>
      </c>
      <c r="AE7" s="74">
        <v>5</v>
      </c>
      <c r="AF7" s="74"/>
      <c r="AG7" s="74">
        <v>2</v>
      </c>
      <c r="AH7" s="675"/>
      <c r="AI7" s="648">
        <f>+AH7+AG7+AF7+AE7+AD7+AC7</f>
        <v>12</v>
      </c>
      <c r="AJ7" s="506"/>
      <c r="AK7" s="74">
        <v>5</v>
      </c>
      <c r="AL7" s="74">
        <v>4</v>
      </c>
      <c r="AM7" s="74"/>
      <c r="AN7" s="74">
        <v>2</v>
      </c>
      <c r="AO7" s="499"/>
      <c r="AP7" s="648">
        <f>+AJ7+AK7+AL7+AM7+AN7+AO7</f>
        <v>11</v>
      </c>
      <c r="AQ7" s="502"/>
      <c r="AR7" s="503"/>
      <c r="AS7" s="503"/>
      <c r="AT7" s="503"/>
      <c r="AU7" s="503"/>
      <c r="AV7" s="504"/>
      <c r="AW7" s="648">
        <f>+AV7+AU7+AT7+AS7+AR7+AQ7</f>
        <v>0</v>
      </c>
      <c r="AX7" s="506"/>
      <c r="AY7" s="74"/>
      <c r="AZ7" s="74"/>
      <c r="BA7" s="74"/>
      <c r="BB7" s="74"/>
      <c r="BC7" s="74"/>
      <c r="BD7" s="499"/>
      <c r="BE7" s="657"/>
      <c r="BF7" s="506"/>
      <c r="BG7" s="74">
        <v>5</v>
      </c>
      <c r="BH7" s="74"/>
      <c r="BI7" s="74"/>
      <c r="BJ7" s="74"/>
      <c r="BK7" s="499"/>
      <c r="BL7" s="648">
        <f>SUM(BF7:BK7)</f>
        <v>5</v>
      </c>
      <c r="BM7" s="506"/>
      <c r="BN7" s="74"/>
      <c r="BO7" s="74"/>
      <c r="BP7" s="74"/>
      <c r="BQ7" s="74"/>
      <c r="BR7" s="499"/>
      <c r="BS7" s="648"/>
      <c r="BT7" s="509">
        <f t="shared" si="1"/>
        <v>41</v>
      </c>
      <c r="BU7" s="128"/>
      <c r="BV7" s="128">
        <f t="shared" si="2"/>
        <v>41</v>
      </c>
    </row>
    <row r="8" spans="1:74" ht="15.75" x14ac:dyDescent="0.25">
      <c r="A8" s="510">
        <v>4</v>
      </c>
      <c r="B8" s="74" t="s">
        <v>105</v>
      </c>
      <c r="C8" s="441">
        <v>2229</v>
      </c>
      <c r="D8" s="74" t="s">
        <v>33</v>
      </c>
      <c r="E8" s="499">
        <v>232</v>
      </c>
      <c r="F8" s="500" t="s">
        <v>40</v>
      </c>
      <c r="G8" s="501"/>
      <c r="H8" s="502"/>
      <c r="I8" s="503"/>
      <c r="J8" s="503"/>
      <c r="K8" s="503"/>
      <c r="L8" s="503"/>
      <c r="M8" s="504">
        <v>2</v>
      </c>
      <c r="N8" s="511"/>
      <c r="O8" s="506"/>
      <c r="P8" s="74"/>
      <c r="Q8" s="74"/>
      <c r="R8" s="74"/>
      <c r="S8" s="74"/>
      <c r="T8" s="499">
        <v>2</v>
      </c>
      <c r="U8" s="507">
        <f>SUM(O8:T8)</f>
        <v>2</v>
      </c>
      <c r="V8" s="506"/>
      <c r="W8" s="74"/>
      <c r="X8" s="74"/>
      <c r="Y8" s="74"/>
      <c r="Z8" s="74"/>
      <c r="AA8" s="640">
        <v>2</v>
      </c>
      <c r="AB8" s="507">
        <f t="shared" si="0"/>
        <v>2</v>
      </c>
      <c r="AC8" s="506">
        <v>1</v>
      </c>
      <c r="AD8" s="74"/>
      <c r="AE8" s="74"/>
      <c r="AF8" s="74"/>
      <c r="AG8" s="74"/>
      <c r="AH8" s="499">
        <v>2</v>
      </c>
      <c r="AI8" s="648">
        <f>+AH8+AG8+AF8+AE8+AD8+AC8</f>
        <v>3</v>
      </c>
      <c r="AJ8" s="506"/>
      <c r="AK8" s="74">
        <v>4</v>
      </c>
      <c r="AL8" s="74">
        <v>6</v>
      </c>
      <c r="AM8" s="74"/>
      <c r="AN8" s="74"/>
      <c r="AO8" s="499">
        <v>2</v>
      </c>
      <c r="AP8" s="648">
        <f>+AJ8+AK8+AL8+AM8+AN8+AO8</f>
        <v>12</v>
      </c>
      <c r="AQ8" s="502"/>
      <c r="AR8" s="503"/>
      <c r="AS8" s="503"/>
      <c r="AT8" s="503"/>
      <c r="AU8" s="503"/>
      <c r="AV8" s="504"/>
      <c r="AW8" s="648"/>
      <c r="AX8" s="506">
        <v>1</v>
      </c>
      <c r="AY8" s="74"/>
      <c r="AZ8" s="74"/>
      <c r="BA8" s="74"/>
      <c r="BB8" s="74">
        <v>10</v>
      </c>
      <c r="BC8" s="74"/>
      <c r="BD8" s="499"/>
      <c r="BE8" s="697">
        <f>SUM(AX8:BD8)</f>
        <v>11</v>
      </c>
      <c r="BF8" s="506"/>
      <c r="BG8" s="74">
        <v>6</v>
      </c>
      <c r="BH8" s="74"/>
      <c r="BI8" s="74"/>
      <c r="BJ8" s="74"/>
      <c r="BK8" s="499">
        <v>2</v>
      </c>
      <c r="BL8" s="648">
        <f>SUM(BF8:BK8)</f>
        <v>8</v>
      </c>
      <c r="BM8" s="506"/>
      <c r="BN8" s="74"/>
      <c r="BO8" s="74"/>
      <c r="BP8" s="74"/>
      <c r="BQ8" s="74"/>
      <c r="BR8" s="499"/>
      <c r="BS8" s="648"/>
      <c r="BT8" s="509">
        <f t="shared" si="1"/>
        <v>38</v>
      </c>
      <c r="BU8" s="128"/>
      <c r="BV8" s="128">
        <f t="shared" si="2"/>
        <v>38</v>
      </c>
    </row>
    <row r="9" spans="1:74" s="472" customFormat="1" ht="18.75" customHeight="1" x14ac:dyDescent="0.3">
      <c r="A9" s="510">
        <v>5</v>
      </c>
      <c r="B9" s="74" t="s">
        <v>86</v>
      </c>
      <c r="C9" s="441">
        <v>2987</v>
      </c>
      <c r="D9" s="74" t="s">
        <v>32</v>
      </c>
      <c r="E9" s="499">
        <v>80</v>
      </c>
      <c r="F9" s="500" t="s">
        <v>40</v>
      </c>
      <c r="G9" s="501">
        <v>2</v>
      </c>
      <c r="H9" s="502"/>
      <c r="I9" s="503">
        <v>4</v>
      </c>
      <c r="J9" s="503">
        <v>3</v>
      </c>
      <c r="K9" s="503"/>
      <c r="L9" s="503">
        <v>2</v>
      </c>
      <c r="M9" s="681">
        <v>2</v>
      </c>
      <c r="N9" s="511">
        <f t="shared" ref="N9:N14" si="3">+M9+L9+K9+J9+I9+H9</f>
        <v>11</v>
      </c>
      <c r="O9" s="506"/>
      <c r="P9" s="74"/>
      <c r="Q9" s="74"/>
      <c r="R9" s="74"/>
      <c r="S9" s="74"/>
      <c r="T9" s="499"/>
      <c r="U9" s="507">
        <f>SUM(O9:T9)</f>
        <v>0</v>
      </c>
      <c r="V9" s="506"/>
      <c r="W9" s="74"/>
      <c r="X9" s="74"/>
      <c r="Y9" s="74"/>
      <c r="Z9" s="74"/>
      <c r="AA9" s="683"/>
      <c r="AB9" s="507">
        <f t="shared" si="0"/>
        <v>0</v>
      </c>
      <c r="AC9" s="74"/>
      <c r="AD9" s="74"/>
      <c r="AE9" s="74"/>
      <c r="AF9" s="74"/>
      <c r="AG9" s="74"/>
      <c r="AH9" s="499"/>
      <c r="AI9" s="648"/>
      <c r="AJ9" s="506"/>
      <c r="AK9" s="74">
        <v>5</v>
      </c>
      <c r="AL9" s="74">
        <v>6</v>
      </c>
      <c r="AM9" s="74"/>
      <c r="AN9" s="74">
        <v>2</v>
      </c>
      <c r="AO9" s="499"/>
      <c r="AP9" s="648">
        <f>+AJ9+AK9+AL9+AM9+AN9+AO9</f>
        <v>13</v>
      </c>
      <c r="AQ9" s="502"/>
      <c r="AR9" s="503"/>
      <c r="AS9" s="503"/>
      <c r="AT9" s="503"/>
      <c r="AU9" s="503"/>
      <c r="AV9" s="504"/>
      <c r="AW9" s="648">
        <f>+AV9+AU9+AT9+AS9+AR9+AQ9</f>
        <v>0</v>
      </c>
      <c r="AX9" s="506"/>
      <c r="AY9" s="74"/>
      <c r="AZ9" s="74"/>
      <c r="BA9" s="74"/>
      <c r="BB9" s="74"/>
      <c r="BC9" s="74"/>
      <c r="BD9" s="499"/>
      <c r="BE9" s="697"/>
      <c r="BF9" s="506"/>
      <c r="BG9" s="74"/>
      <c r="BH9" s="74"/>
      <c r="BI9" s="74"/>
      <c r="BJ9" s="74"/>
      <c r="BK9" s="499"/>
      <c r="BL9" s="648"/>
      <c r="BM9" s="506"/>
      <c r="BN9" s="74"/>
      <c r="BO9" s="74"/>
      <c r="BP9" s="74"/>
      <c r="BQ9" s="74"/>
      <c r="BR9" s="499"/>
      <c r="BS9" s="648">
        <f>SUM(BM9:BR9)</f>
        <v>0</v>
      </c>
      <c r="BT9" s="509">
        <f t="shared" si="1"/>
        <v>26</v>
      </c>
      <c r="BU9" s="471"/>
    </row>
    <row r="10" spans="1:74" ht="19.5" customHeight="1" x14ac:dyDescent="0.25">
      <c r="A10" s="510">
        <v>6</v>
      </c>
      <c r="B10" s="74" t="s">
        <v>44</v>
      </c>
      <c r="C10" s="441">
        <v>5551</v>
      </c>
      <c r="D10" s="74" t="s">
        <v>32</v>
      </c>
      <c r="E10" s="499">
        <v>111</v>
      </c>
      <c r="F10" s="500" t="s">
        <v>40</v>
      </c>
      <c r="G10" s="501"/>
      <c r="H10" s="502"/>
      <c r="I10" s="503">
        <v>2</v>
      </c>
      <c r="J10" s="503">
        <v>4</v>
      </c>
      <c r="K10" s="503"/>
      <c r="L10" s="503">
        <v>2</v>
      </c>
      <c r="M10" s="504"/>
      <c r="N10" s="511">
        <f t="shared" si="3"/>
        <v>8</v>
      </c>
      <c r="O10" s="506"/>
      <c r="P10" s="74">
        <v>3</v>
      </c>
      <c r="Q10" s="74">
        <v>5</v>
      </c>
      <c r="R10" s="74"/>
      <c r="S10" s="74"/>
      <c r="T10" s="499"/>
      <c r="U10" s="507">
        <f>SUM(O10:T10)</f>
        <v>8</v>
      </c>
      <c r="V10" s="506"/>
      <c r="W10" s="74"/>
      <c r="X10" s="74"/>
      <c r="Y10" s="74"/>
      <c r="Z10" s="74"/>
      <c r="AA10" s="74"/>
      <c r="AB10" s="507">
        <f t="shared" si="0"/>
        <v>0</v>
      </c>
      <c r="AC10" s="506"/>
      <c r="AD10" s="74"/>
      <c r="AE10" s="74"/>
      <c r="AF10" s="74"/>
      <c r="AG10" s="74"/>
      <c r="AH10" s="675"/>
      <c r="AI10" s="648"/>
      <c r="AJ10" s="506">
        <v>1</v>
      </c>
      <c r="AK10" s="74">
        <v>6</v>
      </c>
      <c r="AL10" s="74"/>
      <c r="AM10" s="74"/>
      <c r="AN10" s="74">
        <v>2</v>
      </c>
      <c r="AO10" s="499"/>
      <c r="AP10" s="648">
        <f>+AJ10+AK10+AL10+AM10+AN10+AO10</f>
        <v>9</v>
      </c>
      <c r="AQ10" s="502"/>
      <c r="AR10" s="503"/>
      <c r="AS10" s="503"/>
      <c r="AT10" s="503"/>
      <c r="AU10" s="503"/>
      <c r="AV10" s="504"/>
      <c r="AW10" s="648">
        <f>+AV10+AU10+AT10+AS10+AR10+AQ10</f>
        <v>0</v>
      </c>
      <c r="AX10" s="506"/>
      <c r="AY10" s="74"/>
      <c r="AZ10" s="74"/>
      <c r="BA10" s="74"/>
      <c r="BB10" s="74"/>
      <c r="BC10" s="74"/>
      <c r="BD10" s="499"/>
      <c r="BE10" s="697"/>
      <c r="BF10" s="506"/>
      <c r="BG10" s="74"/>
      <c r="BH10" s="74"/>
      <c r="BI10" s="74"/>
      <c r="BJ10" s="74"/>
      <c r="BK10" s="499"/>
      <c r="BL10" s="648"/>
      <c r="BM10" s="506"/>
      <c r="BN10" s="74"/>
      <c r="BO10" s="74"/>
      <c r="BP10" s="74"/>
      <c r="BQ10" s="74"/>
      <c r="BR10" s="499"/>
      <c r="BS10" s="648">
        <f>SUM(BM10:BR10)</f>
        <v>0</v>
      </c>
      <c r="BT10" s="509">
        <f t="shared" si="1"/>
        <v>25</v>
      </c>
      <c r="BU10" s="128"/>
      <c r="BV10" s="128">
        <f t="shared" si="2"/>
        <v>25</v>
      </c>
    </row>
    <row r="11" spans="1:74" ht="15.75" x14ac:dyDescent="0.25">
      <c r="A11" s="510" t="s">
        <v>42</v>
      </c>
      <c r="B11" s="74" t="s">
        <v>38</v>
      </c>
      <c r="C11" s="441">
        <v>1926</v>
      </c>
      <c r="D11" s="74" t="s">
        <v>33</v>
      </c>
      <c r="E11" s="499">
        <v>123</v>
      </c>
      <c r="F11" s="500" t="s">
        <v>40</v>
      </c>
      <c r="G11" s="501"/>
      <c r="H11" s="502"/>
      <c r="I11" s="503"/>
      <c r="J11" s="503"/>
      <c r="K11" s="503"/>
      <c r="L11" s="503"/>
      <c r="M11" s="504"/>
      <c r="N11" s="511">
        <f t="shared" si="3"/>
        <v>0</v>
      </c>
      <c r="O11" s="686"/>
      <c r="P11" s="546"/>
      <c r="Q11" s="546"/>
      <c r="R11" s="546"/>
      <c r="S11" s="546"/>
      <c r="T11" s="546"/>
      <c r="U11" s="507"/>
      <c r="V11" s="506"/>
      <c r="W11" s="74"/>
      <c r="X11" s="74"/>
      <c r="Y11" s="74"/>
      <c r="Z11" s="74"/>
      <c r="AA11" s="74"/>
      <c r="AB11" s="507"/>
      <c r="AC11" s="506"/>
      <c r="AD11" s="74"/>
      <c r="AE11" s="74"/>
      <c r="AF11" s="74"/>
      <c r="AG11" s="74"/>
      <c r="AH11" s="499"/>
      <c r="AI11" s="648"/>
      <c r="AJ11" s="506"/>
      <c r="AK11" s="74"/>
      <c r="AL11" s="74"/>
      <c r="AM11" s="74"/>
      <c r="AN11" s="74"/>
      <c r="AO11" s="499"/>
      <c r="AP11" s="648"/>
      <c r="AQ11" s="502">
        <v>1</v>
      </c>
      <c r="AR11" s="503">
        <v>6</v>
      </c>
      <c r="AS11" s="503">
        <v>6</v>
      </c>
      <c r="AT11" s="503">
        <v>10</v>
      </c>
      <c r="AU11" s="503">
        <v>2</v>
      </c>
      <c r="AV11" s="504"/>
      <c r="AW11" s="648">
        <f>+AV11+AU11+AT11+AS11+AR11+AQ11</f>
        <v>25</v>
      </c>
      <c r="AX11" s="506"/>
      <c r="AY11" s="74"/>
      <c r="AZ11" s="74"/>
      <c r="BA11" s="74"/>
      <c r="BB11" s="74"/>
      <c r="BC11" s="74"/>
      <c r="BD11" s="499"/>
      <c r="BE11" s="697"/>
      <c r="BF11" s="506"/>
      <c r="BG11" s="74"/>
      <c r="BH11" s="74"/>
      <c r="BI11" s="74"/>
      <c r="BJ11" s="74"/>
      <c r="BK11" s="499"/>
      <c r="BL11" s="648"/>
      <c r="BM11" s="506"/>
      <c r="BN11" s="74"/>
      <c r="BO11" s="74"/>
      <c r="BP11" s="74"/>
      <c r="BQ11" s="74"/>
      <c r="BR11" s="499"/>
      <c r="BS11" s="648">
        <f>SUM(BM11:BR11)</f>
        <v>0</v>
      </c>
      <c r="BT11" s="509">
        <f t="shared" si="1"/>
        <v>25</v>
      </c>
      <c r="BU11" s="128"/>
      <c r="BV11" s="128">
        <f t="shared" si="2"/>
        <v>25</v>
      </c>
    </row>
    <row r="12" spans="1:74" ht="15.75" x14ac:dyDescent="0.25">
      <c r="A12" s="510">
        <v>8</v>
      </c>
      <c r="B12" s="74" t="s">
        <v>95</v>
      </c>
      <c r="C12" s="441">
        <v>3778</v>
      </c>
      <c r="D12" s="74" t="s">
        <v>32</v>
      </c>
      <c r="E12" s="499">
        <v>5</v>
      </c>
      <c r="F12" s="500" t="s">
        <v>40</v>
      </c>
      <c r="G12" s="676"/>
      <c r="H12" s="513"/>
      <c r="I12" s="514"/>
      <c r="J12" s="514"/>
      <c r="K12" s="514"/>
      <c r="L12" s="514"/>
      <c r="M12" s="680">
        <v>2</v>
      </c>
      <c r="N12" s="511">
        <f t="shared" si="3"/>
        <v>2</v>
      </c>
      <c r="O12" s="502"/>
      <c r="P12" s="503">
        <v>5</v>
      </c>
      <c r="Q12" s="503">
        <v>6</v>
      </c>
      <c r="R12" s="503"/>
      <c r="S12" s="503">
        <v>2</v>
      </c>
      <c r="T12" s="687">
        <v>2</v>
      </c>
      <c r="U12" s="507">
        <f>SUM(O12:T12)</f>
        <v>15</v>
      </c>
      <c r="V12" s="513"/>
      <c r="W12" s="514"/>
      <c r="X12" s="514"/>
      <c r="Y12" s="514"/>
      <c r="Z12" s="514"/>
      <c r="AA12" s="682">
        <v>2</v>
      </c>
      <c r="AB12" s="507">
        <f>+AA12+Z12+Y12+X12+W12+V12</f>
        <v>2</v>
      </c>
      <c r="AC12" s="513"/>
      <c r="AD12" s="514"/>
      <c r="AE12" s="514"/>
      <c r="AF12" s="514"/>
      <c r="AG12" s="514"/>
      <c r="AH12" s="497">
        <v>2</v>
      </c>
      <c r="AI12" s="648">
        <f>+AH12+AG12+AF12+AE12+AD12+AC12</f>
        <v>2</v>
      </c>
      <c r="AJ12" s="515"/>
      <c r="AK12" s="516"/>
      <c r="AL12" s="516"/>
      <c r="AM12" s="516"/>
      <c r="AN12" s="516"/>
      <c r="AO12" s="496">
        <v>2</v>
      </c>
      <c r="AP12" s="648">
        <f>+AJ12+AK12+AL12+AM12+AN12+AO12</f>
        <v>2</v>
      </c>
      <c r="AQ12" s="515"/>
      <c r="AR12" s="516"/>
      <c r="AS12" s="516"/>
      <c r="AT12" s="516"/>
      <c r="AU12" s="516"/>
      <c r="AV12" s="496"/>
      <c r="AW12" s="649"/>
      <c r="AX12" s="515"/>
      <c r="AY12" s="516"/>
      <c r="AZ12" s="516"/>
      <c r="BA12" s="516"/>
      <c r="BB12" s="516"/>
      <c r="BC12" s="516"/>
      <c r="BD12" s="654"/>
      <c r="BE12" s="698"/>
      <c r="BF12" s="515"/>
      <c r="BG12" s="516"/>
      <c r="BH12" s="516"/>
      <c r="BI12" s="516"/>
      <c r="BJ12" s="516"/>
      <c r="BK12" s="496"/>
      <c r="BL12" s="648"/>
      <c r="BM12" s="515"/>
      <c r="BN12" s="516"/>
      <c r="BO12" s="516"/>
      <c r="BP12" s="516"/>
      <c r="BQ12" s="516"/>
      <c r="BR12" s="496"/>
      <c r="BS12" s="684"/>
      <c r="BT12" s="509">
        <f t="shared" si="1"/>
        <v>23</v>
      </c>
      <c r="BU12" s="128"/>
      <c r="BV12" s="128"/>
    </row>
    <row r="13" spans="1:74" ht="15.75" x14ac:dyDescent="0.25">
      <c r="A13" s="512">
        <v>9</v>
      </c>
      <c r="B13" s="74" t="s">
        <v>31</v>
      </c>
      <c r="C13" s="441">
        <v>2500</v>
      </c>
      <c r="D13" s="74" t="s">
        <v>32</v>
      </c>
      <c r="E13" s="499">
        <v>26</v>
      </c>
      <c r="F13" s="500" t="s">
        <v>40</v>
      </c>
      <c r="G13" s="501"/>
      <c r="H13" s="502"/>
      <c r="I13" s="503">
        <v>3</v>
      </c>
      <c r="J13" s="503">
        <v>5</v>
      </c>
      <c r="K13" s="503"/>
      <c r="L13" s="503">
        <v>2</v>
      </c>
      <c r="M13" s="504">
        <v>2</v>
      </c>
      <c r="N13" s="511">
        <f t="shared" si="3"/>
        <v>12</v>
      </c>
      <c r="O13" s="506">
        <v>1</v>
      </c>
      <c r="P13" s="74">
        <v>4</v>
      </c>
      <c r="Q13" s="74">
        <v>3</v>
      </c>
      <c r="R13" s="74"/>
      <c r="S13" s="74">
        <v>2</v>
      </c>
      <c r="T13" s="74"/>
      <c r="U13" s="507">
        <f>SUM(O13:T13)</f>
        <v>10</v>
      </c>
      <c r="V13" s="506"/>
      <c r="W13" s="74"/>
      <c r="X13" s="74"/>
      <c r="Y13" s="74"/>
      <c r="Z13" s="74"/>
      <c r="AA13" s="74"/>
      <c r="AB13" s="507">
        <f>+AA13+Z13+Y13+X13+W13+V13</f>
        <v>0</v>
      </c>
      <c r="AC13" s="506"/>
      <c r="AD13" s="74"/>
      <c r="AE13" s="74"/>
      <c r="AF13" s="74"/>
      <c r="AG13" s="74"/>
      <c r="AH13" s="675"/>
      <c r="AI13" s="648"/>
      <c r="AJ13" s="506"/>
      <c r="AK13" s="74"/>
      <c r="AL13" s="74"/>
      <c r="AM13" s="74"/>
      <c r="AN13" s="74"/>
      <c r="AO13" s="499"/>
      <c r="AP13" s="648"/>
      <c r="AQ13" s="502"/>
      <c r="AR13" s="503"/>
      <c r="AS13" s="503"/>
      <c r="AT13" s="503"/>
      <c r="AU13" s="503"/>
      <c r="AV13" s="504"/>
      <c r="AW13" s="648"/>
      <c r="AX13" s="506"/>
      <c r="AY13" s="74"/>
      <c r="AZ13" s="74"/>
      <c r="BA13" s="74"/>
      <c r="BB13" s="74"/>
      <c r="BC13" s="74"/>
      <c r="BD13" s="499"/>
      <c r="BE13" s="697"/>
      <c r="BF13" s="506"/>
      <c r="BG13" s="74"/>
      <c r="BH13" s="74"/>
      <c r="BI13" s="74"/>
      <c r="BJ13" s="74"/>
      <c r="BK13" s="499"/>
      <c r="BL13" s="648"/>
      <c r="BM13" s="506"/>
      <c r="BN13" s="74"/>
      <c r="BO13" s="74"/>
      <c r="BP13" s="74"/>
      <c r="BQ13" s="74"/>
      <c r="BR13" s="499"/>
      <c r="BS13" s="648"/>
      <c r="BT13" s="509">
        <f t="shared" si="1"/>
        <v>22</v>
      </c>
      <c r="BU13" s="129"/>
      <c r="BV13" s="128">
        <f t="shared" si="2"/>
        <v>22</v>
      </c>
    </row>
    <row r="14" spans="1:74" ht="19.5" customHeight="1" x14ac:dyDescent="0.25">
      <c r="A14" s="510">
        <v>10</v>
      </c>
      <c r="B14" s="74" t="s">
        <v>67</v>
      </c>
      <c r="C14" s="441">
        <v>15489</v>
      </c>
      <c r="D14" s="74" t="s">
        <v>69</v>
      </c>
      <c r="E14" s="499">
        <v>101</v>
      </c>
      <c r="F14" s="500" t="s">
        <v>40</v>
      </c>
      <c r="G14" s="501"/>
      <c r="H14" s="502"/>
      <c r="I14" s="503">
        <v>4</v>
      </c>
      <c r="J14" s="503">
        <v>4</v>
      </c>
      <c r="K14" s="503"/>
      <c r="L14" s="503">
        <v>2</v>
      </c>
      <c r="M14" s="504"/>
      <c r="N14" s="511">
        <f t="shared" si="3"/>
        <v>10</v>
      </c>
      <c r="O14" s="506"/>
      <c r="P14" s="74"/>
      <c r="Q14" s="74"/>
      <c r="R14" s="74"/>
      <c r="S14" s="74"/>
      <c r="T14" s="74"/>
      <c r="U14" s="507">
        <f>SUM(O14:T14)</f>
        <v>0</v>
      </c>
      <c r="V14" s="506"/>
      <c r="W14" s="74"/>
      <c r="X14" s="74"/>
      <c r="Y14" s="74"/>
      <c r="Z14" s="74"/>
      <c r="AA14" s="74"/>
      <c r="AB14" s="507">
        <f>+AA14+Z14+Y14+X14+W14+V14</f>
        <v>0</v>
      </c>
      <c r="AC14" s="506"/>
      <c r="AD14" s="74"/>
      <c r="AE14" s="74"/>
      <c r="AF14" s="74"/>
      <c r="AG14" s="74"/>
      <c r="AH14" s="499"/>
      <c r="AI14" s="648"/>
      <c r="AJ14" s="506"/>
      <c r="AK14" s="74"/>
      <c r="AL14" s="74"/>
      <c r="AM14" s="74"/>
      <c r="AN14" s="74"/>
      <c r="AO14" s="499"/>
      <c r="AP14" s="648"/>
      <c r="AQ14" s="502"/>
      <c r="AR14" s="503"/>
      <c r="AS14" s="503"/>
      <c r="AT14" s="503"/>
      <c r="AU14" s="503"/>
      <c r="AV14" s="504"/>
      <c r="AW14" s="648"/>
      <c r="AX14" s="506"/>
      <c r="AY14" s="74"/>
      <c r="AZ14" s="74"/>
      <c r="BA14" s="74"/>
      <c r="BB14" s="74"/>
      <c r="BC14" s="74"/>
      <c r="BD14" s="499"/>
      <c r="BE14" s="697"/>
      <c r="BF14" s="506"/>
      <c r="BG14" s="74"/>
      <c r="BH14" s="74"/>
      <c r="BI14" s="74"/>
      <c r="BJ14" s="74"/>
      <c r="BK14" s="499"/>
      <c r="BL14" s="648"/>
      <c r="BM14" s="506"/>
      <c r="BN14" s="74"/>
      <c r="BO14" s="74"/>
      <c r="BP14" s="74"/>
      <c r="BQ14" s="74"/>
      <c r="BR14" s="499"/>
      <c r="BS14" s="648"/>
      <c r="BT14" s="509">
        <f t="shared" si="1"/>
        <v>10</v>
      </c>
      <c r="BU14" s="129"/>
      <c r="BV14" s="128">
        <f t="shared" si="2"/>
        <v>10</v>
      </c>
    </row>
    <row r="15" spans="1:74" ht="15.75" x14ac:dyDescent="0.25">
      <c r="A15" s="510" t="s">
        <v>42</v>
      </c>
      <c r="B15" s="306" t="s">
        <v>94</v>
      </c>
      <c r="C15" s="445">
        <v>2110</v>
      </c>
      <c r="D15" s="306" t="s">
        <v>33</v>
      </c>
      <c r="E15" s="499">
        <v>24</v>
      </c>
      <c r="F15" s="500" t="s">
        <v>97</v>
      </c>
      <c r="G15" s="501"/>
      <c r="H15" s="502"/>
      <c r="I15" s="503"/>
      <c r="J15" s="503"/>
      <c r="K15" s="503"/>
      <c r="L15" s="503"/>
      <c r="M15" s="504"/>
      <c r="N15" s="511"/>
      <c r="O15" s="506"/>
      <c r="P15" s="74">
        <v>4</v>
      </c>
      <c r="Q15" s="74">
        <v>4</v>
      </c>
      <c r="R15" s="74"/>
      <c r="S15" s="74">
        <v>2</v>
      </c>
      <c r="T15" s="74"/>
      <c r="U15" s="507">
        <f>SUM(O15:T15)</f>
        <v>10</v>
      </c>
      <c r="V15" s="506"/>
      <c r="W15" s="74"/>
      <c r="X15" s="74"/>
      <c r="Y15" s="74"/>
      <c r="Z15" s="74"/>
      <c r="AA15" s="74"/>
      <c r="AB15" s="507"/>
      <c r="AC15" s="506"/>
      <c r="AD15" s="74"/>
      <c r="AE15" s="74"/>
      <c r="AF15" s="74"/>
      <c r="AG15" s="74"/>
      <c r="AH15" s="499"/>
      <c r="AI15" s="648"/>
      <c r="AJ15" s="506"/>
      <c r="AK15" s="74"/>
      <c r="AL15" s="74"/>
      <c r="AM15" s="74"/>
      <c r="AN15" s="74"/>
      <c r="AO15" s="499"/>
      <c r="AP15" s="648"/>
      <c r="AQ15" s="502"/>
      <c r="AR15" s="503"/>
      <c r="AS15" s="503"/>
      <c r="AT15" s="503"/>
      <c r="AU15" s="503"/>
      <c r="AV15" s="504"/>
      <c r="AW15" s="648"/>
      <c r="AX15" s="506"/>
      <c r="AY15" s="74"/>
      <c r="AZ15" s="74"/>
      <c r="BA15" s="74"/>
      <c r="BB15" s="74"/>
      <c r="BC15" s="74"/>
      <c r="BD15" s="499"/>
      <c r="BE15" s="697"/>
      <c r="BF15" s="506"/>
      <c r="BG15" s="74"/>
      <c r="BH15" s="74"/>
      <c r="BI15" s="74"/>
      <c r="BJ15" s="74"/>
      <c r="BK15" s="499"/>
      <c r="BL15" s="648"/>
      <c r="BM15" s="506"/>
      <c r="BN15" s="74"/>
      <c r="BO15" s="74"/>
      <c r="BP15" s="74"/>
      <c r="BQ15" s="74"/>
      <c r="BR15" s="499"/>
      <c r="BS15" s="648"/>
      <c r="BT15" s="509">
        <f t="shared" si="1"/>
        <v>10</v>
      </c>
      <c r="BU15" s="129"/>
      <c r="BV15" s="128">
        <f t="shared" si="2"/>
        <v>10</v>
      </c>
    </row>
    <row r="16" spans="1:74" ht="15.75" x14ac:dyDescent="0.25">
      <c r="A16" s="510">
        <v>12</v>
      </c>
      <c r="B16" s="74" t="s">
        <v>49</v>
      </c>
      <c r="C16" s="441">
        <v>5931</v>
      </c>
      <c r="D16" s="74" t="s">
        <v>33</v>
      </c>
      <c r="E16" s="499">
        <v>63</v>
      </c>
      <c r="F16" s="500" t="s">
        <v>40</v>
      </c>
      <c r="G16" s="501"/>
      <c r="H16" s="502"/>
      <c r="I16" s="503"/>
      <c r="J16" s="503"/>
      <c r="K16" s="503"/>
      <c r="L16" s="503"/>
      <c r="M16" s="504"/>
      <c r="N16" s="511"/>
      <c r="O16" s="686"/>
      <c r="P16" s="546"/>
      <c r="Q16" s="546"/>
      <c r="R16" s="546"/>
      <c r="S16" s="546"/>
      <c r="T16" s="546"/>
      <c r="U16" s="507"/>
      <c r="V16" s="506"/>
      <c r="W16" s="74"/>
      <c r="X16" s="74"/>
      <c r="Y16" s="74"/>
      <c r="Z16" s="74"/>
      <c r="AA16" s="74"/>
      <c r="AB16" s="507"/>
      <c r="AC16" s="506"/>
      <c r="AD16" s="74"/>
      <c r="AE16" s="74"/>
      <c r="AF16" s="74"/>
      <c r="AG16" s="74"/>
      <c r="AH16" s="499"/>
      <c r="AI16" s="648"/>
      <c r="AJ16" s="506"/>
      <c r="AK16" s="74"/>
      <c r="AL16" s="74"/>
      <c r="AM16" s="74"/>
      <c r="AN16" s="74"/>
      <c r="AO16" s="499"/>
      <c r="AP16" s="648"/>
      <c r="AQ16" s="502"/>
      <c r="AR16" s="503"/>
      <c r="AS16" s="503"/>
      <c r="AT16" s="503"/>
      <c r="AU16" s="503"/>
      <c r="AV16" s="504"/>
      <c r="AW16" s="648"/>
      <c r="AX16" s="506"/>
      <c r="AY16" s="74"/>
      <c r="AZ16" s="74"/>
      <c r="BA16" s="74"/>
      <c r="BB16" s="74"/>
      <c r="BC16" s="74"/>
      <c r="BD16" s="499"/>
      <c r="BE16" s="697"/>
      <c r="BF16" s="506">
        <v>1</v>
      </c>
      <c r="BG16" s="74">
        <v>8</v>
      </c>
      <c r="BH16" s="74"/>
      <c r="BI16" s="74"/>
      <c r="BJ16" s="74"/>
      <c r="BK16" s="499"/>
      <c r="BL16" s="648">
        <f>SUM(BF16:BK16)</f>
        <v>9</v>
      </c>
      <c r="BM16" s="506"/>
      <c r="BN16" s="74"/>
      <c r="BO16" s="74"/>
      <c r="BP16" s="74"/>
      <c r="BQ16" s="74"/>
      <c r="BR16" s="499"/>
      <c r="BS16" s="648"/>
      <c r="BT16" s="509">
        <f t="shared" si="1"/>
        <v>9</v>
      </c>
      <c r="BU16" s="129"/>
      <c r="BV16" s="128">
        <f t="shared" si="2"/>
        <v>9</v>
      </c>
    </row>
    <row r="17" spans="1:74" ht="20.25" customHeight="1" x14ac:dyDescent="0.25">
      <c r="A17" s="517">
        <v>13</v>
      </c>
      <c r="B17" s="74" t="s">
        <v>46</v>
      </c>
      <c r="C17" s="441">
        <v>5540</v>
      </c>
      <c r="D17" s="74" t="s">
        <v>33</v>
      </c>
      <c r="E17" s="499">
        <v>1</v>
      </c>
      <c r="F17" s="500" t="s">
        <v>40</v>
      </c>
      <c r="G17" s="519">
        <v>2</v>
      </c>
      <c r="H17" s="520"/>
      <c r="I17" s="521"/>
      <c r="J17" s="521"/>
      <c r="K17" s="521"/>
      <c r="L17" s="521"/>
      <c r="M17" s="522">
        <v>2</v>
      </c>
      <c r="N17" s="507">
        <f>+M17+L17+K17+J17+I17+H17</f>
        <v>2</v>
      </c>
      <c r="O17" s="523"/>
      <c r="P17" s="107"/>
      <c r="Q17" s="107"/>
      <c r="R17" s="107"/>
      <c r="S17" s="107"/>
      <c r="T17" s="107">
        <v>2</v>
      </c>
      <c r="U17" s="507">
        <f>SUM(O17:T17)</f>
        <v>2</v>
      </c>
      <c r="V17" s="523"/>
      <c r="W17" s="107"/>
      <c r="X17" s="107"/>
      <c r="Y17" s="107"/>
      <c r="Z17" s="107"/>
      <c r="AA17" s="107"/>
      <c r="AB17" s="507">
        <f>+AA17+Z17+Y17+X17+W17+V17</f>
        <v>0</v>
      </c>
      <c r="AC17" s="523"/>
      <c r="AD17" s="107"/>
      <c r="AE17" s="107"/>
      <c r="AF17" s="107"/>
      <c r="AG17" s="107"/>
      <c r="AH17" s="527"/>
      <c r="AI17" s="648"/>
      <c r="AJ17" s="523"/>
      <c r="AK17" s="107"/>
      <c r="AL17" s="107"/>
      <c r="AM17" s="107"/>
      <c r="AN17" s="107"/>
      <c r="AO17" s="527">
        <v>2</v>
      </c>
      <c r="AP17" s="648">
        <f>+AJ17+AK17+AL17+AM17+AN17+AO17</f>
        <v>2</v>
      </c>
      <c r="AQ17" s="520"/>
      <c r="AR17" s="521"/>
      <c r="AS17" s="521"/>
      <c r="AT17" s="521"/>
      <c r="AU17" s="521"/>
      <c r="AV17" s="522"/>
      <c r="AW17" s="650"/>
      <c r="AX17" s="523"/>
      <c r="AY17" s="107"/>
      <c r="AZ17" s="107"/>
      <c r="BA17" s="107"/>
      <c r="BB17" s="107"/>
      <c r="BC17" s="107"/>
      <c r="BD17" s="696">
        <v>2</v>
      </c>
      <c r="BE17" s="699">
        <f>SUM(AX17:BD17)</f>
        <v>2</v>
      </c>
      <c r="BF17" s="523"/>
      <c r="BG17" s="107"/>
      <c r="BH17" s="107"/>
      <c r="BI17" s="107"/>
      <c r="BJ17" s="107"/>
      <c r="BK17" s="527"/>
      <c r="BL17" s="648"/>
      <c r="BM17" s="523"/>
      <c r="BN17" s="107"/>
      <c r="BO17" s="107"/>
      <c r="BP17" s="107"/>
      <c r="BQ17" s="107"/>
      <c r="BR17" s="527"/>
      <c r="BS17" s="650">
        <f>SUM(BM17:BR17)</f>
        <v>0</v>
      </c>
      <c r="BT17" s="526">
        <f t="shared" si="1"/>
        <v>10</v>
      </c>
      <c r="BU17" s="129"/>
      <c r="BV17" s="128"/>
    </row>
    <row r="18" spans="1:74" ht="20.25" customHeight="1" x14ac:dyDescent="0.25">
      <c r="A18" s="517">
        <v>14</v>
      </c>
      <c r="B18" s="107" t="s">
        <v>70</v>
      </c>
      <c r="C18" s="442">
        <v>15389</v>
      </c>
      <c r="D18" s="107" t="s">
        <v>69</v>
      </c>
      <c r="E18" s="527">
        <v>19</v>
      </c>
      <c r="F18" s="518" t="s">
        <v>40</v>
      </c>
      <c r="G18" s="519"/>
      <c r="H18" s="520"/>
      <c r="I18" s="521">
        <v>3</v>
      </c>
      <c r="J18" s="521"/>
      <c r="K18" s="521"/>
      <c r="L18" s="521">
        <v>2</v>
      </c>
      <c r="M18" s="522"/>
      <c r="N18" s="528">
        <f>+M18+L18+K18+J18+I18+H18</f>
        <v>5</v>
      </c>
      <c r="O18" s="523"/>
      <c r="P18" s="107"/>
      <c r="Q18" s="107"/>
      <c r="R18" s="107"/>
      <c r="S18" s="107"/>
      <c r="T18" s="107"/>
      <c r="U18" s="507"/>
      <c r="V18" s="523"/>
      <c r="W18" s="107"/>
      <c r="X18" s="107"/>
      <c r="Y18" s="107"/>
      <c r="Z18" s="107"/>
      <c r="AA18" s="107"/>
      <c r="AB18" s="524">
        <f>+AA18+Z18+Y18+X18+W18+V18</f>
        <v>0</v>
      </c>
      <c r="AC18" s="523"/>
      <c r="AD18" s="107"/>
      <c r="AE18" s="107"/>
      <c r="AF18" s="107"/>
      <c r="AG18" s="107"/>
      <c r="AH18" s="527"/>
      <c r="AI18" s="650"/>
      <c r="AJ18" s="523"/>
      <c r="AK18" s="107"/>
      <c r="AL18" s="107"/>
      <c r="AM18" s="107"/>
      <c r="AN18" s="107"/>
      <c r="AO18" s="527"/>
      <c r="AP18" s="650"/>
      <c r="AQ18" s="520"/>
      <c r="AR18" s="521"/>
      <c r="AS18" s="521"/>
      <c r="AT18" s="521"/>
      <c r="AU18" s="521"/>
      <c r="AV18" s="522"/>
      <c r="AW18" s="650">
        <f>+AV18+AU18+AT18+AS18+AR18+AQ18</f>
        <v>0</v>
      </c>
      <c r="AX18" s="523"/>
      <c r="AY18" s="107"/>
      <c r="AZ18" s="107"/>
      <c r="BA18" s="107"/>
      <c r="BB18" s="107"/>
      <c r="BC18" s="107"/>
      <c r="BD18" s="527"/>
      <c r="BE18" s="697"/>
      <c r="BF18" s="523"/>
      <c r="BG18" s="107"/>
      <c r="BH18" s="107"/>
      <c r="BI18" s="107"/>
      <c r="BJ18" s="107"/>
      <c r="BK18" s="527"/>
      <c r="BL18" s="650"/>
      <c r="BM18" s="523"/>
      <c r="BN18" s="107"/>
      <c r="BO18" s="107"/>
      <c r="BP18" s="107"/>
      <c r="BQ18" s="107"/>
      <c r="BR18" s="527"/>
      <c r="BS18" s="650">
        <f>SUM(BM18:BR18)</f>
        <v>0</v>
      </c>
      <c r="BT18" s="526">
        <f t="shared" si="1"/>
        <v>5</v>
      </c>
      <c r="BU18" s="129"/>
      <c r="BV18" s="128"/>
    </row>
    <row r="19" spans="1:74" ht="20.25" customHeight="1" x14ac:dyDescent="0.25">
      <c r="A19" s="517">
        <v>15</v>
      </c>
      <c r="B19" s="107" t="s">
        <v>36</v>
      </c>
      <c r="C19" s="442">
        <v>4741</v>
      </c>
      <c r="D19" s="107" t="s">
        <v>69</v>
      </c>
      <c r="E19" s="527">
        <v>7</v>
      </c>
      <c r="F19" s="518" t="s">
        <v>40</v>
      </c>
      <c r="G19" s="519"/>
      <c r="H19" s="520">
        <v>1</v>
      </c>
      <c r="I19" s="521"/>
      <c r="J19" s="521"/>
      <c r="K19" s="521"/>
      <c r="L19" s="521"/>
      <c r="M19" s="522"/>
      <c r="N19" s="528">
        <f>+M19+L19+K19+J19+I19+H19</f>
        <v>1</v>
      </c>
      <c r="O19" s="523"/>
      <c r="P19" s="107"/>
      <c r="Q19" s="107"/>
      <c r="R19" s="107"/>
      <c r="S19" s="107"/>
      <c r="T19" s="107"/>
      <c r="U19" s="524"/>
      <c r="V19" s="523"/>
      <c r="W19" s="107"/>
      <c r="X19" s="107"/>
      <c r="Y19" s="107"/>
      <c r="Z19" s="107"/>
      <c r="AA19" s="107"/>
      <c r="AB19" s="524">
        <f>+AA19+Z19+Y19+X19+W19+V19</f>
        <v>0</v>
      </c>
      <c r="AC19" s="523"/>
      <c r="AD19" s="107"/>
      <c r="AE19" s="107"/>
      <c r="AF19" s="107"/>
      <c r="AG19" s="107"/>
      <c r="AH19" s="527"/>
      <c r="AI19" s="650"/>
      <c r="AJ19" s="523"/>
      <c r="AK19" s="107"/>
      <c r="AL19" s="107"/>
      <c r="AM19" s="107"/>
      <c r="AN19" s="107"/>
      <c r="AO19" s="527"/>
      <c r="AP19" s="650"/>
      <c r="AQ19" s="520"/>
      <c r="AR19" s="521"/>
      <c r="AS19" s="521"/>
      <c r="AT19" s="521"/>
      <c r="AU19" s="521"/>
      <c r="AV19" s="522"/>
      <c r="AW19" s="650">
        <f>+AV19+AU19+AT19+AS19+AR19+AQ19</f>
        <v>0</v>
      </c>
      <c r="AX19" s="523"/>
      <c r="AY19" s="107"/>
      <c r="AZ19" s="107"/>
      <c r="BA19" s="107"/>
      <c r="BB19" s="107"/>
      <c r="BC19" s="107"/>
      <c r="BD19" s="527"/>
      <c r="BE19" s="699"/>
      <c r="BF19" s="523"/>
      <c r="BG19" s="107"/>
      <c r="BH19" s="107"/>
      <c r="BI19" s="107"/>
      <c r="BJ19" s="107"/>
      <c r="BK19" s="527"/>
      <c r="BL19" s="650"/>
      <c r="BM19" s="523"/>
      <c r="BN19" s="107"/>
      <c r="BO19" s="107"/>
      <c r="BP19" s="107"/>
      <c r="BQ19" s="107"/>
      <c r="BR19" s="527"/>
      <c r="BS19" s="650">
        <f>SUM(BM19:BR19)</f>
        <v>0</v>
      </c>
      <c r="BT19" s="526">
        <f t="shared" si="1"/>
        <v>1</v>
      </c>
      <c r="BU19" s="129"/>
      <c r="BV19" s="128"/>
    </row>
    <row r="20" spans="1:74" ht="20.25" customHeight="1" x14ac:dyDescent="0.25">
      <c r="A20" s="517">
        <v>16</v>
      </c>
      <c r="B20" s="107" t="s">
        <v>131</v>
      </c>
      <c r="C20" s="442">
        <v>1484</v>
      </c>
      <c r="D20" s="107" t="s">
        <v>141</v>
      </c>
      <c r="E20" s="527">
        <v>777</v>
      </c>
      <c r="F20" s="518" t="s">
        <v>40</v>
      </c>
      <c r="G20" s="519"/>
      <c r="H20" s="520"/>
      <c r="I20" s="521"/>
      <c r="J20" s="521"/>
      <c r="K20" s="521"/>
      <c r="L20" s="521"/>
      <c r="M20" s="522"/>
      <c r="N20" s="528"/>
      <c r="O20" s="523"/>
      <c r="P20" s="107"/>
      <c r="Q20" s="107"/>
      <c r="R20" s="107"/>
      <c r="S20" s="107"/>
      <c r="T20" s="107"/>
      <c r="U20" s="524"/>
      <c r="V20" s="523"/>
      <c r="W20" s="107"/>
      <c r="X20" s="107"/>
      <c r="Y20" s="107"/>
      <c r="Z20" s="107"/>
      <c r="AA20" s="107"/>
      <c r="AB20" s="524"/>
      <c r="AC20" s="523"/>
      <c r="AD20" s="107"/>
      <c r="AE20" s="107"/>
      <c r="AF20" s="107"/>
      <c r="AG20" s="107"/>
      <c r="AH20" s="527"/>
      <c r="AI20" s="650"/>
      <c r="AJ20" s="523"/>
      <c r="AK20" s="107"/>
      <c r="AL20" s="107"/>
      <c r="AM20" s="107"/>
      <c r="AN20" s="107"/>
      <c r="AO20" s="527"/>
      <c r="AP20" s="648">
        <f>+AJ20+AK20+AL20+AM20+AN20+AO20</f>
        <v>0</v>
      </c>
      <c r="AQ20" s="520"/>
      <c r="AR20" s="521"/>
      <c r="AS20" s="521"/>
      <c r="AT20" s="521"/>
      <c r="AU20" s="521"/>
      <c r="AV20" s="522"/>
      <c r="AW20" s="650"/>
      <c r="AX20" s="523"/>
      <c r="AY20" s="107"/>
      <c r="AZ20" s="107"/>
      <c r="BA20" s="107"/>
      <c r="BB20" s="107"/>
      <c r="BC20" s="107"/>
      <c r="BD20" s="527"/>
      <c r="BE20" s="699"/>
      <c r="BF20" s="523"/>
      <c r="BG20" s="107"/>
      <c r="BH20" s="107"/>
      <c r="BI20" s="107"/>
      <c r="BJ20" s="107"/>
      <c r="BK20" s="527"/>
      <c r="BL20" s="650"/>
      <c r="BM20" s="523"/>
      <c r="BN20" s="107"/>
      <c r="BO20" s="107"/>
      <c r="BP20" s="107"/>
      <c r="BQ20" s="107"/>
      <c r="BR20" s="527"/>
      <c r="BS20" s="650"/>
      <c r="BT20" s="526">
        <v>0</v>
      </c>
      <c r="BU20" s="129"/>
      <c r="BV20" s="128"/>
    </row>
    <row r="21" spans="1:74" ht="20.25" customHeight="1" thickBot="1" x14ac:dyDescent="0.3">
      <c r="A21" s="517">
        <v>17</v>
      </c>
      <c r="B21" s="481" t="s">
        <v>140</v>
      </c>
      <c r="C21" s="530">
        <v>150392</v>
      </c>
      <c r="D21" s="481" t="s">
        <v>141</v>
      </c>
      <c r="E21" s="531">
        <v>333</v>
      </c>
      <c r="F21" s="532" t="s">
        <v>40</v>
      </c>
      <c r="G21" s="533"/>
      <c r="H21" s="534"/>
      <c r="I21" s="535"/>
      <c r="J21" s="535"/>
      <c r="K21" s="535"/>
      <c r="L21" s="535"/>
      <c r="M21" s="536"/>
      <c r="N21" s="537"/>
      <c r="O21" s="538"/>
      <c r="P21" s="481"/>
      <c r="Q21" s="481"/>
      <c r="R21" s="481"/>
      <c r="S21" s="481"/>
      <c r="T21" s="481"/>
      <c r="U21" s="537"/>
      <c r="V21" s="538"/>
      <c r="W21" s="481"/>
      <c r="X21" s="481"/>
      <c r="Y21" s="481"/>
      <c r="Z21" s="481"/>
      <c r="AA21" s="481"/>
      <c r="AB21" s="537"/>
      <c r="AC21" s="538"/>
      <c r="AD21" s="481"/>
      <c r="AE21" s="481"/>
      <c r="AF21" s="481"/>
      <c r="AG21" s="481"/>
      <c r="AH21" s="531"/>
      <c r="AI21" s="651"/>
      <c r="AJ21" s="538"/>
      <c r="AK21" s="481"/>
      <c r="AL21" s="481"/>
      <c r="AM21" s="481"/>
      <c r="AN21" s="481"/>
      <c r="AO21" s="531"/>
      <c r="AP21" s="651"/>
      <c r="AQ21" s="534"/>
      <c r="AR21" s="535"/>
      <c r="AS21" s="535"/>
      <c r="AT21" s="535"/>
      <c r="AU21" s="535"/>
      <c r="AV21" s="536"/>
      <c r="AW21" s="651"/>
      <c r="AX21" s="538"/>
      <c r="AY21" s="481"/>
      <c r="AZ21" s="481"/>
      <c r="BA21" s="481"/>
      <c r="BB21" s="481"/>
      <c r="BC21" s="481"/>
      <c r="BD21" s="752"/>
      <c r="BE21" s="700"/>
      <c r="BF21" s="538"/>
      <c r="BG21" s="481"/>
      <c r="BH21" s="481"/>
      <c r="BI21" s="481"/>
      <c r="BJ21" s="481"/>
      <c r="BK21" s="531">
        <v>2</v>
      </c>
      <c r="BL21" s="648">
        <f>SUM(BF21:BK21)</f>
        <v>2</v>
      </c>
      <c r="BM21" s="538"/>
      <c r="BN21" s="481"/>
      <c r="BO21" s="481"/>
      <c r="BP21" s="481"/>
      <c r="BQ21" s="481"/>
      <c r="BR21" s="531"/>
      <c r="BS21" s="651"/>
      <c r="BT21" s="526">
        <v>0</v>
      </c>
      <c r="BU21" s="129"/>
      <c r="BV21" s="128">
        <f t="shared" si="2"/>
        <v>0</v>
      </c>
    </row>
    <row r="22" spans="1:74" ht="17.25" hidden="1" thickTop="1" thickBot="1" x14ac:dyDescent="0.3">
      <c r="A22" s="529">
        <v>15</v>
      </c>
      <c r="B22" s="306"/>
      <c r="C22" s="445"/>
      <c r="D22" s="439"/>
      <c r="E22" s="306"/>
      <c r="F22" s="540"/>
      <c r="G22" s="541"/>
      <c r="H22" s="542"/>
      <c r="I22" s="439"/>
      <c r="J22" s="439"/>
      <c r="K22" s="439"/>
      <c r="L22" s="439"/>
      <c r="M22" s="439"/>
      <c r="N22" s="511">
        <f t="shared" ref="N22:N26" si="4">+M22+L22+K22+J22+I22+H22</f>
        <v>0</v>
      </c>
      <c r="O22" s="455"/>
      <c r="P22" s="455"/>
      <c r="Q22" s="455"/>
      <c r="R22" s="455"/>
      <c r="S22" s="455"/>
      <c r="T22" s="455"/>
      <c r="U22" s="511">
        <f t="shared" ref="U22:U26" si="5">SUM(O22:T22)</f>
        <v>0</v>
      </c>
      <c r="V22" s="543"/>
      <c r="W22" s="306"/>
      <c r="X22" s="306"/>
      <c r="Y22" s="306"/>
      <c r="Z22" s="306"/>
      <c r="AA22" s="306"/>
      <c r="AB22" s="511">
        <f t="shared" ref="AB22:AB26" si="6">+AA22+Z22+Y22+X22+W22+V22</f>
        <v>0</v>
      </c>
      <c r="AC22" s="543"/>
      <c r="AD22" s="306"/>
      <c r="AE22" s="306"/>
      <c r="AF22" s="306"/>
      <c r="AG22" s="306"/>
      <c r="AH22" s="306"/>
      <c r="AI22" s="511">
        <f>+AH22+AG22+AF22+AE22+AD22+AC22</f>
        <v>0</v>
      </c>
      <c r="AJ22" s="543"/>
      <c r="AK22" s="306"/>
      <c r="AL22" s="306"/>
      <c r="AM22" s="306"/>
      <c r="AN22" s="306"/>
      <c r="AO22" s="306"/>
      <c r="AP22" s="511">
        <f>+AJ22+AK22+AL22+AM22+AN22+AO22</f>
        <v>0</v>
      </c>
      <c r="AQ22" s="542"/>
      <c r="AR22" s="439"/>
      <c r="AS22" s="439"/>
      <c r="AT22" s="439"/>
      <c r="AU22" s="439"/>
      <c r="AV22" s="439"/>
      <c r="AW22" s="511"/>
      <c r="AX22" s="543"/>
      <c r="AY22" s="306"/>
      <c r="AZ22" s="306"/>
      <c r="BA22" s="306"/>
      <c r="BB22" s="306"/>
      <c r="BC22" s="306"/>
      <c r="BD22" s="306"/>
      <c r="BE22" s="544"/>
      <c r="BF22" s="543"/>
      <c r="BG22" s="306"/>
      <c r="BH22" s="306"/>
      <c r="BI22" s="306"/>
      <c r="BJ22" s="306"/>
      <c r="BK22" s="306"/>
      <c r="BL22" s="511">
        <f>SUM(BF22:BK22)</f>
        <v>0</v>
      </c>
      <c r="BM22" s="543"/>
      <c r="BN22" s="306"/>
      <c r="BO22" s="306"/>
      <c r="BP22" s="306"/>
      <c r="BQ22" s="306"/>
      <c r="BR22" s="306"/>
      <c r="BS22" s="511"/>
      <c r="BT22" s="685">
        <f t="shared" ref="BT22" si="7">+N22+U22+AB22++AI22+AP22+AW22+BE22+BL22+G22+BS22</f>
        <v>0</v>
      </c>
      <c r="BU22" s="129"/>
      <c r="BV22" s="128">
        <f t="shared" si="2"/>
        <v>0</v>
      </c>
    </row>
    <row r="23" spans="1:74" ht="16.5" hidden="1" thickTop="1" x14ac:dyDescent="0.25">
      <c r="A23" s="539"/>
      <c r="B23" s="74"/>
      <c r="C23" s="441"/>
      <c r="D23" s="503"/>
      <c r="E23" s="74"/>
      <c r="F23" s="500"/>
      <c r="G23" s="501"/>
      <c r="H23" s="502"/>
      <c r="I23" s="503"/>
      <c r="J23" s="503"/>
      <c r="K23" s="503"/>
      <c r="L23" s="503"/>
      <c r="M23" s="503"/>
      <c r="N23" s="511">
        <f t="shared" si="4"/>
        <v>0</v>
      </c>
      <c r="O23" s="546"/>
      <c r="P23" s="546"/>
      <c r="Q23" s="546"/>
      <c r="R23" s="546"/>
      <c r="S23" s="546"/>
      <c r="T23" s="546"/>
      <c r="U23" s="507">
        <f t="shared" si="5"/>
        <v>0</v>
      </c>
      <c r="V23" s="506"/>
      <c r="W23" s="74"/>
      <c r="X23" s="74"/>
      <c r="Y23" s="74"/>
      <c r="Z23" s="74"/>
      <c r="AA23" s="74"/>
      <c r="AB23" s="507">
        <f t="shared" si="6"/>
        <v>0</v>
      </c>
      <c r="AC23" s="506"/>
      <c r="AD23" s="74"/>
      <c r="AE23" s="74"/>
      <c r="AF23" s="74"/>
      <c r="AG23" s="74"/>
      <c r="AH23" s="74"/>
      <c r="AI23" s="507"/>
      <c r="AJ23" s="506"/>
      <c r="AK23" s="74"/>
      <c r="AL23" s="74"/>
      <c r="AM23" s="74"/>
      <c r="AN23" s="74"/>
      <c r="AO23" s="74"/>
      <c r="AP23" s="507"/>
      <c r="AQ23" s="502"/>
      <c r="AR23" s="503"/>
      <c r="AS23" s="503"/>
      <c r="AT23" s="503"/>
      <c r="AU23" s="503"/>
      <c r="AV23" s="503"/>
      <c r="AW23" s="507">
        <f>+AV23+AU23+AT23+AS23+AR23+AQ23</f>
        <v>0</v>
      </c>
      <c r="AX23" s="506"/>
      <c r="AY23" s="74"/>
      <c r="AZ23" s="74"/>
      <c r="BA23" s="74"/>
      <c r="BB23" s="74"/>
      <c r="BC23" s="74"/>
      <c r="BD23" s="74"/>
      <c r="BE23" s="508"/>
      <c r="BF23" s="506"/>
      <c r="BG23" s="74"/>
      <c r="BH23" s="74"/>
      <c r="BI23" s="74"/>
      <c r="BJ23" s="74"/>
      <c r="BK23" s="74"/>
      <c r="BL23" s="507">
        <f>SUM(BF23:BK23)</f>
        <v>0</v>
      </c>
      <c r="BM23" s="506"/>
      <c r="BN23" s="74"/>
      <c r="BO23" s="74"/>
      <c r="BP23" s="74"/>
      <c r="BQ23" s="74"/>
      <c r="BR23" s="74"/>
      <c r="BS23" s="507"/>
      <c r="BT23" s="509">
        <f t="shared" ref="BT23:BT46" si="8">+N23+U23+AB23++AI23+AP23+AW23+BE23+BL23+G23+BS23</f>
        <v>0</v>
      </c>
      <c r="BU23" s="129"/>
      <c r="BV23" s="128">
        <f t="shared" si="2"/>
        <v>0</v>
      </c>
    </row>
    <row r="24" spans="1:74" ht="16.5" hidden="1" thickTop="1" x14ac:dyDescent="0.25">
      <c r="A24" s="545"/>
      <c r="B24" s="74"/>
      <c r="C24" s="441"/>
      <c r="D24" s="503"/>
      <c r="E24" s="74"/>
      <c r="F24" s="500"/>
      <c r="G24" s="501"/>
      <c r="H24" s="502"/>
      <c r="I24" s="503"/>
      <c r="J24" s="503"/>
      <c r="K24" s="503"/>
      <c r="L24" s="503"/>
      <c r="M24" s="503"/>
      <c r="N24" s="511">
        <f t="shared" si="4"/>
        <v>0</v>
      </c>
      <c r="O24" s="546"/>
      <c r="P24" s="546"/>
      <c r="Q24" s="546"/>
      <c r="R24" s="546"/>
      <c r="S24" s="546"/>
      <c r="T24" s="546"/>
      <c r="U24" s="507">
        <f t="shared" si="5"/>
        <v>0</v>
      </c>
      <c r="V24" s="506"/>
      <c r="W24" s="74"/>
      <c r="X24" s="74"/>
      <c r="Y24" s="74"/>
      <c r="Z24" s="74"/>
      <c r="AA24" s="74"/>
      <c r="AB24" s="507">
        <f t="shared" si="6"/>
        <v>0</v>
      </c>
      <c r="AC24" s="506"/>
      <c r="AD24" s="74"/>
      <c r="AE24" s="74"/>
      <c r="AF24" s="74"/>
      <c r="AG24" s="74"/>
      <c r="AH24" s="74"/>
      <c r="AI24" s="507">
        <f>+AH24+AG24+AF24+AE24+AD24+AC24</f>
        <v>0</v>
      </c>
      <c r="AJ24" s="506"/>
      <c r="AK24" s="74"/>
      <c r="AL24" s="74"/>
      <c r="AM24" s="74"/>
      <c r="AN24" s="74"/>
      <c r="AO24" s="74"/>
      <c r="AP24" s="507">
        <f>+AJ24+AK24+AL24+AM24+AN24+AO24</f>
        <v>0</v>
      </c>
      <c r="AQ24" s="502"/>
      <c r="AR24" s="503"/>
      <c r="AS24" s="503"/>
      <c r="AT24" s="503"/>
      <c r="AU24" s="503"/>
      <c r="AV24" s="503"/>
      <c r="AW24" s="507"/>
      <c r="AX24" s="506"/>
      <c r="AY24" s="74"/>
      <c r="AZ24" s="74"/>
      <c r="BA24" s="74"/>
      <c r="BB24" s="74"/>
      <c r="BC24" s="74"/>
      <c r="BD24" s="74"/>
      <c r="BE24" s="508"/>
      <c r="BF24" s="506"/>
      <c r="BG24" s="74"/>
      <c r="BH24" s="74"/>
      <c r="BI24" s="74"/>
      <c r="BJ24" s="74"/>
      <c r="BK24" s="74"/>
      <c r="BL24" s="507"/>
      <c r="BM24" s="506"/>
      <c r="BN24" s="74"/>
      <c r="BO24" s="74"/>
      <c r="BP24" s="74"/>
      <c r="BQ24" s="74"/>
      <c r="BR24" s="74"/>
      <c r="BS24" s="507"/>
      <c r="BT24" s="509">
        <f t="shared" si="8"/>
        <v>0</v>
      </c>
      <c r="BU24" s="129"/>
      <c r="BV24" s="128">
        <f t="shared" si="2"/>
        <v>0</v>
      </c>
    </row>
    <row r="25" spans="1:74" ht="16.5" hidden="1" thickTop="1" x14ac:dyDescent="0.25">
      <c r="A25" s="545"/>
      <c r="B25" s="74"/>
      <c r="C25" s="441"/>
      <c r="D25" s="503"/>
      <c r="E25" s="74"/>
      <c r="F25" s="500"/>
      <c r="G25" s="501"/>
      <c r="H25" s="502"/>
      <c r="I25" s="503"/>
      <c r="J25" s="503"/>
      <c r="K25" s="503"/>
      <c r="L25" s="503"/>
      <c r="M25" s="503"/>
      <c r="N25" s="511">
        <f t="shared" si="4"/>
        <v>0</v>
      </c>
      <c r="O25" s="74"/>
      <c r="P25" s="74"/>
      <c r="Q25" s="74"/>
      <c r="R25" s="74"/>
      <c r="S25" s="74"/>
      <c r="T25" s="74"/>
      <c r="U25" s="507">
        <f t="shared" si="5"/>
        <v>0</v>
      </c>
      <c r="V25" s="506"/>
      <c r="W25" s="74"/>
      <c r="X25" s="74"/>
      <c r="Y25" s="74"/>
      <c r="Z25" s="74"/>
      <c r="AA25" s="74"/>
      <c r="AB25" s="507">
        <f t="shared" si="6"/>
        <v>0</v>
      </c>
      <c r="AC25" s="506"/>
      <c r="AD25" s="74"/>
      <c r="AE25" s="74"/>
      <c r="AF25" s="74"/>
      <c r="AG25" s="74"/>
      <c r="AH25" s="74"/>
      <c r="AI25" s="507"/>
      <c r="AJ25" s="506"/>
      <c r="AK25" s="74"/>
      <c r="AL25" s="74"/>
      <c r="AM25" s="74"/>
      <c r="AN25" s="74"/>
      <c r="AO25" s="74"/>
      <c r="AP25" s="507"/>
      <c r="AQ25" s="502"/>
      <c r="AR25" s="503"/>
      <c r="AS25" s="503"/>
      <c r="AT25" s="503"/>
      <c r="AU25" s="503"/>
      <c r="AV25" s="503"/>
      <c r="AW25" s="507"/>
      <c r="AX25" s="506"/>
      <c r="AY25" s="74"/>
      <c r="AZ25" s="74"/>
      <c r="BA25" s="74"/>
      <c r="BB25" s="74"/>
      <c r="BC25" s="74"/>
      <c r="BD25" s="74"/>
      <c r="BE25" s="508"/>
      <c r="BF25" s="506"/>
      <c r="BG25" s="74"/>
      <c r="BH25" s="74"/>
      <c r="BI25" s="74"/>
      <c r="BJ25" s="74"/>
      <c r="BK25" s="74"/>
      <c r="BL25" s="507"/>
      <c r="BM25" s="506"/>
      <c r="BN25" s="74"/>
      <c r="BO25" s="74"/>
      <c r="BP25" s="74"/>
      <c r="BQ25" s="74"/>
      <c r="BR25" s="74"/>
      <c r="BS25" s="507"/>
      <c r="BT25" s="509">
        <f t="shared" si="8"/>
        <v>0</v>
      </c>
      <c r="BU25" s="129"/>
      <c r="BV25" s="128">
        <f t="shared" si="2"/>
        <v>0</v>
      </c>
    </row>
    <row r="26" spans="1:74" ht="16.5" hidden="1" thickTop="1" x14ac:dyDescent="0.25">
      <c r="A26" s="545"/>
      <c r="B26" s="74"/>
      <c r="C26" s="441"/>
      <c r="D26" s="503"/>
      <c r="E26" s="74"/>
      <c r="F26" s="500"/>
      <c r="G26" s="501"/>
      <c r="H26" s="502"/>
      <c r="I26" s="503"/>
      <c r="J26" s="503"/>
      <c r="K26" s="503"/>
      <c r="L26" s="503"/>
      <c r="M26" s="503"/>
      <c r="N26" s="511">
        <f t="shared" si="4"/>
        <v>0</v>
      </c>
      <c r="O26" s="74"/>
      <c r="P26" s="74"/>
      <c r="Q26" s="74"/>
      <c r="R26" s="74"/>
      <c r="S26" s="74"/>
      <c r="T26" s="74"/>
      <c r="U26" s="507">
        <f t="shared" si="5"/>
        <v>0</v>
      </c>
      <c r="V26" s="506"/>
      <c r="W26" s="74"/>
      <c r="X26" s="74"/>
      <c r="Y26" s="74"/>
      <c r="Z26" s="74"/>
      <c r="AA26" s="74"/>
      <c r="AB26" s="507">
        <f t="shared" si="6"/>
        <v>0</v>
      </c>
      <c r="AC26" s="506"/>
      <c r="AD26" s="74"/>
      <c r="AE26" s="74"/>
      <c r="AF26" s="74"/>
      <c r="AG26" s="74"/>
      <c r="AH26" s="74"/>
      <c r="AI26" s="507"/>
      <c r="AJ26" s="506"/>
      <c r="AK26" s="74"/>
      <c r="AL26" s="74"/>
      <c r="AM26" s="74"/>
      <c r="AN26" s="74"/>
      <c r="AO26" s="74"/>
      <c r="AP26" s="507"/>
      <c r="AQ26" s="502"/>
      <c r="AR26" s="503"/>
      <c r="AS26" s="503"/>
      <c r="AT26" s="503"/>
      <c r="AU26" s="503"/>
      <c r="AV26" s="503"/>
      <c r="AW26" s="507"/>
      <c r="AX26" s="506"/>
      <c r="AY26" s="74"/>
      <c r="AZ26" s="74"/>
      <c r="BA26" s="74"/>
      <c r="BB26" s="74"/>
      <c r="BC26" s="74"/>
      <c r="BD26" s="74"/>
      <c r="BE26" s="508">
        <f>SUM(AX26:BD26)</f>
        <v>0</v>
      </c>
      <c r="BF26" s="506"/>
      <c r="BG26" s="74"/>
      <c r="BH26" s="74"/>
      <c r="BI26" s="74"/>
      <c r="BJ26" s="74"/>
      <c r="BK26" s="74"/>
      <c r="BL26" s="507">
        <f>SUM(BF26:BK26)</f>
        <v>0</v>
      </c>
      <c r="BM26" s="506"/>
      <c r="BN26" s="74"/>
      <c r="BO26" s="74"/>
      <c r="BP26" s="74"/>
      <c r="BQ26" s="74"/>
      <c r="BR26" s="74"/>
      <c r="BS26" s="507"/>
      <c r="BT26" s="509">
        <f t="shared" si="8"/>
        <v>0</v>
      </c>
      <c r="BU26" s="129"/>
      <c r="BV26" s="128">
        <f t="shared" si="2"/>
        <v>0</v>
      </c>
    </row>
    <row r="27" spans="1:74" ht="16.5" hidden="1" thickTop="1" x14ac:dyDescent="0.25">
      <c r="A27" s="545"/>
      <c r="B27" s="74"/>
      <c r="C27" s="441"/>
      <c r="D27" s="503"/>
      <c r="E27" s="74"/>
      <c r="F27" s="500"/>
      <c r="G27" s="501"/>
      <c r="H27" s="502"/>
      <c r="I27" s="503"/>
      <c r="J27" s="503"/>
      <c r="K27" s="503"/>
      <c r="L27" s="503"/>
      <c r="M27" s="503"/>
      <c r="N27" s="511"/>
      <c r="O27" s="546"/>
      <c r="P27" s="546"/>
      <c r="Q27" s="546"/>
      <c r="R27" s="546"/>
      <c r="S27" s="546"/>
      <c r="T27" s="546"/>
      <c r="U27" s="507"/>
      <c r="V27" s="506"/>
      <c r="W27" s="74"/>
      <c r="X27" s="74"/>
      <c r="Y27" s="74"/>
      <c r="Z27" s="74"/>
      <c r="AA27" s="74"/>
      <c r="AB27" s="507"/>
      <c r="AC27" s="506"/>
      <c r="AD27" s="74"/>
      <c r="AE27" s="74"/>
      <c r="AF27" s="74"/>
      <c r="AG27" s="74"/>
      <c r="AH27" s="74"/>
      <c r="AI27" s="507">
        <f>+AH27+AG27+AF27+AE27+AD27+AC27</f>
        <v>0</v>
      </c>
      <c r="AJ27" s="506"/>
      <c r="AK27" s="74"/>
      <c r="AL27" s="74"/>
      <c r="AM27" s="74"/>
      <c r="AN27" s="74"/>
      <c r="AO27" s="74"/>
      <c r="AP27" s="507"/>
      <c r="AQ27" s="502"/>
      <c r="AR27" s="503"/>
      <c r="AS27" s="503"/>
      <c r="AT27" s="503"/>
      <c r="AU27" s="503"/>
      <c r="AV27" s="503"/>
      <c r="AW27" s="507"/>
      <c r="AX27" s="506"/>
      <c r="AY27" s="74"/>
      <c r="AZ27" s="74"/>
      <c r="BA27" s="74"/>
      <c r="BB27" s="74"/>
      <c r="BC27" s="74"/>
      <c r="BD27" s="74"/>
      <c r="BE27" s="508"/>
      <c r="BF27" s="506"/>
      <c r="BG27" s="74"/>
      <c r="BH27" s="74"/>
      <c r="BI27" s="74"/>
      <c r="BJ27" s="74"/>
      <c r="BK27" s="74"/>
      <c r="BL27" s="507"/>
      <c r="BM27" s="506"/>
      <c r="BN27" s="74"/>
      <c r="BO27" s="74"/>
      <c r="BP27" s="74"/>
      <c r="BQ27" s="74"/>
      <c r="BR27" s="74"/>
      <c r="BS27" s="507"/>
      <c r="BT27" s="509">
        <f t="shared" si="8"/>
        <v>0</v>
      </c>
      <c r="BU27" s="129"/>
      <c r="BV27" s="128">
        <f t="shared" si="2"/>
        <v>0</v>
      </c>
    </row>
    <row r="28" spans="1:74" ht="16.5" hidden="1" thickTop="1" x14ac:dyDescent="0.25">
      <c r="A28" s="545"/>
      <c r="B28" s="74"/>
      <c r="C28" s="441"/>
      <c r="D28" s="503"/>
      <c r="E28" s="74"/>
      <c r="F28" s="500"/>
      <c r="G28" s="501"/>
      <c r="H28" s="502"/>
      <c r="I28" s="503"/>
      <c r="J28" s="503"/>
      <c r="K28" s="503"/>
      <c r="L28" s="503"/>
      <c r="M28" s="503"/>
      <c r="N28" s="511">
        <f>+M28+L28+K28+J28+I28+H28</f>
        <v>0</v>
      </c>
      <c r="O28" s="74"/>
      <c r="P28" s="74"/>
      <c r="Q28" s="74"/>
      <c r="R28" s="74"/>
      <c r="S28" s="74"/>
      <c r="T28" s="74"/>
      <c r="U28" s="507">
        <f>SUM(O28:T28)</f>
        <v>0</v>
      </c>
      <c r="V28" s="506"/>
      <c r="W28" s="74"/>
      <c r="X28" s="74"/>
      <c r="Y28" s="74"/>
      <c r="Z28" s="74"/>
      <c r="AA28" s="74"/>
      <c r="AB28" s="507">
        <f>+AA28+Z28+Y28+X28+W28+V28</f>
        <v>0</v>
      </c>
      <c r="AC28" s="506"/>
      <c r="AD28" s="74"/>
      <c r="AE28" s="74"/>
      <c r="AF28" s="74"/>
      <c r="AG28" s="74"/>
      <c r="AH28" s="74"/>
      <c r="AI28" s="507"/>
      <c r="AJ28" s="506"/>
      <c r="AK28" s="74"/>
      <c r="AL28" s="74"/>
      <c r="AM28" s="74"/>
      <c r="AN28" s="74"/>
      <c r="AO28" s="74"/>
      <c r="AP28" s="507"/>
      <c r="AQ28" s="502"/>
      <c r="AR28" s="503"/>
      <c r="AS28" s="503"/>
      <c r="AT28" s="503"/>
      <c r="AU28" s="503"/>
      <c r="AV28" s="503"/>
      <c r="AW28" s="507"/>
      <c r="AX28" s="506"/>
      <c r="AY28" s="74"/>
      <c r="AZ28" s="74"/>
      <c r="BA28" s="74"/>
      <c r="BB28" s="74"/>
      <c r="BC28" s="74"/>
      <c r="BD28" s="74"/>
      <c r="BE28" s="508"/>
      <c r="BF28" s="506"/>
      <c r="BG28" s="74"/>
      <c r="BH28" s="74"/>
      <c r="BI28" s="74"/>
      <c r="BJ28" s="74"/>
      <c r="BK28" s="74"/>
      <c r="BL28" s="507"/>
      <c r="BM28" s="506"/>
      <c r="BN28" s="74"/>
      <c r="BO28" s="74"/>
      <c r="BP28" s="74"/>
      <c r="BQ28" s="74"/>
      <c r="BR28" s="74"/>
      <c r="BS28" s="507"/>
      <c r="BT28" s="509">
        <f t="shared" si="8"/>
        <v>0</v>
      </c>
      <c r="BU28" s="129"/>
      <c r="BV28" s="128">
        <f t="shared" si="2"/>
        <v>0</v>
      </c>
    </row>
    <row r="29" spans="1:74" ht="16.5" hidden="1" thickTop="1" x14ac:dyDescent="0.25">
      <c r="A29" s="545"/>
      <c r="B29" s="74"/>
      <c r="C29" s="441"/>
      <c r="D29" s="503"/>
      <c r="E29" s="74"/>
      <c r="F29" s="500"/>
      <c r="G29" s="501"/>
      <c r="H29" s="502"/>
      <c r="I29" s="503"/>
      <c r="J29" s="503"/>
      <c r="K29" s="503"/>
      <c r="L29" s="503"/>
      <c r="M29" s="503"/>
      <c r="N29" s="511">
        <f>+M29+L29+K29+J29+I29+H29</f>
        <v>0</v>
      </c>
      <c r="O29" s="546"/>
      <c r="P29" s="546"/>
      <c r="Q29" s="546"/>
      <c r="R29" s="546"/>
      <c r="S29" s="546"/>
      <c r="T29" s="546"/>
      <c r="U29" s="507">
        <f>SUM(O29:T29)</f>
        <v>0</v>
      </c>
      <c r="V29" s="506"/>
      <c r="W29" s="74"/>
      <c r="X29" s="74"/>
      <c r="Y29" s="74"/>
      <c r="Z29" s="74"/>
      <c r="AA29" s="74"/>
      <c r="AB29" s="507">
        <f>+AA29+Z29+Y29+X29+W29+V29</f>
        <v>0</v>
      </c>
      <c r="AC29" s="506"/>
      <c r="AD29" s="74"/>
      <c r="AE29" s="74"/>
      <c r="AF29" s="74"/>
      <c r="AG29" s="74"/>
      <c r="AH29" s="74"/>
      <c r="AI29" s="507"/>
      <c r="AJ29" s="506"/>
      <c r="AK29" s="74"/>
      <c r="AL29" s="74"/>
      <c r="AM29" s="74"/>
      <c r="AN29" s="74"/>
      <c r="AO29" s="74"/>
      <c r="AP29" s="507"/>
      <c r="AQ29" s="502"/>
      <c r="AR29" s="503"/>
      <c r="AS29" s="503"/>
      <c r="AT29" s="503"/>
      <c r="AU29" s="503"/>
      <c r="AV29" s="503"/>
      <c r="AW29" s="507"/>
      <c r="AX29" s="506"/>
      <c r="AY29" s="74"/>
      <c r="AZ29" s="74"/>
      <c r="BA29" s="74"/>
      <c r="BB29" s="74"/>
      <c r="BC29" s="74"/>
      <c r="BD29" s="74"/>
      <c r="BE29" s="508"/>
      <c r="BF29" s="506"/>
      <c r="BG29" s="74"/>
      <c r="BH29" s="74"/>
      <c r="BI29" s="74"/>
      <c r="BJ29" s="74"/>
      <c r="BK29" s="74"/>
      <c r="BL29" s="507"/>
      <c r="BM29" s="506"/>
      <c r="BN29" s="74"/>
      <c r="BO29" s="74"/>
      <c r="BP29" s="74"/>
      <c r="BQ29" s="74"/>
      <c r="BR29" s="74"/>
      <c r="BS29" s="507"/>
      <c r="BT29" s="509">
        <f t="shared" si="8"/>
        <v>0</v>
      </c>
      <c r="BU29" s="129"/>
      <c r="BV29" s="128">
        <f t="shared" si="2"/>
        <v>0</v>
      </c>
    </row>
    <row r="30" spans="1:74" ht="16.5" hidden="1" thickTop="1" x14ac:dyDescent="0.25">
      <c r="A30" s="545"/>
      <c r="B30" s="74"/>
      <c r="C30" s="441"/>
      <c r="D30" s="503"/>
      <c r="E30" s="74"/>
      <c r="F30" s="500"/>
      <c r="G30" s="501"/>
      <c r="H30" s="502"/>
      <c r="I30" s="503"/>
      <c r="J30" s="503"/>
      <c r="K30" s="503"/>
      <c r="L30" s="503"/>
      <c r="M30" s="503"/>
      <c r="N30" s="511">
        <f>+M30+L30+K30+J30+I30+H30</f>
        <v>0</v>
      </c>
      <c r="O30" s="74"/>
      <c r="P30" s="74"/>
      <c r="Q30" s="74"/>
      <c r="R30" s="74"/>
      <c r="S30" s="74"/>
      <c r="T30" s="74"/>
      <c r="U30" s="507">
        <f>SUM(O30:T30)</f>
        <v>0</v>
      </c>
      <c r="V30" s="506"/>
      <c r="W30" s="74"/>
      <c r="X30" s="74"/>
      <c r="Y30" s="74"/>
      <c r="Z30" s="74"/>
      <c r="AA30" s="74"/>
      <c r="AB30" s="507">
        <f>+AA30+Z30+Y30+X30+W30+V30</f>
        <v>0</v>
      </c>
      <c r="AC30" s="506"/>
      <c r="AD30" s="74"/>
      <c r="AE30" s="74"/>
      <c r="AF30" s="74"/>
      <c r="AG30" s="74"/>
      <c r="AH30" s="74"/>
      <c r="AI30" s="507"/>
      <c r="AJ30" s="506"/>
      <c r="AK30" s="74"/>
      <c r="AL30" s="74"/>
      <c r="AM30" s="74"/>
      <c r="AN30" s="74"/>
      <c r="AO30" s="74"/>
      <c r="AP30" s="507"/>
      <c r="AQ30" s="502"/>
      <c r="AR30" s="503"/>
      <c r="AS30" s="503"/>
      <c r="AT30" s="503"/>
      <c r="AU30" s="503"/>
      <c r="AV30" s="503"/>
      <c r="AW30" s="507"/>
      <c r="AX30" s="506"/>
      <c r="AY30" s="74"/>
      <c r="AZ30" s="74"/>
      <c r="BA30" s="74"/>
      <c r="BB30" s="74"/>
      <c r="BC30" s="74"/>
      <c r="BD30" s="74"/>
      <c r="BE30" s="508"/>
      <c r="BF30" s="506"/>
      <c r="BG30" s="74"/>
      <c r="BH30" s="74"/>
      <c r="BI30" s="74"/>
      <c r="BJ30" s="74"/>
      <c r="BK30" s="74"/>
      <c r="BL30" s="507"/>
      <c r="BM30" s="506"/>
      <c r="BN30" s="74"/>
      <c r="BO30" s="74"/>
      <c r="BP30" s="74"/>
      <c r="BQ30" s="74"/>
      <c r="BR30" s="74"/>
      <c r="BS30" s="507"/>
      <c r="BT30" s="509">
        <f t="shared" si="8"/>
        <v>0</v>
      </c>
      <c r="BU30" s="129"/>
      <c r="BV30" s="128">
        <f t="shared" si="2"/>
        <v>0</v>
      </c>
    </row>
    <row r="31" spans="1:74" ht="16.5" hidden="1" thickTop="1" x14ac:dyDescent="0.25">
      <c r="A31" s="545"/>
      <c r="B31" s="74"/>
      <c r="C31" s="441"/>
      <c r="D31" s="503"/>
      <c r="E31" s="74"/>
      <c r="F31" s="500"/>
      <c r="G31" s="501"/>
      <c r="H31" s="502"/>
      <c r="I31" s="503"/>
      <c r="J31" s="503"/>
      <c r="K31" s="503"/>
      <c r="L31" s="503"/>
      <c r="M31" s="503"/>
      <c r="N31" s="511">
        <f>+M31+L31+K31+J31+I31+H31</f>
        <v>0</v>
      </c>
      <c r="O31" s="546"/>
      <c r="P31" s="546"/>
      <c r="Q31" s="546"/>
      <c r="R31" s="546"/>
      <c r="S31" s="546"/>
      <c r="T31" s="546"/>
      <c r="U31" s="507">
        <f>SUM(O31:T31)</f>
        <v>0</v>
      </c>
      <c r="V31" s="506"/>
      <c r="W31" s="74"/>
      <c r="X31" s="74"/>
      <c r="Y31" s="74"/>
      <c r="Z31" s="74"/>
      <c r="AA31" s="74"/>
      <c r="AB31" s="507">
        <f>+AA31+Z31+Y31+X31+W31+V31</f>
        <v>0</v>
      </c>
      <c r="AC31" s="506"/>
      <c r="AD31" s="74"/>
      <c r="AE31" s="74"/>
      <c r="AF31" s="74"/>
      <c r="AG31" s="74"/>
      <c r="AH31" s="74"/>
      <c r="AI31" s="507">
        <f>+AH31+AG31+AF31+AE31+AD31+AC31</f>
        <v>0</v>
      </c>
      <c r="AJ31" s="506"/>
      <c r="AK31" s="74"/>
      <c r="AL31" s="74"/>
      <c r="AM31" s="74"/>
      <c r="AN31" s="74"/>
      <c r="AO31" s="74"/>
      <c r="AP31" s="507"/>
      <c r="AQ31" s="502"/>
      <c r="AR31" s="503"/>
      <c r="AS31" s="503"/>
      <c r="AT31" s="503"/>
      <c r="AU31" s="503"/>
      <c r="AV31" s="503"/>
      <c r="AW31" s="507">
        <f>+AV31+AU31+AT31+AS31+AR31+AQ31</f>
        <v>0</v>
      </c>
      <c r="AX31" s="506"/>
      <c r="AY31" s="74"/>
      <c r="AZ31" s="74"/>
      <c r="BA31" s="74"/>
      <c r="BB31" s="74"/>
      <c r="BC31" s="74"/>
      <c r="BD31" s="74"/>
      <c r="BE31" s="508"/>
      <c r="BF31" s="506"/>
      <c r="BG31" s="74"/>
      <c r="BH31" s="74"/>
      <c r="BI31" s="74"/>
      <c r="BJ31" s="74"/>
      <c r="BK31" s="74"/>
      <c r="BL31" s="507"/>
      <c r="BM31" s="506"/>
      <c r="BN31" s="74"/>
      <c r="BO31" s="74"/>
      <c r="BP31" s="74"/>
      <c r="BQ31" s="74"/>
      <c r="BR31" s="74"/>
      <c r="BS31" s="507"/>
      <c r="BT31" s="509">
        <f t="shared" si="8"/>
        <v>0</v>
      </c>
      <c r="BU31" s="129"/>
      <c r="BV31" s="128">
        <f t="shared" si="2"/>
        <v>0</v>
      </c>
    </row>
    <row r="32" spans="1:74" ht="16.5" hidden="1" thickTop="1" x14ac:dyDescent="0.25">
      <c r="A32" s="545"/>
      <c r="B32" s="74"/>
      <c r="C32" s="441"/>
      <c r="D32" s="503"/>
      <c r="E32" s="74"/>
      <c r="F32" s="500"/>
      <c r="G32" s="501"/>
      <c r="H32" s="502"/>
      <c r="I32" s="503"/>
      <c r="J32" s="503"/>
      <c r="K32" s="503"/>
      <c r="L32" s="503"/>
      <c r="M32" s="503"/>
      <c r="N32" s="511"/>
      <c r="O32" s="546"/>
      <c r="P32" s="546"/>
      <c r="Q32" s="546"/>
      <c r="R32" s="546"/>
      <c r="S32" s="546"/>
      <c r="T32" s="546"/>
      <c r="U32" s="507"/>
      <c r="V32" s="506"/>
      <c r="W32" s="74"/>
      <c r="X32" s="74"/>
      <c r="Y32" s="74"/>
      <c r="Z32" s="74"/>
      <c r="AA32" s="74"/>
      <c r="AB32" s="507"/>
      <c r="AC32" s="506"/>
      <c r="AD32" s="74"/>
      <c r="AE32" s="74"/>
      <c r="AF32" s="74"/>
      <c r="AG32" s="74"/>
      <c r="AH32" s="74"/>
      <c r="AI32" s="507"/>
      <c r="AJ32" s="506"/>
      <c r="AK32" s="74"/>
      <c r="AL32" s="74"/>
      <c r="AM32" s="74"/>
      <c r="AN32" s="74"/>
      <c r="AO32" s="74"/>
      <c r="AP32" s="507"/>
      <c r="AQ32" s="502"/>
      <c r="AR32" s="503"/>
      <c r="AS32" s="503"/>
      <c r="AT32" s="503"/>
      <c r="AU32" s="503"/>
      <c r="AV32" s="503"/>
      <c r="AW32" s="507"/>
      <c r="AX32" s="506"/>
      <c r="AY32" s="74"/>
      <c r="AZ32" s="74"/>
      <c r="BA32" s="74"/>
      <c r="BB32" s="74"/>
      <c r="BC32" s="74"/>
      <c r="BD32" s="74"/>
      <c r="BE32" s="508"/>
      <c r="BF32" s="506"/>
      <c r="BG32" s="74"/>
      <c r="BH32" s="74"/>
      <c r="BI32" s="74"/>
      <c r="BJ32" s="74"/>
      <c r="BK32" s="74"/>
      <c r="BL32" s="507">
        <f>SUM(BF32:BK32)</f>
        <v>0</v>
      </c>
      <c r="BM32" s="506"/>
      <c r="BN32" s="74"/>
      <c r="BO32" s="74"/>
      <c r="BP32" s="74"/>
      <c r="BQ32" s="74"/>
      <c r="BR32" s="74"/>
      <c r="BS32" s="507"/>
      <c r="BT32" s="509">
        <f t="shared" si="8"/>
        <v>0</v>
      </c>
      <c r="BU32" s="129"/>
      <c r="BV32" s="128">
        <f t="shared" si="2"/>
        <v>0</v>
      </c>
    </row>
    <row r="33" spans="1:74" ht="16.5" hidden="1" thickTop="1" x14ac:dyDescent="0.25">
      <c r="A33" s="545"/>
      <c r="B33" s="74"/>
      <c r="C33" s="441"/>
      <c r="D33" s="503"/>
      <c r="E33" s="74"/>
      <c r="F33" s="500"/>
      <c r="G33" s="501"/>
      <c r="H33" s="502"/>
      <c r="I33" s="503"/>
      <c r="J33" s="503"/>
      <c r="K33" s="503"/>
      <c r="L33" s="503"/>
      <c r="M33" s="503"/>
      <c r="N33" s="511">
        <f>+M33+L33+K33+J33+I33+H33</f>
        <v>0</v>
      </c>
      <c r="O33" s="546"/>
      <c r="P33" s="546"/>
      <c r="Q33" s="546"/>
      <c r="R33" s="546"/>
      <c r="S33" s="546"/>
      <c r="T33" s="546"/>
      <c r="U33" s="507">
        <f>SUM(O33:T33)</f>
        <v>0</v>
      </c>
      <c r="V33" s="506"/>
      <c r="W33" s="74"/>
      <c r="X33" s="74"/>
      <c r="Y33" s="74"/>
      <c r="Z33" s="74"/>
      <c r="AA33" s="74"/>
      <c r="AB33" s="507">
        <f t="shared" ref="AB33:AB46" si="9">+AA33+Z33+Y33+X33+W33+V33</f>
        <v>0</v>
      </c>
      <c r="AC33" s="506"/>
      <c r="AD33" s="74"/>
      <c r="AE33" s="74"/>
      <c r="AF33" s="74"/>
      <c r="AG33" s="74"/>
      <c r="AH33" s="74"/>
      <c r="AI33" s="507"/>
      <c r="AJ33" s="506"/>
      <c r="AK33" s="74"/>
      <c r="AL33" s="74"/>
      <c r="AM33" s="74"/>
      <c r="AN33" s="74"/>
      <c r="AO33" s="74"/>
      <c r="AP33" s="507"/>
      <c r="AQ33" s="502"/>
      <c r="AR33" s="503"/>
      <c r="AS33" s="503"/>
      <c r="AT33" s="503"/>
      <c r="AU33" s="503"/>
      <c r="AV33" s="503"/>
      <c r="AW33" s="507"/>
      <c r="AX33" s="506"/>
      <c r="AY33" s="74"/>
      <c r="AZ33" s="74"/>
      <c r="BA33" s="74"/>
      <c r="BB33" s="74"/>
      <c r="BC33" s="74"/>
      <c r="BD33" s="74"/>
      <c r="BE33" s="508"/>
      <c r="BF33" s="506"/>
      <c r="BG33" s="74"/>
      <c r="BH33" s="74"/>
      <c r="BI33" s="74"/>
      <c r="BJ33" s="74"/>
      <c r="BK33" s="74"/>
      <c r="BL33" s="507"/>
      <c r="BM33" s="506"/>
      <c r="BN33" s="74"/>
      <c r="BO33" s="74"/>
      <c r="BP33" s="74"/>
      <c r="BQ33" s="74"/>
      <c r="BR33" s="74"/>
      <c r="BS33" s="507"/>
      <c r="BT33" s="509">
        <f t="shared" si="8"/>
        <v>0</v>
      </c>
      <c r="BU33" s="129"/>
      <c r="BV33" s="128">
        <f t="shared" si="2"/>
        <v>0</v>
      </c>
    </row>
    <row r="34" spans="1:74" ht="16.5" hidden="1" thickTop="1" x14ac:dyDescent="0.25">
      <c r="A34" s="545"/>
      <c r="B34" s="74"/>
      <c r="C34" s="441"/>
      <c r="D34" s="503"/>
      <c r="E34" s="74"/>
      <c r="F34" s="500"/>
      <c r="G34" s="501"/>
      <c r="H34" s="502"/>
      <c r="I34" s="503"/>
      <c r="J34" s="503"/>
      <c r="K34" s="503"/>
      <c r="L34" s="503"/>
      <c r="M34" s="503"/>
      <c r="N34" s="511">
        <f>+M34+L34+K34+J34+I34+H34</f>
        <v>0</v>
      </c>
      <c r="O34" s="546"/>
      <c r="P34" s="546"/>
      <c r="Q34" s="546"/>
      <c r="R34" s="546"/>
      <c r="S34" s="546"/>
      <c r="T34" s="546"/>
      <c r="U34" s="507">
        <f>SUM(O34:T34)</f>
        <v>0</v>
      </c>
      <c r="V34" s="506"/>
      <c r="W34" s="74"/>
      <c r="X34" s="74"/>
      <c r="Y34" s="74"/>
      <c r="Z34" s="74"/>
      <c r="AA34" s="74"/>
      <c r="AB34" s="507">
        <f t="shared" si="9"/>
        <v>0</v>
      </c>
      <c r="AC34" s="506"/>
      <c r="AD34" s="74"/>
      <c r="AE34" s="74"/>
      <c r="AF34" s="74"/>
      <c r="AG34" s="74"/>
      <c r="AH34" s="74"/>
      <c r="AI34" s="507"/>
      <c r="AJ34" s="506"/>
      <c r="AK34" s="74"/>
      <c r="AL34" s="74"/>
      <c r="AM34" s="74"/>
      <c r="AN34" s="74"/>
      <c r="AO34" s="74"/>
      <c r="AP34" s="507"/>
      <c r="AQ34" s="502"/>
      <c r="AR34" s="503"/>
      <c r="AS34" s="503"/>
      <c r="AT34" s="503"/>
      <c r="AU34" s="503"/>
      <c r="AV34" s="503"/>
      <c r="AW34" s="507"/>
      <c r="AX34" s="506"/>
      <c r="AY34" s="74"/>
      <c r="AZ34" s="74"/>
      <c r="BA34" s="74"/>
      <c r="BB34" s="74"/>
      <c r="BC34" s="74"/>
      <c r="BD34" s="74"/>
      <c r="BE34" s="508"/>
      <c r="BF34" s="506"/>
      <c r="BG34" s="74"/>
      <c r="BH34" s="74"/>
      <c r="BI34" s="74"/>
      <c r="BJ34" s="74"/>
      <c r="BK34" s="74"/>
      <c r="BL34" s="507"/>
      <c r="BM34" s="506"/>
      <c r="BN34" s="74"/>
      <c r="BO34" s="74"/>
      <c r="BP34" s="74"/>
      <c r="BQ34" s="74"/>
      <c r="BR34" s="74"/>
      <c r="BS34" s="507"/>
      <c r="BT34" s="509">
        <f t="shared" si="8"/>
        <v>0</v>
      </c>
      <c r="BU34" s="129"/>
      <c r="BV34" s="128">
        <f t="shared" si="2"/>
        <v>0</v>
      </c>
    </row>
    <row r="35" spans="1:74" ht="16.5" hidden="1" thickTop="1" x14ac:dyDescent="0.25">
      <c r="A35" s="545"/>
      <c r="B35" s="74"/>
      <c r="C35" s="441"/>
      <c r="D35" s="503"/>
      <c r="E35" s="74"/>
      <c r="F35" s="500"/>
      <c r="G35" s="501"/>
      <c r="H35" s="502"/>
      <c r="I35" s="503"/>
      <c r="J35" s="503"/>
      <c r="K35" s="503"/>
      <c r="L35" s="503"/>
      <c r="M35" s="503"/>
      <c r="N35" s="511">
        <f>+M35+L35+K35+J35+I35+H35</f>
        <v>0</v>
      </c>
      <c r="O35" s="546"/>
      <c r="P35" s="546"/>
      <c r="Q35" s="546"/>
      <c r="R35" s="546"/>
      <c r="S35" s="546"/>
      <c r="T35" s="546"/>
      <c r="U35" s="507">
        <f>SUM(O35:T35)</f>
        <v>0</v>
      </c>
      <c r="V35" s="506"/>
      <c r="W35" s="74"/>
      <c r="X35" s="74"/>
      <c r="Y35" s="74"/>
      <c r="Z35" s="74"/>
      <c r="AA35" s="74"/>
      <c r="AB35" s="507">
        <f t="shared" si="9"/>
        <v>0</v>
      </c>
      <c r="AC35" s="506"/>
      <c r="AD35" s="74"/>
      <c r="AE35" s="74"/>
      <c r="AF35" s="74"/>
      <c r="AG35" s="74"/>
      <c r="AH35" s="74"/>
      <c r="AI35" s="507"/>
      <c r="AJ35" s="506"/>
      <c r="AK35" s="74"/>
      <c r="AL35" s="74"/>
      <c r="AM35" s="74"/>
      <c r="AN35" s="74"/>
      <c r="AO35" s="74"/>
      <c r="AP35" s="507"/>
      <c r="AQ35" s="502"/>
      <c r="AR35" s="503"/>
      <c r="AS35" s="503"/>
      <c r="AT35" s="503"/>
      <c r="AU35" s="503"/>
      <c r="AV35" s="503"/>
      <c r="AW35" s="507"/>
      <c r="AX35" s="506"/>
      <c r="AY35" s="74"/>
      <c r="AZ35" s="74"/>
      <c r="BA35" s="74"/>
      <c r="BB35" s="74"/>
      <c r="BC35" s="74"/>
      <c r="BD35" s="74"/>
      <c r="BE35" s="508"/>
      <c r="BF35" s="506"/>
      <c r="BG35" s="74"/>
      <c r="BH35" s="74"/>
      <c r="BI35" s="74"/>
      <c r="BJ35" s="74"/>
      <c r="BK35" s="74"/>
      <c r="BL35" s="507"/>
      <c r="BM35" s="506"/>
      <c r="BN35" s="74"/>
      <c r="BO35" s="74"/>
      <c r="BP35" s="74"/>
      <c r="BQ35" s="74"/>
      <c r="BR35" s="74"/>
      <c r="BS35" s="507"/>
      <c r="BT35" s="509">
        <f t="shared" si="8"/>
        <v>0</v>
      </c>
      <c r="BU35" s="129"/>
      <c r="BV35" s="128">
        <f t="shared" si="2"/>
        <v>0</v>
      </c>
    </row>
    <row r="36" spans="1:74" ht="16.5" hidden="1" thickTop="1" x14ac:dyDescent="0.25">
      <c r="A36" s="545"/>
      <c r="B36" s="74"/>
      <c r="C36" s="441"/>
      <c r="D36" s="503"/>
      <c r="E36" s="74"/>
      <c r="F36" s="500"/>
      <c r="G36" s="501"/>
      <c r="H36" s="502"/>
      <c r="I36" s="503"/>
      <c r="J36" s="503"/>
      <c r="K36" s="503"/>
      <c r="L36" s="503"/>
      <c r="M36" s="503"/>
      <c r="N36" s="511">
        <f>+M36+L36+K36+J36+I36+H36</f>
        <v>0</v>
      </c>
      <c r="O36" s="74"/>
      <c r="P36" s="74"/>
      <c r="Q36" s="74"/>
      <c r="R36" s="74"/>
      <c r="S36" s="74"/>
      <c r="T36" s="74"/>
      <c r="U36" s="507">
        <f>SUM(O36:T36)</f>
        <v>0</v>
      </c>
      <c r="V36" s="506"/>
      <c r="W36" s="74"/>
      <c r="X36" s="74"/>
      <c r="Y36" s="74"/>
      <c r="Z36" s="74"/>
      <c r="AA36" s="74"/>
      <c r="AB36" s="507">
        <f t="shared" si="9"/>
        <v>0</v>
      </c>
      <c r="AC36" s="506"/>
      <c r="AD36" s="74"/>
      <c r="AE36" s="74"/>
      <c r="AF36" s="74"/>
      <c r="AG36" s="74"/>
      <c r="AH36" s="74"/>
      <c r="AI36" s="507"/>
      <c r="AJ36" s="506"/>
      <c r="AK36" s="74"/>
      <c r="AL36" s="74"/>
      <c r="AM36" s="74"/>
      <c r="AN36" s="74"/>
      <c r="AO36" s="74"/>
      <c r="AP36" s="507"/>
      <c r="AQ36" s="502"/>
      <c r="AR36" s="503"/>
      <c r="AS36" s="503"/>
      <c r="AT36" s="503"/>
      <c r="AU36" s="503"/>
      <c r="AV36" s="503"/>
      <c r="AW36" s="507"/>
      <c r="AX36" s="506"/>
      <c r="AY36" s="74"/>
      <c r="AZ36" s="74"/>
      <c r="BA36" s="74"/>
      <c r="BB36" s="74"/>
      <c r="BC36" s="74"/>
      <c r="BD36" s="74"/>
      <c r="BE36" s="508"/>
      <c r="BF36" s="506"/>
      <c r="BG36" s="74"/>
      <c r="BH36" s="74"/>
      <c r="BI36" s="74"/>
      <c r="BJ36" s="74"/>
      <c r="BK36" s="74"/>
      <c r="BL36" s="507"/>
      <c r="BM36" s="506"/>
      <c r="BN36" s="74"/>
      <c r="BO36" s="74"/>
      <c r="BP36" s="74"/>
      <c r="BQ36" s="74"/>
      <c r="BR36" s="74"/>
      <c r="BS36" s="507"/>
      <c r="BT36" s="509">
        <f t="shared" si="8"/>
        <v>0</v>
      </c>
      <c r="BU36" s="129"/>
      <c r="BV36" s="128">
        <f t="shared" si="2"/>
        <v>0</v>
      </c>
    </row>
    <row r="37" spans="1:74" ht="16.5" hidden="1" thickTop="1" x14ac:dyDescent="0.25">
      <c r="A37" s="545"/>
      <c r="B37" s="74"/>
      <c r="C37" s="441"/>
      <c r="D37" s="503"/>
      <c r="E37" s="74"/>
      <c r="F37" s="500"/>
      <c r="G37" s="501"/>
      <c r="H37" s="502"/>
      <c r="I37" s="503"/>
      <c r="J37" s="503"/>
      <c r="K37" s="503"/>
      <c r="L37" s="503"/>
      <c r="M37" s="503"/>
      <c r="N37" s="511"/>
      <c r="O37" s="546"/>
      <c r="P37" s="546"/>
      <c r="Q37" s="546"/>
      <c r="R37" s="546"/>
      <c r="S37" s="546"/>
      <c r="T37" s="546"/>
      <c r="U37" s="507"/>
      <c r="V37" s="506"/>
      <c r="W37" s="74"/>
      <c r="X37" s="74"/>
      <c r="Y37" s="74"/>
      <c r="Z37" s="74"/>
      <c r="AA37" s="74"/>
      <c r="AB37" s="507">
        <f t="shared" si="9"/>
        <v>0</v>
      </c>
      <c r="AC37" s="506"/>
      <c r="AD37" s="74"/>
      <c r="AE37" s="74"/>
      <c r="AF37" s="74"/>
      <c r="AG37" s="74"/>
      <c r="AH37" s="74"/>
      <c r="AI37" s="507"/>
      <c r="AJ37" s="506"/>
      <c r="AK37" s="74"/>
      <c r="AL37" s="74"/>
      <c r="AM37" s="74"/>
      <c r="AN37" s="74"/>
      <c r="AO37" s="74"/>
      <c r="AP37" s="507"/>
      <c r="AQ37" s="502"/>
      <c r="AR37" s="503"/>
      <c r="AS37" s="503"/>
      <c r="AT37" s="503"/>
      <c r="AU37" s="503"/>
      <c r="AV37" s="503"/>
      <c r="AW37" s="507"/>
      <c r="AX37" s="506"/>
      <c r="AY37" s="74"/>
      <c r="AZ37" s="74"/>
      <c r="BA37" s="74"/>
      <c r="BB37" s="74"/>
      <c r="BC37" s="74"/>
      <c r="BD37" s="74"/>
      <c r="BE37" s="508"/>
      <c r="BF37" s="506"/>
      <c r="BG37" s="74"/>
      <c r="BH37" s="74"/>
      <c r="BI37" s="74"/>
      <c r="BJ37" s="74"/>
      <c r="BK37" s="74"/>
      <c r="BL37" s="507"/>
      <c r="BM37" s="506"/>
      <c r="BN37" s="74"/>
      <c r="BO37" s="74"/>
      <c r="BP37" s="74"/>
      <c r="BQ37" s="74"/>
      <c r="BR37" s="74"/>
      <c r="BS37" s="507"/>
      <c r="BT37" s="509">
        <f t="shared" si="8"/>
        <v>0</v>
      </c>
      <c r="BU37" s="129"/>
      <c r="BV37" s="128">
        <f t="shared" si="2"/>
        <v>0</v>
      </c>
    </row>
    <row r="38" spans="1:74" ht="16.5" hidden="1" thickTop="1" x14ac:dyDescent="0.25">
      <c r="A38" s="545"/>
      <c r="B38" s="74"/>
      <c r="C38" s="441"/>
      <c r="D38" s="503"/>
      <c r="E38" s="74"/>
      <c r="F38" s="500"/>
      <c r="G38" s="501"/>
      <c r="H38" s="502"/>
      <c r="I38" s="503"/>
      <c r="J38" s="503"/>
      <c r="K38" s="503"/>
      <c r="L38" s="503"/>
      <c r="M38" s="503"/>
      <c r="N38" s="511">
        <f>+M38+L38+K38+J38+I38+H38</f>
        <v>0</v>
      </c>
      <c r="O38" s="546"/>
      <c r="P38" s="546"/>
      <c r="Q38" s="546"/>
      <c r="R38" s="546"/>
      <c r="S38" s="546"/>
      <c r="T38" s="546"/>
      <c r="U38" s="507">
        <f>SUM(O38:T38)</f>
        <v>0</v>
      </c>
      <c r="V38" s="506"/>
      <c r="W38" s="74"/>
      <c r="X38" s="74"/>
      <c r="Y38" s="74"/>
      <c r="Z38" s="74"/>
      <c r="AA38" s="74"/>
      <c r="AB38" s="507">
        <f t="shared" si="9"/>
        <v>0</v>
      </c>
      <c r="AC38" s="506"/>
      <c r="AD38" s="74"/>
      <c r="AE38" s="74"/>
      <c r="AF38" s="74"/>
      <c r="AG38" s="74"/>
      <c r="AH38" s="74"/>
      <c r="AI38" s="507"/>
      <c r="AJ38" s="506"/>
      <c r="AK38" s="74"/>
      <c r="AL38" s="74"/>
      <c r="AM38" s="74"/>
      <c r="AN38" s="74"/>
      <c r="AO38" s="74"/>
      <c r="AP38" s="507"/>
      <c r="AQ38" s="502"/>
      <c r="AR38" s="503"/>
      <c r="AS38" s="503"/>
      <c r="AT38" s="503"/>
      <c r="AU38" s="503"/>
      <c r="AV38" s="503"/>
      <c r="AW38" s="507"/>
      <c r="AX38" s="506"/>
      <c r="AY38" s="74"/>
      <c r="AZ38" s="74"/>
      <c r="BA38" s="74"/>
      <c r="BB38" s="74"/>
      <c r="BC38" s="74"/>
      <c r="BD38" s="74"/>
      <c r="BE38" s="508"/>
      <c r="BF38" s="506"/>
      <c r="BG38" s="74"/>
      <c r="BH38" s="74"/>
      <c r="BI38" s="74"/>
      <c r="BJ38" s="74"/>
      <c r="BK38" s="74"/>
      <c r="BL38" s="507"/>
      <c r="BM38" s="506"/>
      <c r="BN38" s="74"/>
      <c r="BO38" s="74"/>
      <c r="BP38" s="74"/>
      <c r="BQ38" s="74"/>
      <c r="BR38" s="74"/>
      <c r="BS38" s="507"/>
      <c r="BT38" s="509">
        <f t="shared" si="8"/>
        <v>0</v>
      </c>
      <c r="BU38" s="129"/>
      <c r="BV38" s="128">
        <f t="shared" si="2"/>
        <v>0</v>
      </c>
    </row>
    <row r="39" spans="1:74" ht="16.5" hidden="1" thickTop="1" x14ac:dyDescent="0.25">
      <c r="A39" s="545"/>
      <c r="B39" s="74"/>
      <c r="C39" s="441"/>
      <c r="D39" s="503"/>
      <c r="E39" s="74"/>
      <c r="F39" s="500"/>
      <c r="G39" s="501"/>
      <c r="H39" s="502"/>
      <c r="I39" s="503"/>
      <c r="J39" s="503"/>
      <c r="K39" s="503"/>
      <c r="L39" s="503"/>
      <c r="M39" s="503"/>
      <c r="N39" s="511">
        <f>+M39+L39+K39+J39+I39+H39</f>
        <v>0</v>
      </c>
      <c r="O39" s="546"/>
      <c r="P39" s="546"/>
      <c r="Q39" s="546"/>
      <c r="R39" s="546"/>
      <c r="S39" s="546"/>
      <c r="T39" s="546"/>
      <c r="U39" s="507">
        <f>SUM(O39:T39)</f>
        <v>0</v>
      </c>
      <c r="V39" s="506"/>
      <c r="W39" s="74"/>
      <c r="X39" s="74"/>
      <c r="Y39" s="74"/>
      <c r="Z39" s="74"/>
      <c r="AA39" s="74"/>
      <c r="AB39" s="507">
        <f t="shared" si="9"/>
        <v>0</v>
      </c>
      <c r="AC39" s="506"/>
      <c r="AD39" s="74"/>
      <c r="AE39" s="74"/>
      <c r="AF39" s="74"/>
      <c r="AG39" s="74"/>
      <c r="AH39" s="74"/>
      <c r="AI39" s="507"/>
      <c r="AJ39" s="506"/>
      <c r="AK39" s="74"/>
      <c r="AL39" s="74"/>
      <c r="AM39" s="74"/>
      <c r="AN39" s="74"/>
      <c r="AO39" s="74"/>
      <c r="AP39" s="507"/>
      <c r="AQ39" s="502"/>
      <c r="AR39" s="503"/>
      <c r="AS39" s="503"/>
      <c r="AT39" s="503"/>
      <c r="AU39" s="503"/>
      <c r="AV39" s="503"/>
      <c r="AW39" s="507"/>
      <c r="AX39" s="506"/>
      <c r="AY39" s="74"/>
      <c r="AZ39" s="74"/>
      <c r="BA39" s="74"/>
      <c r="BB39" s="74"/>
      <c r="BC39" s="74"/>
      <c r="BD39" s="74"/>
      <c r="BE39" s="508"/>
      <c r="BF39" s="506"/>
      <c r="BG39" s="74"/>
      <c r="BH39" s="74"/>
      <c r="BI39" s="74"/>
      <c r="BJ39" s="74"/>
      <c r="BK39" s="74"/>
      <c r="BL39" s="507"/>
      <c r="BM39" s="506"/>
      <c r="BN39" s="74"/>
      <c r="BO39" s="74"/>
      <c r="BP39" s="74"/>
      <c r="BQ39" s="74"/>
      <c r="BR39" s="74"/>
      <c r="BS39" s="507"/>
      <c r="BT39" s="509">
        <f t="shared" si="8"/>
        <v>0</v>
      </c>
      <c r="BU39" s="129"/>
      <c r="BV39" s="128">
        <f t="shared" si="2"/>
        <v>0</v>
      </c>
    </row>
    <row r="40" spans="1:74" ht="16.5" hidden="1" thickTop="1" x14ac:dyDescent="0.25">
      <c r="A40" s="545"/>
      <c r="B40" s="74"/>
      <c r="C40" s="441"/>
      <c r="D40" s="503"/>
      <c r="E40" s="74"/>
      <c r="F40" s="500"/>
      <c r="G40" s="501"/>
      <c r="H40" s="502"/>
      <c r="I40" s="503"/>
      <c r="J40" s="503"/>
      <c r="K40" s="503"/>
      <c r="L40" s="503"/>
      <c r="M40" s="503"/>
      <c r="N40" s="511">
        <f>+M40+L40+K40+J40+I40+H40</f>
        <v>0</v>
      </c>
      <c r="O40" s="546"/>
      <c r="P40" s="546"/>
      <c r="Q40" s="546"/>
      <c r="R40" s="546"/>
      <c r="S40" s="546"/>
      <c r="T40" s="546"/>
      <c r="U40" s="507">
        <f>SUM(O40:T40)</f>
        <v>0</v>
      </c>
      <c r="V40" s="506"/>
      <c r="W40" s="74"/>
      <c r="X40" s="74"/>
      <c r="Y40" s="74"/>
      <c r="Z40" s="74"/>
      <c r="AA40" s="74"/>
      <c r="AB40" s="507">
        <f t="shared" si="9"/>
        <v>0</v>
      </c>
      <c r="AC40" s="506"/>
      <c r="AD40" s="74"/>
      <c r="AE40" s="74"/>
      <c r="AF40" s="74"/>
      <c r="AG40" s="74"/>
      <c r="AH40" s="74"/>
      <c r="AI40" s="507"/>
      <c r="AJ40" s="506"/>
      <c r="AK40" s="74"/>
      <c r="AL40" s="74"/>
      <c r="AM40" s="74"/>
      <c r="AN40" s="74"/>
      <c r="AO40" s="74"/>
      <c r="AP40" s="507"/>
      <c r="AQ40" s="502"/>
      <c r="AR40" s="503"/>
      <c r="AS40" s="503"/>
      <c r="AT40" s="503"/>
      <c r="AU40" s="503"/>
      <c r="AV40" s="503"/>
      <c r="AW40" s="507"/>
      <c r="AX40" s="506"/>
      <c r="AY40" s="74"/>
      <c r="AZ40" s="74"/>
      <c r="BA40" s="74"/>
      <c r="BB40" s="74"/>
      <c r="BC40" s="74"/>
      <c r="BD40" s="74"/>
      <c r="BE40" s="508"/>
      <c r="BF40" s="506"/>
      <c r="BG40" s="74"/>
      <c r="BH40" s="74"/>
      <c r="BI40" s="74"/>
      <c r="BJ40" s="74"/>
      <c r="BK40" s="74"/>
      <c r="BL40" s="507"/>
      <c r="BM40" s="506"/>
      <c r="BN40" s="74"/>
      <c r="BO40" s="74"/>
      <c r="BP40" s="74"/>
      <c r="BQ40" s="74"/>
      <c r="BR40" s="74"/>
      <c r="BS40" s="507"/>
      <c r="BT40" s="509">
        <f t="shared" si="8"/>
        <v>0</v>
      </c>
      <c r="BU40" s="129"/>
      <c r="BV40" s="128">
        <f t="shared" si="2"/>
        <v>0</v>
      </c>
    </row>
    <row r="41" spans="1:74" ht="16.5" hidden="1" thickTop="1" x14ac:dyDescent="0.25">
      <c r="A41" s="545"/>
      <c r="B41" s="107"/>
      <c r="C41" s="442"/>
      <c r="D41" s="521"/>
      <c r="E41" s="107"/>
      <c r="F41" s="518"/>
      <c r="G41" s="519"/>
      <c r="H41" s="520"/>
      <c r="I41" s="521"/>
      <c r="J41" s="521"/>
      <c r="K41" s="521"/>
      <c r="L41" s="521"/>
      <c r="M41" s="521"/>
      <c r="N41" s="507"/>
      <c r="O41" s="547"/>
      <c r="P41" s="547"/>
      <c r="Q41" s="547"/>
      <c r="R41" s="547"/>
      <c r="S41" s="547"/>
      <c r="T41" s="547"/>
      <c r="U41" s="507"/>
      <c r="V41" s="523"/>
      <c r="W41" s="107"/>
      <c r="X41" s="107"/>
      <c r="Y41" s="107"/>
      <c r="Z41" s="107"/>
      <c r="AA41" s="107"/>
      <c r="AB41" s="507">
        <f t="shared" si="9"/>
        <v>0</v>
      </c>
      <c r="AC41" s="523"/>
      <c r="AD41" s="107"/>
      <c r="AE41" s="107"/>
      <c r="AF41" s="107"/>
      <c r="AG41" s="107"/>
      <c r="AH41" s="107"/>
      <c r="AI41" s="524"/>
      <c r="AJ41" s="523"/>
      <c r="AK41" s="107"/>
      <c r="AL41" s="107"/>
      <c r="AM41" s="107"/>
      <c r="AN41" s="107"/>
      <c r="AO41" s="107"/>
      <c r="AP41" s="524"/>
      <c r="AQ41" s="520"/>
      <c r="AR41" s="521"/>
      <c r="AS41" s="521"/>
      <c r="AT41" s="521"/>
      <c r="AU41" s="521"/>
      <c r="AV41" s="521"/>
      <c r="AW41" s="524"/>
      <c r="AX41" s="523"/>
      <c r="AY41" s="107"/>
      <c r="AZ41" s="107"/>
      <c r="BA41" s="107"/>
      <c r="BB41" s="107"/>
      <c r="BC41" s="107"/>
      <c r="BD41" s="107"/>
      <c r="BE41" s="525"/>
      <c r="BF41" s="523"/>
      <c r="BG41" s="107"/>
      <c r="BH41" s="107"/>
      <c r="BI41" s="107"/>
      <c r="BJ41" s="107"/>
      <c r="BK41" s="107"/>
      <c r="BL41" s="524"/>
      <c r="BM41" s="523"/>
      <c r="BN41" s="107"/>
      <c r="BO41" s="107"/>
      <c r="BP41" s="107"/>
      <c r="BQ41" s="107"/>
      <c r="BR41" s="107"/>
      <c r="BS41" s="524"/>
      <c r="BT41" s="509">
        <f t="shared" si="8"/>
        <v>0</v>
      </c>
      <c r="BU41" s="129"/>
      <c r="BV41" s="128">
        <f t="shared" si="2"/>
        <v>0</v>
      </c>
    </row>
    <row r="42" spans="1:74" ht="16.5" hidden="1" thickTop="1" x14ac:dyDescent="0.25">
      <c r="A42" s="545"/>
      <c r="B42" s="107"/>
      <c r="C42" s="442"/>
      <c r="D42" s="521"/>
      <c r="E42" s="107"/>
      <c r="F42" s="518"/>
      <c r="G42" s="519"/>
      <c r="H42" s="520"/>
      <c r="I42" s="521"/>
      <c r="J42" s="521"/>
      <c r="K42" s="521"/>
      <c r="L42" s="521"/>
      <c r="M42" s="521"/>
      <c r="N42" s="528">
        <f>+M42+L42+K42+J42+I42+H42</f>
        <v>0</v>
      </c>
      <c r="O42" s="547"/>
      <c r="P42" s="547"/>
      <c r="Q42" s="547"/>
      <c r="R42" s="547"/>
      <c r="S42" s="547"/>
      <c r="T42" s="547"/>
      <c r="U42" s="524">
        <f>SUM(O42:T42)</f>
        <v>0</v>
      </c>
      <c r="V42" s="523"/>
      <c r="W42" s="107"/>
      <c r="X42" s="107"/>
      <c r="Y42" s="107"/>
      <c r="Z42" s="107"/>
      <c r="AA42" s="107"/>
      <c r="AB42" s="507">
        <f t="shared" si="9"/>
        <v>0</v>
      </c>
      <c r="AC42" s="523"/>
      <c r="AD42" s="107"/>
      <c r="AE42" s="107"/>
      <c r="AF42" s="107"/>
      <c r="AG42" s="107"/>
      <c r="AH42" s="107"/>
      <c r="AI42" s="524"/>
      <c r="AJ42" s="523"/>
      <c r="AK42" s="107"/>
      <c r="AL42" s="107"/>
      <c r="AM42" s="107"/>
      <c r="AN42" s="107"/>
      <c r="AO42" s="107"/>
      <c r="AP42" s="524"/>
      <c r="AQ42" s="520"/>
      <c r="AR42" s="521"/>
      <c r="AS42" s="521"/>
      <c r="AT42" s="521"/>
      <c r="AU42" s="521"/>
      <c r="AV42" s="521"/>
      <c r="AW42" s="524"/>
      <c r="AX42" s="523"/>
      <c r="AY42" s="107"/>
      <c r="AZ42" s="107"/>
      <c r="BA42" s="107"/>
      <c r="BB42" s="107"/>
      <c r="BC42" s="107"/>
      <c r="BD42" s="107"/>
      <c r="BE42" s="525"/>
      <c r="BF42" s="523"/>
      <c r="BG42" s="107"/>
      <c r="BH42" s="107"/>
      <c r="BI42" s="107"/>
      <c r="BJ42" s="107"/>
      <c r="BK42" s="107"/>
      <c r="BL42" s="524"/>
      <c r="BM42" s="523"/>
      <c r="BN42" s="107"/>
      <c r="BO42" s="107"/>
      <c r="BP42" s="107"/>
      <c r="BQ42" s="107"/>
      <c r="BR42" s="107"/>
      <c r="BS42" s="524"/>
      <c r="BT42" s="509">
        <f t="shared" si="8"/>
        <v>0</v>
      </c>
      <c r="BU42" s="129"/>
      <c r="BV42" s="128">
        <f t="shared" si="2"/>
        <v>0</v>
      </c>
    </row>
    <row r="43" spans="1:74" ht="16.5" hidden="1" thickTop="1" x14ac:dyDescent="0.25">
      <c r="A43" s="545"/>
      <c r="B43" s="107"/>
      <c r="C43" s="442"/>
      <c r="D43" s="521"/>
      <c r="E43" s="107"/>
      <c r="F43" s="518"/>
      <c r="G43" s="519"/>
      <c r="H43" s="520"/>
      <c r="I43" s="521"/>
      <c r="J43" s="521"/>
      <c r="K43" s="521"/>
      <c r="L43" s="521"/>
      <c r="M43" s="521"/>
      <c r="N43" s="528">
        <f>+M43+L43+K43+J43+I43+H43</f>
        <v>0</v>
      </c>
      <c r="O43" s="547"/>
      <c r="P43" s="547"/>
      <c r="Q43" s="547"/>
      <c r="R43" s="547"/>
      <c r="S43" s="547"/>
      <c r="T43" s="547"/>
      <c r="U43" s="524">
        <f>SUM(O43:T43)</f>
        <v>0</v>
      </c>
      <c r="V43" s="523"/>
      <c r="W43" s="107"/>
      <c r="X43" s="107"/>
      <c r="Y43" s="107"/>
      <c r="Z43" s="107"/>
      <c r="AA43" s="107"/>
      <c r="AB43" s="507">
        <f t="shared" si="9"/>
        <v>0</v>
      </c>
      <c r="AC43" s="523"/>
      <c r="AD43" s="107"/>
      <c r="AE43" s="107"/>
      <c r="AF43" s="107"/>
      <c r="AG43" s="107"/>
      <c r="AH43" s="107"/>
      <c r="AI43" s="524"/>
      <c r="AJ43" s="523"/>
      <c r="AK43" s="107"/>
      <c r="AL43" s="107"/>
      <c r="AM43" s="107"/>
      <c r="AN43" s="107"/>
      <c r="AO43" s="107"/>
      <c r="AP43" s="524"/>
      <c r="AQ43" s="520"/>
      <c r="AR43" s="521"/>
      <c r="AS43" s="521"/>
      <c r="AT43" s="521"/>
      <c r="AU43" s="521"/>
      <c r="AV43" s="521"/>
      <c r="AW43" s="524"/>
      <c r="AX43" s="523"/>
      <c r="AY43" s="107"/>
      <c r="AZ43" s="107"/>
      <c r="BA43" s="107"/>
      <c r="BB43" s="107"/>
      <c r="BC43" s="107"/>
      <c r="BD43" s="107"/>
      <c r="BE43" s="525"/>
      <c r="BF43" s="523"/>
      <c r="BG43" s="107"/>
      <c r="BH43" s="107"/>
      <c r="BI43" s="107"/>
      <c r="BJ43" s="107"/>
      <c r="BK43" s="107"/>
      <c r="BL43" s="524"/>
      <c r="BM43" s="523"/>
      <c r="BN43" s="107"/>
      <c r="BO43" s="107"/>
      <c r="BP43" s="107"/>
      <c r="BQ43" s="107"/>
      <c r="BR43" s="107"/>
      <c r="BS43" s="524"/>
      <c r="BT43" s="509">
        <f t="shared" si="8"/>
        <v>0</v>
      </c>
      <c r="BU43" s="129"/>
      <c r="BV43" s="128">
        <f t="shared" si="2"/>
        <v>0</v>
      </c>
    </row>
    <row r="44" spans="1:74" ht="16.5" hidden="1" thickTop="1" x14ac:dyDescent="0.25">
      <c r="A44" s="545"/>
      <c r="B44" s="107"/>
      <c r="C44" s="442"/>
      <c r="D44" s="521"/>
      <c r="E44" s="107"/>
      <c r="F44" s="518"/>
      <c r="G44" s="519"/>
      <c r="H44" s="520"/>
      <c r="I44" s="521"/>
      <c r="J44" s="521"/>
      <c r="K44" s="521"/>
      <c r="L44" s="521"/>
      <c r="M44" s="521"/>
      <c r="N44" s="528">
        <f>+M44+L44+K44+J44+I44+H44</f>
        <v>0</v>
      </c>
      <c r="O44" s="547"/>
      <c r="P44" s="547"/>
      <c r="Q44" s="547"/>
      <c r="R44" s="547"/>
      <c r="S44" s="547"/>
      <c r="T44" s="547"/>
      <c r="U44" s="524">
        <f>SUM(O44:T44)</f>
        <v>0</v>
      </c>
      <c r="V44" s="523"/>
      <c r="W44" s="107"/>
      <c r="X44" s="107"/>
      <c r="Y44" s="107"/>
      <c r="Z44" s="107"/>
      <c r="AA44" s="107"/>
      <c r="AB44" s="524">
        <f t="shared" si="9"/>
        <v>0</v>
      </c>
      <c r="AC44" s="523"/>
      <c r="AD44" s="107"/>
      <c r="AE44" s="107"/>
      <c r="AF44" s="107"/>
      <c r="AG44" s="107"/>
      <c r="AH44" s="107"/>
      <c r="AI44" s="507"/>
      <c r="AJ44" s="523"/>
      <c r="AK44" s="107"/>
      <c r="AL44" s="107"/>
      <c r="AM44" s="107"/>
      <c r="AN44" s="107"/>
      <c r="AO44" s="107"/>
      <c r="AP44" s="524"/>
      <c r="AQ44" s="520"/>
      <c r="AR44" s="521"/>
      <c r="AS44" s="521"/>
      <c r="AT44" s="521"/>
      <c r="AU44" s="521"/>
      <c r="AV44" s="521"/>
      <c r="AW44" s="524"/>
      <c r="AX44" s="523"/>
      <c r="AY44" s="107"/>
      <c r="AZ44" s="107"/>
      <c r="BA44" s="107"/>
      <c r="BB44" s="107"/>
      <c r="BC44" s="107"/>
      <c r="BD44" s="107"/>
      <c r="BE44" s="525"/>
      <c r="BF44" s="523"/>
      <c r="BG44" s="107"/>
      <c r="BH44" s="107"/>
      <c r="BI44" s="107"/>
      <c r="BJ44" s="107"/>
      <c r="BK44" s="107"/>
      <c r="BL44" s="524"/>
      <c r="BM44" s="523"/>
      <c r="BN44" s="107"/>
      <c r="BO44" s="107"/>
      <c r="BP44" s="107"/>
      <c r="BQ44" s="107"/>
      <c r="BR44" s="107"/>
      <c r="BS44" s="524"/>
      <c r="BT44" s="509">
        <f t="shared" si="8"/>
        <v>0</v>
      </c>
      <c r="BU44" s="129"/>
      <c r="BV44" s="128">
        <f t="shared" si="2"/>
        <v>0</v>
      </c>
    </row>
    <row r="45" spans="1:74" ht="16.5" hidden="1" thickTop="1" x14ac:dyDescent="0.25">
      <c r="A45" s="548"/>
      <c r="B45" s="107"/>
      <c r="C45" s="442"/>
      <c r="D45" s="521"/>
      <c r="E45" s="107"/>
      <c r="F45" s="518"/>
      <c r="G45" s="519"/>
      <c r="H45" s="520"/>
      <c r="I45" s="521"/>
      <c r="J45" s="521"/>
      <c r="K45" s="521"/>
      <c r="L45" s="521"/>
      <c r="M45" s="521"/>
      <c r="N45" s="528">
        <f>+M45+L45+K45+J45+I45+H45</f>
        <v>0</v>
      </c>
      <c r="O45" s="547"/>
      <c r="P45" s="547"/>
      <c r="Q45" s="547"/>
      <c r="R45" s="547"/>
      <c r="S45" s="547"/>
      <c r="T45" s="547"/>
      <c r="U45" s="524">
        <f>SUM(O45:T45)</f>
        <v>0</v>
      </c>
      <c r="V45" s="523"/>
      <c r="W45" s="107"/>
      <c r="X45" s="107"/>
      <c r="Y45" s="107"/>
      <c r="Z45" s="107"/>
      <c r="AA45" s="107"/>
      <c r="AB45" s="524">
        <f t="shared" si="9"/>
        <v>0</v>
      </c>
      <c r="AC45" s="523"/>
      <c r="AD45" s="107"/>
      <c r="AE45" s="107"/>
      <c r="AF45" s="107"/>
      <c r="AG45" s="107"/>
      <c r="AH45" s="107"/>
      <c r="AI45" s="507"/>
      <c r="AJ45" s="523"/>
      <c r="AK45" s="107"/>
      <c r="AL45" s="107"/>
      <c r="AM45" s="107"/>
      <c r="AN45" s="107"/>
      <c r="AO45" s="107"/>
      <c r="AP45" s="524"/>
      <c r="AQ45" s="520"/>
      <c r="AR45" s="521"/>
      <c r="AS45" s="521"/>
      <c r="AT45" s="521"/>
      <c r="AU45" s="521"/>
      <c r="AV45" s="521"/>
      <c r="AW45" s="524"/>
      <c r="AX45" s="523"/>
      <c r="AY45" s="107"/>
      <c r="AZ45" s="107"/>
      <c r="BA45" s="107"/>
      <c r="BB45" s="107"/>
      <c r="BC45" s="107"/>
      <c r="BD45" s="107"/>
      <c r="BE45" s="525"/>
      <c r="BF45" s="523"/>
      <c r="BG45" s="107"/>
      <c r="BH45" s="107"/>
      <c r="BI45" s="107"/>
      <c r="BJ45" s="107"/>
      <c r="BK45" s="107"/>
      <c r="BL45" s="524"/>
      <c r="BM45" s="523"/>
      <c r="BN45" s="107"/>
      <c r="BO45" s="107"/>
      <c r="BP45" s="107"/>
      <c r="BQ45" s="107"/>
      <c r="BR45" s="107"/>
      <c r="BS45" s="524"/>
      <c r="BT45" s="509">
        <f t="shared" si="8"/>
        <v>0</v>
      </c>
      <c r="BU45" s="129"/>
      <c r="BV45" s="128">
        <f t="shared" si="2"/>
        <v>0</v>
      </c>
    </row>
    <row r="46" spans="1:74" ht="17.25" hidden="1" thickTop="1" thickBot="1" x14ac:dyDescent="0.3">
      <c r="A46" s="548"/>
      <c r="B46" s="109"/>
      <c r="C46" s="550"/>
      <c r="D46" s="551"/>
      <c r="E46" s="109"/>
      <c r="F46" s="552"/>
      <c r="G46" s="553"/>
      <c r="H46" s="554"/>
      <c r="I46" s="551"/>
      <c r="J46" s="551"/>
      <c r="K46" s="551"/>
      <c r="L46" s="551"/>
      <c r="M46" s="551"/>
      <c r="N46" s="555">
        <f>+M46+L46+K46+J46+I46+H46</f>
        <v>0</v>
      </c>
      <c r="O46" s="556"/>
      <c r="P46" s="556"/>
      <c r="Q46" s="556"/>
      <c r="R46" s="556"/>
      <c r="S46" s="556"/>
      <c r="T46" s="556"/>
      <c r="U46" s="557">
        <f>SUM(O46:T46)</f>
        <v>0</v>
      </c>
      <c r="V46" s="558"/>
      <c r="W46" s="109"/>
      <c r="X46" s="109"/>
      <c r="Y46" s="109"/>
      <c r="Z46" s="109"/>
      <c r="AA46" s="109"/>
      <c r="AB46" s="557">
        <f t="shared" si="9"/>
        <v>0</v>
      </c>
      <c r="AC46" s="558"/>
      <c r="AD46" s="109"/>
      <c r="AE46" s="109"/>
      <c r="AF46" s="109"/>
      <c r="AG46" s="109"/>
      <c r="AH46" s="109"/>
      <c r="AI46" s="557"/>
      <c r="AJ46" s="558"/>
      <c r="AK46" s="109"/>
      <c r="AL46" s="109"/>
      <c r="AM46" s="109"/>
      <c r="AN46" s="109"/>
      <c r="AO46" s="109"/>
      <c r="AP46" s="557"/>
      <c r="AQ46" s="554"/>
      <c r="AR46" s="551"/>
      <c r="AS46" s="551"/>
      <c r="AT46" s="551"/>
      <c r="AU46" s="551"/>
      <c r="AV46" s="551"/>
      <c r="AW46" s="557"/>
      <c r="AX46" s="558"/>
      <c r="AY46" s="109"/>
      <c r="AZ46" s="109"/>
      <c r="BA46" s="109"/>
      <c r="BB46" s="109"/>
      <c r="BC46" s="109"/>
      <c r="BD46" s="109"/>
      <c r="BE46" s="559"/>
      <c r="BF46" s="558"/>
      <c r="BG46" s="109"/>
      <c r="BH46" s="109"/>
      <c r="BI46" s="109"/>
      <c r="BJ46" s="109"/>
      <c r="BK46" s="109"/>
      <c r="BL46" s="557"/>
      <c r="BM46" s="558"/>
      <c r="BN46" s="109"/>
      <c r="BO46" s="109"/>
      <c r="BP46" s="109"/>
      <c r="BQ46" s="109"/>
      <c r="BR46" s="109"/>
      <c r="BS46" s="557"/>
      <c r="BT46" s="509">
        <f t="shared" si="8"/>
        <v>0</v>
      </c>
      <c r="BU46" s="130"/>
      <c r="BV46" s="131">
        <f t="shared" si="2"/>
        <v>0</v>
      </c>
    </row>
    <row r="47" spans="1:74" ht="17.25" thickTop="1" thickBot="1" x14ac:dyDescent="0.3">
      <c r="A47" s="549"/>
      <c r="B47" s="72"/>
      <c r="C47" s="36"/>
      <c r="D47" s="150"/>
      <c r="E47" s="72"/>
      <c r="F47" s="150"/>
      <c r="G47" s="72"/>
      <c r="H47" s="72"/>
      <c r="I47" s="72"/>
      <c r="J47" s="72"/>
      <c r="K47" s="72"/>
      <c r="L47" s="72"/>
      <c r="M47" s="172"/>
      <c r="N47" s="560"/>
      <c r="O47" s="72"/>
      <c r="P47" s="72"/>
      <c r="Q47" s="72"/>
      <c r="R47" s="72"/>
      <c r="S47" s="72"/>
      <c r="T47" s="172"/>
      <c r="U47" s="561"/>
      <c r="V47" s="72"/>
      <c r="W47" s="72"/>
      <c r="X47" s="72"/>
      <c r="Y47" s="72"/>
      <c r="Z47" s="72"/>
      <c r="AA47" s="172"/>
      <c r="AB47" s="561"/>
      <c r="AC47" s="72"/>
      <c r="AD47" s="72"/>
      <c r="AE47" s="72"/>
      <c r="AF47" s="72"/>
      <c r="AG47" s="72"/>
      <c r="AH47" s="172"/>
      <c r="AI47" s="560"/>
      <c r="AJ47" s="150"/>
      <c r="AK47" s="150"/>
      <c r="AL47" s="150"/>
      <c r="AM47" s="150"/>
      <c r="AN47" s="150"/>
      <c r="AO47" s="172"/>
      <c r="AP47" s="561"/>
      <c r="AQ47" s="72"/>
      <c r="AR47" s="72"/>
      <c r="AS47" s="72"/>
      <c r="AT47" s="72"/>
      <c r="AU47" s="72"/>
      <c r="AV47" s="172"/>
      <c r="AW47" s="561"/>
      <c r="AX47" s="72"/>
      <c r="AY47" s="72"/>
      <c r="AZ47" s="72"/>
      <c r="BA47" s="72"/>
      <c r="BB47" s="72"/>
      <c r="BC47" s="72"/>
      <c r="BD47" s="172"/>
      <c r="BE47" s="117"/>
      <c r="BF47" s="72"/>
      <c r="BG47" s="72"/>
      <c r="BH47" s="72"/>
      <c r="BI47" s="72"/>
      <c r="BJ47" s="72"/>
      <c r="BK47" s="172"/>
      <c r="BL47" s="561"/>
      <c r="BM47" s="150"/>
      <c r="BN47" s="150"/>
      <c r="BO47" s="150"/>
      <c r="BP47" s="150"/>
      <c r="BQ47" s="150"/>
      <c r="BR47" s="172"/>
      <c r="BS47" s="117"/>
      <c r="BT47" s="72"/>
      <c r="BU47" s="72"/>
      <c r="BV47" s="72"/>
    </row>
    <row r="48" spans="1:74" ht="15.75" x14ac:dyDescent="0.25">
      <c r="A48" s="36"/>
      <c r="B48" s="72"/>
      <c r="C48" s="36"/>
      <c r="D48" s="150"/>
      <c r="E48" s="72"/>
      <c r="F48" s="117"/>
      <c r="G48" s="117">
        <f>SUM(G5:G47)</f>
        <v>8</v>
      </c>
      <c r="H48" s="560"/>
      <c r="I48" s="560"/>
      <c r="J48" s="560"/>
      <c r="K48" s="560"/>
      <c r="L48" s="560"/>
      <c r="M48" s="117"/>
      <c r="N48" s="560">
        <f>SUM(N5:N47)</f>
        <v>84</v>
      </c>
      <c r="O48" s="560"/>
      <c r="P48" s="560"/>
      <c r="Q48" s="560"/>
      <c r="R48" s="560"/>
      <c r="S48" s="560"/>
      <c r="T48" s="172"/>
      <c r="U48" s="560">
        <f>SUM(U5:U47)</f>
        <v>62</v>
      </c>
      <c r="V48" s="560"/>
      <c r="W48" s="560"/>
      <c r="X48" s="560"/>
      <c r="Y48" s="560"/>
      <c r="Z48" s="560"/>
      <c r="AA48" s="172"/>
      <c r="AB48" s="560">
        <f>SUM(AB5:AB47)</f>
        <v>6</v>
      </c>
      <c r="AC48" s="560"/>
      <c r="AD48" s="560"/>
      <c r="AE48" s="560"/>
      <c r="AF48" s="560"/>
      <c r="AG48" s="560"/>
      <c r="AH48" s="172"/>
      <c r="AI48" s="560">
        <f>SUM(AI5:AI47)</f>
        <v>34</v>
      </c>
      <c r="AJ48" s="117"/>
      <c r="AK48" s="117"/>
      <c r="AL48" s="117"/>
      <c r="AM48" s="117"/>
      <c r="AN48" s="117"/>
      <c r="AO48" s="172"/>
      <c r="AP48" s="560">
        <f>SUM(AP5:AP47)</f>
        <v>63</v>
      </c>
      <c r="AQ48" s="560"/>
      <c r="AR48" s="560"/>
      <c r="AS48" s="560"/>
      <c r="AT48" s="560"/>
      <c r="AU48" s="560"/>
      <c r="AV48" s="172"/>
      <c r="AW48" s="560">
        <f>SUM(AW5:AW47)</f>
        <v>25</v>
      </c>
      <c r="AX48" s="560"/>
      <c r="AY48" s="560"/>
      <c r="AZ48" s="560"/>
      <c r="BA48" s="560"/>
      <c r="BB48" s="560"/>
      <c r="BC48" s="560"/>
      <c r="BD48" s="172"/>
      <c r="BE48" s="560">
        <f>SUM(BE5:BE47)</f>
        <v>34</v>
      </c>
      <c r="BF48" s="560"/>
      <c r="BG48" s="560"/>
      <c r="BH48" s="560"/>
      <c r="BI48" s="560"/>
      <c r="BJ48" s="560"/>
      <c r="BK48" s="172"/>
      <c r="BL48" s="560">
        <f>SUM(BL5:BL47)</f>
        <v>27</v>
      </c>
      <c r="BM48" s="117"/>
      <c r="BN48" s="117"/>
      <c r="BO48" s="117"/>
      <c r="BP48" s="117"/>
      <c r="BQ48" s="117"/>
      <c r="BR48" s="172"/>
      <c r="BS48" s="117">
        <f>SUM(BS5:BS47)</f>
        <v>0</v>
      </c>
      <c r="BT48" s="562">
        <f>SUM(BT5:BT47)</f>
        <v>341</v>
      </c>
      <c r="BU48" s="117">
        <f>SUM(BU5:BU47)</f>
        <v>0</v>
      </c>
      <c r="BV48" s="117">
        <f>+BT48-BU48</f>
        <v>341</v>
      </c>
    </row>
    <row r="49" spans="1:1" x14ac:dyDescent="0.3">
      <c r="A49" s="36"/>
    </row>
  </sheetData>
  <sortState ref="B5:BT21">
    <sortCondition descending="1" ref="BT5:BT21"/>
  </sortState>
  <mergeCells count="19">
    <mergeCell ref="A1:AG1"/>
    <mergeCell ref="BM2:BR2"/>
    <mergeCell ref="BM3:BR3"/>
    <mergeCell ref="AQ2:AV2"/>
    <mergeCell ref="AQ3:AV3"/>
    <mergeCell ref="AX2:BD2"/>
    <mergeCell ref="AX3:BD3"/>
    <mergeCell ref="BF2:BK2"/>
    <mergeCell ref="BF3:BK3"/>
    <mergeCell ref="AJ2:AO2"/>
    <mergeCell ref="AJ3:AO3"/>
    <mergeCell ref="H3:M3"/>
    <mergeCell ref="O2:T2"/>
    <mergeCell ref="H2:M2"/>
    <mergeCell ref="O3:T3"/>
    <mergeCell ref="V2:AA2"/>
    <mergeCell ref="V3:AA3"/>
    <mergeCell ref="AC2:AH2"/>
    <mergeCell ref="AC3:AH3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85"/>
  <sheetViews>
    <sheetView zoomScale="80" zoomScaleNormal="80" workbookViewId="0">
      <selection sqref="A1:AX3"/>
    </sheetView>
  </sheetViews>
  <sheetFormatPr defaultRowHeight="19.5" x14ac:dyDescent="0.35"/>
  <cols>
    <col min="1" max="1" width="4.28515625" style="1" customWidth="1"/>
    <col min="2" max="2" width="20.7109375" customWidth="1"/>
    <col min="3" max="3" width="9" style="637" customWidth="1"/>
    <col min="4" max="4" width="2.85546875" style="722" customWidth="1"/>
    <col min="5" max="5" width="6.42578125" style="2" customWidth="1"/>
    <col min="6" max="6" width="7.42578125" style="1" customWidth="1"/>
    <col min="7" max="7" width="5.42578125" style="1" customWidth="1"/>
    <col min="8" max="9" width="3.7109375" style="105" customWidth="1"/>
    <col min="10" max="14" width="3.7109375" style="1" customWidth="1"/>
    <col min="15" max="15" width="5.5703125" style="150" customWidth="1"/>
    <col min="16" max="16" width="3.7109375" style="2" customWidth="1"/>
    <col min="17" max="22" width="3.7109375" style="1" customWidth="1"/>
    <col min="23" max="23" width="6.28515625" style="154" customWidth="1"/>
    <col min="24" max="31" width="3.7109375" style="1" customWidth="1"/>
    <col min="32" max="32" width="6.7109375" style="154" customWidth="1"/>
    <col min="33" max="40" width="3.7109375" style="1" customWidth="1"/>
    <col min="41" max="41" width="6.28515625" style="154" customWidth="1"/>
    <col min="42" max="49" width="3.7109375" style="1" customWidth="1"/>
    <col min="50" max="50" width="6" style="154" customWidth="1"/>
    <col min="51" max="58" width="3.7109375" style="1" customWidth="1"/>
    <col min="59" max="59" width="6.28515625" style="154" customWidth="1"/>
    <col min="60" max="67" width="3.7109375" style="1" customWidth="1"/>
    <col min="68" max="68" width="6.42578125" style="154" customWidth="1"/>
    <col min="69" max="75" width="3.7109375" style="1" customWidth="1"/>
    <col min="76" max="76" width="6.28515625" style="154" customWidth="1"/>
    <col min="77" max="84" width="3.7109375" customWidth="1"/>
    <col min="85" max="85" width="6.28515625" style="160" customWidth="1"/>
    <col min="86" max="86" width="8.85546875" style="37"/>
    <col min="87" max="87" width="9" hidden="1" customWidth="1"/>
    <col min="88" max="88" width="9" style="161" hidden="1" customWidth="1"/>
  </cols>
  <sheetData>
    <row r="1" spans="1:88" ht="36" customHeight="1" x14ac:dyDescent="0.3">
      <c r="A1" s="815" t="s">
        <v>50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  <c r="R1" s="815"/>
      <c r="S1" s="815"/>
      <c r="T1" s="815"/>
      <c r="U1" s="815"/>
      <c r="V1" s="815"/>
      <c r="W1" s="815"/>
      <c r="X1" s="815"/>
      <c r="Y1" s="815"/>
      <c r="Z1" s="815"/>
      <c r="AA1" s="815"/>
      <c r="AB1" s="815"/>
      <c r="AC1" s="815"/>
      <c r="AD1" s="815"/>
      <c r="AE1" s="815"/>
      <c r="AF1" s="815"/>
      <c r="AG1" s="815"/>
      <c r="AH1" s="815"/>
      <c r="AI1" s="815"/>
      <c r="AJ1" s="815"/>
      <c r="AK1" s="815"/>
      <c r="AL1" s="815"/>
      <c r="AM1" s="815"/>
      <c r="AN1" s="815"/>
      <c r="AO1" s="815"/>
      <c r="AP1" s="815"/>
      <c r="AQ1" s="815"/>
      <c r="AR1" s="815"/>
      <c r="AS1" s="815"/>
      <c r="AT1" s="815"/>
      <c r="AU1" s="815"/>
      <c r="AV1" s="815"/>
      <c r="AW1" s="815"/>
      <c r="AX1" s="815"/>
    </row>
    <row r="2" spans="1:88" ht="18.75" customHeight="1" x14ac:dyDescent="0.3">
      <c r="A2" s="815"/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815"/>
      <c r="Q2" s="815"/>
      <c r="R2" s="815"/>
      <c r="S2" s="815"/>
      <c r="T2" s="815"/>
      <c r="U2" s="815"/>
      <c r="V2" s="815"/>
      <c r="W2" s="815"/>
      <c r="X2" s="815"/>
      <c r="Y2" s="815"/>
      <c r="Z2" s="815"/>
      <c r="AA2" s="815"/>
      <c r="AB2" s="815"/>
      <c r="AC2" s="815"/>
      <c r="AD2" s="815"/>
      <c r="AE2" s="815"/>
      <c r="AF2" s="815"/>
      <c r="AG2" s="815"/>
      <c r="AH2" s="815"/>
      <c r="AI2" s="815"/>
      <c r="AJ2" s="815"/>
      <c r="AK2" s="815"/>
      <c r="AL2" s="815"/>
      <c r="AM2" s="815"/>
      <c r="AN2" s="815"/>
      <c r="AO2" s="815"/>
      <c r="AP2" s="815"/>
      <c r="AQ2" s="815"/>
      <c r="AR2" s="815"/>
      <c r="AS2" s="815"/>
      <c r="AT2" s="815"/>
      <c r="AU2" s="815"/>
      <c r="AV2" s="815"/>
      <c r="AW2" s="815"/>
      <c r="AX2" s="815"/>
    </row>
    <row r="3" spans="1:88" ht="39.75" customHeight="1" thickBot="1" x14ac:dyDescent="0.35">
      <c r="A3" s="816"/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  <c r="AF3" s="816"/>
      <c r="AG3" s="816"/>
      <c r="AH3" s="816"/>
      <c r="AI3" s="816"/>
      <c r="AJ3" s="816"/>
      <c r="AK3" s="792"/>
      <c r="AL3" s="792"/>
      <c r="AM3" s="792"/>
      <c r="AN3" s="792"/>
      <c r="AO3" s="792"/>
      <c r="AP3" s="792"/>
      <c r="AQ3" s="792"/>
      <c r="AR3" s="792"/>
      <c r="AS3" s="792"/>
      <c r="AT3" s="792"/>
      <c r="AU3" s="792"/>
      <c r="AV3" s="792"/>
      <c r="AW3" s="792"/>
      <c r="AX3" s="816"/>
    </row>
    <row r="4" spans="1:88" ht="20.25" thickBot="1" x14ac:dyDescent="0.4">
      <c r="A4" s="4"/>
      <c r="B4" s="4"/>
      <c r="C4" s="633" t="s">
        <v>3</v>
      </c>
      <c r="D4" s="59"/>
      <c r="E4" s="24"/>
      <c r="F4" s="24"/>
      <c r="G4" s="27"/>
      <c r="H4" s="293"/>
      <c r="I4" s="35"/>
      <c r="J4" s="796" t="s">
        <v>62</v>
      </c>
      <c r="K4" s="796"/>
      <c r="L4" s="796"/>
      <c r="M4" s="796"/>
      <c r="N4" s="796"/>
      <c r="O4" s="289"/>
      <c r="P4" s="295"/>
      <c r="Q4" s="796" t="s">
        <v>63</v>
      </c>
      <c r="R4" s="796"/>
      <c r="S4" s="796"/>
      <c r="T4" s="796"/>
      <c r="U4" s="796"/>
      <c r="V4" s="796"/>
      <c r="W4" s="797"/>
      <c r="X4" s="296" t="s">
        <v>64</v>
      </c>
      <c r="Y4" s="292"/>
      <c r="Z4" s="292"/>
      <c r="AA4" s="292"/>
      <c r="AB4" s="292"/>
      <c r="AC4" s="292"/>
      <c r="AD4" s="292"/>
      <c r="AE4" s="292"/>
      <c r="AF4" s="297"/>
      <c r="AG4" s="801" t="s">
        <v>62</v>
      </c>
      <c r="AH4" s="796"/>
      <c r="AI4" s="796"/>
      <c r="AJ4" s="796"/>
      <c r="AK4" s="796"/>
      <c r="AL4" s="796"/>
      <c r="AM4" s="796"/>
      <c r="AN4" s="796"/>
      <c r="AO4" s="797"/>
      <c r="AP4" s="801" t="s">
        <v>62</v>
      </c>
      <c r="AQ4" s="796"/>
      <c r="AR4" s="796"/>
      <c r="AS4" s="796"/>
      <c r="AT4" s="796"/>
      <c r="AU4" s="796"/>
      <c r="AV4" s="796"/>
      <c r="AW4" s="796"/>
      <c r="AX4" s="797"/>
      <c r="AY4" s="801" t="s">
        <v>117</v>
      </c>
      <c r="AZ4" s="796"/>
      <c r="BA4" s="796"/>
      <c r="BB4" s="796"/>
      <c r="BC4" s="796"/>
      <c r="BD4" s="796"/>
      <c r="BE4" s="796"/>
      <c r="BF4" s="796"/>
      <c r="BG4" s="797"/>
      <c r="BH4" s="35"/>
      <c r="BI4" s="796" t="s">
        <v>64</v>
      </c>
      <c r="BJ4" s="796"/>
      <c r="BK4" s="796"/>
      <c r="BL4" s="796"/>
      <c r="BM4" s="796"/>
      <c r="BN4" s="796"/>
      <c r="BO4" s="796"/>
      <c r="BP4" s="797"/>
      <c r="BQ4" s="801" t="s">
        <v>63</v>
      </c>
      <c r="BR4" s="796"/>
      <c r="BS4" s="796"/>
      <c r="BT4" s="796"/>
      <c r="BU4" s="796"/>
      <c r="BV4" s="796"/>
      <c r="BW4" s="796"/>
      <c r="BX4" s="797"/>
      <c r="BY4" s="801" t="s">
        <v>118</v>
      </c>
      <c r="BZ4" s="796"/>
      <c r="CA4" s="796"/>
      <c r="CB4" s="796"/>
      <c r="CC4" s="796"/>
      <c r="CD4" s="796"/>
      <c r="CE4" s="796"/>
      <c r="CF4" s="796"/>
      <c r="CG4" s="802"/>
      <c r="CH4" s="290"/>
    </row>
    <row r="5" spans="1:88" ht="21" thickTop="1" thickBot="1" x14ac:dyDescent="0.4">
      <c r="A5" s="3"/>
      <c r="B5" s="3" t="s">
        <v>14</v>
      </c>
      <c r="C5" s="226" t="s">
        <v>4</v>
      </c>
      <c r="D5" s="60"/>
      <c r="E5" s="25" t="s">
        <v>6</v>
      </c>
      <c r="F5" s="25"/>
      <c r="G5" s="28" t="s">
        <v>7</v>
      </c>
      <c r="H5" s="294"/>
      <c r="I5" s="299"/>
      <c r="J5" s="807">
        <v>43148</v>
      </c>
      <c r="K5" s="807"/>
      <c r="L5" s="807"/>
      <c r="M5" s="807"/>
      <c r="N5" s="807"/>
      <c r="O5" s="149"/>
      <c r="P5" s="817">
        <v>43176</v>
      </c>
      <c r="Q5" s="818"/>
      <c r="R5" s="818"/>
      <c r="S5" s="818"/>
      <c r="T5" s="818"/>
      <c r="U5" s="818"/>
      <c r="V5" s="818"/>
      <c r="W5" s="819"/>
      <c r="X5" s="300">
        <v>43239</v>
      </c>
      <c r="Y5" s="298"/>
      <c r="Z5" s="298"/>
      <c r="AA5" s="301"/>
      <c r="AB5" s="301"/>
      <c r="AC5" s="301"/>
      <c r="AD5" s="301"/>
      <c r="AE5" s="301"/>
      <c r="AF5" s="302"/>
      <c r="AG5" s="817">
        <v>43253</v>
      </c>
      <c r="AH5" s="818"/>
      <c r="AI5" s="818"/>
      <c r="AJ5" s="818"/>
      <c r="AK5" s="818"/>
      <c r="AL5" s="818"/>
      <c r="AM5" s="818"/>
      <c r="AN5" s="818"/>
      <c r="AO5" s="819"/>
      <c r="AP5" s="804">
        <v>43288</v>
      </c>
      <c r="AQ5" s="805"/>
      <c r="AR5" s="805"/>
      <c r="AS5" s="805"/>
      <c r="AT5" s="805"/>
      <c r="AU5" s="805"/>
      <c r="AV5" s="805"/>
      <c r="AW5" s="805"/>
      <c r="AX5" s="806"/>
      <c r="AY5" s="798">
        <v>43323</v>
      </c>
      <c r="AZ5" s="799"/>
      <c r="BA5" s="799"/>
      <c r="BB5" s="799"/>
      <c r="BC5" s="799"/>
      <c r="BD5" s="799"/>
      <c r="BE5" s="799"/>
      <c r="BF5" s="799"/>
      <c r="BG5" s="800"/>
      <c r="BH5" s="798">
        <v>43358</v>
      </c>
      <c r="BI5" s="799"/>
      <c r="BJ5" s="799"/>
      <c r="BK5" s="799"/>
      <c r="BL5" s="799"/>
      <c r="BM5" s="799"/>
      <c r="BN5" s="799"/>
      <c r="BO5" s="799"/>
      <c r="BP5" s="800"/>
      <c r="BQ5" s="798">
        <v>43386</v>
      </c>
      <c r="BR5" s="799"/>
      <c r="BS5" s="799"/>
      <c r="BT5" s="799"/>
      <c r="BU5" s="799"/>
      <c r="BV5" s="799"/>
      <c r="BW5" s="799"/>
      <c r="BX5" s="800"/>
      <c r="BY5" s="798">
        <v>43406</v>
      </c>
      <c r="BZ5" s="799"/>
      <c r="CA5" s="799"/>
      <c r="CB5" s="799"/>
      <c r="CC5" s="799"/>
      <c r="CD5" s="799"/>
      <c r="CE5" s="799"/>
      <c r="CF5" s="799"/>
      <c r="CG5" s="803"/>
      <c r="CH5" s="291" t="s">
        <v>16</v>
      </c>
      <c r="CI5" s="121" t="s">
        <v>56</v>
      </c>
      <c r="CJ5" s="162"/>
    </row>
    <row r="6" spans="1:88" ht="19.5" customHeight="1" thickBot="1" x14ac:dyDescent="0.4">
      <c r="A6" s="3"/>
      <c r="B6" s="3"/>
      <c r="C6" s="226"/>
      <c r="D6" s="60"/>
      <c r="E6" s="25"/>
      <c r="F6" s="25"/>
      <c r="G6" s="28"/>
      <c r="H6" s="814" t="s">
        <v>24</v>
      </c>
      <c r="I6" s="812"/>
      <c r="J6" s="808" t="s">
        <v>22</v>
      </c>
      <c r="K6" s="809"/>
      <c r="L6" s="809"/>
      <c r="M6" s="809"/>
      <c r="N6" s="809"/>
      <c r="O6" s="574" t="s">
        <v>23</v>
      </c>
      <c r="P6" s="811" t="s">
        <v>24</v>
      </c>
      <c r="Q6" s="812"/>
      <c r="R6" s="808" t="s">
        <v>22</v>
      </c>
      <c r="S6" s="809"/>
      <c r="T6" s="809"/>
      <c r="U6" s="809"/>
      <c r="V6" s="810"/>
      <c r="W6" s="303" t="s">
        <v>23</v>
      </c>
      <c r="X6" s="811" t="s">
        <v>24</v>
      </c>
      <c r="Y6" s="812"/>
      <c r="Z6" s="808" t="s">
        <v>22</v>
      </c>
      <c r="AA6" s="809"/>
      <c r="AB6" s="809"/>
      <c r="AC6" s="809"/>
      <c r="AD6" s="809"/>
      <c r="AE6" s="810"/>
      <c r="AF6" s="303" t="s">
        <v>23</v>
      </c>
      <c r="AG6" s="814" t="s">
        <v>24</v>
      </c>
      <c r="AH6" s="812"/>
      <c r="AI6" s="808" t="s">
        <v>22</v>
      </c>
      <c r="AJ6" s="809"/>
      <c r="AK6" s="809"/>
      <c r="AL6" s="809"/>
      <c r="AM6" s="809"/>
      <c r="AN6" s="810"/>
      <c r="AO6" s="303" t="s">
        <v>23</v>
      </c>
      <c r="AP6" s="811" t="s">
        <v>24</v>
      </c>
      <c r="AQ6" s="812"/>
      <c r="AR6" s="808" t="s">
        <v>22</v>
      </c>
      <c r="AS6" s="809"/>
      <c r="AT6" s="809"/>
      <c r="AU6" s="809"/>
      <c r="AV6" s="809"/>
      <c r="AW6" s="810"/>
      <c r="AX6" s="303" t="s">
        <v>23</v>
      </c>
      <c r="AY6" s="811" t="s">
        <v>24</v>
      </c>
      <c r="AZ6" s="812"/>
      <c r="BA6" s="808" t="s">
        <v>22</v>
      </c>
      <c r="BB6" s="809"/>
      <c r="BC6" s="809"/>
      <c r="BD6" s="809"/>
      <c r="BE6" s="809"/>
      <c r="BF6" s="810"/>
      <c r="BG6" s="303"/>
      <c r="BH6" s="813" t="s">
        <v>24</v>
      </c>
      <c r="BI6" s="812"/>
      <c r="BJ6" s="808" t="s">
        <v>22</v>
      </c>
      <c r="BK6" s="809"/>
      <c r="BL6" s="809"/>
      <c r="BM6" s="809"/>
      <c r="BN6" s="809"/>
      <c r="BO6" s="810"/>
      <c r="BP6" s="303" t="s">
        <v>23</v>
      </c>
      <c r="BQ6" s="814" t="s">
        <v>24</v>
      </c>
      <c r="BR6" s="812"/>
      <c r="BS6" s="808" t="s">
        <v>22</v>
      </c>
      <c r="BT6" s="809"/>
      <c r="BU6" s="809"/>
      <c r="BV6" s="809"/>
      <c r="BW6" s="810"/>
      <c r="BX6" s="303" t="s">
        <v>23</v>
      </c>
      <c r="BY6" s="814" t="s">
        <v>24</v>
      </c>
      <c r="BZ6" s="812"/>
      <c r="CA6" s="808" t="s">
        <v>22</v>
      </c>
      <c r="CB6" s="809"/>
      <c r="CC6" s="809"/>
      <c r="CD6" s="809"/>
      <c r="CE6" s="809"/>
      <c r="CF6" s="810"/>
      <c r="CG6" s="304" t="s">
        <v>23</v>
      </c>
      <c r="CH6" s="87"/>
      <c r="CI6" s="122" t="s">
        <v>55</v>
      </c>
      <c r="CJ6" s="163" t="s">
        <v>58</v>
      </c>
    </row>
    <row r="7" spans="1:88" ht="20.25" thickBot="1" x14ac:dyDescent="0.4">
      <c r="A7" s="5" t="s">
        <v>15</v>
      </c>
      <c r="B7" s="5" t="s">
        <v>13</v>
      </c>
      <c r="C7" s="634" t="s">
        <v>5</v>
      </c>
      <c r="D7" s="724" t="s">
        <v>35</v>
      </c>
      <c r="E7" s="26" t="s">
        <v>43</v>
      </c>
      <c r="F7" s="26" t="s">
        <v>2</v>
      </c>
      <c r="G7" s="29" t="s">
        <v>25</v>
      </c>
      <c r="H7" s="30" t="s">
        <v>17</v>
      </c>
      <c r="I7" s="31" t="s">
        <v>12</v>
      </c>
      <c r="J7" s="32" t="s">
        <v>0</v>
      </c>
      <c r="K7" s="33" t="s">
        <v>17</v>
      </c>
      <c r="L7" s="34" t="s">
        <v>12</v>
      </c>
      <c r="M7" s="33" t="s">
        <v>10</v>
      </c>
      <c r="N7" s="573" t="s">
        <v>11</v>
      </c>
      <c r="O7" s="575" t="s">
        <v>1</v>
      </c>
      <c r="P7" s="30" t="s">
        <v>17</v>
      </c>
      <c r="Q7" s="31" t="s">
        <v>12</v>
      </c>
      <c r="R7" s="32" t="s">
        <v>0</v>
      </c>
      <c r="S7" s="33" t="s">
        <v>17</v>
      </c>
      <c r="T7" s="34" t="s">
        <v>12</v>
      </c>
      <c r="U7" s="33" t="s">
        <v>10</v>
      </c>
      <c r="V7" s="33" t="s">
        <v>11</v>
      </c>
      <c r="W7" s="152" t="s">
        <v>1</v>
      </c>
      <c r="X7" s="30" t="s">
        <v>17</v>
      </c>
      <c r="Y7" s="31" t="s">
        <v>12</v>
      </c>
      <c r="Z7" s="32" t="s">
        <v>0</v>
      </c>
      <c r="AA7" s="33" t="s">
        <v>17</v>
      </c>
      <c r="AB7" s="34" t="s">
        <v>12</v>
      </c>
      <c r="AC7" s="33" t="s">
        <v>119</v>
      </c>
      <c r="AD7" s="33" t="s">
        <v>10</v>
      </c>
      <c r="AE7" s="33" t="s">
        <v>11</v>
      </c>
      <c r="AF7" s="152" t="s">
        <v>1</v>
      </c>
      <c r="AG7" s="30" t="s">
        <v>17</v>
      </c>
      <c r="AH7" s="31" t="s">
        <v>12</v>
      </c>
      <c r="AI7" s="32" t="s">
        <v>0</v>
      </c>
      <c r="AJ7" s="33" t="s">
        <v>17</v>
      </c>
      <c r="AK7" s="34" t="s">
        <v>12</v>
      </c>
      <c r="AL7" s="33" t="s">
        <v>9</v>
      </c>
      <c r="AM7" s="33" t="s">
        <v>10</v>
      </c>
      <c r="AN7" s="33" t="s">
        <v>11</v>
      </c>
      <c r="AO7" s="152" t="s">
        <v>1</v>
      </c>
      <c r="AP7" s="30" t="s">
        <v>17</v>
      </c>
      <c r="AQ7" s="31" t="s">
        <v>12</v>
      </c>
      <c r="AR7" s="32" t="s">
        <v>0</v>
      </c>
      <c r="AS7" s="33" t="s">
        <v>17</v>
      </c>
      <c r="AT7" s="34" t="s">
        <v>12</v>
      </c>
      <c r="AU7" s="33" t="s">
        <v>9</v>
      </c>
      <c r="AV7" s="33" t="s">
        <v>10</v>
      </c>
      <c r="AW7" s="33" t="s">
        <v>11</v>
      </c>
      <c r="AX7" s="152" t="s">
        <v>1</v>
      </c>
      <c r="AY7" s="30" t="s">
        <v>17</v>
      </c>
      <c r="AZ7" s="31" t="s">
        <v>12</v>
      </c>
      <c r="BA7" s="32" t="s">
        <v>0</v>
      </c>
      <c r="BB7" s="33" t="s">
        <v>17</v>
      </c>
      <c r="BC7" s="34" t="s">
        <v>12</v>
      </c>
      <c r="BD7" s="33" t="s">
        <v>132</v>
      </c>
      <c r="BE7" s="33" t="s">
        <v>10</v>
      </c>
      <c r="BF7" s="33" t="s">
        <v>11</v>
      </c>
      <c r="BG7" s="152" t="s">
        <v>1</v>
      </c>
      <c r="BH7" s="30" t="s">
        <v>17</v>
      </c>
      <c r="BI7" s="31" t="s">
        <v>12</v>
      </c>
      <c r="BJ7" s="32" t="s">
        <v>0</v>
      </c>
      <c r="BK7" s="33" t="s">
        <v>17</v>
      </c>
      <c r="BL7" s="34" t="s">
        <v>12</v>
      </c>
      <c r="BM7" s="33" t="s">
        <v>134</v>
      </c>
      <c r="BN7" s="33" t="s">
        <v>10</v>
      </c>
      <c r="BO7" s="33" t="s">
        <v>11</v>
      </c>
      <c r="BP7" s="152" t="s">
        <v>1</v>
      </c>
      <c r="BQ7" s="30" t="s">
        <v>17</v>
      </c>
      <c r="BR7" s="31" t="s">
        <v>12</v>
      </c>
      <c r="BS7" s="32" t="s">
        <v>0</v>
      </c>
      <c r="BT7" s="33" t="s">
        <v>17</v>
      </c>
      <c r="BU7" s="34" t="s">
        <v>12</v>
      </c>
      <c r="BV7" s="33" t="s">
        <v>10</v>
      </c>
      <c r="BW7" s="33" t="s">
        <v>11</v>
      </c>
      <c r="BX7" s="152" t="s">
        <v>1</v>
      </c>
      <c r="BY7" s="30" t="s">
        <v>17</v>
      </c>
      <c r="BZ7" s="31" t="s">
        <v>12</v>
      </c>
      <c r="CA7" s="32" t="s">
        <v>0</v>
      </c>
      <c r="CB7" s="33" t="s">
        <v>17</v>
      </c>
      <c r="CC7" s="34" t="s">
        <v>12</v>
      </c>
      <c r="CD7" s="33" t="s">
        <v>9</v>
      </c>
      <c r="CE7" s="33" t="s">
        <v>10</v>
      </c>
      <c r="CF7" s="33" t="s">
        <v>11</v>
      </c>
      <c r="CG7" s="152" t="s">
        <v>1</v>
      </c>
      <c r="CH7" s="89" t="s">
        <v>1</v>
      </c>
      <c r="CI7" s="123" t="s">
        <v>57</v>
      </c>
      <c r="CJ7" s="164" t="s">
        <v>1</v>
      </c>
    </row>
    <row r="8" spans="1:88" ht="21" thickTop="1" x14ac:dyDescent="0.4">
      <c r="A8" s="116">
        <v>1</v>
      </c>
      <c r="B8" s="638" t="s">
        <v>51</v>
      </c>
      <c r="C8" s="237">
        <v>3778</v>
      </c>
      <c r="D8" s="391" t="s">
        <v>69</v>
      </c>
      <c r="E8" s="391">
        <v>135</v>
      </c>
      <c r="F8" s="70" t="s">
        <v>40</v>
      </c>
      <c r="G8" s="135"/>
      <c r="H8" s="580">
        <v>5</v>
      </c>
      <c r="I8" s="581">
        <v>5</v>
      </c>
      <c r="J8" s="181">
        <v>6</v>
      </c>
      <c r="K8" s="181"/>
      <c r="L8" s="181"/>
      <c r="M8" s="181">
        <v>2</v>
      </c>
      <c r="N8" s="582">
        <v>2</v>
      </c>
      <c r="O8" s="576">
        <f t="shared" ref="O8:O28" si="0">+H8+I8+J8+K8+L8+M8+N8</f>
        <v>20</v>
      </c>
      <c r="P8" s="607">
        <v>6</v>
      </c>
      <c r="Q8" s="608">
        <v>5</v>
      </c>
      <c r="R8" s="609"/>
      <c r="S8" s="609">
        <v>8</v>
      </c>
      <c r="T8" s="609">
        <v>6</v>
      </c>
      <c r="U8" s="609">
        <v>2</v>
      </c>
      <c r="V8" s="610">
        <v>2</v>
      </c>
      <c r="W8" s="577">
        <f t="shared" ref="W8:W20" si="1">+P8+Q8+R8+S8+T8+U8+V8</f>
        <v>29</v>
      </c>
      <c r="X8" s="136">
        <v>6</v>
      </c>
      <c r="Y8" s="137">
        <v>6</v>
      </c>
      <c r="Z8" s="138"/>
      <c r="AA8" s="138">
        <v>5</v>
      </c>
      <c r="AB8" s="138">
        <v>3</v>
      </c>
      <c r="AC8" s="138">
        <v>10</v>
      </c>
      <c r="AD8" s="138">
        <v>2</v>
      </c>
      <c r="AE8" s="138">
        <v>2</v>
      </c>
      <c r="AF8" s="156">
        <f t="shared" ref="AF8:AF33" si="2">+X8+Y8+Z8+AA8+AB8+AC8+AD8+AE8</f>
        <v>34</v>
      </c>
      <c r="AG8" s="136">
        <v>8</v>
      </c>
      <c r="AH8" s="137">
        <v>5</v>
      </c>
      <c r="AI8" s="138"/>
      <c r="AJ8" s="138">
        <v>10</v>
      </c>
      <c r="AK8" s="138">
        <v>2</v>
      </c>
      <c r="AL8" s="138"/>
      <c r="AM8" s="138"/>
      <c r="AN8" s="138">
        <v>2</v>
      </c>
      <c r="AO8" s="153">
        <f t="shared" ref="AO8:AO16" si="3">+AG8+AH8+AI8+AJ8+AK8+AL8+AM8+AN8</f>
        <v>27</v>
      </c>
      <c r="AP8" s="136">
        <v>10</v>
      </c>
      <c r="AQ8" s="137">
        <v>10</v>
      </c>
      <c r="AR8" s="138"/>
      <c r="AS8" s="138">
        <v>4</v>
      </c>
      <c r="AT8" s="138">
        <v>3</v>
      </c>
      <c r="AU8" s="138"/>
      <c r="AV8" s="138">
        <v>2</v>
      </c>
      <c r="AW8" s="138">
        <v>2</v>
      </c>
      <c r="AX8" s="156">
        <f t="shared" ref="AX8:AX19" si="4">+AP8+AQ8+AR8+AS8+AT8+AU8+AV8+AW8</f>
        <v>31</v>
      </c>
      <c r="AY8" s="136">
        <v>10</v>
      </c>
      <c r="AZ8" s="137">
        <v>6</v>
      </c>
      <c r="BA8" s="138">
        <v>1</v>
      </c>
      <c r="BB8" s="138">
        <v>6</v>
      </c>
      <c r="BC8" s="138"/>
      <c r="BD8" s="138">
        <v>10</v>
      </c>
      <c r="BE8" s="138">
        <v>2</v>
      </c>
      <c r="BF8" s="138">
        <v>2</v>
      </c>
      <c r="BG8" s="153">
        <f t="shared" ref="BG8:BG21" si="5">+AY8+AZ8+BA8+BB8+BC8+BD8+BE8+BF8</f>
        <v>37</v>
      </c>
      <c r="BH8" s="727">
        <v>10</v>
      </c>
      <c r="BI8" s="728"/>
      <c r="BJ8" s="340"/>
      <c r="BK8" s="340"/>
      <c r="BL8" s="340">
        <v>3</v>
      </c>
      <c r="BM8" s="340">
        <v>10</v>
      </c>
      <c r="BN8" s="340"/>
      <c r="BO8" s="340">
        <v>2</v>
      </c>
      <c r="BP8" s="156">
        <f t="shared" ref="BP8:BP22" si="6">SUM(BH8:BO8)</f>
        <v>25</v>
      </c>
      <c r="BQ8" s="758">
        <v>6</v>
      </c>
      <c r="BR8" s="759"/>
      <c r="BS8" s="391"/>
      <c r="BT8" s="391">
        <v>4</v>
      </c>
      <c r="BU8" s="391"/>
      <c r="BV8" s="391"/>
      <c r="BW8" s="391">
        <v>2</v>
      </c>
      <c r="BX8" s="153">
        <f t="shared" ref="BX8:BX20" si="7">SUM(BQ8:BW8)</f>
        <v>12</v>
      </c>
      <c r="BY8" s="139"/>
      <c r="BZ8" s="140"/>
      <c r="CA8" s="141"/>
      <c r="CB8" s="141"/>
      <c r="CC8" s="141"/>
      <c r="CD8" s="141"/>
      <c r="CE8" s="141"/>
      <c r="CF8" s="141"/>
      <c r="CG8" s="153"/>
      <c r="CH8" s="433">
        <f t="shared" ref="CH8:CH39" si="8">+O8+W8+AF8+AO8+AX8+BG8+BP8+BX8+CG8+G8</f>
        <v>215</v>
      </c>
      <c r="CI8" s="142"/>
      <c r="CJ8" s="165">
        <f t="shared" ref="CJ8:CJ43" si="9">+CH8-CI8</f>
        <v>215</v>
      </c>
    </row>
    <row r="9" spans="1:88" ht="20.25" x14ac:dyDescent="0.4">
      <c r="A9" s="69">
        <v>2</v>
      </c>
      <c r="B9" s="343" t="s">
        <v>19</v>
      </c>
      <c r="C9" s="349">
        <v>1345</v>
      </c>
      <c r="D9" s="245" t="s">
        <v>33</v>
      </c>
      <c r="E9" s="245">
        <v>102</v>
      </c>
      <c r="F9" s="71" t="s">
        <v>40</v>
      </c>
      <c r="G9" s="143">
        <v>2</v>
      </c>
      <c r="H9" s="583">
        <v>2</v>
      </c>
      <c r="I9" s="584">
        <v>6</v>
      </c>
      <c r="J9" s="188">
        <v>1</v>
      </c>
      <c r="K9" s="188"/>
      <c r="L9" s="188"/>
      <c r="M9" s="188">
        <v>2</v>
      </c>
      <c r="N9" s="585">
        <v>2</v>
      </c>
      <c r="O9" s="576">
        <f t="shared" si="0"/>
        <v>13</v>
      </c>
      <c r="P9" s="611">
        <v>3</v>
      </c>
      <c r="Q9" s="612">
        <v>3</v>
      </c>
      <c r="R9" s="613"/>
      <c r="S9" s="613"/>
      <c r="T9" s="613"/>
      <c r="U9" s="613">
        <v>2</v>
      </c>
      <c r="V9" s="614">
        <v>2</v>
      </c>
      <c r="W9" s="579">
        <f t="shared" si="1"/>
        <v>10</v>
      </c>
      <c r="X9" s="136">
        <v>4</v>
      </c>
      <c r="Y9" s="137">
        <v>4</v>
      </c>
      <c r="Z9" s="138">
        <v>1</v>
      </c>
      <c r="AA9" s="138">
        <v>8</v>
      </c>
      <c r="AB9" s="138">
        <v>10</v>
      </c>
      <c r="AC9" s="138">
        <v>10</v>
      </c>
      <c r="AD9" s="138">
        <v>2</v>
      </c>
      <c r="AE9" s="138">
        <v>2</v>
      </c>
      <c r="AF9" s="156">
        <f t="shared" si="2"/>
        <v>41</v>
      </c>
      <c r="AG9" s="136">
        <v>5</v>
      </c>
      <c r="AH9" s="137">
        <v>6</v>
      </c>
      <c r="AI9" s="138">
        <v>1</v>
      </c>
      <c r="AJ9" s="138"/>
      <c r="AK9" s="138">
        <v>8</v>
      </c>
      <c r="AL9" s="138"/>
      <c r="AM9" s="138">
        <v>2</v>
      </c>
      <c r="AN9" s="138">
        <v>2</v>
      </c>
      <c r="AO9" s="153">
        <f t="shared" si="3"/>
        <v>24</v>
      </c>
      <c r="AP9" s="136">
        <v>6</v>
      </c>
      <c r="AQ9" s="137"/>
      <c r="AR9" s="138"/>
      <c r="AS9" s="138"/>
      <c r="AT9" s="138"/>
      <c r="AU9" s="138"/>
      <c r="AV9" s="138">
        <v>2</v>
      </c>
      <c r="AW9" s="138">
        <v>2</v>
      </c>
      <c r="AX9" s="156">
        <f t="shared" si="4"/>
        <v>10</v>
      </c>
      <c r="AY9" s="136">
        <v>8</v>
      </c>
      <c r="AZ9" s="137">
        <v>10</v>
      </c>
      <c r="BA9" s="138"/>
      <c r="BB9" s="138"/>
      <c r="BC9" s="138">
        <v>10</v>
      </c>
      <c r="BD9" s="138">
        <v>10</v>
      </c>
      <c r="BE9" s="138">
        <v>2</v>
      </c>
      <c r="BF9" s="138">
        <v>2</v>
      </c>
      <c r="BG9" s="153">
        <f t="shared" si="5"/>
        <v>42</v>
      </c>
      <c r="BH9" s="727">
        <v>12</v>
      </c>
      <c r="BI9" s="728">
        <v>12</v>
      </c>
      <c r="BJ9" s="340"/>
      <c r="BK9" s="340">
        <v>2</v>
      </c>
      <c r="BL9" s="340">
        <v>2</v>
      </c>
      <c r="BM9" s="340">
        <v>10</v>
      </c>
      <c r="BN9" s="340">
        <v>2</v>
      </c>
      <c r="BO9" s="340">
        <v>2</v>
      </c>
      <c r="BP9" s="156">
        <f t="shared" si="6"/>
        <v>42</v>
      </c>
      <c r="BQ9" s="758">
        <v>12</v>
      </c>
      <c r="BR9" s="759"/>
      <c r="BS9" s="391"/>
      <c r="BT9" s="391">
        <v>8</v>
      </c>
      <c r="BU9" s="391"/>
      <c r="BV9" s="391">
        <v>2</v>
      </c>
      <c r="BW9" s="391">
        <v>2</v>
      </c>
      <c r="BX9" s="153">
        <f t="shared" si="7"/>
        <v>24</v>
      </c>
      <c r="BY9" s="139"/>
      <c r="BZ9" s="140"/>
      <c r="CA9" s="141"/>
      <c r="CB9" s="141"/>
      <c r="CC9" s="141"/>
      <c r="CD9" s="141"/>
      <c r="CE9" s="141"/>
      <c r="CF9" s="141"/>
      <c r="CG9" s="153"/>
      <c r="CH9" s="433">
        <f t="shared" si="8"/>
        <v>208</v>
      </c>
      <c r="CI9" s="144"/>
      <c r="CJ9" s="166">
        <f t="shared" si="9"/>
        <v>208</v>
      </c>
    </row>
    <row r="10" spans="1:88" ht="20.25" x14ac:dyDescent="0.4">
      <c r="A10" s="69">
        <v>3</v>
      </c>
      <c r="B10" s="343" t="s">
        <v>30</v>
      </c>
      <c r="C10" s="241">
        <v>5400</v>
      </c>
      <c r="D10" s="245" t="s">
        <v>32</v>
      </c>
      <c r="E10" s="245">
        <v>171</v>
      </c>
      <c r="F10" s="71" t="s">
        <v>40</v>
      </c>
      <c r="G10" s="143"/>
      <c r="H10" s="583">
        <v>4</v>
      </c>
      <c r="I10" s="584">
        <v>4</v>
      </c>
      <c r="J10" s="188">
        <v>1</v>
      </c>
      <c r="K10" s="188">
        <v>4</v>
      </c>
      <c r="L10" s="188">
        <v>8</v>
      </c>
      <c r="M10" s="188">
        <v>2</v>
      </c>
      <c r="N10" s="585">
        <v>2</v>
      </c>
      <c r="O10" s="576">
        <f t="shared" si="0"/>
        <v>25</v>
      </c>
      <c r="P10" s="611">
        <v>4</v>
      </c>
      <c r="Q10" s="612">
        <v>3</v>
      </c>
      <c r="R10" s="613"/>
      <c r="S10" s="613">
        <v>10</v>
      </c>
      <c r="T10" s="613">
        <v>8</v>
      </c>
      <c r="U10" s="613">
        <v>2</v>
      </c>
      <c r="V10" s="614">
        <v>2</v>
      </c>
      <c r="W10" s="579">
        <f t="shared" si="1"/>
        <v>29</v>
      </c>
      <c r="X10" s="136">
        <v>4</v>
      </c>
      <c r="Y10" s="137">
        <v>4</v>
      </c>
      <c r="Z10" s="138"/>
      <c r="AA10" s="138">
        <v>3</v>
      </c>
      <c r="AB10" s="138">
        <v>4</v>
      </c>
      <c r="AC10" s="138">
        <v>10</v>
      </c>
      <c r="AD10" s="138">
        <v>2</v>
      </c>
      <c r="AE10" s="138">
        <v>2</v>
      </c>
      <c r="AF10" s="156">
        <f t="shared" si="2"/>
        <v>29</v>
      </c>
      <c r="AG10" s="136">
        <v>5</v>
      </c>
      <c r="AH10" s="137">
        <v>5</v>
      </c>
      <c r="AI10" s="138"/>
      <c r="AJ10" s="138">
        <v>6</v>
      </c>
      <c r="AK10" s="138"/>
      <c r="AL10" s="138"/>
      <c r="AM10" s="138">
        <v>2</v>
      </c>
      <c r="AN10" s="138">
        <v>2</v>
      </c>
      <c r="AO10" s="153">
        <f t="shared" si="3"/>
        <v>20</v>
      </c>
      <c r="AP10" s="136">
        <v>5</v>
      </c>
      <c r="AQ10" s="137">
        <v>4</v>
      </c>
      <c r="AR10" s="138"/>
      <c r="AS10" s="138">
        <v>1</v>
      </c>
      <c r="AT10" s="138">
        <v>1</v>
      </c>
      <c r="AU10" s="138"/>
      <c r="AV10" s="138"/>
      <c r="AW10" s="138">
        <v>2</v>
      </c>
      <c r="AX10" s="156">
        <f t="shared" si="4"/>
        <v>13</v>
      </c>
      <c r="AY10" s="136">
        <v>6</v>
      </c>
      <c r="AZ10" s="137">
        <v>6</v>
      </c>
      <c r="BA10" s="138"/>
      <c r="BB10" s="138">
        <v>2</v>
      </c>
      <c r="BC10" s="138">
        <v>8</v>
      </c>
      <c r="BD10" s="138">
        <v>10</v>
      </c>
      <c r="BE10" s="138">
        <v>2</v>
      </c>
      <c r="BF10" s="138">
        <v>2</v>
      </c>
      <c r="BG10" s="153">
        <f t="shared" si="5"/>
        <v>36</v>
      </c>
      <c r="BH10" s="727">
        <v>6</v>
      </c>
      <c r="BI10" s="728">
        <v>12</v>
      </c>
      <c r="BJ10" s="340"/>
      <c r="BK10" s="340"/>
      <c r="BL10" s="340">
        <v>4</v>
      </c>
      <c r="BM10" s="340">
        <v>10</v>
      </c>
      <c r="BN10" s="340">
        <v>2</v>
      </c>
      <c r="BO10" s="340">
        <v>2</v>
      </c>
      <c r="BP10" s="156">
        <f t="shared" si="6"/>
        <v>36</v>
      </c>
      <c r="BQ10" s="758">
        <v>8</v>
      </c>
      <c r="BR10" s="759"/>
      <c r="BS10" s="391"/>
      <c r="BT10" s="391">
        <v>1</v>
      </c>
      <c r="BU10" s="391"/>
      <c r="BV10" s="391">
        <v>2</v>
      </c>
      <c r="BW10" s="391">
        <v>2</v>
      </c>
      <c r="BX10" s="153">
        <f t="shared" si="7"/>
        <v>13</v>
      </c>
      <c r="BY10" s="139"/>
      <c r="BZ10" s="140"/>
      <c r="CA10" s="141"/>
      <c r="CB10" s="141"/>
      <c r="CC10" s="141"/>
      <c r="CD10" s="141"/>
      <c r="CE10" s="141"/>
      <c r="CF10" s="141"/>
      <c r="CG10" s="153"/>
      <c r="CH10" s="433">
        <f t="shared" si="8"/>
        <v>201</v>
      </c>
      <c r="CI10" s="144"/>
      <c r="CJ10" s="166">
        <f t="shared" si="9"/>
        <v>201</v>
      </c>
    </row>
    <row r="11" spans="1:88" ht="20.25" x14ac:dyDescent="0.4">
      <c r="A11" s="69">
        <v>4</v>
      </c>
      <c r="B11" s="343" t="s">
        <v>28</v>
      </c>
      <c r="C11" s="410">
        <v>1162</v>
      </c>
      <c r="D11" s="245" t="s">
        <v>34</v>
      </c>
      <c r="E11" s="245">
        <v>121</v>
      </c>
      <c r="F11" s="71" t="s">
        <v>40</v>
      </c>
      <c r="G11" s="143">
        <v>2</v>
      </c>
      <c r="H11" s="583">
        <v>4</v>
      </c>
      <c r="I11" s="584">
        <v>4</v>
      </c>
      <c r="J11" s="188">
        <v>1</v>
      </c>
      <c r="K11" s="188">
        <v>2</v>
      </c>
      <c r="L11" s="188"/>
      <c r="M11" s="188">
        <v>2</v>
      </c>
      <c r="N11" s="585"/>
      <c r="O11" s="576">
        <f t="shared" si="0"/>
        <v>13</v>
      </c>
      <c r="P11" s="611">
        <v>4</v>
      </c>
      <c r="Q11" s="612">
        <v>4</v>
      </c>
      <c r="R11" s="613">
        <v>1</v>
      </c>
      <c r="S11" s="613"/>
      <c r="T11" s="613"/>
      <c r="U11" s="613">
        <v>2</v>
      </c>
      <c r="V11" s="614">
        <v>2</v>
      </c>
      <c r="W11" s="579">
        <f t="shared" si="1"/>
        <v>13</v>
      </c>
      <c r="X11" s="136">
        <v>4</v>
      </c>
      <c r="Y11" s="137">
        <v>4</v>
      </c>
      <c r="Z11" s="138">
        <v>1</v>
      </c>
      <c r="AA11" s="138">
        <v>4</v>
      </c>
      <c r="AB11" s="138"/>
      <c r="AC11" s="138">
        <v>10</v>
      </c>
      <c r="AD11" s="138">
        <v>2</v>
      </c>
      <c r="AE11" s="138">
        <v>2</v>
      </c>
      <c r="AF11" s="156">
        <f t="shared" si="2"/>
        <v>27</v>
      </c>
      <c r="AG11" s="136">
        <v>6</v>
      </c>
      <c r="AH11" s="137">
        <v>6</v>
      </c>
      <c r="AI11" s="138">
        <v>1</v>
      </c>
      <c r="AJ11" s="138">
        <v>3</v>
      </c>
      <c r="AK11" s="138"/>
      <c r="AL11" s="138"/>
      <c r="AM11" s="138">
        <v>2</v>
      </c>
      <c r="AN11" s="138"/>
      <c r="AO11" s="153">
        <f t="shared" si="3"/>
        <v>18</v>
      </c>
      <c r="AP11" s="136">
        <v>6</v>
      </c>
      <c r="AQ11" s="137">
        <v>6</v>
      </c>
      <c r="AR11" s="138">
        <v>1</v>
      </c>
      <c r="AS11" s="138"/>
      <c r="AT11" s="138"/>
      <c r="AU11" s="138"/>
      <c r="AV11" s="138">
        <v>2</v>
      </c>
      <c r="AW11" s="138"/>
      <c r="AX11" s="156">
        <f t="shared" si="4"/>
        <v>15</v>
      </c>
      <c r="AY11" s="136">
        <v>6</v>
      </c>
      <c r="AZ11" s="137">
        <v>6</v>
      </c>
      <c r="BA11" s="138">
        <v>1</v>
      </c>
      <c r="BB11" s="138">
        <v>8</v>
      </c>
      <c r="BC11" s="138">
        <v>6</v>
      </c>
      <c r="BD11" s="138">
        <v>10</v>
      </c>
      <c r="BE11" s="138">
        <v>2</v>
      </c>
      <c r="BF11" s="138">
        <v>2</v>
      </c>
      <c r="BG11" s="153">
        <f t="shared" si="5"/>
        <v>41</v>
      </c>
      <c r="BH11" s="727">
        <v>8</v>
      </c>
      <c r="BI11" s="728">
        <v>8</v>
      </c>
      <c r="BJ11" s="340">
        <v>1</v>
      </c>
      <c r="BK11" s="340">
        <v>8</v>
      </c>
      <c r="BL11" s="340">
        <v>5</v>
      </c>
      <c r="BM11" s="340">
        <v>10</v>
      </c>
      <c r="BN11" s="340">
        <v>2</v>
      </c>
      <c r="BO11" s="340">
        <v>2</v>
      </c>
      <c r="BP11" s="156">
        <f t="shared" si="6"/>
        <v>44</v>
      </c>
      <c r="BQ11" s="758">
        <v>8</v>
      </c>
      <c r="BR11" s="759"/>
      <c r="BS11" s="391">
        <v>1</v>
      </c>
      <c r="BT11" s="391">
        <v>6</v>
      </c>
      <c r="BU11" s="391"/>
      <c r="BV11" s="391">
        <v>2</v>
      </c>
      <c r="BW11" s="391">
        <v>2</v>
      </c>
      <c r="BX11" s="153">
        <f t="shared" si="7"/>
        <v>19</v>
      </c>
      <c r="BY11" s="139"/>
      <c r="BZ11" s="140"/>
      <c r="CA11" s="141"/>
      <c r="CB11" s="141"/>
      <c r="CC11" s="141"/>
      <c r="CD11" s="141"/>
      <c r="CE11" s="141"/>
      <c r="CF11" s="141"/>
      <c r="CG11" s="153"/>
      <c r="CH11" s="433">
        <f t="shared" si="8"/>
        <v>192</v>
      </c>
      <c r="CI11" s="144"/>
      <c r="CJ11" s="166">
        <f t="shared" si="9"/>
        <v>192</v>
      </c>
    </row>
    <row r="12" spans="1:88" ht="20.25" x14ac:dyDescent="0.4">
      <c r="A12" s="69">
        <v>5</v>
      </c>
      <c r="B12" s="343" t="s">
        <v>26</v>
      </c>
      <c r="C12" s="349">
        <v>4158</v>
      </c>
      <c r="D12" s="245" t="s">
        <v>32</v>
      </c>
      <c r="E12" s="245">
        <v>107</v>
      </c>
      <c r="F12" s="71" t="s">
        <v>40</v>
      </c>
      <c r="G12" s="143">
        <v>2</v>
      </c>
      <c r="H12" s="583">
        <v>4</v>
      </c>
      <c r="I12" s="584">
        <v>4</v>
      </c>
      <c r="J12" s="188"/>
      <c r="K12" s="188"/>
      <c r="L12" s="188">
        <v>2</v>
      </c>
      <c r="M12" s="188">
        <v>2</v>
      </c>
      <c r="N12" s="585">
        <v>2</v>
      </c>
      <c r="O12" s="576">
        <f t="shared" si="0"/>
        <v>14</v>
      </c>
      <c r="P12" s="611"/>
      <c r="Q12" s="612">
        <v>5</v>
      </c>
      <c r="R12" s="613"/>
      <c r="S12" s="613"/>
      <c r="T12" s="613"/>
      <c r="U12" s="613"/>
      <c r="V12" s="614">
        <v>2</v>
      </c>
      <c r="W12" s="579">
        <f t="shared" si="1"/>
        <v>7</v>
      </c>
      <c r="X12" s="136">
        <v>5</v>
      </c>
      <c r="Y12" s="137">
        <v>5</v>
      </c>
      <c r="Z12" s="138"/>
      <c r="AA12" s="138">
        <v>6</v>
      </c>
      <c r="AB12" s="138">
        <v>6</v>
      </c>
      <c r="AC12" s="138">
        <v>10</v>
      </c>
      <c r="AD12" s="138">
        <v>2</v>
      </c>
      <c r="AE12" s="138">
        <v>2</v>
      </c>
      <c r="AF12" s="156">
        <f t="shared" si="2"/>
        <v>36</v>
      </c>
      <c r="AG12" s="136">
        <v>4</v>
      </c>
      <c r="AH12" s="137">
        <v>8</v>
      </c>
      <c r="AI12" s="138"/>
      <c r="AJ12" s="138">
        <v>5</v>
      </c>
      <c r="AK12" s="138">
        <v>6</v>
      </c>
      <c r="AL12" s="138"/>
      <c r="AM12" s="138">
        <v>2</v>
      </c>
      <c r="AN12" s="138">
        <v>2</v>
      </c>
      <c r="AO12" s="153">
        <f t="shared" si="3"/>
        <v>27</v>
      </c>
      <c r="AP12" s="136">
        <v>6</v>
      </c>
      <c r="AQ12" s="137">
        <v>8</v>
      </c>
      <c r="AR12" s="138"/>
      <c r="AS12" s="138">
        <v>5</v>
      </c>
      <c r="AT12" s="138">
        <v>8</v>
      </c>
      <c r="AU12" s="138"/>
      <c r="AV12" s="138">
        <v>2</v>
      </c>
      <c r="AW12" s="138">
        <v>2</v>
      </c>
      <c r="AX12" s="156">
        <f t="shared" si="4"/>
        <v>31</v>
      </c>
      <c r="AY12" s="136">
        <v>5</v>
      </c>
      <c r="AZ12" s="137">
        <v>5</v>
      </c>
      <c r="BA12" s="138"/>
      <c r="BB12" s="138"/>
      <c r="BC12" s="138">
        <v>2</v>
      </c>
      <c r="BD12" s="138">
        <v>10</v>
      </c>
      <c r="BE12" s="138"/>
      <c r="BF12" s="138">
        <v>2</v>
      </c>
      <c r="BG12" s="153">
        <f t="shared" si="5"/>
        <v>24</v>
      </c>
      <c r="BH12" s="727">
        <v>5</v>
      </c>
      <c r="BI12" s="728">
        <v>6</v>
      </c>
      <c r="BJ12" s="340"/>
      <c r="BK12" s="340"/>
      <c r="BL12" s="340"/>
      <c r="BM12" s="340">
        <v>10</v>
      </c>
      <c r="BN12" s="340"/>
      <c r="BO12" s="340">
        <v>2</v>
      </c>
      <c r="BP12" s="156">
        <f t="shared" si="6"/>
        <v>23</v>
      </c>
      <c r="BQ12" s="758">
        <v>10</v>
      </c>
      <c r="BR12" s="759"/>
      <c r="BS12" s="391"/>
      <c r="BT12" s="391">
        <v>10</v>
      </c>
      <c r="BU12" s="391"/>
      <c r="BV12" s="391">
        <v>2</v>
      </c>
      <c r="BW12" s="391"/>
      <c r="BX12" s="153">
        <f t="shared" si="7"/>
        <v>22</v>
      </c>
      <c r="BY12" s="139"/>
      <c r="BZ12" s="140"/>
      <c r="CA12" s="141"/>
      <c r="CB12" s="141"/>
      <c r="CC12" s="141"/>
      <c r="CD12" s="141"/>
      <c r="CE12" s="141"/>
      <c r="CF12" s="141"/>
      <c r="CG12" s="153"/>
      <c r="CH12" s="433">
        <f t="shared" si="8"/>
        <v>186</v>
      </c>
      <c r="CI12" s="144"/>
      <c r="CJ12" s="166">
        <f t="shared" si="9"/>
        <v>186</v>
      </c>
    </row>
    <row r="13" spans="1:88" ht="20.25" x14ac:dyDescent="0.4">
      <c r="A13" s="69">
        <v>6</v>
      </c>
      <c r="B13" s="343" t="s">
        <v>82</v>
      </c>
      <c r="C13" s="349">
        <v>15415</v>
      </c>
      <c r="D13" s="245" t="s">
        <v>68</v>
      </c>
      <c r="E13" s="245">
        <v>113</v>
      </c>
      <c r="F13" s="71" t="s">
        <v>40</v>
      </c>
      <c r="G13" s="143"/>
      <c r="H13" s="583"/>
      <c r="I13" s="584">
        <v>3</v>
      </c>
      <c r="J13" s="188"/>
      <c r="K13" s="188"/>
      <c r="L13" s="188">
        <v>1</v>
      </c>
      <c r="M13" s="188"/>
      <c r="N13" s="585">
        <v>2</v>
      </c>
      <c r="O13" s="576">
        <f t="shared" si="0"/>
        <v>6</v>
      </c>
      <c r="P13" s="611">
        <v>4</v>
      </c>
      <c r="Q13" s="612">
        <v>6</v>
      </c>
      <c r="R13" s="613"/>
      <c r="S13" s="613"/>
      <c r="T13" s="613"/>
      <c r="U13" s="613">
        <v>2</v>
      </c>
      <c r="V13" s="614">
        <v>2</v>
      </c>
      <c r="W13" s="579">
        <f t="shared" si="1"/>
        <v>14</v>
      </c>
      <c r="X13" s="136"/>
      <c r="Y13" s="137"/>
      <c r="Z13" s="138">
        <v>1</v>
      </c>
      <c r="AA13" s="138"/>
      <c r="AB13" s="138"/>
      <c r="AC13" s="138">
        <v>10</v>
      </c>
      <c r="AD13" s="138"/>
      <c r="AE13" s="138">
        <v>2</v>
      </c>
      <c r="AF13" s="156">
        <f t="shared" si="2"/>
        <v>13</v>
      </c>
      <c r="AG13" s="136">
        <v>6</v>
      </c>
      <c r="AH13" s="137"/>
      <c r="AI13" s="138">
        <v>1</v>
      </c>
      <c r="AJ13" s="138"/>
      <c r="AK13" s="138"/>
      <c r="AL13" s="138"/>
      <c r="AM13" s="138"/>
      <c r="AN13" s="138">
        <v>2</v>
      </c>
      <c r="AO13" s="153">
        <f t="shared" si="3"/>
        <v>9</v>
      </c>
      <c r="AP13" s="136">
        <v>6</v>
      </c>
      <c r="AQ13" s="137">
        <v>6</v>
      </c>
      <c r="AR13" s="138">
        <v>1</v>
      </c>
      <c r="AS13" s="138">
        <v>10</v>
      </c>
      <c r="AT13" s="138">
        <v>10</v>
      </c>
      <c r="AU13" s="138"/>
      <c r="AV13" s="138">
        <v>2</v>
      </c>
      <c r="AW13" s="138">
        <v>2</v>
      </c>
      <c r="AX13" s="156">
        <f t="shared" si="4"/>
        <v>37</v>
      </c>
      <c r="AY13" s="136">
        <v>6</v>
      </c>
      <c r="AZ13" s="137">
        <v>6</v>
      </c>
      <c r="BA13" s="138">
        <v>1</v>
      </c>
      <c r="BB13" s="138">
        <v>1</v>
      </c>
      <c r="BC13" s="138">
        <v>4</v>
      </c>
      <c r="BD13" s="138">
        <v>10</v>
      </c>
      <c r="BE13" s="138">
        <v>2</v>
      </c>
      <c r="BF13" s="138">
        <v>2</v>
      </c>
      <c r="BG13" s="153">
        <f t="shared" si="5"/>
        <v>32</v>
      </c>
      <c r="BH13" s="727">
        <v>8</v>
      </c>
      <c r="BI13" s="728">
        <v>8</v>
      </c>
      <c r="BJ13" s="340">
        <v>1</v>
      </c>
      <c r="BK13" s="340">
        <v>10</v>
      </c>
      <c r="BL13" s="340">
        <v>10</v>
      </c>
      <c r="BM13" s="340">
        <v>10</v>
      </c>
      <c r="BN13" s="340">
        <v>2</v>
      </c>
      <c r="BO13" s="340">
        <v>2</v>
      </c>
      <c r="BP13" s="156">
        <f t="shared" si="6"/>
        <v>51</v>
      </c>
      <c r="BQ13" s="758">
        <v>6</v>
      </c>
      <c r="BR13" s="759"/>
      <c r="BS13" s="391">
        <v>1</v>
      </c>
      <c r="BT13" s="391">
        <v>3</v>
      </c>
      <c r="BU13" s="391"/>
      <c r="BV13" s="391">
        <v>2</v>
      </c>
      <c r="BW13" s="391">
        <v>2</v>
      </c>
      <c r="BX13" s="153">
        <f t="shared" si="7"/>
        <v>14</v>
      </c>
      <c r="BY13" s="139"/>
      <c r="BZ13" s="140"/>
      <c r="CA13" s="141"/>
      <c r="CB13" s="141"/>
      <c r="CC13" s="141"/>
      <c r="CD13" s="141"/>
      <c r="CE13" s="141"/>
      <c r="CF13" s="141"/>
      <c r="CG13" s="153"/>
      <c r="CH13" s="433">
        <f t="shared" si="8"/>
        <v>176</v>
      </c>
      <c r="CI13" s="144"/>
      <c r="CJ13" s="166">
        <f t="shared" si="9"/>
        <v>176</v>
      </c>
    </row>
    <row r="14" spans="1:88" ht="20.25" x14ac:dyDescent="0.4">
      <c r="A14" s="69">
        <v>7</v>
      </c>
      <c r="B14" s="343" t="s">
        <v>39</v>
      </c>
      <c r="C14" s="241">
        <v>5478</v>
      </c>
      <c r="D14" s="245" t="s">
        <v>69</v>
      </c>
      <c r="E14" s="245">
        <v>120</v>
      </c>
      <c r="F14" s="71" t="s">
        <v>40</v>
      </c>
      <c r="G14" s="143">
        <v>2</v>
      </c>
      <c r="H14" s="583">
        <v>6</v>
      </c>
      <c r="I14" s="584">
        <v>3</v>
      </c>
      <c r="J14" s="188"/>
      <c r="K14" s="188">
        <v>10</v>
      </c>
      <c r="L14" s="188"/>
      <c r="M14" s="188"/>
      <c r="N14" s="585">
        <v>2</v>
      </c>
      <c r="O14" s="576">
        <f t="shared" si="0"/>
        <v>21</v>
      </c>
      <c r="P14" s="611"/>
      <c r="Q14" s="612">
        <v>2</v>
      </c>
      <c r="R14" s="613"/>
      <c r="S14" s="613"/>
      <c r="T14" s="613"/>
      <c r="U14" s="613"/>
      <c r="V14" s="614">
        <v>2</v>
      </c>
      <c r="W14" s="579">
        <f t="shared" si="1"/>
        <v>4</v>
      </c>
      <c r="X14" s="136"/>
      <c r="Y14" s="137"/>
      <c r="Z14" s="138">
        <v>1</v>
      </c>
      <c r="AA14" s="138"/>
      <c r="AB14" s="138"/>
      <c r="AC14" s="138">
        <v>10</v>
      </c>
      <c r="AD14" s="138"/>
      <c r="AE14" s="138"/>
      <c r="AF14" s="156">
        <f t="shared" si="2"/>
        <v>11</v>
      </c>
      <c r="AG14" s="136"/>
      <c r="AH14" s="137"/>
      <c r="AI14" s="138"/>
      <c r="AJ14" s="138"/>
      <c r="AK14" s="138"/>
      <c r="AL14" s="138"/>
      <c r="AM14" s="138"/>
      <c r="AN14" s="138">
        <v>2</v>
      </c>
      <c r="AO14" s="153">
        <f t="shared" si="3"/>
        <v>2</v>
      </c>
      <c r="AP14" s="136">
        <v>8</v>
      </c>
      <c r="AQ14" s="137">
        <v>6</v>
      </c>
      <c r="AR14" s="138">
        <v>1</v>
      </c>
      <c r="AS14" s="138">
        <v>6</v>
      </c>
      <c r="AT14" s="138">
        <v>6</v>
      </c>
      <c r="AU14" s="138"/>
      <c r="AV14" s="138">
        <v>2</v>
      </c>
      <c r="AW14" s="138"/>
      <c r="AX14" s="156">
        <f t="shared" si="4"/>
        <v>29</v>
      </c>
      <c r="AY14" s="136">
        <v>6</v>
      </c>
      <c r="AZ14" s="137">
        <v>10</v>
      </c>
      <c r="BA14" s="138"/>
      <c r="BB14" s="138"/>
      <c r="BC14" s="138"/>
      <c r="BD14" s="138">
        <v>10</v>
      </c>
      <c r="BE14" s="138">
        <v>2</v>
      </c>
      <c r="BF14" s="138">
        <v>2</v>
      </c>
      <c r="BG14" s="153">
        <f t="shared" si="5"/>
        <v>30</v>
      </c>
      <c r="BH14" s="727">
        <v>12</v>
      </c>
      <c r="BI14" s="728">
        <v>10</v>
      </c>
      <c r="BJ14" s="340">
        <v>1</v>
      </c>
      <c r="BK14" s="340">
        <v>4</v>
      </c>
      <c r="BL14" s="340">
        <v>3</v>
      </c>
      <c r="BM14" s="340">
        <v>10</v>
      </c>
      <c r="BN14" s="340">
        <v>2</v>
      </c>
      <c r="BO14" s="340">
        <v>2</v>
      </c>
      <c r="BP14" s="156">
        <f t="shared" si="6"/>
        <v>44</v>
      </c>
      <c r="BQ14" s="758">
        <v>10</v>
      </c>
      <c r="BR14" s="759"/>
      <c r="BS14" s="391"/>
      <c r="BT14" s="391"/>
      <c r="BU14" s="391"/>
      <c r="BV14" s="391">
        <v>2</v>
      </c>
      <c r="BW14" s="391"/>
      <c r="BX14" s="153">
        <f t="shared" si="7"/>
        <v>12</v>
      </c>
      <c r="BY14" s="139"/>
      <c r="BZ14" s="140"/>
      <c r="CA14" s="141"/>
      <c r="CB14" s="141"/>
      <c r="CC14" s="141"/>
      <c r="CD14" s="141"/>
      <c r="CE14" s="141"/>
      <c r="CF14" s="141"/>
      <c r="CG14" s="153"/>
      <c r="CH14" s="433">
        <f t="shared" si="8"/>
        <v>155</v>
      </c>
      <c r="CI14" s="144"/>
      <c r="CJ14" s="166">
        <f t="shared" si="9"/>
        <v>155</v>
      </c>
    </row>
    <row r="15" spans="1:88" ht="20.25" x14ac:dyDescent="0.4">
      <c r="A15" s="69">
        <v>8</v>
      </c>
      <c r="B15" s="343" t="s">
        <v>53</v>
      </c>
      <c r="C15" s="348">
        <v>4941</v>
      </c>
      <c r="D15" s="245" t="s">
        <v>32</v>
      </c>
      <c r="E15" s="245">
        <v>116</v>
      </c>
      <c r="F15" s="71" t="s">
        <v>40</v>
      </c>
      <c r="G15" s="143"/>
      <c r="H15" s="583">
        <v>3</v>
      </c>
      <c r="I15" s="584">
        <v>3</v>
      </c>
      <c r="J15" s="188"/>
      <c r="K15" s="188">
        <v>3</v>
      </c>
      <c r="L15" s="188">
        <v>10</v>
      </c>
      <c r="M15" s="188">
        <v>2</v>
      </c>
      <c r="N15" s="585"/>
      <c r="O15" s="576">
        <f t="shared" si="0"/>
        <v>21</v>
      </c>
      <c r="P15" s="611"/>
      <c r="Q15" s="612"/>
      <c r="R15" s="613"/>
      <c r="S15" s="613"/>
      <c r="T15" s="613"/>
      <c r="U15" s="613"/>
      <c r="V15" s="614">
        <v>2</v>
      </c>
      <c r="W15" s="579">
        <f t="shared" si="1"/>
        <v>2</v>
      </c>
      <c r="X15" s="136"/>
      <c r="Y15" s="137"/>
      <c r="Z15" s="138"/>
      <c r="AA15" s="138"/>
      <c r="AB15" s="138"/>
      <c r="AC15" s="138"/>
      <c r="AD15" s="138"/>
      <c r="AE15" s="641">
        <v>2</v>
      </c>
      <c r="AF15" s="156">
        <f t="shared" si="2"/>
        <v>2</v>
      </c>
      <c r="AG15" s="136">
        <v>6</v>
      </c>
      <c r="AH15" s="137">
        <v>6</v>
      </c>
      <c r="AI15" s="138">
        <v>1</v>
      </c>
      <c r="AJ15" s="138"/>
      <c r="AK15" s="138">
        <v>8</v>
      </c>
      <c r="AL15" s="138">
        <v>5</v>
      </c>
      <c r="AM15" s="138">
        <v>2</v>
      </c>
      <c r="AN15" s="138">
        <v>2</v>
      </c>
      <c r="AO15" s="153">
        <f t="shared" si="3"/>
        <v>30</v>
      </c>
      <c r="AP15" s="136">
        <v>8</v>
      </c>
      <c r="AQ15" s="137">
        <v>6</v>
      </c>
      <c r="AR15" s="138"/>
      <c r="AS15" s="138">
        <v>2</v>
      </c>
      <c r="AT15" s="138"/>
      <c r="AU15" s="138"/>
      <c r="AV15" s="138">
        <v>2</v>
      </c>
      <c r="AW15" s="138">
        <v>2</v>
      </c>
      <c r="AX15" s="156">
        <f t="shared" si="4"/>
        <v>20</v>
      </c>
      <c r="AY15" s="136"/>
      <c r="AZ15" s="137"/>
      <c r="BA15" s="138"/>
      <c r="BB15" s="138"/>
      <c r="BC15" s="138"/>
      <c r="BD15" s="138"/>
      <c r="BE15" s="138"/>
      <c r="BF15" s="691">
        <v>2</v>
      </c>
      <c r="BG15" s="153">
        <f t="shared" si="5"/>
        <v>2</v>
      </c>
      <c r="BH15" s="727">
        <v>10</v>
      </c>
      <c r="BI15" s="728">
        <v>10</v>
      </c>
      <c r="BJ15" s="340"/>
      <c r="BK15" s="340">
        <v>5</v>
      </c>
      <c r="BL15" s="340">
        <v>8</v>
      </c>
      <c r="BM15" s="340">
        <v>10</v>
      </c>
      <c r="BN15" s="340">
        <v>2</v>
      </c>
      <c r="BO15" s="340"/>
      <c r="BP15" s="156">
        <f t="shared" si="6"/>
        <v>45</v>
      </c>
      <c r="BQ15" s="758">
        <v>5</v>
      </c>
      <c r="BR15" s="759"/>
      <c r="BS15" s="391"/>
      <c r="BT15" s="391"/>
      <c r="BU15" s="391"/>
      <c r="BV15" s="391"/>
      <c r="BW15" s="391"/>
      <c r="BX15" s="153">
        <f t="shared" si="7"/>
        <v>5</v>
      </c>
      <c r="BY15" s="139"/>
      <c r="BZ15" s="140"/>
      <c r="CA15" s="141"/>
      <c r="CB15" s="141"/>
      <c r="CC15" s="141"/>
      <c r="CD15" s="141"/>
      <c r="CE15" s="141"/>
      <c r="CF15" s="141"/>
      <c r="CG15" s="153"/>
      <c r="CH15" s="433">
        <f t="shared" si="8"/>
        <v>127</v>
      </c>
      <c r="CI15" s="144"/>
      <c r="CJ15" s="166">
        <f t="shared" si="9"/>
        <v>127</v>
      </c>
    </row>
    <row r="16" spans="1:88" ht="20.25" x14ac:dyDescent="0.4">
      <c r="A16" s="69">
        <v>9</v>
      </c>
      <c r="B16" s="343" t="s">
        <v>18</v>
      </c>
      <c r="C16" s="349">
        <v>1335</v>
      </c>
      <c r="D16" s="245" t="s">
        <v>69</v>
      </c>
      <c r="E16" s="245">
        <v>103</v>
      </c>
      <c r="F16" s="71" t="s">
        <v>40</v>
      </c>
      <c r="G16" s="143">
        <v>2</v>
      </c>
      <c r="H16" s="583">
        <v>3</v>
      </c>
      <c r="I16" s="584">
        <v>4</v>
      </c>
      <c r="J16" s="188"/>
      <c r="K16" s="188"/>
      <c r="L16" s="188"/>
      <c r="M16" s="188">
        <v>2</v>
      </c>
      <c r="N16" s="585">
        <v>2</v>
      </c>
      <c r="O16" s="576">
        <f t="shared" si="0"/>
        <v>11</v>
      </c>
      <c r="P16" s="611">
        <v>2</v>
      </c>
      <c r="Q16" s="612"/>
      <c r="R16" s="613"/>
      <c r="S16" s="613"/>
      <c r="T16" s="613"/>
      <c r="U16" s="613"/>
      <c r="V16" s="614">
        <v>2</v>
      </c>
      <c r="W16" s="579">
        <f t="shared" si="1"/>
        <v>4</v>
      </c>
      <c r="X16" s="136"/>
      <c r="Y16" s="137"/>
      <c r="Z16" s="138"/>
      <c r="AA16" s="138"/>
      <c r="AB16" s="138"/>
      <c r="AC16" s="138">
        <v>10</v>
      </c>
      <c r="AD16" s="138"/>
      <c r="AE16" s="138">
        <v>2</v>
      </c>
      <c r="AF16" s="156">
        <f t="shared" si="2"/>
        <v>12</v>
      </c>
      <c r="AG16" s="136"/>
      <c r="AH16" s="137"/>
      <c r="AI16" s="138"/>
      <c r="AJ16" s="138"/>
      <c r="AK16" s="138"/>
      <c r="AL16" s="138"/>
      <c r="AM16" s="138"/>
      <c r="AN16" s="138">
        <v>2</v>
      </c>
      <c r="AO16" s="153">
        <f t="shared" si="3"/>
        <v>2</v>
      </c>
      <c r="AP16" s="136">
        <v>4</v>
      </c>
      <c r="AQ16" s="137">
        <v>8</v>
      </c>
      <c r="AR16" s="138"/>
      <c r="AS16" s="138"/>
      <c r="AT16" s="138">
        <v>4</v>
      </c>
      <c r="AU16" s="138"/>
      <c r="AV16" s="138"/>
      <c r="AW16" s="138">
        <v>2</v>
      </c>
      <c r="AX16" s="156">
        <f t="shared" si="4"/>
        <v>18</v>
      </c>
      <c r="AY16" s="136">
        <v>8</v>
      </c>
      <c r="AZ16" s="137"/>
      <c r="BA16" s="138"/>
      <c r="BB16" s="138">
        <v>3</v>
      </c>
      <c r="BC16" s="138"/>
      <c r="BD16" s="138">
        <v>10</v>
      </c>
      <c r="BE16" s="138"/>
      <c r="BF16" s="138">
        <v>2</v>
      </c>
      <c r="BG16" s="153">
        <f t="shared" si="5"/>
        <v>23</v>
      </c>
      <c r="BH16" s="727">
        <v>8</v>
      </c>
      <c r="BI16" s="728">
        <v>12</v>
      </c>
      <c r="BJ16" s="340"/>
      <c r="BK16" s="340"/>
      <c r="BL16" s="340">
        <v>1</v>
      </c>
      <c r="BM16" s="340">
        <v>10</v>
      </c>
      <c r="BN16" s="340">
        <v>2</v>
      </c>
      <c r="BO16" s="340">
        <v>2</v>
      </c>
      <c r="BP16" s="156">
        <f t="shared" si="6"/>
        <v>35</v>
      </c>
      <c r="BQ16" s="758">
        <v>12</v>
      </c>
      <c r="BR16" s="759"/>
      <c r="BS16" s="391">
        <v>1</v>
      </c>
      <c r="BT16" s="391">
        <v>2</v>
      </c>
      <c r="BU16" s="391"/>
      <c r="BV16" s="391">
        <v>2</v>
      </c>
      <c r="BW16" s="391">
        <v>2</v>
      </c>
      <c r="BX16" s="153">
        <f t="shared" si="7"/>
        <v>19</v>
      </c>
      <c r="BY16" s="139"/>
      <c r="BZ16" s="140"/>
      <c r="CA16" s="141"/>
      <c r="CB16" s="141"/>
      <c r="CC16" s="141"/>
      <c r="CD16" s="141"/>
      <c r="CE16" s="141"/>
      <c r="CF16" s="141"/>
      <c r="CG16" s="153"/>
      <c r="CH16" s="433">
        <f t="shared" si="8"/>
        <v>126</v>
      </c>
      <c r="CI16" s="144"/>
      <c r="CJ16" s="166">
        <f t="shared" si="9"/>
        <v>126</v>
      </c>
    </row>
    <row r="17" spans="1:91" ht="20.25" x14ac:dyDescent="0.4">
      <c r="A17" s="69">
        <v>10</v>
      </c>
      <c r="B17" s="343" t="s">
        <v>99</v>
      </c>
      <c r="C17" s="452">
        <v>3899</v>
      </c>
      <c r="D17" s="245" t="s">
        <v>32</v>
      </c>
      <c r="E17" s="245">
        <v>222</v>
      </c>
      <c r="F17" s="71" t="s">
        <v>40</v>
      </c>
      <c r="G17" s="432"/>
      <c r="H17" s="603"/>
      <c r="I17" s="600"/>
      <c r="J17" s="600"/>
      <c r="K17" s="600"/>
      <c r="L17" s="600"/>
      <c r="M17" s="604"/>
      <c r="N17" s="605"/>
      <c r="O17" s="576">
        <f t="shared" si="0"/>
        <v>0</v>
      </c>
      <c r="P17" s="631">
        <v>5</v>
      </c>
      <c r="Q17" s="613">
        <v>4</v>
      </c>
      <c r="R17" s="613"/>
      <c r="S17" s="613"/>
      <c r="T17" s="606"/>
      <c r="U17" s="613">
        <v>2</v>
      </c>
      <c r="V17" s="614"/>
      <c r="W17" s="579">
        <f t="shared" si="1"/>
        <v>11</v>
      </c>
      <c r="X17" s="136">
        <v>2</v>
      </c>
      <c r="Y17" s="137">
        <v>3</v>
      </c>
      <c r="Z17" s="138"/>
      <c r="AA17" s="138">
        <v>1</v>
      </c>
      <c r="AB17" s="138">
        <v>1</v>
      </c>
      <c r="AC17" s="138">
        <v>10</v>
      </c>
      <c r="AD17" s="138">
        <v>2</v>
      </c>
      <c r="AE17" s="138">
        <v>2</v>
      </c>
      <c r="AF17" s="156">
        <f t="shared" si="2"/>
        <v>21</v>
      </c>
      <c r="AG17" s="136"/>
      <c r="AH17" s="137"/>
      <c r="AI17" s="138"/>
      <c r="AJ17" s="138"/>
      <c r="AK17" s="138"/>
      <c r="AL17" s="138"/>
      <c r="AM17" s="138"/>
      <c r="AN17" s="138"/>
      <c r="AO17" s="153"/>
      <c r="AP17" s="136">
        <v>4</v>
      </c>
      <c r="AQ17" s="137">
        <v>5</v>
      </c>
      <c r="AR17" s="138"/>
      <c r="AS17" s="138"/>
      <c r="AT17" s="138">
        <v>5</v>
      </c>
      <c r="AU17" s="138"/>
      <c r="AV17" s="138"/>
      <c r="AW17" s="138"/>
      <c r="AX17" s="156">
        <f t="shared" si="4"/>
        <v>14</v>
      </c>
      <c r="AY17" s="136">
        <v>8</v>
      </c>
      <c r="AZ17" s="137">
        <v>8</v>
      </c>
      <c r="BA17" s="138">
        <v>1</v>
      </c>
      <c r="BB17" s="138">
        <v>5</v>
      </c>
      <c r="BC17" s="138">
        <v>5</v>
      </c>
      <c r="BD17" s="138">
        <v>10</v>
      </c>
      <c r="BE17" s="138">
        <v>2</v>
      </c>
      <c r="BF17" s="138"/>
      <c r="BG17" s="153">
        <f t="shared" si="5"/>
        <v>39</v>
      </c>
      <c r="BH17" s="727">
        <v>12</v>
      </c>
      <c r="BI17" s="728"/>
      <c r="BJ17" s="340">
        <v>1</v>
      </c>
      <c r="BK17" s="340"/>
      <c r="BL17" s="340"/>
      <c r="BM17" s="340">
        <v>10</v>
      </c>
      <c r="BN17" s="340"/>
      <c r="BO17" s="340"/>
      <c r="BP17" s="156">
        <f t="shared" si="6"/>
        <v>23</v>
      </c>
      <c r="BQ17" s="758">
        <v>6</v>
      </c>
      <c r="BR17" s="759"/>
      <c r="BS17" s="391">
        <v>1</v>
      </c>
      <c r="BT17" s="391"/>
      <c r="BU17" s="391"/>
      <c r="BV17" s="391">
        <v>2</v>
      </c>
      <c r="BW17" s="391"/>
      <c r="BX17" s="153">
        <f t="shared" si="7"/>
        <v>9</v>
      </c>
      <c r="BY17" s="139"/>
      <c r="BZ17" s="140"/>
      <c r="CA17" s="141"/>
      <c r="CB17" s="141"/>
      <c r="CC17" s="141"/>
      <c r="CD17" s="141"/>
      <c r="CE17" s="141"/>
      <c r="CF17" s="141"/>
      <c r="CG17" s="153"/>
      <c r="CH17" s="433">
        <f t="shared" si="8"/>
        <v>117</v>
      </c>
      <c r="CI17" s="144"/>
      <c r="CJ17" s="166">
        <f t="shared" si="9"/>
        <v>117</v>
      </c>
    </row>
    <row r="18" spans="1:91" ht="20.25" x14ac:dyDescent="0.4">
      <c r="A18" s="69">
        <v>11</v>
      </c>
      <c r="B18" s="343" t="s">
        <v>29</v>
      </c>
      <c r="C18" s="349">
        <v>2378</v>
      </c>
      <c r="D18" s="245" t="s">
        <v>69</v>
      </c>
      <c r="E18" s="245">
        <v>130</v>
      </c>
      <c r="F18" s="71" t="s">
        <v>40</v>
      </c>
      <c r="G18" s="143">
        <v>2</v>
      </c>
      <c r="H18" s="583">
        <v>6</v>
      </c>
      <c r="I18" s="584"/>
      <c r="J18" s="188"/>
      <c r="K18" s="188"/>
      <c r="L18" s="188">
        <v>1</v>
      </c>
      <c r="M18" s="188"/>
      <c r="N18" s="585">
        <v>2</v>
      </c>
      <c r="O18" s="576">
        <f t="shared" si="0"/>
        <v>9</v>
      </c>
      <c r="P18" s="611">
        <v>3</v>
      </c>
      <c r="Q18" s="612">
        <v>1</v>
      </c>
      <c r="R18" s="613"/>
      <c r="S18" s="613">
        <v>1</v>
      </c>
      <c r="T18" s="613"/>
      <c r="U18" s="613"/>
      <c r="V18" s="614">
        <v>2</v>
      </c>
      <c r="W18" s="579">
        <f t="shared" si="1"/>
        <v>7</v>
      </c>
      <c r="X18" s="136">
        <v>4</v>
      </c>
      <c r="Y18" s="137">
        <v>4</v>
      </c>
      <c r="Z18" s="138"/>
      <c r="AA18" s="138"/>
      <c r="AB18" s="138"/>
      <c r="AC18" s="138">
        <v>10</v>
      </c>
      <c r="AD18" s="138">
        <v>2</v>
      </c>
      <c r="AE18" s="138">
        <v>2</v>
      </c>
      <c r="AF18" s="156">
        <f t="shared" si="2"/>
        <v>22</v>
      </c>
      <c r="AG18" s="136">
        <v>6</v>
      </c>
      <c r="AH18" s="137">
        <v>6</v>
      </c>
      <c r="AI18" s="138"/>
      <c r="AJ18" s="138"/>
      <c r="AK18" s="138">
        <v>1</v>
      </c>
      <c r="AL18" s="138"/>
      <c r="AM18" s="138">
        <v>2</v>
      </c>
      <c r="AN18" s="138">
        <v>2</v>
      </c>
      <c r="AO18" s="153">
        <f>+AG18+AH18+AI18+AJ18+AK18+AL18+AM18+AN18</f>
        <v>17</v>
      </c>
      <c r="AP18" s="136">
        <v>6</v>
      </c>
      <c r="AQ18" s="137">
        <v>5</v>
      </c>
      <c r="AR18" s="138"/>
      <c r="AS18" s="138">
        <v>3</v>
      </c>
      <c r="AT18" s="138">
        <v>1</v>
      </c>
      <c r="AU18" s="138"/>
      <c r="AV18" s="138">
        <v>2</v>
      </c>
      <c r="AW18" s="138"/>
      <c r="AX18" s="156">
        <f t="shared" si="4"/>
        <v>17</v>
      </c>
      <c r="AY18" s="136">
        <v>5</v>
      </c>
      <c r="AZ18" s="137">
        <v>8</v>
      </c>
      <c r="BA18" s="138"/>
      <c r="BB18" s="138"/>
      <c r="BC18" s="138"/>
      <c r="BD18" s="138">
        <v>10</v>
      </c>
      <c r="BE18" s="138">
        <v>2</v>
      </c>
      <c r="BF18" s="138">
        <v>2</v>
      </c>
      <c r="BG18" s="153">
        <f t="shared" si="5"/>
        <v>27</v>
      </c>
      <c r="BH18" s="727"/>
      <c r="BI18" s="728"/>
      <c r="BJ18" s="340"/>
      <c r="BK18" s="340"/>
      <c r="BL18" s="340"/>
      <c r="BM18" s="340"/>
      <c r="BN18" s="340"/>
      <c r="BO18" s="729">
        <v>2</v>
      </c>
      <c r="BP18" s="156">
        <f t="shared" si="6"/>
        <v>2</v>
      </c>
      <c r="BQ18" s="758">
        <v>5</v>
      </c>
      <c r="BR18" s="759"/>
      <c r="BS18" s="391"/>
      <c r="BT18" s="391"/>
      <c r="BU18" s="391"/>
      <c r="BV18" s="391"/>
      <c r="BW18" s="391">
        <v>2</v>
      </c>
      <c r="BX18" s="153">
        <f t="shared" si="7"/>
        <v>7</v>
      </c>
      <c r="BY18" s="139"/>
      <c r="BZ18" s="140"/>
      <c r="CA18" s="141"/>
      <c r="CB18" s="141"/>
      <c r="CC18" s="141"/>
      <c r="CD18" s="141"/>
      <c r="CE18" s="141"/>
      <c r="CF18" s="141"/>
      <c r="CG18" s="153"/>
      <c r="CH18" s="433">
        <f t="shared" si="8"/>
        <v>110</v>
      </c>
      <c r="CI18" s="144"/>
      <c r="CJ18" s="166">
        <f t="shared" si="9"/>
        <v>110</v>
      </c>
    </row>
    <row r="19" spans="1:91" ht="20.25" x14ac:dyDescent="0.4">
      <c r="A19" s="69">
        <v>12</v>
      </c>
      <c r="B19" s="10" t="s">
        <v>65</v>
      </c>
      <c r="C19" s="349">
        <v>14041</v>
      </c>
      <c r="D19" s="692" t="s">
        <v>68</v>
      </c>
      <c r="E19" s="715">
        <v>112</v>
      </c>
      <c r="F19" s="71" t="s">
        <v>40</v>
      </c>
      <c r="G19" s="143">
        <v>2</v>
      </c>
      <c r="H19" s="583"/>
      <c r="I19" s="584"/>
      <c r="J19" s="188"/>
      <c r="K19" s="188"/>
      <c r="L19" s="188"/>
      <c r="M19" s="188"/>
      <c r="N19" s="585">
        <v>2</v>
      </c>
      <c r="O19" s="576">
        <f t="shared" si="0"/>
        <v>2</v>
      </c>
      <c r="P19" s="611">
        <v>1</v>
      </c>
      <c r="Q19" s="612">
        <v>2</v>
      </c>
      <c r="R19" s="613"/>
      <c r="S19" s="613"/>
      <c r="T19" s="613"/>
      <c r="U19" s="613"/>
      <c r="V19" s="614">
        <v>2</v>
      </c>
      <c r="W19" s="579">
        <f t="shared" si="1"/>
        <v>5</v>
      </c>
      <c r="X19" s="136">
        <v>4</v>
      </c>
      <c r="Y19" s="137">
        <v>4</v>
      </c>
      <c r="Z19" s="138"/>
      <c r="AA19" s="138"/>
      <c r="AB19" s="138">
        <v>2</v>
      </c>
      <c r="AC19" s="138">
        <v>10</v>
      </c>
      <c r="AD19" s="138">
        <v>2</v>
      </c>
      <c r="AE19" s="138">
        <v>2</v>
      </c>
      <c r="AF19" s="156">
        <f t="shared" si="2"/>
        <v>24</v>
      </c>
      <c r="AG19" s="136">
        <v>5</v>
      </c>
      <c r="AH19" s="137">
        <v>8</v>
      </c>
      <c r="AI19" s="138"/>
      <c r="AJ19" s="138"/>
      <c r="AK19" s="138">
        <v>4</v>
      </c>
      <c r="AL19" s="138"/>
      <c r="AM19" s="138">
        <v>2</v>
      </c>
      <c r="AN19" s="138">
        <v>2</v>
      </c>
      <c r="AO19" s="153">
        <f>+AG19+AH19+AI19+AJ19+AK19+AL19+AM19+AN19</f>
        <v>21</v>
      </c>
      <c r="AP19" s="136"/>
      <c r="AQ19" s="137"/>
      <c r="AR19" s="138"/>
      <c r="AS19" s="138"/>
      <c r="AT19" s="138"/>
      <c r="AU19" s="138"/>
      <c r="AV19" s="138"/>
      <c r="AW19" s="138"/>
      <c r="AX19" s="156">
        <f t="shared" si="4"/>
        <v>0</v>
      </c>
      <c r="AY19" s="136">
        <v>4</v>
      </c>
      <c r="AZ19" s="137">
        <v>4</v>
      </c>
      <c r="BA19" s="138"/>
      <c r="BB19" s="138"/>
      <c r="BC19" s="138"/>
      <c r="BD19" s="138">
        <v>10</v>
      </c>
      <c r="BE19" s="138"/>
      <c r="BF19" s="138"/>
      <c r="BG19" s="153">
        <f t="shared" si="5"/>
        <v>18</v>
      </c>
      <c r="BH19" s="727">
        <v>6</v>
      </c>
      <c r="BI19" s="728">
        <v>8</v>
      </c>
      <c r="BJ19" s="340"/>
      <c r="BK19" s="340"/>
      <c r="BL19" s="340"/>
      <c r="BM19" s="340">
        <v>10</v>
      </c>
      <c r="BN19" s="340">
        <v>2</v>
      </c>
      <c r="BO19" s="340">
        <v>2</v>
      </c>
      <c r="BP19" s="156">
        <f t="shared" si="6"/>
        <v>28</v>
      </c>
      <c r="BQ19" s="758"/>
      <c r="BR19" s="759"/>
      <c r="BS19" s="391"/>
      <c r="BT19" s="391"/>
      <c r="BU19" s="391"/>
      <c r="BV19" s="391"/>
      <c r="BW19" s="391">
        <v>2</v>
      </c>
      <c r="BX19" s="153">
        <f t="shared" si="7"/>
        <v>2</v>
      </c>
      <c r="BY19" s="139"/>
      <c r="BZ19" s="140"/>
      <c r="CA19" s="141"/>
      <c r="CB19" s="141"/>
      <c r="CC19" s="141"/>
      <c r="CD19" s="141"/>
      <c r="CE19" s="141"/>
      <c r="CF19" s="141"/>
      <c r="CG19" s="153"/>
      <c r="CH19" s="433">
        <f t="shared" si="8"/>
        <v>102</v>
      </c>
      <c r="CI19" s="144"/>
      <c r="CJ19" s="166">
        <f t="shared" si="9"/>
        <v>102</v>
      </c>
    </row>
    <row r="20" spans="1:91" ht="20.25" x14ac:dyDescent="0.4">
      <c r="A20" s="69">
        <v>13</v>
      </c>
      <c r="B20" s="339" t="s">
        <v>80</v>
      </c>
      <c r="C20" s="355">
        <v>4186</v>
      </c>
      <c r="D20" s="391" t="s">
        <v>33</v>
      </c>
      <c r="E20" s="391">
        <v>181</v>
      </c>
      <c r="F20" s="71" t="s">
        <v>40</v>
      </c>
      <c r="G20" s="143"/>
      <c r="H20" s="583">
        <v>5</v>
      </c>
      <c r="I20" s="584">
        <v>5</v>
      </c>
      <c r="J20" s="188"/>
      <c r="K20" s="188"/>
      <c r="L20" s="188">
        <v>1</v>
      </c>
      <c r="M20" s="188">
        <v>2</v>
      </c>
      <c r="N20" s="585"/>
      <c r="O20" s="576">
        <f t="shared" si="0"/>
        <v>13</v>
      </c>
      <c r="P20" s="611">
        <v>5</v>
      </c>
      <c r="Q20" s="612">
        <v>5</v>
      </c>
      <c r="R20" s="613"/>
      <c r="S20" s="613">
        <v>2</v>
      </c>
      <c r="T20" s="613">
        <v>10</v>
      </c>
      <c r="U20" s="613">
        <v>2</v>
      </c>
      <c r="V20" s="614"/>
      <c r="W20" s="579">
        <f t="shared" si="1"/>
        <v>24</v>
      </c>
      <c r="X20" s="136"/>
      <c r="Y20" s="137"/>
      <c r="Z20" s="138"/>
      <c r="AA20" s="138"/>
      <c r="AB20" s="138"/>
      <c r="AC20" s="138"/>
      <c r="AD20" s="138"/>
      <c r="AE20" s="138"/>
      <c r="AF20" s="156">
        <f t="shared" si="2"/>
        <v>0</v>
      </c>
      <c r="AG20" s="136"/>
      <c r="AH20" s="137"/>
      <c r="AI20" s="138"/>
      <c r="AJ20" s="138"/>
      <c r="AK20" s="138"/>
      <c r="AL20" s="138"/>
      <c r="AM20" s="138"/>
      <c r="AN20" s="138"/>
      <c r="AO20" s="153"/>
      <c r="AP20" s="136"/>
      <c r="AQ20" s="137"/>
      <c r="AR20" s="138"/>
      <c r="AS20" s="138"/>
      <c r="AT20" s="138"/>
      <c r="AU20" s="138"/>
      <c r="AV20" s="138"/>
      <c r="AW20" s="138"/>
      <c r="AX20" s="156"/>
      <c r="AY20" s="136"/>
      <c r="AZ20" s="137"/>
      <c r="BA20" s="138"/>
      <c r="BB20" s="138"/>
      <c r="BC20" s="138"/>
      <c r="BD20" s="138">
        <v>10</v>
      </c>
      <c r="BE20" s="138"/>
      <c r="BF20" s="138"/>
      <c r="BG20" s="153">
        <f t="shared" si="5"/>
        <v>10</v>
      </c>
      <c r="BH20" s="727">
        <v>6</v>
      </c>
      <c r="BI20" s="728">
        <v>10</v>
      </c>
      <c r="BJ20" s="340"/>
      <c r="BK20" s="340"/>
      <c r="BL20" s="340"/>
      <c r="BM20" s="340">
        <v>10</v>
      </c>
      <c r="BN20" s="340">
        <v>2</v>
      </c>
      <c r="BO20" s="340">
        <v>2</v>
      </c>
      <c r="BP20" s="156">
        <f t="shared" si="6"/>
        <v>30</v>
      </c>
      <c r="BQ20" s="758">
        <v>6</v>
      </c>
      <c r="BR20" s="759"/>
      <c r="BS20" s="391"/>
      <c r="BT20" s="391">
        <v>5</v>
      </c>
      <c r="BU20" s="391"/>
      <c r="BV20" s="391"/>
      <c r="BW20" s="391"/>
      <c r="BX20" s="153">
        <f t="shared" si="7"/>
        <v>11</v>
      </c>
      <c r="BY20" s="139"/>
      <c r="BZ20" s="140"/>
      <c r="CA20" s="141"/>
      <c r="CB20" s="141"/>
      <c r="CC20" s="141"/>
      <c r="CD20" s="141"/>
      <c r="CE20" s="141"/>
      <c r="CF20" s="141"/>
      <c r="CG20" s="153"/>
      <c r="CH20" s="433">
        <f t="shared" si="8"/>
        <v>88</v>
      </c>
      <c r="CI20" s="144"/>
      <c r="CJ20" s="166">
        <f t="shared" si="9"/>
        <v>88</v>
      </c>
    </row>
    <row r="21" spans="1:91" ht="20.25" x14ac:dyDescent="0.4">
      <c r="A21" s="69">
        <v>14</v>
      </c>
      <c r="B21" s="343" t="s">
        <v>90</v>
      </c>
      <c r="C21" s="241">
        <v>2409</v>
      </c>
      <c r="D21" s="245" t="s">
        <v>34</v>
      </c>
      <c r="E21" s="245">
        <v>5</v>
      </c>
      <c r="F21" s="71" t="s">
        <v>40</v>
      </c>
      <c r="G21" s="143"/>
      <c r="H21" s="583"/>
      <c r="I21" s="584"/>
      <c r="J21" s="188"/>
      <c r="K21" s="188"/>
      <c r="L21" s="188"/>
      <c r="M21" s="188"/>
      <c r="N21" s="585">
        <v>2</v>
      </c>
      <c r="O21" s="576">
        <f t="shared" si="0"/>
        <v>2</v>
      </c>
      <c r="P21" s="611"/>
      <c r="Q21" s="612"/>
      <c r="R21" s="613"/>
      <c r="S21" s="613"/>
      <c r="T21" s="613"/>
      <c r="U21" s="613"/>
      <c r="V21" s="614"/>
      <c r="W21" s="579"/>
      <c r="X21" s="136"/>
      <c r="Y21" s="137"/>
      <c r="Z21" s="138"/>
      <c r="AA21" s="138"/>
      <c r="AB21" s="138"/>
      <c r="AC21" s="138"/>
      <c r="AD21" s="138"/>
      <c r="AE21" s="138"/>
      <c r="AF21" s="156">
        <f t="shared" si="2"/>
        <v>0</v>
      </c>
      <c r="AG21" s="136"/>
      <c r="AH21" s="137"/>
      <c r="AI21" s="138"/>
      <c r="AJ21" s="138"/>
      <c r="AK21" s="138"/>
      <c r="AL21" s="138"/>
      <c r="AM21" s="138"/>
      <c r="AN21" s="138"/>
      <c r="AO21" s="153"/>
      <c r="AP21" s="136"/>
      <c r="AQ21" s="137"/>
      <c r="AR21" s="138"/>
      <c r="AS21" s="138"/>
      <c r="AT21" s="138"/>
      <c r="AU21" s="138"/>
      <c r="AV21" s="138"/>
      <c r="AW21" s="138"/>
      <c r="AX21" s="156"/>
      <c r="AY21" s="136">
        <v>10</v>
      </c>
      <c r="AZ21" s="137">
        <v>10</v>
      </c>
      <c r="BA21" s="138"/>
      <c r="BB21" s="138">
        <v>10</v>
      </c>
      <c r="BC21" s="138">
        <v>3</v>
      </c>
      <c r="BD21" s="138">
        <v>10</v>
      </c>
      <c r="BE21" s="138">
        <v>2</v>
      </c>
      <c r="BF21" s="138"/>
      <c r="BG21" s="153">
        <f t="shared" si="5"/>
        <v>45</v>
      </c>
      <c r="BH21" s="727">
        <v>8</v>
      </c>
      <c r="BI21" s="728">
        <v>8</v>
      </c>
      <c r="BJ21" s="340"/>
      <c r="BK21" s="340"/>
      <c r="BL21" s="340">
        <v>6</v>
      </c>
      <c r="BM21" s="340">
        <v>10</v>
      </c>
      <c r="BN21" s="340">
        <v>2</v>
      </c>
      <c r="BO21" s="340">
        <v>2</v>
      </c>
      <c r="BP21" s="156">
        <f t="shared" si="6"/>
        <v>36</v>
      </c>
      <c r="BQ21" s="758"/>
      <c r="BR21" s="759"/>
      <c r="BS21" s="391"/>
      <c r="BT21" s="391"/>
      <c r="BU21" s="391"/>
      <c r="BV21" s="391"/>
      <c r="BW21" s="391"/>
      <c r="BX21" s="153"/>
      <c r="BY21" s="139"/>
      <c r="BZ21" s="140"/>
      <c r="CA21" s="141"/>
      <c r="CB21" s="141"/>
      <c r="CC21" s="141"/>
      <c r="CD21" s="141"/>
      <c r="CE21" s="141"/>
      <c r="CF21" s="141"/>
      <c r="CG21" s="153"/>
      <c r="CH21" s="433">
        <f t="shared" si="8"/>
        <v>83</v>
      </c>
      <c r="CI21" s="144"/>
      <c r="CJ21" s="166">
        <f t="shared" si="9"/>
        <v>83</v>
      </c>
    </row>
    <row r="22" spans="1:91" ht="20.25" x14ac:dyDescent="0.4">
      <c r="A22" s="69">
        <v>15</v>
      </c>
      <c r="B22" s="339" t="s">
        <v>81</v>
      </c>
      <c r="C22" s="355">
        <v>13932</v>
      </c>
      <c r="D22" s="391" t="s">
        <v>33</v>
      </c>
      <c r="E22" s="391">
        <v>18</v>
      </c>
      <c r="F22" s="71" t="s">
        <v>40</v>
      </c>
      <c r="G22" s="143"/>
      <c r="H22" s="583">
        <v>2</v>
      </c>
      <c r="I22" s="584">
        <v>4</v>
      </c>
      <c r="J22" s="188"/>
      <c r="K22" s="188"/>
      <c r="L22" s="188">
        <v>3</v>
      </c>
      <c r="M22" s="188">
        <v>2</v>
      </c>
      <c r="N22" s="585"/>
      <c r="O22" s="576">
        <f t="shared" si="0"/>
        <v>11</v>
      </c>
      <c r="P22" s="611">
        <v>6</v>
      </c>
      <c r="Q22" s="612">
        <v>6</v>
      </c>
      <c r="R22" s="613">
        <v>1</v>
      </c>
      <c r="S22" s="613"/>
      <c r="T22" s="613"/>
      <c r="U22" s="613">
        <v>2</v>
      </c>
      <c r="V22" s="614">
        <v>2</v>
      </c>
      <c r="W22" s="579">
        <f>+P22+Q22+R22+S22+T22+U22+V22</f>
        <v>17</v>
      </c>
      <c r="X22" s="136">
        <v>3</v>
      </c>
      <c r="Y22" s="137">
        <v>3</v>
      </c>
      <c r="Z22" s="138"/>
      <c r="AA22" s="138">
        <v>2</v>
      </c>
      <c r="AB22" s="138"/>
      <c r="AC22" s="138">
        <v>10</v>
      </c>
      <c r="AD22" s="138">
        <v>2</v>
      </c>
      <c r="AE22" s="138">
        <v>2</v>
      </c>
      <c r="AF22" s="156">
        <f t="shared" si="2"/>
        <v>22</v>
      </c>
      <c r="AG22" s="136"/>
      <c r="AH22" s="137"/>
      <c r="AI22" s="138"/>
      <c r="AJ22" s="138"/>
      <c r="AK22" s="138"/>
      <c r="AL22" s="138"/>
      <c r="AM22" s="138"/>
      <c r="AN22" s="138">
        <v>2</v>
      </c>
      <c r="AO22" s="153">
        <f>+AG22+AH22+AI22+AJ22+AK22+AL22+AM22+AN22</f>
        <v>2</v>
      </c>
      <c r="AP22" s="136">
        <v>8</v>
      </c>
      <c r="AQ22" s="137">
        <v>8</v>
      </c>
      <c r="AR22" s="138"/>
      <c r="AS22" s="138">
        <v>8</v>
      </c>
      <c r="AT22" s="138"/>
      <c r="AU22" s="138"/>
      <c r="AV22" s="138">
        <v>2</v>
      </c>
      <c r="AW22" s="138"/>
      <c r="AX22" s="156">
        <f t="shared" ref="AX22:AX28" si="10">+AP22+AQ22+AR22+AS22+AT22+AU22+AV22+AW22</f>
        <v>26</v>
      </c>
      <c r="AY22" s="136"/>
      <c r="AZ22" s="137"/>
      <c r="BA22" s="138"/>
      <c r="BB22" s="138"/>
      <c r="BC22" s="138"/>
      <c r="BD22" s="138"/>
      <c r="BE22" s="138"/>
      <c r="BF22" s="138"/>
      <c r="BG22" s="153"/>
      <c r="BH22" s="727"/>
      <c r="BI22" s="728"/>
      <c r="BJ22" s="340"/>
      <c r="BK22" s="340"/>
      <c r="BL22" s="340"/>
      <c r="BM22" s="340"/>
      <c r="BN22" s="340"/>
      <c r="BO22" s="340">
        <v>2</v>
      </c>
      <c r="BP22" s="156">
        <f t="shared" si="6"/>
        <v>2</v>
      </c>
      <c r="BQ22" s="758"/>
      <c r="BR22" s="759"/>
      <c r="BS22" s="391"/>
      <c r="BT22" s="391"/>
      <c r="BU22" s="391"/>
      <c r="BV22" s="391"/>
      <c r="BW22" s="391"/>
      <c r="BX22" s="153"/>
      <c r="BY22" s="139"/>
      <c r="BZ22" s="140"/>
      <c r="CA22" s="141"/>
      <c r="CB22" s="141"/>
      <c r="CC22" s="141"/>
      <c r="CD22" s="141"/>
      <c r="CE22" s="141"/>
      <c r="CF22" s="141"/>
      <c r="CG22" s="153"/>
      <c r="CH22" s="433">
        <f t="shared" si="8"/>
        <v>80</v>
      </c>
      <c r="CI22" s="144"/>
      <c r="CJ22" s="166">
        <f t="shared" si="9"/>
        <v>80</v>
      </c>
    </row>
    <row r="23" spans="1:91" ht="20.25" hidden="1" x14ac:dyDescent="0.4">
      <c r="A23" s="14">
        <v>16</v>
      </c>
      <c r="B23" s="339" t="s">
        <v>77</v>
      </c>
      <c r="C23" s="355"/>
      <c r="D23" s="391" t="s">
        <v>68</v>
      </c>
      <c r="E23" s="391">
        <v>19</v>
      </c>
      <c r="F23" s="71" t="s">
        <v>40</v>
      </c>
      <c r="G23" s="143"/>
      <c r="H23" s="583"/>
      <c r="I23" s="584"/>
      <c r="J23" s="188"/>
      <c r="K23" s="188"/>
      <c r="L23" s="188"/>
      <c r="M23" s="188"/>
      <c r="N23" s="585"/>
      <c r="O23" s="576">
        <f t="shared" si="0"/>
        <v>0</v>
      </c>
      <c r="P23" s="611"/>
      <c r="Q23" s="612"/>
      <c r="R23" s="613"/>
      <c r="S23" s="613"/>
      <c r="T23" s="613"/>
      <c r="U23" s="613"/>
      <c r="V23" s="614"/>
      <c r="W23" s="579">
        <f>+P23+Q23+R23+S23+T23+U23+V23</f>
        <v>0</v>
      </c>
      <c r="X23" s="136"/>
      <c r="Y23" s="137"/>
      <c r="Z23" s="138"/>
      <c r="AA23" s="138"/>
      <c r="AB23" s="138"/>
      <c r="AC23" s="138"/>
      <c r="AD23" s="138"/>
      <c r="AE23" s="138"/>
      <c r="AF23" s="156">
        <f t="shared" si="2"/>
        <v>0</v>
      </c>
      <c r="AG23" s="136"/>
      <c r="AH23" s="137"/>
      <c r="AI23" s="138"/>
      <c r="AJ23" s="138"/>
      <c r="AK23" s="138"/>
      <c r="AL23" s="138"/>
      <c r="AM23" s="138"/>
      <c r="AN23" s="138"/>
      <c r="AO23" s="153">
        <f>+AG23+AH23+AI23+AJ23+AK23+AL23+AM23+AN23</f>
        <v>0</v>
      </c>
      <c r="AP23" s="136"/>
      <c r="AQ23" s="137"/>
      <c r="AR23" s="138"/>
      <c r="AS23" s="138"/>
      <c r="AT23" s="138"/>
      <c r="AU23" s="138"/>
      <c r="AV23" s="138"/>
      <c r="AW23" s="138"/>
      <c r="AX23" s="156">
        <f t="shared" si="10"/>
        <v>0</v>
      </c>
      <c r="AY23" s="136"/>
      <c r="AZ23" s="137"/>
      <c r="BA23" s="138"/>
      <c r="BB23" s="138"/>
      <c r="BC23" s="138"/>
      <c r="BD23" s="138"/>
      <c r="BE23" s="138"/>
      <c r="BF23" s="138"/>
      <c r="BG23" s="153">
        <f>+AY23+AZ23+BA23+BB23+BC23+BD23+BE23+BF23</f>
        <v>0</v>
      </c>
      <c r="BH23" s="727"/>
      <c r="BI23" s="728"/>
      <c r="BJ23" s="340"/>
      <c r="BK23" s="340"/>
      <c r="BL23" s="340"/>
      <c r="BM23" s="340"/>
      <c r="BN23" s="340"/>
      <c r="BO23" s="340"/>
      <c r="BP23" s="156"/>
      <c r="BQ23" s="758"/>
      <c r="BR23" s="759"/>
      <c r="BS23" s="391"/>
      <c r="BT23" s="391"/>
      <c r="BU23" s="391"/>
      <c r="BV23" s="391"/>
      <c r="BW23" s="391"/>
      <c r="BX23" s="153"/>
      <c r="BY23" s="139"/>
      <c r="BZ23" s="140"/>
      <c r="CA23" s="141"/>
      <c r="CB23" s="141"/>
      <c r="CC23" s="141"/>
      <c r="CD23" s="141"/>
      <c r="CE23" s="141"/>
      <c r="CF23" s="141"/>
      <c r="CG23" s="153"/>
      <c r="CH23" s="433">
        <f t="shared" si="8"/>
        <v>0</v>
      </c>
      <c r="CI23" s="144"/>
      <c r="CJ23" s="166">
        <f t="shared" si="9"/>
        <v>0</v>
      </c>
    </row>
    <row r="24" spans="1:91" ht="20.25" hidden="1" x14ac:dyDescent="0.4">
      <c r="A24" s="14">
        <v>17</v>
      </c>
      <c r="B24" s="339" t="s">
        <v>65</v>
      </c>
      <c r="C24" s="355"/>
      <c r="D24" s="391" t="s">
        <v>68</v>
      </c>
      <c r="E24" s="391">
        <v>112</v>
      </c>
      <c r="F24" s="71" t="s">
        <v>40</v>
      </c>
      <c r="G24" s="143"/>
      <c r="H24" s="583"/>
      <c r="I24" s="584"/>
      <c r="J24" s="188"/>
      <c r="K24" s="188"/>
      <c r="L24" s="188"/>
      <c r="M24" s="188"/>
      <c r="N24" s="585"/>
      <c r="O24" s="576">
        <f t="shared" si="0"/>
        <v>0</v>
      </c>
      <c r="P24" s="611"/>
      <c r="Q24" s="612"/>
      <c r="R24" s="613"/>
      <c r="S24" s="613"/>
      <c r="T24" s="613"/>
      <c r="U24" s="613"/>
      <c r="V24" s="614"/>
      <c r="W24" s="579">
        <f>+P24+Q24+R24+S24+T24+U24+V24</f>
        <v>0</v>
      </c>
      <c r="X24" s="136"/>
      <c r="Y24" s="137"/>
      <c r="Z24" s="138"/>
      <c r="AA24" s="138"/>
      <c r="AB24" s="138"/>
      <c r="AC24" s="138"/>
      <c r="AD24" s="138"/>
      <c r="AE24" s="138"/>
      <c r="AF24" s="156">
        <f t="shared" si="2"/>
        <v>0</v>
      </c>
      <c r="AG24" s="136"/>
      <c r="AH24" s="137"/>
      <c r="AI24" s="138"/>
      <c r="AJ24" s="138"/>
      <c r="AK24" s="138"/>
      <c r="AL24" s="138"/>
      <c r="AM24" s="138"/>
      <c r="AN24" s="138"/>
      <c r="AO24" s="153">
        <f>+AG24+AH24+AI24+AJ24+AK24+AL24+AM24+AN24</f>
        <v>0</v>
      </c>
      <c r="AP24" s="136"/>
      <c r="AQ24" s="137"/>
      <c r="AR24" s="138"/>
      <c r="AS24" s="138"/>
      <c r="AT24" s="138"/>
      <c r="AU24" s="138"/>
      <c r="AV24" s="138"/>
      <c r="AW24" s="138"/>
      <c r="AX24" s="156">
        <f t="shared" si="10"/>
        <v>0</v>
      </c>
      <c r="AY24" s="136"/>
      <c r="AZ24" s="137"/>
      <c r="BA24" s="138"/>
      <c r="BB24" s="138"/>
      <c r="BC24" s="138"/>
      <c r="BD24" s="138"/>
      <c r="BE24" s="138"/>
      <c r="BF24" s="138"/>
      <c r="BG24" s="153">
        <f>+AY24+AZ24+BA24+BB24+BC24+BD24+BE24+BF24</f>
        <v>0</v>
      </c>
      <c r="BH24" s="727"/>
      <c r="BI24" s="728"/>
      <c r="BJ24" s="340"/>
      <c r="BK24" s="340"/>
      <c r="BL24" s="340"/>
      <c r="BM24" s="340"/>
      <c r="BN24" s="340"/>
      <c r="BO24" s="340"/>
      <c r="BP24" s="156"/>
      <c r="BQ24" s="758"/>
      <c r="BR24" s="759"/>
      <c r="BS24" s="391"/>
      <c r="BT24" s="391"/>
      <c r="BU24" s="391"/>
      <c r="BV24" s="391"/>
      <c r="BW24" s="391"/>
      <c r="BX24" s="153"/>
      <c r="BY24" s="139"/>
      <c r="BZ24" s="140"/>
      <c r="CA24" s="141"/>
      <c r="CB24" s="141"/>
      <c r="CC24" s="141"/>
      <c r="CD24" s="141"/>
      <c r="CE24" s="141"/>
      <c r="CF24" s="141"/>
      <c r="CG24" s="153"/>
      <c r="CH24" s="433">
        <f t="shared" si="8"/>
        <v>0</v>
      </c>
      <c r="CI24" s="144"/>
      <c r="CJ24" s="166">
        <f t="shared" si="9"/>
        <v>0</v>
      </c>
    </row>
    <row r="25" spans="1:91" ht="20.25" x14ac:dyDescent="0.4">
      <c r="A25" s="69">
        <v>16</v>
      </c>
      <c r="B25" s="339" t="s">
        <v>20</v>
      </c>
      <c r="C25" s="237">
        <v>5398</v>
      </c>
      <c r="D25" s="391" t="s">
        <v>33</v>
      </c>
      <c r="E25" s="391">
        <v>105</v>
      </c>
      <c r="F25" s="71" t="s">
        <v>40</v>
      </c>
      <c r="G25" s="145"/>
      <c r="H25" s="583">
        <v>4</v>
      </c>
      <c r="I25" s="584"/>
      <c r="J25" s="188"/>
      <c r="K25" s="188"/>
      <c r="L25" s="188"/>
      <c r="M25" s="188"/>
      <c r="N25" s="585"/>
      <c r="O25" s="576">
        <f t="shared" si="0"/>
        <v>4</v>
      </c>
      <c r="P25" s="611"/>
      <c r="Q25" s="612"/>
      <c r="R25" s="613"/>
      <c r="S25" s="613"/>
      <c r="T25" s="613"/>
      <c r="U25" s="613"/>
      <c r="V25" s="614"/>
      <c r="W25" s="579">
        <f>+P25+Q25+R25+S25+T25+U25+V25</f>
        <v>0</v>
      </c>
      <c r="X25" s="136">
        <v>5</v>
      </c>
      <c r="Y25" s="137">
        <v>5</v>
      </c>
      <c r="Z25" s="138"/>
      <c r="AA25" s="138"/>
      <c r="AB25" s="138">
        <v>8</v>
      </c>
      <c r="AC25" s="138">
        <v>10</v>
      </c>
      <c r="AD25" s="138"/>
      <c r="AE25" s="138"/>
      <c r="AF25" s="156">
        <f t="shared" si="2"/>
        <v>28</v>
      </c>
      <c r="AG25" s="136"/>
      <c r="AH25" s="137"/>
      <c r="AI25" s="138"/>
      <c r="AJ25" s="138"/>
      <c r="AK25" s="138"/>
      <c r="AL25" s="138"/>
      <c r="AM25" s="138"/>
      <c r="AN25" s="138"/>
      <c r="AO25" s="153"/>
      <c r="AP25" s="136">
        <v>5</v>
      </c>
      <c r="AQ25" s="137"/>
      <c r="AR25" s="138">
        <v>1</v>
      </c>
      <c r="AS25" s="138"/>
      <c r="AT25" s="138"/>
      <c r="AU25" s="138"/>
      <c r="AV25" s="138"/>
      <c r="AW25" s="138"/>
      <c r="AX25" s="156">
        <f t="shared" si="10"/>
        <v>6</v>
      </c>
      <c r="AY25" s="136">
        <v>5</v>
      </c>
      <c r="AZ25" s="137">
        <v>8</v>
      </c>
      <c r="BA25" s="138"/>
      <c r="BB25" s="138"/>
      <c r="BC25" s="138">
        <v>2</v>
      </c>
      <c r="BD25" s="138">
        <v>10</v>
      </c>
      <c r="BE25" s="138"/>
      <c r="BF25" s="138"/>
      <c r="BG25" s="153">
        <f>+AY25+AZ25+BA25+BB25+BC25+BD25+BE25+BF25</f>
        <v>25</v>
      </c>
      <c r="BH25" s="727">
        <v>5</v>
      </c>
      <c r="BI25" s="728"/>
      <c r="BJ25" s="340"/>
      <c r="BK25" s="340"/>
      <c r="BL25" s="340"/>
      <c r="BM25" s="340">
        <v>10</v>
      </c>
      <c r="BN25" s="340"/>
      <c r="BO25" s="340"/>
      <c r="BP25" s="156">
        <f t="shared" ref="BP25:BP30" si="11">SUM(BH25:BO25)</f>
        <v>15</v>
      </c>
      <c r="BQ25" s="758"/>
      <c r="BR25" s="759"/>
      <c r="BS25" s="391">
        <v>1</v>
      </c>
      <c r="BT25" s="391"/>
      <c r="BU25" s="391"/>
      <c r="BV25" s="391"/>
      <c r="BW25" s="391"/>
      <c r="BX25" s="153">
        <f>SUM(BQ25:BW25)</f>
        <v>1</v>
      </c>
      <c r="BY25" s="139"/>
      <c r="BZ25" s="140"/>
      <c r="CA25" s="141"/>
      <c r="CB25" s="141"/>
      <c r="CC25" s="141"/>
      <c r="CD25" s="141"/>
      <c r="CE25" s="141"/>
      <c r="CF25" s="141"/>
      <c r="CG25" s="153"/>
      <c r="CH25" s="433">
        <f t="shared" si="8"/>
        <v>79</v>
      </c>
      <c r="CI25" s="144"/>
      <c r="CJ25" s="166">
        <f t="shared" si="9"/>
        <v>79</v>
      </c>
    </row>
    <row r="26" spans="1:91" ht="20.25" x14ac:dyDescent="0.4">
      <c r="A26" s="69">
        <v>17</v>
      </c>
      <c r="B26" s="339" t="s">
        <v>52</v>
      </c>
      <c r="C26" s="726">
        <v>7919</v>
      </c>
      <c r="D26" s="391" t="s">
        <v>33</v>
      </c>
      <c r="E26" s="391">
        <v>133</v>
      </c>
      <c r="F26" s="71" t="s">
        <v>40</v>
      </c>
      <c r="G26" s="143"/>
      <c r="H26" s="583">
        <v>3</v>
      </c>
      <c r="I26" s="584"/>
      <c r="J26" s="188"/>
      <c r="K26" s="188">
        <v>8</v>
      </c>
      <c r="L26" s="188"/>
      <c r="M26" s="188">
        <v>2</v>
      </c>
      <c r="N26" s="585"/>
      <c r="O26" s="576">
        <f t="shared" si="0"/>
        <v>13</v>
      </c>
      <c r="P26" s="611"/>
      <c r="Q26" s="612"/>
      <c r="R26" s="613"/>
      <c r="S26" s="613"/>
      <c r="T26" s="613"/>
      <c r="U26" s="613"/>
      <c r="V26" s="614"/>
      <c r="W26" s="579"/>
      <c r="X26" s="136"/>
      <c r="Y26" s="137"/>
      <c r="Z26" s="138"/>
      <c r="AA26" s="138"/>
      <c r="AB26" s="138"/>
      <c r="AC26" s="138"/>
      <c r="AD26" s="138"/>
      <c r="AE26" s="641">
        <v>2</v>
      </c>
      <c r="AF26" s="156">
        <f t="shared" si="2"/>
        <v>2</v>
      </c>
      <c r="AG26" s="136">
        <v>8</v>
      </c>
      <c r="AH26" s="137">
        <v>10</v>
      </c>
      <c r="AI26" s="138"/>
      <c r="AJ26" s="138">
        <v>1</v>
      </c>
      <c r="AK26" s="138">
        <v>3</v>
      </c>
      <c r="AL26" s="138"/>
      <c r="AM26" s="138">
        <v>2</v>
      </c>
      <c r="AN26" s="138">
        <v>2</v>
      </c>
      <c r="AO26" s="153">
        <f>+AG26+AH26+AI26+AJ26+AK26+AL26+AM26+AN26</f>
        <v>26</v>
      </c>
      <c r="AP26" s="136">
        <v>10</v>
      </c>
      <c r="AQ26" s="137">
        <v>10</v>
      </c>
      <c r="AR26" s="138">
        <v>1</v>
      </c>
      <c r="AS26" s="138"/>
      <c r="AT26" s="138"/>
      <c r="AU26" s="138"/>
      <c r="AV26" s="138">
        <v>2</v>
      </c>
      <c r="AW26" s="138">
        <v>2</v>
      </c>
      <c r="AX26" s="156">
        <f t="shared" si="10"/>
        <v>25</v>
      </c>
      <c r="AY26" s="136"/>
      <c r="AZ26" s="137"/>
      <c r="BA26" s="138"/>
      <c r="BB26" s="138"/>
      <c r="BC26" s="138"/>
      <c r="BD26" s="138"/>
      <c r="BE26" s="138"/>
      <c r="BF26" s="138"/>
      <c r="BG26" s="153"/>
      <c r="BH26" s="727"/>
      <c r="BI26" s="728"/>
      <c r="BJ26" s="340"/>
      <c r="BK26" s="340"/>
      <c r="BL26" s="340"/>
      <c r="BM26" s="340">
        <v>10</v>
      </c>
      <c r="BN26" s="340"/>
      <c r="BO26" s="340"/>
      <c r="BP26" s="156">
        <f t="shared" si="11"/>
        <v>10</v>
      </c>
      <c r="BQ26" s="758"/>
      <c r="BR26" s="759"/>
      <c r="BS26" s="391"/>
      <c r="BT26" s="391"/>
      <c r="BU26" s="391"/>
      <c r="BV26" s="391"/>
      <c r="BW26" s="391"/>
      <c r="BX26" s="153"/>
      <c r="BY26" s="139"/>
      <c r="BZ26" s="140"/>
      <c r="CA26" s="141"/>
      <c r="CB26" s="141"/>
      <c r="CC26" s="141"/>
      <c r="CD26" s="141"/>
      <c r="CE26" s="141"/>
      <c r="CF26" s="141"/>
      <c r="CG26" s="153"/>
      <c r="CH26" s="433">
        <f t="shared" si="8"/>
        <v>76</v>
      </c>
      <c r="CI26" s="144"/>
      <c r="CJ26" s="166">
        <f t="shared" si="9"/>
        <v>76</v>
      </c>
    </row>
    <row r="27" spans="1:91" ht="20.25" x14ac:dyDescent="0.4">
      <c r="A27" s="69">
        <v>18</v>
      </c>
      <c r="B27" s="339" t="s">
        <v>54</v>
      </c>
      <c r="C27" s="355">
        <v>7846</v>
      </c>
      <c r="D27" s="391" t="s">
        <v>33</v>
      </c>
      <c r="E27" s="391">
        <v>28</v>
      </c>
      <c r="F27" s="71" t="s">
        <v>40</v>
      </c>
      <c r="G27" s="143"/>
      <c r="H27" s="583">
        <v>2</v>
      </c>
      <c r="I27" s="584"/>
      <c r="J27" s="188"/>
      <c r="K27" s="188">
        <v>5</v>
      </c>
      <c r="L27" s="188"/>
      <c r="M27" s="188">
        <v>2</v>
      </c>
      <c r="N27" s="585"/>
      <c r="O27" s="576">
        <f t="shared" si="0"/>
        <v>9</v>
      </c>
      <c r="P27" s="611"/>
      <c r="Q27" s="612"/>
      <c r="R27" s="613"/>
      <c r="S27" s="613"/>
      <c r="T27" s="613"/>
      <c r="U27" s="613"/>
      <c r="V27" s="614"/>
      <c r="W27" s="579">
        <f>+P27+Q27+R27+S27+T27+U27+V27</f>
        <v>0</v>
      </c>
      <c r="X27" s="136"/>
      <c r="Y27" s="137"/>
      <c r="Z27" s="138"/>
      <c r="AA27" s="138"/>
      <c r="AB27" s="138"/>
      <c r="AC27" s="138"/>
      <c r="AD27" s="138"/>
      <c r="AE27" s="138"/>
      <c r="AF27" s="156">
        <f t="shared" si="2"/>
        <v>0</v>
      </c>
      <c r="AG27" s="136"/>
      <c r="AH27" s="137"/>
      <c r="AI27" s="138"/>
      <c r="AJ27" s="138"/>
      <c r="AK27" s="138"/>
      <c r="AL27" s="138"/>
      <c r="AM27" s="138"/>
      <c r="AN27" s="138"/>
      <c r="AO27" s="153"/>
      <c r="AP27" s="136"/>
      <c r="AQ27" s="137">
        <v>6</v>
      </c>
      <c r="AR27" s="138"/>
      <c r="AS27" s="138"/>
      <c r="AT27" s="138"/>
      <c r="AU27" s="138"/>
      <c r="AV27" s="138">
        <v>2</v>
      </c>
      <c r="AW27" s="138">
        <v>2</v>
      </c>
      <c r="AX27" s="156">
        <f t="shared" si="10"/>
        <v>10</v>
      </c>
      <c r="AY27" s="136">
        <v>10</v>
      </c>
      <c r="AZ27" s="137">
        <v>6</v>
      </c>
      <c r="BA27" s="138">
        <v>1</v>
      </c>
      <c r="BB27" s="138"/>
      <c r="BC27" s="138">
        <v>4</v>
      </c>
      <c r="BD27" s="138">
        <v>10</v>
      </c>
      <c r="BE27" s="138">
        <v>2</v>
      </c>
      <c r="BF27" s="138"/>
      <c r="BG27" s="153">
        <f>+AY27+AZ27+BA27+BB27+BC27+BD27+BE27+BF27</f>
        <v>33</v>
      </c>
      <c r="BH27" s="727">
        <v>8</v>
      </c>
      <c r="BI27" s="728"/>
      <c r="BJ27" s="340">
        <v>1</v>
      </c>
      <c r="BK27" s="340"/>
      <c r="BL27" s="340"/>
      <c r="BM27" s="340">
        <v>10</v>
      </c>
      <c r="BN27" s="340"/>
      <c r="BO27" s="340"/>
      <c r="BP27" s="156">
        <f t="shared" si="11"/>
        <v>19</v>
      </c>
      <c r="BQ27" s="758"/>
      <c r="BR27" s="759"/>
      <c r="BS27" s="391"/>
      <c r="BT27" s="391"/>
      <c r="BU27" s="391"/>
      <c r="BV27" s="391"/>
      <c r="BW27" s="391"/>
      <c r="BX27" s="153"/>
      <c r="BY27" s="139"/>
      <c r="BZ27" s="140"/>
      <c r="CA27" s="141"/>
      <c r="CB27" s="141"/>
      <c r="CC27" s="141"/>
      <c r="CD27" s="141"/>
      <c r="CE27" s="141"/>
      <c r="CF27" s="141"/>
      <c r="CG27" s="153"/>
      <c r="CH27" s="433">
        <f t="shared" si="8"/>
        <v>71</v>
      </c>
      <c r="CI27" s="144"/>
      <c r="CJ27" s="166">
        <f t="shared" si="9"/>
        <v>71</v>
      </c>
    </row>
    <row r="28" spans="1:91" ht="20.25" x14ac:dyDescent="0.4">
      <c r="A28" s="69">
        <v>19</v>
      </c>
      <c r="B28" s="339" t="s">
        <v>83</v>
      </c>
      <c r="C28" s="355">
        <v>1576</v>
      </c>
      <c r="D28" s="391" t="s">
        <v>69</v>
      </c>
      <c r="E28" s="391">
        <v>148</v>
      </c>
      <c r="F28" s="71" t="s">
        <v>40</v>
      </c>
      <c r="G28" s="143">
        <v>2</v>
      </c>
      <c r="H28" s="583"/>
      <c r="I28" s="584"/>
      <c r="J28" s="188"/>
      <c r="K28" s="188"/>
      <c r="L28" s="188"/>
      <c r="M28" s="188"/>
      <c r="N28" s="585">
        <v>2</v>
      </c>
      <c r="O28" s="576">
        <f t="shared" si="0"/>
        <v>2</v>
      </c>
      <c r="P28" s="611">
        <v>1</v>
      </c>
      <c r="Q28" s="612">
        <v>6</v>
      </c>
      <c r="R28" s="613"/>
      <c r="S28" s="613"/>
      <c r="T28" s="613">
        <v>3</v>
      </c>
      <c r="U28" s="613"/>
      <c r="V28" s="614">
        <v>2</v>
      </c>
      <c r="W28" s="579">
        <f>+P28+Q28+R28+S28+T28+U28+V28</f>
        <v>12</v>
      </c>
      <c r="X28" s="136"/>
      <c r="Y28" s="137"/>
      <c r="Z28" s="138"/>
      <c r="AA28" s="138"/>
      <c r="AB28" s="138"/>
      <c r="AC28" s="138"/>
      <c r="AD28" s="138"/>
      <c r="AE28" s="138"/>
      <c r="AF28" s="156">
        <f t="shared" si="2"/>
        <v>0</v>
      </c>
      <c r="AG28" s="136">
        <v>10</v>
      </c>
      <c r="AH28" s="137">
        <v>10</v>
      </c>
      <c r="AI28" s="138"/>
      <c r="AJ28" s="138"/>
      <c r="AK28" s="138"/>
      <c r="AL28" s="138"/>
      <c r="AM28" s="138">
        <v>2</v>
      </c>
      <c r="AN28" s="138">
        <v>2</v>
      </c>
      <c r="AO28" s="153">
        <f>+AG28+AH28+AI28+AJ28+AK28+AL28+AM28+AN28</f>
        <v>24</v>
      </c>
      <c r="AP28" s="136">
        <v>5</v>
      </c>
      <c r="AQ28" s="137"/>
      <c r="AR28" s="138"/>
      <c r="AS28" s="138"/>
      <c r="AT28" s="138"/>
      <c r="AU28" s="138"/>
      <c r="AV28" s="138"/>
      <c r="AW28" s="138"/>
      <c r="AX28" s="156">
        <f t="shared" si="10"/>
        <v>5</v>
      </c>
      <c r="AY28" s="136"/>
      <c r="AZ28" s="137">
        <v>5</v>
      </c>
      <c r="BA28" s="138"/>
      <c r="BB28" s="138"/>
      <c r="BC28" s="138"/>
      <c r="BD28" s="138">
        <v>10</v>
      </c>
      <c r="BE28" s="138"/>
      <c r="BF28" s="138">
        <v>2</v>
      </c>
      <c r="BG28" s="153">
        <f>+AY28+AZ28+BA28+BB28+BC28+BD28+BE28+BF28</f>
        <v>17</v>
      </c>
      <c r="BH28" s="727"/>
      <c r="BI28" s="728"/>
      <c r="BJ28" s="340"/>
      <c r="BK28" s="340"/>
      <c r="BL28" s="340"/>
      <c r="BM28" s="340"/>
      <c r="BN28" s="340"/>
      <c r="BO28" s="340">
        <v>2</v>
      </c>
      <c r="BP28" s="156">
        <f t="shared" si="11"/>
        <v>2</v>
      </c>
      <c r="BQ28" s="758"/>
      <c r="BR28" s="759"/>
      <c r="BS28" s="391"/>
      <c r="BT28" s="391"/>
      <c r="BU28" s="391"/>
      <c r="BV28" s="391"/>
      <c r="BW28" s="391">
        <v>2</v>
      </c>
      <c r="BX28" s="153">
        <f>SUM(BQ28:BW28)</f>
        <v>2</v>
      </c>
      <c r="BY28" s="139"/>
      <c r="BZ28" s="140"/>
      <c r="CA28" s="141"/>
      <c r="CB28" s="141"/>
      <c r="CC28" s="141"/>
      <c r="CD28" s="141"/>
      <c r="CE28" s="141"/>
      <c r="CF28" s="141"/>
      <c r="CG28" s="153"/>
      <c r="CH28" s="433">
        <f t="shared" si="8"/>
        <v>66</v>
      </c>
      <c r="CI28" s="144"/>
      <c r="CJ28" s="166">
        <f t="shared" si="9"/>
        <v>66</v>
      </c>
      <c r="CM28">
        <v>4</v>
      </c>
    </row>
    <row r="29" spans="1:91" ht="20.25" x14ac:dyDescent="0.4">
      <c r="A29" s="69">
        <v>20</v>
      </c>
      <c r="B29" s="339" t="s">
        <v>120</v>
      </c>
      <c r="C29" s="454">
        <v>17459</v>
      </c>
      <c r="D29" s="391" t="s">
        <v>68</v>
      </c>
      <c r="E29" s="391">
        <v>66</v>
      </c>
      <c r="F29" s="71" t="s">
        <v>40</v>
      </c>
      <c r="G29" s="432"/>
      <c r="H29" s="603"/>
      <c r="I29" s="600"/>
      <c r="J29" s="600"/>
      <c r="K29" s="600"/>
      <c r="L29" s="600"/>
      <c r="M29" s="604"/>
      <c r="N29" s="605"/>
      <c r="O29" s="576">
        <v>0</v>
      </c>
      <c r="P29" s="631"/>
      <c r="Q29" s="613"/>
      <c r="R29" s="613"/>
      <c r="S29" s="613"/>
      <c r="T29" s="606"/>
      <c r="U29" s="613"/>
      <c r="V29" s="614"/>
      <c r="W29" s="579"/>
      <c r="X29" s="136">
        <v>3</v>
      </c>
      <c r="Y29" s="137">
        <v>3</v>
      </c>
      <c r="Z29" s="138"/>
      <c r="AA29" s="138">
        <v>10</v>
      </c>
      <c r="AB29" s="138">
        <v>5</v>
      </c>
      <c r="AC29" s="138">
        <v>10</v>
      </c>
      <c r="AD29" s="138"/>
      <c r="AE29" s="138"/>
      <c r="AF29" s="156">
        <f t="shared" si="2"/>
        <v>31</v>
      </c>
      <c r="AG29" s="136">
        <v>5</v>
      </c>
      <c r="AH29" s="137">
        <v>6</v>
      </c>
      <c r="AI29" s="138"/>
      <c r="AJ29" s="138"/>
      <c r="AK29" s="138">
        <v>10</v>
      </c>
      <c r="AL29" s="138"/>
      <c r="AM29" s="138">
        <v>2</v>
      </c>
      <c r="AN29" s="138"/>
      <c r="AO29" s="153">
        <f>+AG29+AH29+AI29+AJ29+AK29+AL29+AM29+AN29</f>
        <v>23</v>
      </c>
      <c r="AP29" s="136"/>
      <c r="AQ29" s="137"/>
      <c r="AR29" s="138"/>
      <c r="AS29" s="138"/>
      <c r="AT29" s="138"/>
      <c r="AU29" s="138"/>
      <c r="AV29" s="138"/>
      <c r="AW29" s="138"/>
      <c r="AX29" s="156"/>
      <c r="AY29" s="136"/>
      <c r="AZ29" s="137"/>
      <c r="BA29" s="138"/>
      <c r="BB29" s="138"/>
      <c r="BC29" s="138"/>
      <c r="BD29" s="138"/>
      <c r="BE29" s="138"/>
      <c r="BF29" s="138"/>
      <c r="BG29" s="153"/>
      <c r="BH29" s="727"/>
      <c r="BI29" s="728"/>
      <c r="BJ29" s="340"/>
      <c r="BK29" s="340"/>
      <c r="BL29" s="340"/>
      <c r="BM29" s="340">
        <v>10</v>
      </c>
      <c r="BN29" s="340"/>
      <c r="BO29" s="340"/>
      <c r="BP29" s="156">
        <f t="shared" si="11"/>
        <v>10</v>
      </c>
      <c r="BQ29" s="758"/>
      <c r="BR29" s="759"/>
      <c r="BS29" s="391"/>
      <c r="BT29" s="391"/>
      <c r="BU29" s="391"/>
      <c r="BV29" s="391"/>
      <c r="BW29" s="391"/>
      <c r="BX29" s="153"/>
      <c r="BY29" s="139"/>
      <c r="BZ29" s="140"/>
      <c r="CA29" s="141"/>
      <c r="CB29" s="141"/>
      <c r="CC29" s="141"/>
      <c r="CD29" s="141"/>
      <c r="CE29" s="141"/>
      <c r="CF29" s="141"/>
      <c r="CG29" s="153"/>
      <c r="CH29" s="433">
        <f t="shared" si="8"/>
        <v>64</v>
      </c>
      <c r="CI29" s="144"/>
      <c r="CJ29" s="166">
        <f t="shared" si="9"/>
        <v>64</v>
      </c>
    </row>
    <row r="30" spans="1:91" ht="20.25" x14ac:dyDescent="0.4">
      <c r="A30" s="69">
        <v>21</v>
      </c>
      <c r="B30" s="339" t="s">
        <v>102</v>
      </c>
      <c r="C30" s="454">
        <v>1346</v>
      </c>
      <c r="D30" s="391" t="s">
        <v>33</v>
      </c>
      <c r="E30" s="391">
        <v>119</v>
      </c>
      <c r="F30" s="71" t="s">
        <v>40</v>
      </c>
      <c r="G30" s="432"/>
      <c r="H30" s="603"/>
      <c r="I30" s="600"/>
      <c r="J30" s="600"/>
      <c r="K30" s="600"/>
      <c r="L30" s="600"/>
      <c r="M30" s="604"/>
      <c r="N30" s="605"/>
      <c r="O30" s="576">
        <f>+H30+I30+J30+K30+L30+M30+N30</f>
        <v>0</v>
      </c>
      <c r="P30" s="631">
        <v>2</v>
      </c>
      <c r="Q30" s="613"/>
      <c r="R30" s="613"/>
      <c r="S30" s="613"/>
      <c r="T30" s="606"/>
      <c r="U30" s="613"/>
      <c r="V30" s="614"/>
      <c r="W30" s="579">
        <f>+P30+Q30+R30+S30+T30+U30+V30</f>
        <v>2</v>
      </c>
      <c r="X30" s="136"/>
      <c r="Y30" s="137"/>
      <c r="Z30" s="138"/>
      <c r="AA30" s="138"/>
      <c r="AB30" s="138"/>
      <c r="AC30" s="138"/>
      <c r="AD30" s="138"/>
      <c r="AE30" s="138"/>
      <c r="AF30" s="156">
        <f t="shared" si="2"/>
        <v>0</v>
      </c>
      <c r="AG30" s="136">
        <v>8</v>
      </c>
      <c r="AH30" s="137">
        <v>8</v>
      </c>
      <c r="AI30" s="138"/>
      <c r="AJ30" s="138">
        <v>4</v>
      </c>
      <c r="AK30" s="138"/>
      <c r="AL30" s="138"/>
      <c r="AM30" s="138"/>
      <c r="AN30" s="138"/>
      <c r="AO30" s="153">
        <f>+AG30+AH30+AI30+AJ30+AK30+AL30+AM30+AN30</f>
        <v>20</v>
      </c>
      <c r="AP30" s="136"/>
      <c r="AQ30" s="137"/>
      <c r="AR30" s="138"/>
      <c r="AS30" s="138"/>
      <c r="AT30" s="138"/>
      <c r="AU30" s="138"/>
      <c r="AV30" s="138"/>
      <c r="AW30" s="138"/>
      <c r="AX30" s="156"/>
      <c r="AY30" s="136"/>
      <c r="AZ30" s="137"/>
      <c r="BA30" s="138"/>
      <c r="BB30" s="138"/>
      <c r="BC30" s="138"/>
      <c r="BD30" s="138"/>
      <c r="BE30" s="138"/>
      <c r="BF30" s="138"/>
      <c r="BG30" s="153"/>
      <c r="BH30" s="727">
        <v>10</v>
      </c>
      <c r="BI30" s="728"/>
      <c r="BJ30" s="340">
        <v>1</v>
      </c>
      <c r="BK30" s="340">
        <v>6</v>
      </c>
      <c r="BL30" s="340"/>
      <c r="BM30" s="340">
        <v>10</v>
      </c>
      <c r="BN30" s="340"/>
      <c r="BO30" s="340">
        <v>2</v>
      </c>
      <c r="BP30" s="156">
        <f t="shared" si="11"/>
        <v>29</v>
      </c>
      <c r="BQ30" s="758">
        <v>8</v>
      </c>
      <c r="BR30" s="759"/>
      <c r="BS30" s="391"/>
      <c r="BT30" s="391"/>
      <c r="BU30" s="391"/>
      <c r="BV30" s="391"/>
      <c r="BW30" s="391"/>
      <c r="BX30" s="153">
        <f>SUM(BQ30:BW30)</f>
        <v>8</v>
      </c>
      <c r="BY30" s="139"/>
      <c r="BZ30" s="140"/>
      <c r="CA30" s="141"/>
      <c r="CB30" s="141"/>
      <c r="CC30" s="141"/>
      <c r="CD30" s="141"/>
      <c r="CE30" s="141"/>
      <c r="CF30" s="141"/>
      <c r="CG30" s="153"/>
      <c r="CH30" s="433">
        <f t="shared" si="8"/>
        <v>59</v>
      </c>
      <c r="CI30" s="144"/>
      <c r="CJ30" s="166">
        <f t="shared" si="9"/>
        <v>59</v>
      </c>
    </row>
    <row r="31" spans="1:91" ht="20.25" hidden="1" x14ac:dyDescent="0.4">
      <c r="A31" s="14">
        <v>20</v>
      </c>
      <c r="B31" s="339" t="s">
        <v>84</v>
      </c>
      <c r="C31" s="237"/>
      <c r="D31" s="391" t="s">
        <v>68</v>
      </c>
      <c r="E31" s="391">
        <v>61</v>
      </c>
      <c r="F31" s="71" t="s">
        <v>40</v>
      </c>
      <c r="G31" s="143"/>
      <c r="H31" s="583"/>
      <c r="I31" s="584"/>
      <c r="J31" s="188"/>
      <c r="K31" s="188"/>
      <c r="L31" s="188"/>
      <c r="M31" s="188"/>
      <c r="N31" s="585"/>
      <c r="O31" s="576">
        <f>+H31+I31+J31+K31+L31+M31+N31</f>
        <v>0</v>
      </c>
      <c r="P31" s="611"/>
      <c r="Q31" s="612"/>
      <c r="R31" s="613"/>
      <c r="S31" s="613"/>
      <c r="T31" s="613"/>
      <c r="U31" s="613"/>
      <c r="V31" s="614"/>
      <c r="W31" s="579">
        <f>+P31+Q31+R31+S31+T31+U31+V31</f>
        <v>0</v>
      </c>
      <c r="X31" s="136"/>
      <c r="Y31" s="137"/>
      <c r="Z31" s="138"/>
      <c r="AA31" s="138"/>
      <c r="AB31" s="138"/>
      <c r="AC31" s="138"/>
      <c r="AD31" s="138"/>
      <c r="AE31" s="138"/>
      <c r="AF31" s="156">
        <f t="shared" si="2"/>
        <v>0</v>
      </c>
      <c r="AG31" s="136"/>
      <c r="AH31" s="137"/>
      <c r="AI31" s="138"/>
      <c r="AJ31" s="138"/>
      <c r="AK31" s="138"/>
      <c r="AL31" s="138"/>
      <c r="AM31" s="138"/>
      <c r="AN31" s="138"/>
      <c r="AO31" s="153">
        <f>+AG31+AH31+AI31+AJ31+AK31+AL31+AM31+AN31</f>
        <v>0</v>
      </c>
      <c r="AP31" s="136"/>
      <c r="AQ31" s="137"/>
      <c r="AR31" s="138"/>
      <c r="AS31" s="138"/>
      <c r="AT31" s="138"/>
      <c r="AU31" s="138"/>
      <c r="AV31" s="138"/>
      <c r="AW31" s="138"/>
      <c r="AX31" s="156"/>
      <c r="AY31" s="136"/>
      <c r="AZ31" s="137"/>
      <c r="BA31" s="138"/>
      <c r="BB31" s="138"/>
      <c r="BC31" s="138"/>
      <c r="BD31" s="138"/>
      <c r="BE31" s="138"/>
      <c r="BF31" s="138"/>
      <c r="BG31" s="153"/>
      <c r="BH31" s="727"/>
      <c r="BI31" s="728"/>
      <c r="BJ31" s="340"/>
      <c r="BK31" s="340"/>
      <c r="BL31" s="340"/>
      <c r="BM31" s="340"/>
      <c r="BN31" s="340"/>
      <c r="BO31" s="340"/>
      <c r="BP31" s="156"/>
      <c r="BQ31" s="758"/>
      <c r="BR31" s="759"/>
      <c r="BS31" s="391"/>
      <c r="BT31" s="391"/>
      <c r="BU31" s="391"/>
      <c r="BV31" s="391"/>
      <c r="BW31" s="391"/>
      <c r="BX31" s="153"/>
      <c r="BY31" s="139"/>
      <c r="BZ31" s="140"/>
      <c r="CA31" s="141"/>
      <c r="CB31" s="141"/>
      <c r="CC31" s="141"/>
      <c r="CD31" s="141"/>
      <c r="CE31" s="141"/>
      <c r="CF31" s="141"/>
      <c r="CG31" s="153"/>
      <c r="CH31" s="433">
        <f t="shared" si="8"/>
        <v>0</v>
      </c>
      <c r="CI31" s="144"/>
      <c r="CJ31" s="166">
        <f t="shared" si="9"/>
        <v>0</v>
      </c>
    </row>
    <row r="32" spans="1:91" ht="20.25" x14ac:dyDescent="0.4">
      <c r="A32" s="69">
        <v>22</v>
      </c>
      <c r="B32" s="343" t="s">
        <v>27</v>
      </c>
      <c r="C32" s="241">
        <v>1893</v>
      </c>
      <c r="D32" s="245" t="s">
        <v>32</v>
      </c>
      <c r="E32" s="245">
        <v>88</v>
      </c>
      <c r="F32" s="71" t="s">
        <v>40</v>
      </c>
      <c r="G32" s="143">
        <v>2</v>
      </c>
      <c r="H32" s="583"/>
      <c r="I32" s="584"/>
      <c r="J32" s="188"/>
      <c r="K32" s="188"/>
      <c r="L32" s="188"/>
      <c r="M32" s="188">
        <v>2</v>
      </c>
      <c r="N32" s="585"/>
      <c r="O32" s="576">
        <f>+H32+I32+J32+K32+L32+M32+N32</f>
        <v>2</v>
      </c>
      <c r="P32" s="611">
        <v>3</v>
      </c>
      <c r="Q32" s="612">
        <v>2</v>
      </c>
      <c r="R32" s="613"/>
      <c r="S32" s="613">
        <v>6</v>
      </c>
      <c r="T32" s="613"/>
      <c r="U32" s="613"/>
      <c r="V32" s="614">
        <v>2</v>
      </c>
      <c r="W32" s="579">
        <f>+P32+Q32+R32+S32+T32+U32+V32</f>
        <v>13</v>
      </c>
      <c r="X32" s="136">
        <v>3</v>
      </c>
      <c r="Y32" s="137"/>
      <c r="Z32" s="138">
        <v>1</v>
      </c>
      <c r="AA32" s="138"/>
      <c r="AB32" s="138"/>
      <c r="AC32" s="138">
        <v>10</v>
      </c>
      <c r="AD32" s="138"/>
      <c r="AE32" s="138"/>
      <c r="AF32" s="156">
        <f t="shared" si="2"/>
        <v>14</v>
      </c>
      <c r="AG32" s="136">
        <v>10</v>
      </c>
      <c r="AH32" s="137"/>
      <c r="AI32" s="138"/>
      <c r="AJ32" s="138">
        <v>2</v>
      </c>
      <c r="AK32" s="138"/>
      <c r="AL32" s="138"/>
      <c r="AM32" s="138"/>
      <c r="AN32" s="138"/>
      <c r="AO32" s="153">
        <f>+AG32+AH32+AI32+AJ32+AK32+AL32+AM32+AN32</f>
        <v>12</v>
      </c>
      <c r="AP32" s="136"/>
      <c r="AQ32" s="137"/>
      <c r="AR32" s="138"/>
      <c r="AS32" s="138"/>
      <c r="AT32" s="138"/>
      <c r="AU32" s="138"/>
      <c r="AV32" s="138"/>
      <c r="AW32" s="138"/>
      <c r="AX32" s="156"/>
      <c r="AY32" s="136">
        <v>4</v>
      </c>
      <c r="AZ32" s="137"/>
      <c r="BA32" s="138"/>
      <c r="BB32" s="138"/>
      <c r="BC32" s="138"/>
      <c r="BD32" s="138">
        <v>10</v>
      </c>
      <c r="BE32" s="138"/>
      <c r="BF32" s="138"/>
      <c r="BG32" s="153">
        <f>+AY32+AZ32+BA32+BB32+BC32+BD32+BE32+BF32</f>
        <v>14</v>
      </c>
      <c r="BH32" s="727"/>
      <c r="BI32" s="728"/>
      <c r="BJ32" s="340"/>
      <c r="BK32" s="340"/>
      <c r="BL32" s="340"/>
      <c r="BM32" s="340"/>
      <c r="BN32" s="340"/>
      <c r="BO32" s="340"/>
      <c r="BP32" s="156"/>
      <c r="BQ32" s="758"/>
      <c r="BR32" s="759"/>
      <c r="BS32" s="391"/>
      <c r="BT32" s="391"/>
      <c r="BU32" s="391"/>
      <c r="BV32" s="391"/>
      <c r="BW32" s="391"/>
      <c r="BX32" s="153"/>
      <c r="BY32" s="139"/>
      <c r="BZ32" s="140"/>
      <c r="CA32" s="141"/>
      <c r="CB32" s="141"/>
      <c r="CC32" s="141"/>
      <c r="CD32" s="141"/>
      <c r="CE32" s="141"/>
      <c r="CF32" s="141"/>
      <c r="CG32" s="153"/>
      <c r="CH32" s="433">
        <f t="shared" si="8"/>
        <v>57</v>
      </c>
      <c r="CI32" s="144"/>
      <c r="CJ32" s="166">
        <f t="shared" si="9"/>
        <v>57</v>
      </c>
    </row>
    <row r="33" spans="1:88" ht="20.25" x14ac:dyDescent="0.4">
      <c r="A33" s="14">
        <v>23</v>
      </c>
      <c r="B33" s="354" t="s">
        <v>49</v>
      </c>
      <c r="C33" s="241">
        <v>5931</v>
      </c>
      <c r="D33" s="245" t="s">
        <v>68</v>
      </c>
      <c r="E33" s="245">
        <v>135</v>
      </c>
      <c r="F33" s="71" t="s">
        <v>40</v>
      </c>
      <c r="G33" s="143"/>
      <c r="H33" s="583">
        <v>4</v>
      </c>
      <c r="I33" s="584">
        <v>1</v>
      </c>
      <c r="J33" s="188"/>
      <c r="K33" s="188"/>
      <c r="L33" s="188"/>
      <c r="M33" s="188"/>
      <c r="N33" s="585"/>
      <c r="O33" s="576">
        <f>+H33+I33+J33+K33+L33+M33+N33</f>
        <v>5</v>
      </c>
      <c r="P33" s="611">
        <v>5</v>
      </c>
      <c r="Q33" s="612">
        <v>4</v>
      </c>
      <c r="R33" s="613">
        <v>1</v>
      </c>
      <c r="S33" s="613">
        <v>5</v>
      </c>
      <c r="T33" s="613">
        <v>4</v>
      </c>
      <c r="U33" s="613">
        <v>2</v>
      </c>
      <c r="V33" s="614"/>
      <c r="W33" s="579">
        <f>+P33+Q33+R33+S33+T33+U33+V33</f>
        <v>21</v>
      </c>
      <c r="X33" s="136"/>
      <c r="Y33" s="137"/>
      <c r="Z33" s="138"/>
      <c r="AA33" s="138"/>
      <c r="AB33" s="138"/>
      <c r="AC33" s="138"/>
      <c r="AD33" s="138"/>
      <c r="AE33" s="138"/>
      <c r="AF33" s="156">
        <f t="shared" si="2"/>
        <v>0</v>
      </c>
      <c r="AG33" s="136"/>
      <c r="AH33" s="137"/>
      <c r="AI33" s="138"/>
      <c r="AJ33" s="138"/>
      <c r="AK33" s="138"/>
      <c r="AL33" s="138"/>
      <c r="AM33" s="138"/>
      <c r="AN33" s="138"/>
      <c r="AO33" s="153"/>
      <c r="AP33" s="136"/>
      <c r="AQ33" s="137"/>
      <c r="AR33" s="138"/>
      <c r="AS33" s="138"/>
      <c r="AT33" s="138"/>
      <c r="AU33" s="138"/>
      <c r="AV33" s="138"/>
      <c r="AW33" s="138"/>
      <c r="AX33" s="156"/>
      <c r="AY33" s="136"/>
      <c r="AZ33" s="137"/>
      <c r="BA33" s="138"/>
      <c r="BB33" s="138"/>
      <c r="BC33" s="138"/>
      <c r="BD33" s="138"/>
      <c r="BE33" s="138"/>
      <c r="BF33" s="138"/>
      <c r="BG33" s="153"/>
      <c r="BH33" s="727"/>
      <c r="BI33" s="728"/>
      <c r="BJ33" s="340"/>
      <c r="BK33" s="340"/>
      <c r="BL33" s="340"/>
      <c r="BM33" s="340">
        <v>10</v>
      </c>
      <c r="BN33" s="340"/>
      <c r="BO33" s="340">
        <v>2</v>
      </c>
      <c r="BP33" s="156">
        <f>SUM(BH33:BO33)</f>
        <v>12</v>
      </c>
      <c r="BQ33" s="758"/>
      <c r="BR33" s="759"/>
      <c r="BS33" s="391"/>
      <c r="BT33" s="391"/>
      <c r="BU33" s="391"/>
      <c r="BV33" s="391"/>
      <c r="BW33" s="391"/>
      <c r="BX33" s="153"/>
      <c r="BY33" s="139"/>
      <c r="BZ33" s="140"/>
      <c r="CA33" s="141"/>
      <c r="CB33" s="141"/>
      <c r="CC33" s="141"/>
      <c r="CD33" s="141"/>
      <c r="CE33" s="141"/>
      <c r="CF33" s="141"/>
      <c r="CG33" s="153"/>
      <c r="CH33" s="433">
        <f t="shared" si="8"/>
        <v>38</v>
      </c>
      <c r="CI33" s="144"/>
      <c r="CJ33" s="166"/>
    </row>
    <row r="34" spans="1:88" ht="20.25" x14ac:dyDescent="0.4">
      <c r="A34" s="69">
        <v>24</v>
      </c>
      <c r="B34" s="339" t="s">
        <v>127</v>
      </c>
      <c r="C34" s="355">
        <v>2640</v>
      </c>
      <c r="D34" s="391"/>
      <c r="E34" s="391"/>
      <c r="F34" s="71" t="s">
        <v>40</v>
      </c>
      <c r="G34" s="143"/>
      <c r="H34" s="583"/>
      <c r="I34" s="584"/>
      <c r="J34" s="188"/>
      <c r="K34" s="188"/>
      <c r="L34" s="188"/>
      <c r="M34" s="188"/>
      <c r="N34" s="585"/>
      <c r="O34" s="576"/>
      <c r="P34" s="611"/>
      <c r="Q34" s="612"/>
      <c r="R34" s="613"/>
      <c r="S34" s="613"/>
      <c r="T34" s="613"/>
      <c r="U34" s="613"/>
      <c r="V34" s="614"/>
      <c r="W34" s="579"/>
      <c r="X34" s="136"/>
      <c r="Y34" s="137"/>
      <c r="Z34" s="138"/>
      <c r="AA34" s="138"/>
      <c r="AB34" s="138"/>
      <c r="AC34" s="138"/>
      <c r="AD34" s="138"/>
      <c r="AE34" s="138"/>
      <c r="AF34" s="156"/>
      <c r="AG34" s="136">
        <v>6</v>
      </c>
      <c r="AH34" s="137">
        <v>5</v>
      </c>
      <c r="AI34" s="138"/>
      <c r="AJ34" s="138"/>
      <c r="AK34" s="138"/>
      <c r="AL34" s="138"/>
      <c r="AM34" s="138"/>
      <c r="AN34" s="138"/>
      <c r="AO34" s="153">
        <f>+AG34+AH34+AI34+AJ34+AK34+AL34+AM34+AN34</f>
        <v>11</v>
      </c>
      <c r="AP34" s="136"/>
      <c r="AQ34" s="137"/>
      <c r="AR34" s="138"/>
      <c r="AS34" s="138"/>
      <c r="AT34" s="138"/>
      <c r="AU34" s="138"/>
      <c r="AV34" s="138"/>
      <c r="AW34" s="138"/>
      <c r="AX34" s="156"/>
      <c r="AY34" s="136">
        <v>6</v>
      </c>
      <c r="AZ34" s="137">
        <v>5</v>
      </c>
      <c r="BA34" s="138"/>
      <c r="BB34" s="138"/>
      <c r="BC34" s="138">
        <v>1</v>
      </c>
      <c r="BD34" s="138">
        <v>10</v>
      </c>
      <c r="BE34" s="138"/>
      <c r="BF34" s="138"/>
      <c r="BG34" s="153">
        <f>+AY34+AZ34+BA34+BB34+BC34+BD34+BE34+BF34</f>
        <v>22</v>
      </c>
      <c r="BH34" s="727"/>
      <c r="BI34" s="728"/>
      <c r="BJ34" s="340"/>
      <c r="BK34" s="340"/>
      <c r="BL34" s="340"/>
      <c r="BM34" s="340"/>
      <c r="BN34" s="340"/>
      <c r="BO34" s="729">
        <v>2</v>
      </c>
      <c r="BP34" s="156">
        <f>SUM(BH34:BO34)</f>
        <v>2</v>
      </c>
      <c r="BQ34" s="758"/>
      <c r="BR34" s="759"/>
      <c r="BS34" s="391"/>
      <c r="BT34" s="391"/>
      <c r="BU34" s="391"/>
      <c r="BV34" s="391"/>
      <c r="BW34" s="391"/>
      <c r="BX34" s="153"/>
      <c r="BY34" s="139"/>
      <c r="BZ34" s="140"/>
      <c r="CA34" s="141"/>
      <c r="CB34" s="141"/>
      <c r="CC34" s="141"/>
      <c r="CD34" s="141"/>
      <c r="CE34" s="141"/>
      <c r="CF34" s="141"/>
      <c r="CG34" s="153"/>
      <c r="CH34" s="433">
        <f t="shared" si="8"/>
        <v>35</v>
      </c>
      <c r="CI34" s="144"/>
      <c r="CJ34" s="166">
        <f t="shared" si="9"/>
        <v>35</v>
      </c>
    </row>
    <row r="35" spans="1:88" ht="20.25" x14ac:dyDescent="0.4">
      <c r="A35" s="69">
        <v>25</v>
      </c>
      <c r="B35" s="339" t="s">
        <v>85</v>
      </c>
      <c r="C35" s="355">
        <v>1999</v>
      </c>
      <c r="D35" s="391" t="s">
        <v>68</v>
      </c>
      <c r="E35" s="391">
        <v>169</v>
      </c>
      <c r="F35" s="71" t="s">
        <v>40</v>
      </c>
      <c r="G35" s="143"/>
      <c r="H35" s="583">
        <v>3</v>
      </c>
      <c r="I35" s="584">
        <v>6</v>
      </c>
      <c r="J35" s="188"/>
      <c r="K35" s="188"/>
      <c r="L35" s="188">
        <v>4</v>
      </c>
      <c r="M35" s="188">
        <v>2</v>
      </c>
      <c r="N35" s="585"/>
      <c r="O35" s="576">
        <f t="shared" ref="O35:O70" si="12">+H35+I35+J35+K35+L35+M35+N35</f>
        <v>15</v>
      </c>
      <c r="P35" s="611">
        <v>6</v>
      </c>
      <c r="Q35" s="612"/>
      <c r="R35" s="613">
        <v>1</v>
      </c>
      <c r="S35" s="613"/>
      <c r="T35" s="613"/>
      <c r="U35" s="613"/>
      <c r="V35" s="614">
        <v>2</v>
      </c>
      <c r="W35" s="579">
        <f t="shared" ref="W35:W70" si="13">+P35+Q35+R35+S35+T35+U35+V35</f>
        <v>9</v>
      </c>
      <c r="X35" s="136"/>
      <c r="Y35" s="137"/>
      <c r="Z35" s="138"/>
      <c r="AA35" s="138"/>
      <c r="AB35" s="138"/>
      <c r="AC35" s="138"/>
      <c r="AD35" s="138"/>
      <c r="AE35" s="138"/>
      <c r="AF35" s="156">
        <f t="shared" ref="AF35:AF70" si="14">+X35+Y35+Z35+AA35+AB35+AC35+AD35+AE35</f>
        <v>0</v>
      </c>
      <c r="AG35" s="136"/>
      <c r="AH35" s="137"/>
      <c r="AI35" s="138"/>
      <c r="AJ35" s="138"/>
      <c r="AK35" s="138"/>
      <c r="AL35" s="138"/>
      <c r="AM35" s="138"/>
      <c r="AN35" s="138"/>
      <c r="AO35" s="153"/>
      <c r="AP35" s="136"/>
      <c r="AQ35" s="137"/>
      <c r="AR35" s="138"/>
      <c r="AS35" s="138"/>
      <c r="AT35" s="138"/>
      <c r="AU35" s="138"/>
      <c r="AV35" s="138"/>
      <c r="AW35" s="138"/>
      <c r="AX35" s="156"/>
      <c r="AY35" s="136"/>
      <c r="AZ35" s="137"/>
      <c r="BA35" s="138"/>
      <c r="BB35" s="138"/>
      <c r="BC35" s="138"/>
      <c r="BD35" s="138"/>
      <c r="BE35" s="138"/>
      <c r="BF35" s="138"/>
      <c r="BG35" s="153"/>
      <c r="BH35" s="727"/>
      <c r="BI35" s="728"/>
      <c r="BJ35" s="340"/>
      <c r="BK35" s="340"/>
      <c r="BL35" s="340"/>
      <c r="BM35" s="340"/>
      <c r="BN35" s="340"/>
      <c r="BO35" s="340"/>
      <c r="BP35" s="156"/>
      <c r="BQ35" s="758">
        <v>8</v>
      </c>
      <c r="BR35" s="759"/>
      <c r="BS35" s="391"/>
      <c r="BT35" s="391"/>
      <c r="BU35" s="391"/>
      <c r="BV35" s="391"/>
      <c r="BW35" s="391"/>
      <c r="BX35" s="153">
        <f>SUM(BQ35:BW35)</f>
        <v>8</v>
      </c>
      <c r="BY35" s="139"/>
      <c r="BZ35" s="140"/>
      <c r="CA35" s="141"/>
      <c r="CB35" s="141"/>
      <c r="CC35" s="141"/>
      <c r="CD35" s="141"/>
      <c r="CE35" s="141"/>
      <c r="CF35" s="141"/>
      <c r="CG35" s="153"/>
      <c r="CH35" s="433">
        <f t="shared" si="8"/>
        <v>32</v>
      </c>
      <c r="CI35" s="144"/>
      <c r="CJ35" s="166">
        <f t="shared" si="9"/>
        <v>32</v>
      </c>
    </row>
    <row r="36" spans="1:88" ht="20.25" x14ac:dyDescent="0.4">
      <c r="A36" s="116">
        <v>26</v>
      </c>
      <c r="B36" s="343" t="s">
        <v>107</v>
      </c>
      <c r="C36" s="452">
        <v>13350</v>
      </c>
      <c r="D36" s="245" t="s">
        <v>68</v>
      </c>
      <c r="E36" s="245">
        <v>124</v>
      </c>
      <c r="F36" s="71" t="s">
        <v>40</v>
      </c>
      <c r="G36" s="431"/>
      <c r="H36" s="688"/>
      <c r="I36" s="689"/>
      <c r="J36" s="689"/>
      <c r="K36" s="689"/>
      <c r="L36" s="689"/>
      <c r="M36" s="601"/>
      <c r="N36" s="762"/>
      <c r="O36" s="576">
        <f t="shared" si="12"/>
        <v>0</v>
      </c>
      <c r="P36" s="763">
        <v>4</v>
      </c>
      <c r="Q36" s="609">
        <v>5</v>
      </c>
      <c r="R36" s="609"/>
      <c r="S36" s="609"/>
      <c r="T36" s="632"/>
      <c r="U36" s="609">
        <v>2</v>
      </c>
      <c r="V36" s="610">
        <v>2</v>
      </c>
      <c r="W36" s="579">
        <f t="shared" si="13"/>
        <v>13</v>
      </c>
      <c r="X36" s="136"/>
      <c r="Y36" s="137"/>
      <c r="Z36" s="138"/>
      <c r="AA36" s="138"/>
      <c r="AB36" s="138"/>
      <c r="AC36" s="138"/>
      <c r="AD36" s="138"/>
      <c r="AE36" s="138"/>
      <c r="AF36" s="156">
        <f t="shared" si="14"/>
        <v>0</v>
      </c>
      <c r="AG36" s="136"/>
      <c r="AH36" s="137"/>
      <c r="AI36" s="138"/>
      <c r="AJ36" s="138"/>
      <c r="AK36" s="138"/>
      <c r="AL36" s="138"/>
      <c r="AM36" s="138"/>
      <c r="AN36" s="138"/>
      <c r="AO36" s="153"/>
      <c r="AP36" s="136"/>
      <c r="AQ36" s="137"/>
      <c r="AR36" s="138"/>
      <c r="AS36" s="138"/>
      <c r="AT36" s="138"/>
      <c r="AU36" s="138"/>
      <c r="AV36" s="138"/>
      <c r="AW36" s="138"/>
      <c r="AX36" s="156"/>
      <c r="AY36" s="136"/>
      <c r="AZ36" s="137"/>
      <c r="BA36" s="138"/>
      <c r="BB36" s="138"/>
      <c r="BC36" s="138"/>
      <c r="BD36" s="138"/>
      <c r="BE36" s="138"/>
      <c r="BF36" s="138"/>
      <c r="BG36" s="153"/>
      <c r="BH36" s="727">
        <v>6</v>
      </c>
      <c r="BI36" s="728"/>
      <c r="BJ36" s="340"/>
      <c r="BK36" s="340"/>
      <c r="BL36" s="340"/>
      <c r="BM36" s="340">
        <v>10</v>
      </c>
      <c r="BN36" s="340"/>
      <c r="BO36" s="340"/>
      <c r="BP36" s="156">
        <f>SUM(BH36:BO36)</f>
        <v>16</v>
      </c>
      <c r="BQ36" s="758"/>
      <c r="BR36" s="759"/>
      <c r="BS36" s="391"/>
      <c r="BT36" s="391"/>
      <c r="BU36" s="391"/>
      <c r="BV36" s="391"/>
      <c r="BW36" s="391"/>
      <c r="BX36" s="153"/>
      <c r="BY36" s="139"/>
      <c r="BZ36" s="140"/>
      <c r="CA36" s="141"/>
      <c r="CB36" s="141"/>
      <c r="CC36" s="141"/>
      <c r="CD36" s="141"/>
      <c r="CE36" s="141"/>
      <c r="CF36" s="141"/>
      <c r="CG36" s="153"/>
      <c r="CH36" s="433">
        <f t="shared" si="8"/>
        <v>29</v>
      </c>
      <c r="CI36" s="144"/>
      <c r="CJ36" s="166">
        <f t="shared" si="9"/>
        <v>29</v>
      </c>
    </row>
    <row r="37" spans="1:88" ht="20.25" x14ac:dyDescent="0.4">
      <c r="A37" s="69">
        <v>27</v>
      </c>
      <c r="B37" s="343" t="s">
        <v>31</v>
      </c>
      <c r="C37" s="241">
        <v>2500</v>
      </c>
      <c r="D37" s="245" t="s">
        <v>34</v>
      </c>
      <c r="E37" s="245">
        <v>26</v>
      </c>
      <c r="F37" s="71" t="s">
        <v>40</v>
      </c>
      <c r="G37" s="143"/>
      <c r="H37" s="583">
        <v>3</v>
      </c>
      <c r="I37" s="584">
        <v>3</v>
      </c>
      <c r="J37" s="188"/>
      <c r="K37" s="188"/>
      <c r="L37" s="188">
        <v>6</v>
      </c>
      <c r="M37" s="188">
        <v>2</v>
      </c>
      <c r="N37" s="585">
        <v>2</v>
      </c>
      <c r="O37" s="576">
        <f t="shared" si="12"/>
        <v>16</v>
      </c>
      <c r="P37" s="611">
        <v>3</v>
      </c>
      <c r="Q37" s="612">
        <v>3</v>
      </c>
      <c r="R37" s="613"/>
      <c r="S37" s="613">
        <v>3</v>
      </c>
      <c r="T37" s="613"/>
      <c r="U37" s="613">
        <v>2</v>
      </c>
      <c r="V37" s="614"/>
      <c r="W37" s="579">
        <f t="shared" si="13"/>
        <v>11</v>
      </c>
      <c r="X37" s="136"/>
      <c r="Y37" s="137"/>
      <c r="Z37" s="138"/>
      <c r="AA37" s="138"/>
      <c r="AB37" s="138"/>
      <c r="AC37" s="138"/>
      <c r="AD37" s="138"/>
      <c r="AE37" s="138"/>
      <c r="AF37" s="156">
        <f t="shared" si="14"/>
        <v>0</v>
      </c>
      <c r="AG37" s="136"/>
      <c r="AH37" s="137"/>
      <c r="AI37" s="138"/>
      <c r="AJ37" s="138"/>
      <c r="AK37" s="138"/>
      <c r="AL37" s="138"/>
      <c r="AM37" s="138"/>
      <c r="AN37" s="138"/>
      <c r="AO37" s="153"/>
      <c r="AP37" s="136"/>
      <c r="AQ37" s="137"/>
      <c r="AR37" s="138"/>
      <c r="AS37" s="138"/>
      <c r="AT37" s="138"/>
      <c r="AU37" s="138"/>
      <c r="AV37" s="138"/>
      <c r="AW37" s="138"/>
      <c r="AX37" s="156"/>
      <c r="AY37" s="136"/>
      <c r="AZ37" s="137"/>
      <c r="BA37" s="138"/>
      <c r="BB37" s="138"/>
      <c r="BC37" s="138"/>
      <c r="BD37" s="138"/>
      <c r="BE37" s="138"/>
      <c r="BF37" s="138"/>
      <c r="BG37" s="153"/>
      <c r="BH37" s="727"/>
      <c r="BI37" s="728"/>
      <c r="BJ37" s="340"/>
      <c r="BK37" s="340"/>
      <c r="BL37" s="340"/>
      <c r="BM37" s="340"/>
      <c r="BN37" s="340"/>
      <c r="BO37" s="340"/>
      <c r="BP37" s="156"/>
      <c r="BQ37" s="758"/>
      <c r="BR37" s="759"/>
      <c r="BS37" s="391"/>
      <c r="BT37" s="391"/>
      <c r="BU37" s="391"/>
      <c r="BV37" s="391"/>
      <c r="BW37" s="391"/>
      <c r="BX37" s="153"/>
      <c r="BY37" s="139"/>
      <c r="BZ37" s="140"/>
      <c r="CA37" s="141"/>
      <c r="CB37" s="141"/>
      <c r="CC37" s="141"/>
      <c r="CD37" s="141"/>
      <c r="CE37" s="141"/>
      <c r="CF37" s="141"/>
      <c r="CG37" s="153"/>
      <c r="CH37" s="433">
        <f t="shared" si="8"/>
        <v>27</v>
      </c>
      <c r="CI37" s="144"/>
      <c r="CJ37" s="166">
        <f t="shared" si="9"/>
        <v>27</v>
      </c>
    </row>
    <row r="38" spans="1:88" ht="20.25" x14ac:dyDescent="0.4">
      <c r="A38" s="69">
        <v>28</v>
      </c>
      <c r="B38" s="343" t="s">
        <v>98</v>
      </c>
      <c r="C38" s="452">
        <v>4815</v>
      </c>
      <c r="D38" s="245" t="s">
        <v>32</v>
      </c>
      <c r="E38" s="245">
        <v>174</v>
      </c>
      <c r="F38" s="71" t="s">
        <v>40</v>
      </c>
      <c r="G38" s="432"/>
      <c r="H38" s="603"/>
      <c r="I38" s="600"/>
      <c r="J38" s="600"/>
      <c r="K38" s="600"/>
      <c r="L38" s="600"/>
      <c r="M38" s="604"/>
      <c r="N38" s="602"/>
      <c r="O38" s="576">
        <f t="shared" si="12"/>
        <v>0</v>
      </c>
      <c r="P38" s="631">
        <v>6</v>
      </c>
      <c r="Q38" s="613">
        <v>6</v>
      </c>
      <c r="R38" s="613">
        <v>1</v>
      </c>
      <c r="S38" s="613">
        <v>4</v>
      </c>
      <c r="T38" s="606">
        <v>1</v>
      </c>
      <c r="U38" s="613">
        <v>2</v>
      </c>
      <c r="V38" s="614">
        <v>2</v>
      </c>
      <c r="W38" s="579">
        <f t="shared" si="13"/>
        <v>22</v>
      </c>
      <c r="X38" s="136"/>
      <c r="Y38" s="137"/>
      <c r="Z38" s="138"/>
      <c r="AA38" s="138"/>
      <c r="AB38" s="138"/>
      <c r="AC38" s="138"/>
      <c r="AD38" s="138"/>
      <c r="AE38" s="138"/>
      <c r="AF38" s="156">
        <f t="shared" si="14"/>
        <v>0</v>
      </c>
      <c r="AG38" s="136"/>
      <c r="AH38" s="137"/>
      <c r="AI38" s="138"/>
      <c r="AJ38" s="138"/>
      <c r="AK38" s="138"/>
      <c r="AL38" s="138"/>
      <c r="AM38" s="138"/>
      <c r="AN38" s="138"/>
      <c r="AO38" s="153"/>
      <c r="AP38" s="136"/>
      <c r="AQ38" s="137"/>
      <c r="AR38" s="138"/>
      <c r="AS38" s="138"/>
      <c r="AT38" s="138"/>
      <c r="AU38" s="138"/>
      <c r="AV38" s="138"/>
      <c r="AW38" s="138"/>
      <c r="AX38" s="156"/>
      <c r="AY38" s="136"/>
      <c r="AZ38" s="137"/>
      <c r="BA38" s="138"/>
      <c r="BB38" s="138"/>
      <c r="BC38" s="138"/>
      <c r="BD38" s="138"/>
      <c r="BE38" s="138"/>
      <c r="BF38" s="138"/>
      <c r="BG38" s="153"/>
      <c r="BH38" s="727"/>
      <c r="BI38" s="728"/>
      <c r="BJ38" s="340"/>
      <c r="BK38" s="340"/>
      <c r="BL38" s="340"/>
      <c r="BM38" s="340"/>
      <c r="BN38" s="340"/>
      <c r="BO38" s="340"/>
      <c r="BP38" s="156"/>
      <c r="BQ38" s="758"/>
      <c r="BR38" s="759"/>
      <c r="BS38" s="391"/>
      <c r="BT38" s="391"/>
      <c r="BU38" s="391"/>
      <c r="BV38" s="391"/>
      <c r="BW38" s="391"/>
      <c r="BX38" s="153"/>
      <c r="BY38" s="139"/>
      <c r="BZ38" s="140"/>
      <c r="CA38" s="141"/>
      <c r="CB38" s="141"/>
      <c r="CC38" s="141"/>
      <c r="CD38" s="141"/>
      <c r="CE38" s="141"/>
      <c r="CF38" s="141"/>
      <c r="CG38" s="153"/>
      <c r="CH38" s="433">
        <f t="shared" si="8"/>
        <v>22</v>
      </c>
      <c r="CI38" s="144"/>
      <c r="CJ38" s="166">
        <f t="shared" si="9"/>
        <v>22</v>
      </c>
    </row>
    <row r="39" spans="1:88" ht="20.25" hidden="1" x14ac:dyDescent="0.4">
      <c r="A39" s="112" t="s">
        <v>42</v>
      </c>
      <c r="B39" s="20"/>
      <c r="C39" s="635"/>
      <c r="D39" s="716"/>
      <c r="E39" s="717"/>
      <c r="F39" s="113"/>
      <c r="G39" s="146"/>
      <c r="H39" s="587"/>
      <c r="I39" s="588"/>
      <c r="J39" s="194"/>
      <c r="K39" s="194"/>
      <c r="L39" s="194"/>
      <c r="M39" s="194"/>
      <c r="N39" s="589"/>
      <c r="O39" s="576">
        <f t="shared" si="12"/>
        <v>0</v>
      </c>
      <c r="P39" s="615"/>
      <c r="Q39" s="616"/>
      <c r="R39" s="617"/>
      <c r="S39" s="617"/>
      <c r="T39" s="617"/>
      <c r="U39" s="617"/>
      <c r="V39" s="618"/>
      <c r="W39" s="579">
        <f t="shared" si="13"/>
        <v>0</v>
      </c>
      <c r="X39" s="136"/>
      <c r="Y39" s="137"/>
      <c r="Z39" s="138"/>
      <c r="AA39" s="138"/>
      <c r="AB39" s="138"/>
      <c r="AC39" s="138"/>
      <c r="AD39" s="138"/>
      <c r="AE39" s="138"/>
      <c r="AF39" s="156">
        <f t="shared" si="14"/>
        <v>0</v>
      </c>
      <c r="AG39" s="136"/>
      <c r="AH39" s="137"/>
      <c r="AI39" s="138"/>
      <c r="AJ39" s="138"/>
      <c r="AK39" s="138"/>
      <c r="AL39" s="138"/>
      <c r="AM39" s="138"/>
      <c r="AN39" s="138"/>
      <c r="AO39" s="153">
        <f t="shared" ref="AO39:AO70" si="15">+AG39+AH39+AI39+AJ39+AK39+AL39+AM39+AN39</f>
        <v>0</v>
      </c>
      <c r="AP39" s="136"/>
      <c r="AQ39" s="137"/>
      <c r="AR39" s="138"/>
      <c r="AS39" s="138"/>
      <c r="AT39" s="138"/>
      <c r="AU39" s="138"/>
      <c r="AV39" s="138"/>
      <c r="AW39" s="138"/>
      <c r="AX39" s="156"/>
      <c r="AY39" s="136"/>
      <c r="AZ39" s="137"/>
      <c r="BA39" s="138"/>
      <c r="BB39" s="138"/>
      <c r="BC39" s="138"/>
      <c r="BD39" s="138"/>
      <c r="BE39" s="138"/>
      <c r="BF39" s="138"/>
      <c r="BG39" s="153">
        <f t="shared" ref="BG39:BG70" si="16">+AY39+AZ39+BA39+BB39+BC39+BD39+BE39+BF39</f>
        <v>0</v>
      </c>
      <c r="BH39" s="727"/>
      <c r="BI39" s="728"/>
      <c r="BJ39" s="340"/>
      <c r="BK39" s="340"/>
      <c r="BL39" s="340"/>
      <c r="BM39" s="340"/>
      <c r="BN39" s="340"/>
      <c r="BO39" s="340"/>
      <c r="BP39" s="156"/>
      <c r="BQ39" s="758"/>
      <c r="BR39" s="759"/>
      <c r="BS39" s="391"/>
      <c r="BT39" s="391"/>
      <c r="BU39" s="391"/>
      <c r="BV39" s="391"/>
      <c r="BW39" s="391"/>
      <c r="BX39" s="153"/>
      <c r="BY39" s="139"/>
      <c r="BZ39" s="140"/>
      <c r="CA39" s="141"/>
      <c r="CB39" s="141"/>
      <c r="CC39" s="141"/>
      <c r="CD39" s="141"/>
      <c r="CE39" s="141"/>
      <c r="CF39" s="141"/>
      <c r="CG39" s="153"/>
      <c r="CH39" s="433">
        <f t="shared" si="8"/>
        <v>0</v>
      </c>
      <c r="CI39" s="144"/>
      <c r="CJ39" s="166">
        <f t="shared" si="9"/>
        <v>0</v>
      </c>
    </row>
    <row r="40" spans="1:88" ht="20.25" hidden="1" x14ac:dyDescent="0.4">
      <c r="A40" s="112"/>
      <c r="B40" s="20"/>
      <c r="C40" s="484"/>
      <c r="D40" s="716"/>
      <c r="E40" s="718"/>
      <c r="F40" s="113"/>
      <c r="G40" s="146"/>
      <c r="H40" s="587"/>
      <c r="I40" s="588"/>
      <c r="J40" s="194"/>
      <c r="K40" s="194"/>
      <c r="L40" s="194"/>
      <c r="M40" s="194"/>
      <c r="N40" s="589"/>
      <c r="O40" s="576">
        <f t="shared" si="12"/>
        <v>0</v>
      </c>
      <c r="P40" s="615"/>
      <c r="Q40" s="616"/>
      <c r="R40" s="617"/>
      <c r="S40" s="617"/>
      <c r="T40" s="617"/>
      <c r="U40" s="617"/>
      <c r="V40" s="618"/>
      <c r="W40" s="579">
        <f t="shared" si="13"/>
        <v>0</v>
      </c>
      <c r="X40" s="136"/>
      <c r="Y40" s="137"/>
      <c r="Z40" s="138"/>
      <c r="AA40" s="138"/>
      <c r="AB40" s="138"/>
      <c r="AC40" s="138"/>
      <c r="AD40" s="138"/>
      <c r="AE40" s="138"/>
      <c r="AF40" s="156">
        <f t="shared" si="14"/>
        <v>0</v>
      </c>
      <c r="AG40" s="136"/>
      <c r="AH40" s="137"/>
      <c r="AI40" s="138"/>
      <c r="AJ40" s="138"/>
      <c r="AK40" s="138"/>
      <c r="AL40" s="138"/>
      <c r="AM40" s="138"/>
      <c r="AN40" s="138"/>
      <c r="AO40" s="153">
        <f t="shared" si="15"/>
        <v>0</v>
      </c>
      <c r="AP40" s="136"/>
      <c r="AQ40" s="137"/>
      <c r="AR40" s="138"/>
      <c r="AS40" s="138"/>
      <c r="AT40" s="138"/>
      <c r="AU40" s="138"/>
      <c r="AV40" s="138"/>
      <c r="AW40" s="138"/>
      <c r="AX40" s="156"/>
      <c r="AY40" s="136"/>
      <c r="AZ40" s="137"/>
      <c r="BA40" s="138"/>
      <c r="BB40" s="138"/>
      <c r="BC40" s="138"/>
      <c r="BD40" s="138"/>
      <c r="BE40" s="138"/>
      <c r="BF40" s="138"/>
      <c r="BG40" s="153">
        <f t="shared" si="16"/>
        <v>0</v>
      </c>
      <c r="BH40" s="727"/>
      <c r="BI40" s="728"/>
      <c r="BJ40" s="340"/>
      <c r="BK40" s="340"/>
      <c r="BL40" s="340"/>
      <c r="BM40" s="340"/>
      <c r="BN40" s="340"/>
      <c r="BO40" s="340"/>
      <c r="BP40" s="156"/>
      <c r="BQ40" s="758"/>
      <c r="BR40" s="759"/>
      <c r="BS40" s="391"/>
      <c r="BT40" s="391"/>
      <c r="BU40" s="391"/>
      <c r="BV40" s="391"/>
      <c r="BW40" s="391"/>
      <c r="BX40" s="153"/>
      <c r="BY40" s="139"/>
      <c r="BZ40" s="140"/>
      <c r="CA40" s="141"/>
      <c r="CB40" s="141"/>
      <c r="CC40" s="141"/>
      <c r="CD40" s="141"/>
      <c r="CE40" s="141"/>
      <c r="CF40" s="141"/>
      <c r="CG40" s="153"/>
      <c r="CH40" s="433">
        <f t="shared" ref="CH40:CH71" si="17">+O40+W40+AF40+AO40+AX40+BG40+BP40+BX40+CG40+G40</f>
        <v>0</v>
      </c>
      <c r="CI40" s="144"/>
      <c r="CJ40" s="166">
        <f t="shared" si="9"/>
        <v>0</v>
      </c>
    </row>
    <row r="41" spans="1:88" ht="20.25" hidden="1" x14ac:dyDescent="0.4">
      <c r="A41" s="112"/>
      <c r="B41" s="20"/>
      <c r="C41" s="484"/>
      <c r="D41" s="716"/>
      <c r="E41" s="718"/>
      <c r="F41" s="113"/>
      <c r="G41" s="146"/>
      <c r="H41" s="587"/>
      <c r="I41" s="588"/>
      <c r="J41" s="194"/>
      <c r="K41" s="194"/>
      <c r="L41" s="194"/>
      <c r="M41" s="194"/>
      <c r="N41" s="589"/>
      <c r="O41" s="576">
        <f t="shared" si="12"/>
        <v>0</v>
      </c>
      <c r="P41" s="615"/>
      <c r="Q41" s="616"/>
      <c r="R41" s="617"/>
      <c r="S41" s="617"/>
      <c r="T41" s="617"/>
      <c r="U41" s="617"/>
      <c r="V41" s="618"/>
      <c r="W41" s="579">
        <f t="shared" si="13"/>
        <v>0</v>
      </c>
      <c r="X41" s="136"/>
      <c r="Y41" s="137"/>
      <c r="Z41" s="138"/>
      <c r="AA41" s="138"/>
      <c r="AB41" s="138"/>
      <c r="AC41" s="138"/>
      <c r="AD41" s="138"/>
      <c r="AE41" s="138"/>
      <c r="AF41" s="156">
        <f t="shared" si="14"/>
        <v>0</v>
      </c>
      <c r="AG41" s="136"/>
      <c r="AH41" s="137"/>
      <c r="AI41" s="138"/>
      <c r="AJ41" s="138"/>
      <c r="AK41" s="138"/>
      <c r="AL41" s="138"/>
      <c r="AM41" s="138"/>
      <c r="AN41" s="138"/>
      <c r="AO41" s="153">
        <f t="shared" si="15"/>
        <v>0</v>
      </c>
      <c r="AP41" s="136"/>
      <c r="AQ41" s="137"/>
      <c r="AR41" s="138"/>
      <c r="AS41" s="138"/>
      <c r="AT41" s="138"/>
      <c r="AU41" s="138"/>
      <c r="AV41" s="138"/>
      <c r="AW41" s="138"/>
      <c r="AX41" s="156"/>
      <c r="AY41" s="136"/>
      <c r="AZ41" s="137"/>
      <c r="BA41" s="138"/>
      <c r="BB41" s="138"/>
      <c r="BC41" s="138"/>
      <c r="BD41" s="138"/>
      <c r="BE41" s="138"/>
      <c r="BF41" s="138"/>
      <c r="BG41" s="153">
        <f t="shared" si="16"/>
        <v>0</v>
      </c>
      <c r="BH41" s="727"/>
      <c r="BI41" s="728"/>
      <c r="BJ41" s="340"/>
      <c r="BK41" s="340"/>
      <c r="BL41" s="340"/>
      <c r="BM41" s="340"/>
      <c r="BN41" s="340"/>
      <c r="BO41" s="340"/>
      <c r="BP41" s="156"/>
      <c r="BQ41" s="758"/>
      <c r="BR41" s="759"/>
      <c r="BS41" s="391"/>
      <c r="BT41" s="391"/>
      <c r="BU41" s="391"/>
      <c r="BV41" s="391"/>
      <c r="BW41" s="391"/>
      <c r="BX41" s="153"/>
      <c r="BY41" s="139"/>
      <c r="BZ41" s="140"/>
      <c r="CA41" s="141"/>
      <c r="CB41" s="141"/>
      <c r="CC41" s="141"/>
      <c r="CD41" s="141"/>
      <c r="CE41" s="141"/>
      <c r="CF41" s="141"/>
      <c r="CG41" s="153"/>
      <c r="CH41" s="433">
        <f t="shared" si="17"/>
        <v>0</v>
      </c>
      <c r="CI41" s="144"/>
      <c r="CJ41" s="166">
        <f t="shared" si="9"/>
        <v>0</v>
      </c>
    </row>
    <row r="42" spans="1:88" ht="20.25" hidden="1" x14ac:dyDescent="0.4">
      <c r="A42" s="112">
        <v>31</v>
      </c>
      <c r="B42" s="20"/>
      <c r="C42" s="635"/>
      <c r="D42" s="716"/>
      <c r="E42" s="718"/>
      <c r="F42" s="113"/>
      <c r="G42" s="146"/>
      <c r="H42" s="587"/>
      <c r="I42" s="588"/>
      <c r="J42" s="194"/>
      <c r="K42" s="194"/>
      <c r="L42" s="194"/>
      <c r="M42" s="194"/>
      <c r="N42" s="589"/>
      <c r="O42" s="576">
        <f t="shared" si="12"/>
        <v>0</v>
      </c>
      <c r="P42" s="615"/>
      <c r="Q42" s="616"/>
      <c r="R42" s="617"/>
      <c r="S42" s="617"/>
      <c r="T42" s="617"/>
      <c r="U42" s="617"/>
      <c r="V42" s="618"/>
      <c r="W42" s="579">
        <f t="shared" si="13"/>
        <v>0</v>
      </c>
      <c r="X42" s="136"/>
      <c r="Y42" s="137"/>
      <c r="Z42" s="138"/>
      <c r="AA42" s="138"/>
      <c r="AB42" s="138"/>
      <c r="AC42" s="138"/>
      <c r="AD42" s="138"/>
      <c r="AE42" s="138"/>
      <c r="AF42" s="156">
        <f t="shared" si="14"/>
        <v>0</v>
      </c>
      <c r="AG42" s="136"/>
      <c r="AH42" s="137"/>
      <c r="AI42" s="138"/>
      <c r="AJ42" s="138"/>
      <c r="AK42" s="138"/>
      <c r="AL42" s="138"/>
      <c r="AM42" s="138"/>
      <c r="AN42" s="138"/>
      <c r="AO42" s="153">
        <f t="shared" si="15"/>
        <v>0</v>
      </c>
      <c r="AP42" s="136"/>
      <c r="AQ42" s="137"/>
      <c r="AR42" s="138"/>
      <c r="AS42" s="138"/>
      <c r="AT42" s="138"/>
      <c r="AU42" s="138"/>
      <c r="AV42" s="138"/>
      <c r="AW42" s="138"/>
      <c r="AX42" s="156"/>
      <c r="AY42" s="136"/>
      <c r="AZ42" s="137"/>
      <c r="BA42" s="138"/>
      <c r="BB42" s="138"/>
      <c r="BC42" s="138"/>
      <c r="BD42" s="138"/>
      <c r="BE42" s="138"/>
      <c r="BF42" s="138"/>
      <c r="BG42" s="153">
        <f t="shared" si="16"/>
        <v>0</v>
      </c>
      <c r="BH42" s="727"/>
      <c r="BI42" s="728"/>
      <c r="BJ42" s="340"/>
      <c r="BK42" s="340"/>
      <c r="BL42" s="340"/>
      <c r="BM42" s="340"/>
      <c r="BN42" s="340"/>
      <c r="BO42" s="340"/>
      <c r="BP42" s="156"/>
      <c r="BQ42" s="758"/>
      <c r="BR42" s="759"/>
      <c r="BS42" s="391"/>
      <c r="BT42" s="391"/>
      <c r="BU42" s="391"/>
      <c r="BV42" s="391"/>
      <c r="BW42" s="391"/>
      <c r="BX42" s="153"/>
      <c r="BY42" s="139"/>
      <c r="BZ42" s="140"/>
      <c r="CA42" s="141"/>
      <c r="CB42" s="141"/>
      <c r="CC42" s="141"/>
      <c r="CD42" s="141"/>
      <c r="CE42" s="141"/>
      <c r="CF42" s="141"/>
      <c r="CG42" s="153"/>
      <c r="CH42" s="433">
        <f t="shared" si="17"/>
        <v>0</v>
      </c>
      <c r="CI42" s="144"/>
      <c r="CJ42" s="166">
        <f t="shared" si="9"/>
        <v>0</v>
      </c>
    </row>
    <row r="43" spans="1:88" ht="21" hidden="1" thickBot="1" x14ac:dyDescent="0.45">
      <c r="A43" s="110" t="s">
        <v>42</v>
      </c>
      <c r="B43" s="58"/>
      <c r="C43" s="636"/>
      <c r="D43" s="663"/>
      <c r="E43" s="719"/>
      <c r="F43" s="106"/>
      <c r="G43" s="147"/>
      <c r="H43" s="590"/>
      <c r="I43" s="591"/>
      <c r="J43" s="592"/>
      <c r="K43" s="592"/>
      <c r="L43" s="592"/>
      <c r="M43" s="592"/>
      <c r="N43" s="593"/>
      <c r="O43" s="576">
        <f t="shared" si="12"/>
        <v>0</v>
      </c>
      <c r="P43" s="619"/>
      <c r="Q43" s="620"/>
      <c r="R43" s="621"/>
      <c r="S43" s="621"/>
      <c r="T43" s="621"/>
      <c r="U43" s="621"/>
      <c r="V43" s="622"/>
      <c r="W43" s="579">
        <f t="shared" si="13"/>
        <v>0</v>
      </c>
      <c r="X43" s="136"/>
      <c r="Y43" s="137"/>
      <c r="Z43" s="138"/>
      <c r="AA43" s="138"/>
      <c r="AB43" s="138"/>
      <c r="AC43" s="138"/>
      <c r="AD43" s="138"/>
      <c r="AE43" s="138"/>
      <c r="AF43" s="156">
        <f t="shared" si="14"/>
        <v>0</v>
      </c>
      <c r="AG43" s="136"/>
      <c r="AH43" s="137"/>
      <c r="AI43" s="138"/>
      <c r="AJ43" s="138"/>
      <c r="AK43" s="138"/>
      <c r="AL43" s="138"/>
      <c r="AM43" s="138"/>
      <c r="AN43" s="138"/>
      <c r="AO43" s="153">
        <f t="shared" si="15"/>
        <v>0</v>
      </c>
      <c r="AP43" s="136"/>
      <c r="AQ43" s="137"/>
      <c r="AR43" s="138"/>
      <c r="AS43" s="138"/>
      <c r="AT43" s="138"/>
      <c r="AU43" s="138"/>
      <c r="AV43" s="138"/>
      <c r="AW43" s="138"/>
      <c r="AX43" s="156"/>
      <c r="AY43" s="136"/>
      <c r="AZ43" s="137"/>
      <c r="BA43" s="138"/>
      <c r="BB43" s="138"/>
      <c r="BC43" s="138"/>
      <c r="BD43" s="138"/>
      <c r="BE43" s="138"/>
      <c r="BF43" s="138"/>
      <c r="BG43" s="153">
        <f t="shared" si="16"/>
        <v>0</v>
      </c>
      <c r="BH43" s="727"/>
      <c r="BI43" s="728"/>
      <c r="BJ43" s="340"/>
      <c r="BK43" s="340"/>
      <c r="BL43" s="340"/>
      <c r="BM43" s="340"/>
      <c r="BN43" s="340"/>
      <c r="BO43" s="340"/>
      <c r="BP43" s="156"/>
      <c r="BQ43" s="758"/>
      <c r="BR43" s="759"/>
      <c r="BS43" s="391"/>
      <c r="BT43" s="391"/>
      <c r="BU43" s="391"/>
      <c r="BV43" s="391"/>
      <c r="BW43" s="391"/>
      <c r="BX43" s="153"/>
      <c r="BY43" s="139"/>
      <c r="BZ43" s="140"/>
      <c r="CA43" s="141"/>
      <c r="CB43" s="141"/>
      <c r="CC43" s="141"/>
      <c r="CD43" s="141"/>
      <c r="CE43" s="141"/>
      <c r="CF43" s="141"/>
      <c r="CG43" s="153"/>
      <c r="CH43" s="433">
        <f t="shared" si="17"/>
        <v>0</v>
      </c>
      <c r="CI43" s="148"/>
      <c r="CJ43" s="167">
        <f t="shared" si="9"/>
        <v>0</v>
      </c>
    </row>
    <row r="44" spans="1:88" ht="20.25" hidden="1" x14ac:dyDescent="0.4">
      <c r="A44" s="13">
        <v>25</v>
      </c>
      <c r="B44" s="9"/>
      <c r="C44" s="237"/>
      <c r="D44" s="720"/>
      <c r="E44" s="721"/>
      <c r="F44" s="70"/>
      <c r="G44" s="51"/>
      <c r="H44" s="594"/>
      <c r="I44" s="595"/>
      <c r="J44" s="409"/>
      <c r="K44" s="409"/>
      <c r="L44" s="409"/>
      <c r="M44" s="409"/>
      <c r="N44" s="596"/>
      <c r="O44" s="576">
        <f t="shared" si="12"/>
        <v>0</v>
      </c>
      <c r="P44" s="623"/>
      <c r="Q44" s="624"/>
      <c r="R44" s="625"/>
      <c r="S44" s="625"/>
      <c r="T44" s="625"/>
      <c r="U44" s="625"/>
      <c r="V44" s="626"/>
      <c r="W44" s="579">
        <f t="shared" si="13"/>
        <v>0</v>
      </c>
      <c r="X44" s="136"/>
      <c r="Y44" s="137"/>
      <c r="Z44" s="138"/>
      <c r="AA44" s="138"/>
      <c r="AB44" s="138"/>
      <c r="AC44" s="138"/>
      <c r="AD44" s="138"/>
      <c r="AE44" s="138"/>
      <c r="AF44" s="156">
        <f t="shared" si="14"/>
        <v>0</v>
      </c>
      <c r="AG44" s="136"/>
      <c r="AH44" s="137"/>
      <c r="AI44" s="138"/>
      <c r="AJ44" s="138"/>
      <c r="AK44" s="138"/>
      <c r="AL44" s="138"/>
      <c r="AM44" s="138"/>
      <c r="AN44" s="138"/>
      <c r="AO44" s="153">
        <f t="shared" si="15"/>
        <v>0</v>
      </c>
      <c r="AP44" s="136"/>
      <c r="AQ44" s="137"/>
      <c r="AR44" s="138"/>
      <c r="AS44" s="138"/>
      <c r="AT44" s="138"/>
      <c r="AU44" s="138"/>
      <c r="AV44" s="138"/>
      <c r="AW44" s="138"/>
      <c r="AX44" s="156"/>
      <c r="AY44" s="136"/>
      <c r="AZ44" s="137"/>
      <c r="BA44" s="138"/>
      <c r="BB44" s="138"/>
      <c r="BC44" s="138"/>
      <c r="BD44" s="138"/>
      <c r="BE44" s="138"/>
      <c r="BF44" s="138"/>
      <c r="BG44" s="153">
        <f t="shared" si="16"/>
        <v>0</v>
      </c>
      <c r="BH44" s="727"/>
      <c r="BI44" s="728"/>
      <c r="BJ44" s="340"/>
      <c r="BK44" s="340"/>
      <c r="BL44" s="340"/>
      <c r="BM44" s="340"/>
      <c r="BN44" s="340"/>
      <c r="BO44" s="340"/>
      <c r="BP44" s="156"/>
      <c r="BQ44" s="758"/>
      <c r="BR44" s="759"/>
      <c r="BS44" s="391"/>
      <c r="BT44" s="391"/>
      <c r="BU44" s="391"/>
      <c r="BV44" s="391"/>
      <c r="BW44" s="391"/>
      <c r="BX44" s="153"/>
      <c r="BY44" s="139"/>
      <c r="BZ44" s="140"/>
      <c r="CA44" s="141"/>
      <c r="CB44" s="141"/>
      <c r="CC44" s="141"/>
      <c r="CD44" s="141"/>
      <c r="CE44" s="141"/>
      <c r="CF44" s="141"/>
      <c r="CG44" s="153"/>
      <c r="CH44" s="433">
        <f t="shared" si="17"/>
        <v>0</v>
      </c>
    </row>
    <row r="45" spans="1:88" ht="20.25" hidden="1" x14ac:dyDescent="0.4">
      <c r="A45" s="14">
        <v>26</v>
      </c>
      <c r="B45" s="10"/>
      <c r="C45" s="241"/>
      <c r="D45" s="692"/>
      <c r="E45" s="715"/>
      <c r="F45" s="71"/>
      <c r="G45" s="52"/>
      <c r="H45" s="597"/>
      <c r="I45" s="598"/>
      <c r="J45" s="102"/>
      <c r="K45" s="102"/>
      <c r="L45" s="102"/>
      <c r="M45" s="102"/>
      <c r="N45" s="599"/>
      <c r="O45" s="576">
        <f t="shared" si="12"/>
        <v>0</v>
      </c>
      <c r="P45" s="627"/>
      <c r="Q45" s="628"/>
      <c r="R45" s="629"/>
      <c r="S45" s="629"/>
      <c r="T45" s="629"/>
      <c r="U45" s="629"/>
      <c r="V45" s="630"/>
      <c r="W45" s="579">
        <f t="shared" si="13"/>
        <v>0</v>
      </c>
      <c r="X45" s="136"/>
      <c r="Y45" s="137"/>
      <c r="Z45" s="138"/>
      <c r="AA45" s="138"/>
      <c r="AB45" s="138"/>
      <c r="AC45" s="138"/>
      <c r="AD45" s="138"/>
      <c r="AE45" s="138"/>
      <c r="AF45" s="156">
        <f t="shared" si="14"/>
        <v>0</v>
      </c>
      <c r="AG45" s="136"/>
      <c r="AH45" s="137"/>
      <c r="AI45" s="138"/>
      <c r="AJ45" s="138"/>
      <c r="AK45" s="138"/>
      <c r="AL45" s="138"/>
      <c r="AM45" s="138"/>
      <c r="AN45" s="138"/>
      <c r="AO45" s="153">
        <f t="shared" si="15"/>
        <v>0</v>
      </c>
      <c r="AP45" s="136"/>
      <c r="AQ45" s="137"/>
      <c r="AR45" s="138"/>
      <c r="AS45" s="138"/>
      <c r="AT45" s="138"/>
      <c r="AU45" s="138"/>
      <c r="AV45" s="138"/>
      <c r="AW45" s="138"/>
      <c r="AX45" s="156"/>
      <c r="AY45" s="136"/>
      <c r="AZ45" s="137"/>
      <c r="BA45" s="138"/>
      <c r="BB45" s="138"/>
      <c r="BC45" s="138"/>
      <c r="BD45" s="138"/>
      <c r="BE45" s="138"/>
      <c r="BF45" s="138"/>
      <c r="BG45" s="153">
        <f t="shared" si="16"/>
        <v>0</v>
      </c>
      <c r="BH45" s="727"/>
      <c r="BI45" s="728"/>
      <c r="BJ45" s="340"/>
      <c r="BK45" s="340"/>
      <c r="BL45" s="340"/>
      <c r="BM45" s="340"/>
      <c r="BN45" s="340"/>
      <c r="BO45" s="340"/>
      <c r="BP45" s="156"/>
      <c r="BQ45" s="758"/>
      <c r="BR45" s="759"/>
      <c r="BS45" s="391"/>
      <c r="BT45" s="391"/>
      <c r="BU45" s="391"/>
      <c r="BV45" s="391"/>
      <c r="BW45" s="391"/>
      <c r="BX45" s="153"/>
      <c r="BY45" s="139"/>
      <c r="BZ45" s="140"/>
      <c r="CA45" s="141"/>
      <c r="CB45" s="141"/>
      <c r="CC45" s="141"/>
      <c r="CD45" s="141"/>
      <c r="CE45" s="141"/>
      <c r="CF45" s="141"/>
      <c r="CG45" s="153"/>
      <c r="CH45" s="433">
        <f t="shared" si="17"/>
        <v>0</v>
      </c>
    </row>
    <row r="46" spans="1:88" ht="20.25" hidden="1" x14ac:dyDescent="0.4">
      <c r="A46" s="14">
        <v>27</v>
      </c>
      <c r="B46" s="10"/>
      <c r="C46" s="241"/>
      <c r="D46" s="692"/>
      <c r="E46" s="715"/>
      <c r="F46" s="71"/>
      <c r="G46" s="52"/>
      <c r="H46" s="597"/>
      <c r="I46" s="598"/>
      <c r="J46" s="102"/>
      <c r="K46" s="102"/>
      <c r="L46" s="102"/>
      <c r="M46" s="102"/>
      <c r="N46" s="599"/>
      <c r="O46" s="576">
        <f t="shared" si="12"/>
        <v>0</v>
      </c>
      <c r="P46" s="627"/>
      <c r="Q46" s="628"/>
      <c r="R46" s="629"/>
      <c r="S46" s="629"/>
      <c r="T46" s="629"/>
      <c r="U46" s="629"/>
      <c r="V46" s="630"/>
      <c r="W46" s="579">
        <f t="shared" si="13"/>
        <v>0</v>
      </c>
      <c r="X46" s="136"/>
      <c r="Y46" s="137"/>
      <c r="Z46" s="138"/>
      <c r="AA46" s="138"/>
      <c r="AB46" s="138"/>
      <c r="AC46" s="138"/>
      <c r="AD46" s="138"/>
      <c r="AE46" s="138"/>
      <c r="AF46" s="156">
        <f t="shared" si="14"/>
        <v>0</v>
      </c>
      <c r="AG46" s="136"/>
      <c r="AH46" s="137"/>
      <c r="AI46" s="138"/>
      <c r="AJ46" s="138"/>
      <c r="AK46" s="138"/>
      <c r="AL46" s="138"/>
      <c r="AM46" s="138"/>
      <c r="AN46" s="138"/>
      <c r="AO46" s="153">
        <f t="shared" si="15"/>
        <v>0</v>
      </c>
      <c r="AP46" s="136"/>
      <c r="AQ46" s="137"/>
      <c r="AR46" s="138"/>
      <c r="AS46" s="138"/>
      <c r="AT46" s="138"/>
      <c r="AU46" s="138"/>
      <c r="AV46" s="138"/>
      <c r="AW46" s="138"/>
      <c r="AX46" s="156"/>
      <c r="AY46" s="136"/>
      <c r="AZ46" s="137"/>
      <c r="BA46" s="138"/>
      <c r="BB46" s="138"/>
      <c r="BC46" s="138"/>
      <c r="BD46" s="138"/>
      <c r="BE46" s="138"/>
      <c r="BF46" s="138"/>
      <c r="BG46" s="153">
        <f t="shared" si="16"/>
        <v>0</v>
      </c>
      <c r="BH46" s="727"/>
      <c r="BI46" s="728"/>
      <c r="BJ46" s="340"/>
      <c r="BK46" s="340"/>
      <c r="BL46" s="340"/>
      <c r="BM46" s="340"/>
      <c r="BN46" s="340"/>
      <c r="BO46" s="340"/>
      <c r="BP46" s="156"/>
      <c r="BQ46" s="758"/>
      <c r="BR46" s="759"/>
      <c r="BS46" s="391"/>
      <c r="BT46" s="391"/>
      <c r="BU46" s="391"/>
      <c r="BV46" s="391"/>
      <c r="BW46" s="391"/>
      <c r="BX46" s="153"/>
      <c r="BY46" s="139"/>
      <c r="BZ46" s="140"/>
      <c r="CA46" s="141"/>
      <c r="CB46" s="141"/>
      <c r="CC46" s="141"/>
      <c r="CD46" s="141"/>
      <c r="CE46" s="141"/>
      <c r="CF46" s="141"/>
      <c r="CG46" s="153"/>
      <c r="CH46" s="433">
        <f t="shared" si="17"/>
        <v>0</v>
      </c>
    </row>
    <row r="47" spans="1:88" ht="20.25" hidden="1" x14ac:dyDescent="0.4">
      <c r="A47" s="14">
        <v>28</v>
      </c>
      <c r="B47" s="10"/>
      <c r="C47" s="241"/>
      <c r="D47" s="692"/>
      <c r="E47" s="715"/>
      <c r="F47" s="71"/>
      <c r="G47" s="52"/>
      <c r="H47" s="597"/>
      <c r="I47" s="598"/>
      <c r="J47" s="102"/>
      <c r="K47" s="102"/>
      <c r="L47" s="102"/>
      <c r="M47" s="102"/>
      <c r="N47" s="599"/>
      <c r="O47" s="576">
        <f t="shared" si="12"/>
        <v>0</v>
      </c>
      <c r="P47" s="627"/>
      <c r="Q47" s="628"/>
      <c r="R47" s="629"/>
      <c r="S47" s="629"/>
      <c r="T47" s="629"/>
      <c r="U47" s="629"/>
      <c r="V47" s="630"/>
      <c r="W47" s="579">
        <f t="shared" si="13"/>
        <v>0</v>
      </c>
      <c r="X47" s="136"/>
      <c r="Y47" s="137"/>
      <c r="Z47" s="138"/>
      <c r="AA47" s="138"/>
      <c r="AB47" s="138"/>
      <c r="AC47" s="138"/>
      <c r="AD47" s="138"/>
      <c r="AE47" s="138"/>
      <c r="AF47" s="156">
        <f t="shared" si="14"/>
        <v>0</v>
      </c>
      <c r="AG47" s="136"/>
      <c r="AH47" s="137"/>
      <c r="AI47" s="138"/>
      <c r="AJ47" s="138"/>
      <c r="AK47" s="138"/>
      <c r="AL47" s="138"/>
      <c r="AM47" s="138"/>
      <c r="AN47" s="138"/>
      <c r="AO47" s="153">
        <f t="shared" si="15"/>
        <v>0</v>
      </c>
      <c r="AP47" s="136"/>
      <c r="AQ47" s="137"/>
      <c r="AR47" s="138"/>
      <c r="AS47" s="138"/>
      <c r="AT47" s="138"/>
      <c r="AU47" s="138"/>
      <c r="AV47" s="138"/>
      <c r="AW47" s="138"/>
      <c r="AX47" s="156"/>
      <c r="AY47" s="136"/>
      <c r="AZ47" s="137"/>
      <c r="BA47" s="138"/>
      <c r="BB47" s="138"/>
      <c r="BC47" s="138"/>
      <c r="BD47" s="138"/>
      <c r="BE47" s="138"/>
      <c r="BF47" s="138"/>
      <c r="BG47" s="153">
        <f t="shared" si="16"/>
        <v>0</v>
      </c>
      <c r="BH47" s="727"/>
      <c r="BI47" s="728"/>
      <c r="BJ47" s="340"/>
      <c r="BK47" s="340"/>
      <c r="BL47" s="340"/>
      <c r="BM47" s="340"/>
      <c r="BN47" s="340"/>
      <c r="BO47" s="340"/>
      <c r="BP47" s="156"/>
      <c r="BQ47" s="758"/>
      <c r="BR47" s="759"/>
      <c r="BS47" s="391"/>
      <c r="BT47" s="391"/>
      <c r="BU47" s="391"/>
      <c r="BV47" s="391"/>
      <c r="BW47" s="391"/>
      <c r="BX47" s="153"/>
      <c r="BY47" s="139"/>
      <c r="BZ47" s="140"/>
      <c r="CA47" s="141"/>
      <c r="CB47" s="141"/>
      <c r="CC47" s="141"/>
      <c r="CD47" s="141"/>
      <c r="CE47" s="141"/>
      <c r="CF47" s="141"/>
      <c r="CG47" s="153"/>
      <c r="CH47" s="433">
        <f t="shared" si="17"/>
        <v>0</v>
      </c>
    </row>
    <row r="48" spans="1:88" ht="20.25" hidden="1" x14ac:dyDescent="0.4">
      <c r="A48" s="14">
        <v>29</v>
      </c>
      <c r="B48" s="10"/>
      <c r="C48" s="241"/>
      <c r="D48" s="692"/>
      <c r="E48" s="715"/>
      <c r="F48" s="71"/>
      <c r="G48" s="52"/>
      <c r="H48" s="597"/>
      <c r="I48" s="598"/>
      <c r="J48" s="102"/>
      <c r="K48" s="102"/>
      <c r="L48" s="102"/>
      <c r="M48" s="102"/>
      <c r="N48" s="599"/>
      <c r="O48" s="576">
        <f t="shared" si="12"/>
        <v>0</v>
      </c>
      <c r="P48" s="627"/>
      <c r="Q48" s="628"/>
      <c r="R48" s="629"/>
      <c r="S48" s="629"/>
      <c r="T48" s="629"/>
      <c r="U48" s="629"/>
      <c r="V48" s="630"/>
      <c r="W48" s="579">
        <f t="shared" si="13"/>
        <v>0</v>
      </c>
      <c r="X48" s="136"/>
      <c r="Y48" s="137"/>
      <c r="Z48" s="138"/>
      <c r="AA48" s="138"/>
      <c r="AB48" s="138"/>
      <c r="AC48" s="138"/>
      <c r="AD48" s="138"/>
      <c r="AE48" s="138"/>
      <c r="AF48" s="156">
        <f t="shared" si="14"/>
        <v>0</v>
      </c>
      <c r="AG48" s="136"/>
      <c r="AH48" s="137"/>
      <c r="AI48" s="138"/>
      <c r="AJ48" s="138"/>
      <c r="AK48" s="138"/>
      <c r="AL48" s="138"/>
      <c r="AM48" s="138"/>
      <c r="AN48" s="138"/>
      <c r="AO48" s="153">
        <f t="shared" si="15"/>
        <v>0</v>
      </c>
      <c r="AP48" s="136"/>
      <c r="AQ48" s="137"/>
      <c r="AR48" s="138"/>
      <c r="AS48" s="138"/>
      <c r="AT48" s="138"/>
      <c r="AU48" s="138"/>
      <c r="AV48" s="138"/>
      <c r="AW48" s="138"/>
      <c r="AX48" s="156"/>
      <c r="AY48" s="136"/>
      <c r="AZ48" s="137"/>
      <c r="BA48" s="138"/>
      <c r="BB48" s="138"/>
      <c r="BC48" s="138"/>
      <c r="BD48" s="138"/>
      <c r="BE48" s="138"/>
      <c r="BF48" s="138"/>
      <c r="BG48" s="153">
        <f t="shared" si="16"/>
        <v>0</v>
      </c>
      <c r="BH48" s="727"/>
      <c r="BI48" s="728"/>
      <c r="BJ48" s="340"/>
      <c r="BK48" s="340"/>
      <c r="BL48" s="340"/>
      <c r="BM48" s="340"/>
      <c r="BN48" s="340"/>
      <c r="BO48" s="340"/>
      <c r="BP48" s="156"/>
      <c r="BQ48" s="758"/>
      <c r="BR48" s="759"/>
      <c r="BS48" s="391"/>
      <c r="BT48" s="391"/>
      <c r="BU48" s="391"/>
      <c r="BV48" s="391"/>
      <c r="BW48" s="391"/>
      <c r="BX48" s="153"/>
      <c r="BY48" s="139"/>
      <c r="BZ48" s="140"/>
      <c r="CA48" s="141"/>
      <c r="CB48" s="141"/>
      <c r="CC48" s="141"/>
      <c r="CD48" s="141"/>
      <c r="CE48" s="141"/>
      <c r="CF48" s="141"/>
      <c r="CG48" s="153"/>
      <c r="CH48" s="433">
        <f t="shared" si="17"/>
        <v>0</v>
      </c>
    </row>
    <row r="49" spans="1:86" ht="20.25" hidden="1" x14ac:dyDescent="0.4">
      <c r="A49" s="14">
        <v>30</v>
      </c>
      <c r="B49" s="10"/>
      <c r="C49" s="241"/>
      <c r="D49" s="692"/>
      <c r="E49" s="715"/>
      <c r="F49" s="11"/>
      <c r="G49" s="52"/>
      <c r="H49" s="597"/>
      <c r="I49" s="598"/>
      <c r="J49" s="102"/>
      <c r="K49" s="102"/>
      <c r="L49" s="102"/>
      <c r="M49" s="102"/>
      <c r="N49" s="599"/>
      <c r="O49" s="576">
        <f t="shared" si="12"/>
        <v>0</v>
      </c>
      <c r="P49" s="627"/>
      <c r="Q49" s="628"/>
      <c r="R49" s="629"/>
      <c r="S49" s="629"/>
      <c r="T49" s="629"/>
      <c r="U49" s="629"/>
      <c r="V49" s="630"/>
      <c r="W49" s="579">
        <f t="shared" si="13"/>
        <v>0</v>
      </c>
      <c r="X49" s="136"/>
      <c r="Y49" s="137"/>
      <c r="Z49" s="138"/>
      <c r="AA49" s="138"/>
      <c r="AB49" s="138"/>
      <c r="AC49" s="138"/>
      <c r="AD49" s="138"/>
      <c r="AE49" s="138"/>
      <c r="AF49" s="156">
        <f t="shared" si="14"/>
        <v>0</v>
      </c>
      <c r="AG49" s="136"/>
      <c r="AH49" s="137"/>
      <c r="AI49" s="138"/>
      <c r="AJ49" s="138"/>
      <c r="AK49" s="138"/>
      <c r="AL49" s="138"/>
      <c r="AM49" s="138"/>
      <c r="AN49" s="138"/>
      <c r="AO49" s="153">
        <f t="shared" si="15"/>
        <v>0</v>
      </c>
      <c r="AP49" s="136"/>
      <c r="AQ49" s="137"/>
      <c r="AR49" s="138"/>
      <c r="AS49" s="138"/>
      <c r="AT49" s="138"/>
      <c r="AU49" s="138"/>
      <c r="AV49" s="138"/>
      <c r="AW49" s="138"/>
      <c r="AX49" s="156"/>
      <c r="AY49" s="136"/>
      <c r="AZ49" s="137"/>
      <c r="BA49" s="138"/>
      <c r="BB49" s="138"/>
      <c r="BC49" s="138"/>
      <c r="BD49" s="138"/>
      <c r="BE49" s="138"/>
      <c r="BF49" s="138"/>
      <c r="BG49" s="153">
        <f t="shared" si="16"/>
        <v>0</v>
      </c>
      <c r="BH49" s="727"/>
      <c r="BI49" s="728"/>
      <c r="BJ49" s="340"/>
      <c r="BK49" s="340"/>
      <c r="BL49" s="340"/>
      <c r="BM49" s="340"/>
      <c r="BN49" s="340"/>
      <c r="BO49" s="340"/>
      <c r="BP49" s="156"/>
      <c r="BQ49" s="758"/>
      <c r="BR49" s="759"/>
      <c r="BS49" s="391"/>
      <c r="BT49" s="391"/>
      <c r="BU49" s="391"/>
      <c r="BV49" s="391"/>
      <c r="BW49" s="391"/>
      <c r="BX49" s="153"/>
      <c r="BY49" s="139"/>
      <c r="BZ49" s="140"/>
      <c r="CA49" s="141"/>
      <c r="CB49" s="141"/>
      <c r="CC49" s="141"/>
      <c r="CD49" s="141"/>
      <c r="CE49" s="141"/>
      <c r="CF49" s="141"/>
      <c r="CG49" s="153"/>
      <c r="CH49" s="433">
        <f t="shared" si="17"/>
        <v>0</v>
      </c>
    </row>
    <row r="50" spans="1:86" ht="20.25" hidden="1" x14ac:dyDescent="0.4">
      <c r="A50" s="14">
        <v>31</v>
      </c>
      <c r="B50" s="10"/>
      <c r="C50" s="241"/>
      <c r="D50" s="692"/>
      <c r="E50" s="715"/>
      <c r="F50" s="11"/>
      <c r="G50" s="52"/>
      <c r="H50" s="597"/>
      <c r="I50" s="598"/>
      <c r="J50" s="102"/>
      <c r="K50" s="102"/>
      <c r="L50" s="102"/>
      <c r="M50" s="102"/>
      <c r="N50" s="599"/>
      <c r="O50" s="576">
        <f t="shared" si="12"/>
        <v>0</v>
      </c>
      <c r="P50" s="627"/>
      <c r="Q50" s="628"/>
      <c r="R50" s="629"/>
      <c r="S50" s="629"/>
      <c r="T50" s="629"/>
      <c r="U50" s="629"/>
      <c r="V50" s="630"/>
      <c r="W50" s="579">
        <f t="shared" si="13"/>
        <v>0</v>
      </c>
      <c r="X50" s="136"/>
      <c r="Y50" s="137"/>
      <c r="Z50" s="138"/>
      <c r="AA50" s="138"/>
      <c r="AB50" s="138"/>
      <c r="AC50" s="138"/>
      <c r="AD50" s="138"/>
      <c r="AE50" s="138"/>
      <c r="AF50" s="156">
        <f t="shared" si="14"/>
        <v>0</v>
      </c>
      <c r="AG50" s="136"/>
      <c r="AH50" s="137"/>
      <c r="AI50" s="138"/>
      <c r="AJ50" s="138"/>
      <c r="AK50" s="138"/>
      <c r="AL50" s="138"/>
      <c r="AM50" s="138"/>
      <c r="AN50" s="138"/>
      <c r="AO50" s="153">
        <f t="shared" si="15"/>
        <v>0</v>
      </c>
      <c r="AP50" s="136"/>
      <c r="AQ50" s="137"/>
      <c r="AR50" s="138"/>
      <c r="AS50" s="138"/>
      <c r="AT50" s="138"/>
      <c r="AU50" s="138"/>
      <c r="AV50" s="138"/>
      <c r="AW50" s="138"/>
      <c r="AX50" s="156"/>
      <c r="AY50" s="136"/>
      <c r="AZ50" s="137"/>
      <c r="BA50" s="138"/>
      <c r="BB50" s="138"/>
      <c r="BC50" s="138"/>
      <c r="BD50" s="138"/>
      <c r="BE50" s="138"/>
      <c r="BF50" s="138"/>
      <c r="BG50" s="153">
        <f t="shared" si="16"/>
        <v>0</v>
      </c>
      <c r="BH50" s="727"/>
      <c r="BI50" s="728"/>
      <c r="BJ50" s="340"/>
      <c r="BK50" s="340"/>
      <c r="BL50" s="340"/>
      <c r="BM50" s="340"/>
      <c r="BN50" s="340"/>
      <c r="BO50" s="340"/>
      <c r="BP50" s="156"/>
      <c r="BQ50" s="758"/>
      <c r="BR50" s="759"/>
      <c r="BS50" s="391"/>
      <c r="BT50" s="391"/>
      <c r="BU50" s="391"/>
      <c r="BV50" s="391"/>
      <c r="BW50" s="391"/>
      <c r="BX50" s="153"/>
      <c r="BY50" s="139"/>
      <c r="BZ50" s="140"/>
      <c r="CA50" s="141"/>
      <c r="CB50" s="141"/>
      <c r="CC50" s="141"/>
      <c r="CD50" s="141"/>
      <c r="CE50" s="141"/>
      <c r="CF50" s="141"/>
      <c r="CG50" s="153"/>
      <c r="CH50" s="433">
        <f t="shared" si="17"/>
        <v>0</v>
      </c>
    </row>
    <row r="51" spans="1:86" ht="20.25" hidden="1" x14ac:dyDescent="0.4">
      <c r="A51" s="14">
        <v>32</v>
      </c>
      <c r="B51" s="10"/>
      <c r="C51" s="241"/>
      <c r="D51" s="692"/>
      <c r="E51" s="715"/>
      <c r="F51" s="11"/>
      <c r="G51" s="52"/>
      <c r="H51" s="597"/>
      <c r="I51" s="598"/>
      <c r="J51" s="102"/>
      <c r="K51" s="102"/>
      <c r="L51" s="102"/>
      <c r="M51" s="102"/>
      <c r="N51" s="599"/>
      <c r="O51" s="576">
        <f t="shared" si="12"/>
        <v>0</v>
      </c>
      <c r="P51" s="627"/>
      <c r="Q51" s="628"/>
      <c r="R51" s="629"/>
      <c r="S51" s="629"/>
      <c r="T51" s="629"/>
      <c r="U51" s="629"/>
      <c r="V51" s="630"/>
      <c r="W51" s="579">
        <f t="shared" si="13"/>
        <v>0</v>
      </c>
      <c r="X51" s="136"/>
      <c r="Y51" s="137"/>
      <c r="Z51" s="138"/>
      <c r="AA51" s="138"/>
      <c r="AB51" s="138"/>
      <c r="AC51" s="138"/>
      <c r="AD51" s="138"/>
      <c r="AE51" s="138"/>
      <c r="AF51" s="156">
        <f t="shared" si="14"/>
        <v>0</v>
      </c>
      <c r="AG51" s="136"/>
      <c r="AH51" s="137"/>
      <c r="AI51" s="138"/>
      <c r="AJ51" s="138"/>
      <c r="AK51" s="138"/>
      <c r="AL51" s="138"/>
      <c r="AM51" s="138"/>
      <c r="AN51" s="138"/>
      <c r="AO51" s="153">
        <f t="shared" si="15"/>
        <v>0</v>
      </c>
      <c r="AP51" s="136"/>
      <c r="AQ51" s="137"/>
      <c r="AR51" s="138"/>
      <c r="AS51" s="138"/>
      <c r="AT51" s="138"/>
      <c r="AU51" s="138"/>
      <c r="AV51" s="138"/>
      <c r="AW51" s="138"/>
      <c r="AX51" s="156"/>
      <c r="AY51" s="136"/>
      <c r="AZ51" s="137"/>
      <c r="BA51" s="138"/>
      <c r="BB51" s="138"/>
      <c r="BC51" s="138"/>
      <c r="BD51" s="138"/>
      <c r="BE51" s="138"/>
      <c r="BF51" s="138"/>
      <c r="BG51" s="153">
        <f t="shared" si="16"/>
        <v>0</v>
      </c>
      <c r="BH51" s="727"/>
      <c r="BI51" s="728"/>
      <c r="BJ51" s="340"/>
      <c r="BK51" s="340"/>
      <c r="BL51" s="340"/>
      <c r="BM51" s="340"/>
      <c r="BN51" s="340"/>
      <c r="BO51" s="340"/>
      <c r="BP51" s="156"/>
      <c r="BQ51" s="758"/>
      <c r="BR51" s="759"/>
      <c r="BS51" s="391"/>
      <c r="BT51" s="391"/>
      <c r="BU51" s="391"/>
      <c r="BV51" s="391"/>
      <c r="BW51" s="391"/>
      <c r="BX51" s="153"/>
      <c r="BY51" s="139"/>
      <c r="BZ51" s="140"/>
      <c r="CA51" s="141"/>
      <c r="CB51" s="141"/>
      <c r="CC51" s="141"/>
      <c r="CD51" s="141"/>
      <c r="CE51" s="141"/>
      <c r="CF51" s="141"/>
      <c r="CG51" s="153"/>
      <c r="CH51" s="433">
        <f t="shared" si="17"/>
        <v>0</v>
      </c>
    </row>
    <row r="52" spans="1:86" ht="20.25" hidden="1" x14ac:dyDescent="0.4">
      <c r="A52" s="14">
        <v>33</v>
      </c>
      <c r="B52" s="10"/>
      <c r="C52" s="241"/>
      <c r="D52" s="692"/>
      <c r="E52" s="715"/>
      <c r="F52" s="11"/>
      <c r="G52" s="52"/>
      <c r="H52" s="597"/>
      <c r="I52" s="598"/>
      <c r="J52" s="102"/>
      <c r="K52" s="102"/>
      <c r="L52" s="102"/>
      <c r="M52" s="102"/>
      <c r="N52" s="599"/>
      <c r="O52" s="576">
        <f t="shared" si="12"/>
        <v>0</v>
      </c>
      <c r="P52" s="627"/>
      <c r="Q52" s="628"/>
      <c r="R52" s="629"/>
      <c r="S52" s="629"/>
      <c r="T52" s="629"/>
      <c r="U52" s="629"/>
      <c r="V52" s="630"/>
      <c r="W52" s="579">
        <f t="shared" si="13"/>
        <v>0</v>
      </c>
      <c r="X52" s="136"/>
      <c r="Y52" s="137"/>
      <c r="Z52" s="138"/>
      <c r="AA52" s="138"/>
      <c r="AB52" s="138"/>
      <c r="AC52" s="138"/>
      <c r="AD52" s="138"/>
      <c r="AE52" s="138"/>
      <c r="AF52" s="156">
        <f t="shared" si="14"/>
        <v>0</v>
      </c>
      <c r="AG52" s="136"/>
      <c r="AH52" s="137"/>
      <c r="AI52" s="138"/>
      <c r="AJ52" s="138"/>
      <c r="AK52" s="138"/>
      <c r="AL52" s="138"/>
      <c r="AM52" s="138"/>
      <c r="AN52" s="138"/>
      <c r="AO52" s="153">
        <f t="shared" si="15"/>
        <v>0</v>
      </c>
      <c r="AP52" s="136"/>
      <c r="AQ52" s="137"/>
      <c r="AR52" s="138"/>
      <c r="AS52" s="138"/>
      <c r="AT52" s="138"/>
      <c r="AU52" s="138"/>
      <c r="AV52" s="138"/>
      <c r="AW52" s="138"/>
      <c r="AX52" s="156"/>
      <c r="AY52" s="136"/>
      <c r="AZ52" s="137"/>
      <c r="BA52" s="138"/>
      <c r="BB52" s="138"/>
      <c r="BC52" s="138"/>
      <c r="BD52" s="138"/>
      <c r="BE52" s="138"/>
      <c r="BF52" s="138"/>
      <c r="BG52" s="153">
        <f t="shared" si="16"/>
        <v>0</v>
      </c>
      <c r="BH52" s="727"/>
      <c r="BI52" s="728"/>
      <c r="BJ52" s="340"/>
      <c r="BK52" s="340"/>
      <c r="BL52" s="340"/>
      <c r="BM52" s="340"/>
      <c r="BN52" s="340"/>
      <c r="BO52" s="340"/>
      <c r="BP52" s="156"/>
      <c r="BQ52" s="758"/>
      <c r="BR52" s="759"/>
      <c r="BS52" s="391"/>
      <c r="BT52" s="391"/>
      <c r="BU52" s="391"/>
      <c r="BV52" s="391"/>
      <c r="BW52" s="391"/>
      <c r="BX52" s="153"/>
      <c r="BY52" s="139"/>
      <c r="BZ52" s="140"/>
      <c r="CA52" s="141"/>
      <c r="CB52" s="141"/>
      <c r="CC52" s="141"/>
      <c r="CD52" s="141"/>
      <c r="CE52" s="141"/>
      <c r="CF52" s="141"/>
      <c r="CG52" s="153"/>
      <c r="CH52" s="433">
        <f t="shared" si="17"/>
        <v>0</v>
      </c>
    </row>
    <row r="53" spans="1:86" ht="20.25" hidden="1" x14ac:dyDescent="0.4">
      <c r="A53" s="14">
        <v>34</v>
      </c>
      <c r="B53" s="10"/>
      <c r="C53" s="241"/>
      <c r="D53" s="692"/>
      <c r="E53" s="715"/>
      <c r="F53" s="11"/>
      <c r="G53" s="52"/>
      <c r="H53" s="597"/>
      <c r="I53" s="598"/>
      <c r="J53" s="102"/>
      <c r="K53" s="102"/>
      <c r="L53" s="102"/>
      <c r="M53" s="102"/>
      <c r="N53" s="599"/>
      <c r="O53" s="576">
        <f t="shared" si="12"/>
        <v>0</v>
      </c>
      <c r="P53" s="627"/>
      <c r="Q53" s="628"/>
      <c r="R53" s="629"/>
      <c r="S53" s="629"/>
      <c r="T53" s="629"/>
      <c r="U53" s="629"/>
      <c r="V53" s="630"/>
      <c r="W53" s="579">
        <f t="shared" si="13"/>
        <v>0</v>
      </c>
      <c r="X53" s="136"/>
      <c r="Y53" s="137"/>
      <c r="Z53" s="138"/>
      <c r="AA53" s="138"/>
      <c r="AB53" s="138"/>
      <c r="AC53" s="138"/>
      <c r="AD53" s="138"/>
      <c r="AE53" s="138"/>
      <c r="AF53" s="156">
        <f t="shared" si="14"/>
        <v>0</v>
      </c>
      <c r="AG53" s="136"/>
      <c r="AH53" s="137"/>
      <c r="AI53" s="138"/>
      <c r="AJ53" s="138"/>
      <c r="AK53" s="138"/>
      <c r="AL53" s="138"/>
      <c r="AM53" s="138"/>
      <c r="AN53" s="138"/>
      <c r="AO53" s="153">
        <f t="shared" si="15"/>
        <v>0</v>
      </c>
      <c r="AP53" s="136"/>
      <c r="AQ53" s="137"/>
      <c r="AR53" s="138"/>
      <c r="AS53" s="138"/>
      <c r="AT53" s="138"/>
      <c r="AU53" s="138"/>
      <c r="AV53" s="138"/>
      <c r="AW53" s="138"/>
      <c r="AX53" s="156"/>
      <c r="AY53" s="136"/>
      <c r="AZ53" s="137"/>
      <c r="BA53" s="138"/>
      <c r="BB53" s="138"/>
      <c r="BC53" s="138"/>
      <c r="BD53" s="138"/>
      <c r="BE53" s="138"/>
      <c r="BF53" s="138"/>
      <c r="BG53" s="153">
        <f t="shared" si="16"/>
        <v>0</v>
      </c>
      <c r="BH53" s="727"/>
      <c r="BI53" s="728"/>
      <c r="BJ53" s="340"/>
      <c r="BK53" s="340"/>
      <c r="BL53" s="340"/>
      <c r="BM53" s="340"/>
      <c r="BN53" s="340"/>
      <c r="BO53" s="340"/>
      <c r="BP53" s="156"/>
      <c r="BQ53" s="758"/>
      <c r="BR53" s="759"/>
      <c r="BS53" s="391"/>
      <c r="BT53" s="391"/>
      <c r="BU53" s="391"/>
      <c r="BV53" s="391"/>
      <c r="BW53" s="391"/>
      <c r="BX53" s="153"/>
      <c r="BY53" s="139"/>
      <c r="BZ53" s="140"/>
      <c r="CA53" s="141"/>
      <c r="CB53" s="141"/>
      <c r="CC53" s="141"/>
      <c r="CD53" s="141"/>
      <c r="CE53" s="141"/>
      <c r="CF53" s="141"/>
      <c r="CG53" s="153"/>
      <c r="CH53" s="433">
        <f t="shared" si="17"/>
        <v>0</v>
      </c>
    </row>
    <row r="54" spans="1:86" ht="20.25" hidden="1" x14ac:dyDescent="0.4">
      <c r="A54" s="14">
        <v>35</v>
      </c>
      <c r="B54" s="10"/>
      <c r="C54" s="241"/>
      <c r="D54" s="692"/>
      <c r="E54" s="715"/>
      <c r="F54" s="11"/>
      <c r="G54" s="52"/>
      <c r="H54" s="597"/>
      <c r="I54" s="598"/>
      <c r="J54" s="102"/>
      <c r="K54" s="102"/>
      <c r="L54" s="102"/>
      <c r="M54" s="102"/>
      <c r="N54" s="599"/>
      <c r="O54" s="576">
        <f t="shared" si="12"/>
        <v>0</v>
      </c>
      <c r="P54" s="627"/>
      <c r="Q54" s="628"/>
      <c r="R54" s="629"/>
      <c r="S54" s="629"/>
      <c r="T54" s="629"/>
      <c r="U54" s="629"/>
      <c r="V54" s="630"/>
      <c r="W54" s="579">
        <f t="shared" si="13"/>
        <v>0</v>
      </c>
      <c r="X54" s="136"/>
      <c r="Y54" s="137"/>
      <c r="Z54" s="138"/>
      <c r="AA54" s="138"/>
      <c r="AB54" s="138"/>
      <c r="AC54" s="138"/>
      <c r="AD54" s="138"/>
      <c r="AE54" s="138"/>
      <c r="AF54" s="156">
        <f t="shared" si="14"/>
        <v>0</v>
      </c>
      <c r="AG54" s="136"/>
      <c r="AH54" s="137"/>
      <c r="AI54" s="138"/>
      <c r="AJ54" s="138"/>
      <c r="AK54" s="138"/>
      <c r="AL54" s="138"/>
      <c r="AM54" s="138"/>
      <c r="AN54" s="138"/>
      <c r="AO54" s="153">
        <f t="shared" si="15"/>
        <v>0</v>
      </c>
      <c r="AP54" s="136"/>
      <c r="AQ54" s="137"/>
      <c r="AR54" s="138"/>
      <c r="AS54" s="138"/>
      <c r="AT54" s="138"/>
      <c r="AU54" s="138"/>
      <c r="AV54" s="138"/>
      <c r="AW54" s="138"/>
      <c r="AX54" s="156"/>
      <c r="AY54" s="136"/>
      <c r="AZ54" s="137"/>
      <c r="BA54" s="138"/>
      <c r="BB54" s="138"/>
      <c r="BC54" s="138"/>
      <c r="BD54" s="138"/>
      <c r="BE54" s="138"/>
      <c r="BF54" s="138"/>
      <c r="BG54" s="153">
        <f t="shared" si="16"/>
        <v>0</v>
      </c>
      <c r="BH54" s="727"/>
      <c r="BI54" s="728"/>
      <c r="BJ54" s="340"/>
      <c r="BK54" s="340"/>
      <c r="BL54" s="340"/>
      <c r="BM54" s="340"/>
      <c r="BN54" s="340"/>
      <c r="BO54" s="340"/>
      <c r="BP54" s="156"/>
      <c r="BQ54" s="758"/>
      <c r="BR54" s="759"/>
      <c r="BS54" s="391"/>
      <c r="BT54" s="391"/>
      <c r="BU54" s="391"/>
      <c r="BV54" s="391"/>
      <c r="BW54" s="391"/>
      <c r="BX54" s="153"/>
      <c r="BY54" s="139"/>
      <c r="BZ54" s="140"/>
      <c r="CA54" s="141"/>
      <c r="CB54" s="141"/>
      <c r="CC54" s="141"/>
      <c r="CD54" s="141"/>
      <c r="CE54" s="141"/>
      <c r="CF54" s="141"/>
      <c r="CG54" s="153"/>
      <c r="CH54" s="433">
        <f t="shared" si="17"/>
        <v>0</v>
      </c>
    </row>
    <row r="55" spans="1:86" ht="20.25" hidden="1" x14ac:dyDescent="0.4">
      <c r="A55" s="14">
        <v>36</v>
      </c>
      <c r="B55" s="10"/>
      <c r="C55" s="241"/>
      <c r="D55" s="692"/>
      <c r="E55" s="715"/>
      <c r="F55" s="11"/>
      <c r="G55" s="52"/>
      <c r="H55" s="597"/>
      <c r="I55" s="598"/>
      <c r="J55" s="102"/>
      <c r="K55" s="102"/>
      <c r="L55" s="102"/>
      <c r="M55" s="102"/>
      <c r="N55" s="599"/>
      <c r="O55" s="576">
        <f t="shared" si="12"/>
        <v>0</v>
      </c>
      <c r="P55" s="627"/>
      <c r="Q55" s="628"/>
      <c r="R55" s="629"/>
      <c r="S55" s="629"/>
      <c r="T55" s="629"/>
      <c r="U55" s="629"/>
      <c r="V55" s="630"/>
      <c r="W55" s="579">
        <f t="shared" si="13"/>
        <v>0</v>
      </c>
      <c r="X55" s="136"/>
      <c r="Y55" s="137"/>
      <c r="Z55" s="138"/>
      <c r="AA55" s="138"/>
      <c r="AB55" s="138"/>
      <c r="AC55" s="138"/>
      <c r="AD55" s="138"/>
      <c r="AE55" s="138"/>
      <c r="AF55" s="156">
        <f t="shared" si="14"/>
        <v>0</v>
      </c>
      <c r="AG55" s="136"/>
      <c r="AH55" s="137"/>
      <c r="AI55" s="138"/>
      <c r="AJ55" s="138"/>
      <c r="AK55" s="138"/>
      <c r="AL55" s="138"/>
      <c r="AM55" s="138"/>
      <c r="AN55" s="138"/>
      <c r="AO55" s="153">
        <f t="shared" si="15"/>
        <v>0</v>
      </c>
      <c r="AP55" s="136"/>
      <c r="AQ55" s="137"/>
      <c r="AR55" s="138"/>
      <c r="AS55" s="138"/>
      <c r="AT55" s="138"/>
      <c r="AU55" s="138"/>
      <c r="AV55" s="138"/>
      <c r="AW55" s="138"/>
      <c r="AX55" s="156"/>
      <c r="AY55" s="136"/>
      <c r="AZ55" s="137"/>
      <c r="BA55" s="138"/>
      <c r="BB55" s="138"/>
      <c r="BC55" s="138"/>
      <c r="BD55" s="138"/>
      <c r="BE55" s="138"/>
      <c r="BF55" s="138"/>
      <c r="BG55" s="153">
        <f t="shared" si="16"/>
        <v>0</v>
      </c>
      <c r="BH55" s="727"/>
      <c r="BI55" s="728"/>
      <c r="BJ55" s="340"/>
      <c r="BK55" s="340"/>
      <c r="BL55" s="340"/>
      <c r="BM55" s="340"/>
      <c r="BN55" s="340"/>
      <c r="BO55" s="340"/>
      <c r="BP55" s="156"/>
      <c r="BQ55" s="758"/>
      <c r="BR55" s="759"/>
      <c r="BS55" s="391"/>
      <c r="BT55" s="391"/>
      <c r="BU55" s="391"/>
      <c r="BV55" s="391"/>
      <c r="BW55" s="391"/>
      <c r="BX55" s="153"/>
      <c r="BY55" s="139"/>
      <c r="BZ55" s="140"/>
      <c r="CA55" s="141"/>
      <c r="CB55" s="141"/>
      <c r="CC55" s="141"/>
      <c r="CD55" s="141"/>
      <c r="CE55" s="141"/>
      <c r="CF55" s="141"/>
      <c r="CG55" s="153"/>
      <c r="CH55" s="433">
        <f t="shared" si="17"/>
        <v>0</v>
      </c>
    </row>
    <row r="56" spans="1:86" ht="20.25" hidden="1" x14ac:dyDescent="0.4">
      <c r="A56" s="14">
        <v>37</v>
      </c>
      <c r="B56" s="10"/>
      <c r="C56" s="241"/>
      <c r="D56" s="692"/>
      <c r="E56" s="715"/>
      <c r="F56" s="11"/>
      <c r="G56" s="52"/>
      <c r="H56" s="597"/>
      <c r="I56" s="598"/>
      <c r="J56" s="102"/>
      <c r="K56" s="102"/>
      <c r="L56" s="102"/>
      <c r="M56" s="102"/>
      <c r="N56" s="599"/>
      <c r="O56" s="576">
        <f t="shared" si="12"/>
        <v>0</v>
      </c>
      <c r="P56" s="627"/>
      <c r="Q56" s="628"/>
      <c r="R56" s="629"/>
      <c r="S56" s="629"/>
      <c r="T56" s="629"/>
      <c r="U56" s="629"/>
      <c r="V56" s="630"/>
      <c r="W56" s="579">
        <f t="shared" si="13"/>
        <v>0</v>
      </c>
      <c r="X56" s="136"/>
      <c r="Y56" s="137"/>
      <c r="Z56" s="138"/>
      <c r="AA56" s="138"/>
      <c r="AB56" s="138"/>
      <c r="AC56" s="138"/>
      <c r="AD56" s="138"/>
      <c r="AE56" s="138"/>
      <c r="AF56" s="156">
        <f t="shared" si="14"/>
        <v>0</v>
      </c>
      <c r="AG56" s="136"/>
      <c r="AH56" s="137"/>
      <c r="AI56" s="138"/>
      <c r="AJ56" s="138"/>
      <c r="AK56" s="138"/>
      <c r="AL56" s="138"/>
      <c r="AM56" s="138"/>
      <c r="AN56" s="138"/>
      <c r="AO56" s="153">
        <f t="shared" si="15"/>
        <v>0</v>
      </c>
      <c r="AP56" s="136"/>
      <c r="AQ56" s="137"/>
      <c r="AR56" s="138"/>
      <c r="AS56" s="138"/>
      <c r="AT56" s="138"/>
      <c r="AU56" s="138"/>
      <c r="AV56" s="138"/>
      <c r="AW56" s="138"/>
      <c r="AX56" s="156"/>
      <c r="AY56" s="136"/>
      <c r="AZ56" s="137"/>
      <c r="BA56" s="138"/>
      <c r="BB56" s="138"/>
      <c r="BC56" s="138"/>
      <c r="BD56" s="138"/>
      <c r="BE56" s="138"/>
      <c r="BF56" s="138"/>
      <c r="BG56" s="153">
        <f t="shared" si="16"/>
        <v>0</v>
      </c>
      <c r="BH56" s="727"/>
      <c r="BI56" s="728"/>
      <c r="BJ56" s="340"/>
      <c r="BK56" s="340"/>
      <c r="BL56" s="340"/>
      <c r="BM56" s="340"/>
      <c r="BN56" s="340"/>
      <c r="BO56" s="340"/>
      <c r="BP56" s="156"/>
      <c r="BQ56" s="758"/>
      <c r="BR56" s="759"/>
      <c r="BS56" s="391"/>
      <c r="BT56" s="391"/>
      <c r="BU56" s="391"/>
      <c r="BV56" s="391"/>
      <c r="BW56" s="391"/>
      <c r="BX56" s="153"/>
      <c r="BY56" s="139"/>
      <c r="BZ56" s="140"/>
      <c r="CA56" s="141"/>
      <c r="CB56" s="141"/>
      <c r="CC56" s="141"/>
      <c r="CD56" s="141"/>
      <c r="CE56" s="141"/>
      <c r="CF56" s="141"/>
      <c r="CG56" s="153"/>
      <c r="CH56" s="433">
        <f t="shared" si="17"/>
        <v>0</v>
      </c>
    </row>
    <row r="57" spans="1:86" ht="20.25" hidden="1" x14ac:dyDescent="0.4">
      <c r="A57" s="14">
        <v>38</v>
      </c>
      <c r="B57" s="10"/>
      <c r="C57" s="241"/>
      <c r="D57" s="692"/>
      <c r="E57" s="715"/>
      <c r="F57" s="11"/>
      <c r="G57" s="52"/>
      <c r="H57" s="597"/>
      <c r="I57" s="598"/>
      <c r="J57" s="102"/>
      <c r="K57" s="102"/>
      <c r="L57" s="102"/>
      <c r="M57" s="102"/>
      <c r="N57" s="599"/>
      <c r="O57" s="576">
        <f t="shared" si="12"/>
        <v>0</v>
      </c>
      <c r="P57" s="627"/>
      <c r="Q57" s="628"/>
      <c r="R57" s="629"/>
      <c r="S57" s="629"/>
      <c r="T57" s="629"/>
      <c r="U57" s="629"/>
      <c r="V57" s="630"/>
      <c r="W57" s="579">
        <f t="shared" si="13"/>
        <v>0</v>
      </c>
      <c r="X57" s="136"/>
      <c r="Y57" s="137"/>
      <c r="Z57" s="138"/>
      <c r="AA57" s="138"/>
      <c r="AB57" s="138"/>
      <c r="AC57" s="138"/>
      <c r="AD57" s="138"/>
      <c r="AE57" s="138"/>
      <c r="AF57" s="156">
        <f t="shared" si="14"/>
        <v>0</v>
      </c>
      <c r="AG57" s="136"/>
      <c r="AH57" s="137"/>
      <c r="AI57" s="138"/>
      <c r="AJ57" s="138"/>
      <c r="AK57" s="138"/>
      <c r="AL57" s="138"/>
      <c r="AM57" s="138"/>
      <c r="AN57" s="138"/>
      <c r="AO57" s="153">
        <f t="shared" si="15"/>
        <v>0</v>
      </c>
      <c r="AP57" s="136"/>
      <c r="AQ57" s="137"/>
      <c r="AR57" s="138"/>
      <c r="AS57" s="138"/>
      <c r="AT57" s="138"/>
      <c r="AU57" s="138"/>
      <c r="AV57" s="138"/>
      <c r="AW57" s="138"/>
      <c r="AX57" s="156"/>
      <c r="AY57" s="136"/>
      <c r="AZ57" s="137"/>
      <c r="BA57" s="138"/>
      <c r="BB57" s="138"/>
      <c r="BC57" s="138"/>
      <c r="BD57" s="138"/>
      <c r="BE57" s="138"/>
      <c r="BF57" s="138"/>
      <c r="BG57" s="153">
        <f t="shared" si="16"/>
        <v>0</v>
      </c>
      <c r="BH57" s="727"/>
      <c r="BI57" s="728"/>
      <c r="BJ57" s="340"/>
      <c r="BK57" s="340"/>
      <c r="BL57" s="340"/>
      <c r="BM57" s="340"/>
      <c r="BN57" s="340"/>
      <c r="BO57" s="340"/>
      <c r="BP57" s="156"/>
      <c r="BQ57" s="758"/>
      <c r="BR57" s="759"/>
      <c r="BS57" s="391"/>
      <c r="BT57" s="391"/>
      <c r="BU57" s="391"/>
      <c r="BV57" s="391"/>
      <c r="BW57" s="391"/>
      <c r="BX57" s="153"/>
      <c r="BY57" s="139"/>
      <c r="BZ57" s="140"/>
      <c r="CA57" s="141"/>
      <c r="CB57" s="141"/>
      <c r="CC57" s="141"/>
      <c r="CD57" s="141"/>
      <c r="CE57" s="141"/>
      <c r="CF57" s="141"/>
      <c r="CG57" s="153"/>
      <c r="CH57" s="433">
        <f t="shared" si="17"/>
        <v>0</v>
      </c>
    </row>
    <row r="58" spans="1:86" ht="20.25" hidden="1" x14ac:dyDescent="0.4">
      <c r="A58" s="14">
        <v>39</v>
      </c>
      <c r="B58" s="10"/>
      <c r="C58" s="241"/>
      <c r="D58" s="692"/>
      <c r="E58" s="715"/>
      <c r="F58" s="11"/>
      <c r="G58" s="52"/>
      <c r="H58" s="597"/>
      <c r="I58" s="598"/>
      <c r="J58" s="102"/>
      <c r="K58" s="102"/>
      <c r="L58" s="102"/>
      <c r="M58" s="102"/>
      <c r="N58" s="599"/>
      <c r="O58" s="576">
        <f t="shared" si="12"/>
        <v>0</v>
      </c>
      <c r="P58" s="627"/>
      <c r="Q58" s="628"/>
      <c r="R58" s="629"/>
      <c r="S58" s="629"/>
      <c r="T58" s="629"/>
      <c r="U58" s="629"/>
      <c r="V58" s="630"/>
      <c r="W58" s="579">
        <f t="shared" si="13"/>
        <v>0</v>
      </c>
      <c r="X58" s="136"/>
      <c r="Y58" s="137"/>
      <c r="Z58" s="138"/>
      <c r="AA58" s="138"/>
      <c r="AB58" s="138"/>
      <c r="AC58" s="138"/>
      <c r="AD58" s="138"/>
      <c r="AE58" s="138"/>
      <c r="AF58" s="156">
        <f t="shared" si="14"/>
        <v>0</v>
      </c>
      <c r="AG58" s="136"/>
      <c r="AH58" s="137"/>
      <c r="AI58" s="138"/>
      <c r="AJ58" s="138"/>
      <c r="AK58" s="138"/>
      <c r="AL58" s="138"/>
      <c r="AM58" s="138"/>
      <c r="AN58" s="138"/>
      <c r="AO58" s="153">
        <f t="shared" si="15"/>
        <v>0</v>
      </c>
      <c r="AP58" s="136"/>
      <c r="AQ58" s="137"/>
      <c r="AR58" s="138"/>
      <c r="AS58" s="138"/>
      <c r="AT58" s="138"/>
      <c r="AU58" s="138"/>
      <c r="AV58" s="138"/>
      <c r="AW58" s="138"/>
      <c r="AX58" s="156"/>
      <c r="AY58" s="136"/>
      <c r="AZ58" s="137"/>
      <c r="BA58" s="138"/>
      <c r="BB58" s="138"/>
      <c r="BC58" s="138"/>
      <c r="BD58" s="138"/>
      <c r="BE58" s="138"/>
      <c r="BF58" s="138"/>
      <c r="BG58" s="153">
        <f t="shared" si="16"/>
        <v>0</v>
      </c>
      <c r="BH58" s="727"/>
      <c r="BI58" s="728"/>
      <c r="BJ58" s="340"/>
      <c r="BK58" s="340"/>
      <c r="BL58" s="340"/>
      <c r="BM58" s="340"/>
      <c r="BN58" s="340"/>
      <c r="BO58" s="340"/>
      <c r="BP58" s="156"/>
      <c r="BQ58" s="758"/>
      <c r="BR58" s="759"/>
      <c r="BS58" s="391"/>
      <c r="BT58" s="391"/>
      <c r="BU58" s="391"/>
      <c r="BV58" s="391"/>
      <c r="BW58" s="391"/>
      <c r="BX58" s="153"/>
      <c r="BY58" s="139"/>
      <c r="BZ58" s="140"/>
      <c r="CA58" s="141"/>
      <c r="CB58" s="141"/>
      <c r="CC58" s="141"/>
      <c r="CD58" s="141"/>
      <c r="CE58" s="141"/>
      <c r="CF58" s="141"/>
      <c r="CG58" s="153"/>
      <c r="CH58" s="433">
        <f t="shared" si="17"/>
        <v>0</v>
      </c>
    </row>
    <row r="59" spans="1:86" ht="20.25" hidden="1" x14ac:dyDescent="0.4">
      <c r="A59" s="14">
        <v>40</v>
      </c>
      <c r="B59" s="10"/>
      <c r="C59" s="241"/>
      <c r="D59" s="692"/>
      <c r="E59" s="715"/>
      <c r="F59" s="11"/>
      <c r="G59" s="52"/>
      <c r="H59" s="597"/>
      <c r="I59" s="598"/>
      <c r="J59" s="102"/>
      <c r="K59" s="102"/>
      <c r="L59" s="102"/>
      <c r="M59" s="102"/>
      <c r="N59" s="599"/>
      <c r="O59" s="576">
        <f t="shared" si="12"/>
        <v>0</v>
      </c>
      <c r="P59" s="627"/>
      <c r="Q59" s="628"/>
      <c r="R59" s="629"/>
      <c r="S59" s="629"/>
      <c r="T59" s="629"/>
      <c r="U59" s="629"/>
      <c r="V59" s="630"/>
      <c r="W59" s="579">
        <f t="shared" si="13"/>
        <v>0</v>
      </c>
      <c r="X59" s="136"/>
      <c r="Y59" s="137"/>
      <c r="Z59" s="138"/>
      <c r="AA59" s="138"/>
      <c r="AB59" s="138"/>
      <c r="AC59" s="138"/>
      <c r="AD59" s="138"/>
      <c r="AE59" s="138"/>
      <c r="AF59" s="156">
        <f t="shared" si="14"/>
        <v>0</v>
      </c>
      <c r="AG59" s="136"/>
      <c r="AH59" s="137"/>
      <c r="AI59" s="138"/>
      <c r="AJ59" s="138"/>
      <c r="AK59" s="138"/>
      <c r="AL59" s="138"/>
      <c r="AM59" s="138"/>
      <c r="AN59" s="138"/>
      <c r="AO59" s="153">
        <f t="shared" si="15"/>
        <v>0</v>
      </c>
      <c r="AP59" s="136"/>
      <c r="AQ59" s="137"/>
      <c r="AR59" s="138"/>
      <c r="AS59" s="138"/>
      <c r="AT59" s="138"/>
      <c r="AU59" s="138"/>
      <c r="AV59" s="138"/>
      <c r="AW59" s="138"/>
      <c r="AX59" s="156"/>
      <c r="AY59" s="136"/>
      <c r="AZ59" s="137"/>
      <c r="BA59" s="138"/>
      <c r="BB59" s="138"/>
      <c r="BC59" s="138"/>
      <c r="BD59" s="138"/>
      <c r="BE59" s="138"/>
      <c r="BF59" s="138"/>
      <c r="BG59" s="153">
        <f t="shared" si="16"/>
        <v>0</v>
      </c>
      <c r="BH59" s="727"/>
      <c r="BI59" s="728"/>
      <c r="BJ59" s="340"/>
      <c r="BK59" s="340"/>
      <c r="BL59" s="340"/>
      <c r="BM59" s="340"/>
      <c r="BN59" s="340"/>
      <c r="BO59" s="340"/>
      <c r="BP59" s="156"/>
      <c r="BQ59" s="758"/>
      <c r="BR59" s="759"/>
      <c r="BS59" s="391"/>
      <c r="BT59" s="391"/>
      <c r="BU59" s="391"/>
      <c r="BV59" s="391"/>
      <c r="BW59" s="391"/>
      <c r="BX59" s="153"/>
      <c r="BY59" s="139"/>
      <c r="BZ59" s="140"/>
      <c r="CA59" s="141"/>
      <c r="CB59" s="141"/>
      <c r="CC59" s="141"/>
      <c r="CD59" s="141"/>
      <c r="CE59" s="141"/>
      <c r="CF59" s="141"/>
      <c r="CG59" s="153"/>
      <c r="CH59" s="433">
        <f t="shared" si="17"/>
        <v>0</v>
      </c>
    </row>
    <row r="60" spans="1:86" ht="20.25" hidden="1" x14ac:dyDescent="0.4">
      <c r="A60" s="14">
        <v>41</v>
      </c>
      <c r="B60" s="10"/>
      <c r="C60" s="241"/>
      <c r="D60" s="692"/>
      <c r="E60" s="715"/>
      <c r="F60" s="11"/>
      <c r="G60" s="52"/>
      <c r="H60" s="597"/>
      <c r="I60" s="598"/>
      <c r="J60" s="102"/>
      <c r="K60" s="102"/>
      <c r="L60" s="102"/>
      <c r="M60" s="102"/>
      <c r="N60" s="599"/>
      <c r="O60" s="576">
        <f t="shared" si="12"/>
        <v>0</v>
      </c>
      <c r="P60" s="627"/>
      <c r="Q60" s="628"/>
      <c r="R60" s="629"/>
      <c r="S60" s="629"/>
      <c r="T60" s="629"/>
      <c r="U60" s="629"/>
      <c r="V60" s="630"/>
      <c r="W60" s="579">
        <f t="shared" si="13"/>
        <v>0</v>
      </c>
      <c r="X60" s="136"/>
      <c r="Y60" s="137"/>
      <c r="Z60" s="138"/>
      <c r="AA60" s="138"/>
      <c r="AB60" s="138"/>
      <c r="AC60" s="138"/>
      <c r="AD60" s="138"/>
      <c r="AE60" s="138"/>
      <c r="AF60" s="156">
        <f t="shared" si="14"/>
        <v>0</v>
      </c>
      <c r="AG60" s="136"/>
      <c r="AH60" s="137"/>
      <c r="AI60" s="138"/>
      <c r="AJ60" s="138"/>
      <c r="AK60" s="138"/>
      <c r="AL60" s="138"/>
      <c r="AM60" s="138"/>
      <c r="AN60" s="138"/>
      <c r="AO60" s="153">
        <f t="shared" si="15"/>
        <v>0</v>
      </c>
      <c r="AP60" s="136"/>
      <c r="AQ60" s="137"/>
      <c r="AR60" s="138"/>
      <c r="AS60" s="138"/>
      <c r="AT60" s="138"/>
      <c r="AU60" s="138"/>
      <c r="AV60" s="138"/>
      <c r="AW60" s="138"/>
      <c r="AX60" s="156"/>
      <c r="AY60" s="136"/>
      <c r="AZ60" s="137"/>
      <c r="BA60" s="138"/>
      <c r="BB60" s="138"/>
      <c r="BC60" s="138"/>
      <c r="BD60" s="138"/>
      <c r="BE60" s="138"/>
      <c r="BF60" s="138"/>
      <c r="BG60" s="153">
        <f t="shared" si="16"/>
        <v>0</v>
      </c>
      <c r="BH60" s="727"/>
      <c r="BI60" s="728"/>
      <c r="BJ60" s="340"/>
      <c r="BK60" s="340"/>
      <c r="BL60" s="340"/>
      <c r="BM60" s="340"/>
      <c r="BN60" s="340"/>
      <c r="BO60" s="340"/>
      <c r="BP60" s="156"/>
      <c r="BQ60" s="758"/>
      <c r="BR60" s="759"/>
      <c r="BS60" s="391"/>
      <c r="BT60" s="391"/>
      <c r="BU60" s="391"/>
      <c r="BV60" s="391"/>
      <c r="BW60" s="391"/>
      <c r="BX60" s="153"/>
      <c r="BY60" s="139"/>
      <c r="BZ60" s="140"/>
      <c r="CA60" s="141"/>
      <c r="CB60" s="141"/>
      <c r="CC60" s="141"/>
      <c r="CD60" s="141"/>
      <c r="CE60" s="141"/>
      <c r="CF60" s="141"/>
      <c r="CG60" s="153"/>
      <c r="CH60" s="433">
        <f t="shared" si="17"/>
        <v>0</v>
      </c>
    </row>
    <row r="61" spans="1:86" ht="20.25" hidden="1" x14ac:dyDescent="0.4">
      <c r="A61" s="14">
        <v>42</v>
      </c>
      <c r="B61" s="10"/>
      <c r="C61" s="241"/>
      <c r="D61" s="692"/>
      <c r="E61" s="715"/>
      <c r="F61" s="11"/>
      <c r="G61" s="52"/>
      <c r="H61" s="597"/>
      <c r="I61" s="598"/>
      <c r="J61" s="102"/>
      <c r="K61" s="102"/>
      <c r="L61" s="102"/>
      <c r="M61" s="102"/>
      <c r="N61" s="599"/>
      <c r="O61" s="576">
        <f t="shared" si="12"/>
        <v>0</v>
      </c>
      <c r="P61" s="627"/>
      <c r="Q61" s="628"/>
      <c r="R61" s="629"/>
      <c r="S61" s="629"/>
      <c r="T61" s="629"/>
      <c r="U61" s="629"/>
      <c r="V61" s="630"/>
      <c r="W61" s="579">
        <f t="shared" si="13"/>
        <v>0</v>
      </c>
      <c r="X61" s="136"/>
      <c r="Y61" s="137"/>
      <c r="Z61" s="138"/>
      <c r="AA61" s="138"/>
      <c r="AB61" s="138"/>
      <c r="AC61" s="138"/>
      <c r="AD61" s="138"/>
      <c r="AE61" s="138"/>
      <c r="AF61" s="156">
        <f t="shared" si="14"/>
        <v>0</v>
      </c>
      <c r="AG61" s="136"/>
      <c r="AH61" s="137"/>
      <c r="AI61" s="138"/>
      <c r="AJ61" s="138"/>
      <c r="AK61" s="138"/>
      <c r="AL61" s="138"/>
      <c r="AM61" s="138"/>
      <c r="AN61" s="138"/>
      <c r="AO61" s="153">
        <f t="shared" si="15"/>
        <v>0</v>
      </c>
      <c r="AP61" s="136"/>
      <c r="AQ61" s="137"/>
      <c r="AR61" s="138"/>
      <c r="AS61" s="138"/>
      <c r="AT61" s="138"/>
      <c r="AU61" s="138"/>
      <c r="AV61" s="138"/>
      <c r="AW61" s="138"/>
      <c r="AX61" s="156"/>
      <c r="AY61" s="136"/>
      <c r="AZ61" s="137"/>
      <c r="BA61" s="138"/>
      <c r="BB61" s="138"/>
      <c r="BC61" s="138"/>
      <c r="BD61" s="138"/>
      <c r="BE61" s="138"/>
      <c r="BF61" s="138"/>
      <c r="BG61" s="153">
        <f t="shared" si="16"/>
        <v>0</v>
      </c>
      <c r="BH61" s="727"/>
      <c r="BI61" s="728"/>
      <c r="BJ61" s="340"/>
      <c r="BK61" s="340"/>
      <c r="BL61" s="340"/>
      <c r="BM61" s="340"/>
      <c r="BN61" s="340"/>
      <c r="BO61" s="340"/>
      <c r="BP61" s="156"/>
      <c r="BQ61" s="758"/>
      <c r="BR61" s="759"/>
      <c r="BS61" s="391"/>
      <c r="BT61" s="391"/>
      <c r="BU61" s="391"/>
      <c r="BV61" s="391"/>
      <c r="BW61" s="391"/>
      <c r="BX61" s="153"/>
      <c r="BY61" s="139"/>
      <c r="BZ61" s="140"/>
      <c r="CA61" s="141"/>
      <c r="CB61" s="141"/>
      <c r="CC61" s="141"/>
      <c r="CD61" s="141"/>
      <c r="CE61" s="141"/>
      <c r="CF61" s="141"/>
      <c r="CG61" s="153"/>
      <c r="CH61" s="433">
        <f t="shared" si="17"/>
        <v>0</v>
      </c>
    </row>
    <row r="62" spans="1:86" ht="20.25" hidden="1" x14ac:dyDescent="0.4">
      <c r="A62" s="14">
        <v>43</v>
      </c>
      <c r="B62" s="10"/>
      <c r="C62" s="241"/>
      <c r="D62" s="692"/>
      <c r="E62" s="715"/>
      <c r="F62" s="11"/>
      <c r="G62" s="52"/>
      <c r="H62" s="597"/>
      <c r="I62" s="598"/>
      <c r="J62" s="102"/>
      <c r="K62" s="102"/>
      <c r="L62" s="102"/>
      <c r="M62" s="102"/>
      <c r="N62" s="599"/>
      <c r="O62" s="576">
        <f t="shared" si="12"/>
        <v>0</v>
      </c>
      <c r="P62" s="627"/>
      <c r="Q62" s="628"/>
      <c r="R62" s="629"/>
      <c r="S62" s="629"/>
      <c r="T62" s="629"/>
      <c r="U62" s="629"/>
      <c r="V62" s="630"/>
      <c r="W62" s="579">
        <f t="shared" si="13"/>
        <v>0</v>
      </c>
      <c r="X62" s="136"/>
      <c r="Y62" s="137"/>
      <c r="Z62" s="138"/>
      <c r="AA62" s="138"/>
      <c r="AB62" s="138"/>
      <c r="AC62" s="138"/>
      <c r="AD62" s="138"/>
      <c r="AE62" s="138"/>
      <c r="AF62" s="156">
        <f t="shared" si="14"/>
        <v>0</v>
      </c>
      <c r="AG62" s="136"/>
      <c r="AH62" s="137"/>
      <c r="AI62" s="138"/>
      <c r="AJ62" s="138"/>
      <c r="AK62" s="138"/>
      <c r="AL62" s="138"/>
      <c r="AM62" s="138"/>
      <c r="AN62" s="138"/>
      <c r="AO62" s="153">
        <f t="shared" si="15"/>
        <v>0</v>
      </c>
      <c r="AP62" s="136"/>
      <c r="AQ62" s="137"/>
      <c r="AR62" s="138"/>
      <c r="AS62" s="138"/>
      <c r="AT62" s="138"/>
      <c r="AU62" s="138"/>
      <c r="AV62" s="138"/>
      <c r="AW62" s="138"/>
      <c r="AX62" s="156"/>
      <c r="AY62" s="136"/>
      <c r="AZ62" s="137"/>
      <c r="BA62" s="138"/>
      <c r="BB62" s="138"/>
      <c r="BC62" s="138"/>
      <c r="BD62" s="138"/>
      <c r="BE62" s="138"/>
      <c r="BF62" s="138"/>
      <c r="BG62" s="153">
        <f t="shared" si="16"/>
        <v>0</v>
      </c>
      <c r="BH62" s="727"/>
      <c r="BI62" s="728"/>
      <c r="BJ62" s="340"/>
      <c r="BK62" s="340"/>
      <c r="BL62" s="340"/>
      <c r="BM62" s="340"/>
      <c r="BN62" s="340"/>
      <c r="BO62" s="340"/>
      <c r="BP62" s="156"/>
      <c r="BQ62" s="758"/>
      <c r="BR62" s="759"/>
      <c r="BS62" s="391"/>
      <c r="BT62" s="391"/>
      <c r="BU62" s="391"/>
      <c r="BV62" s="391"/>
      <c r="BW62" s="391"/>
      <c r="BX62" s="153"/>
      <c r="BY62" s="139"/>
      <c r="BZ62" s="140"/>
      <c r="CA62" s="141"/>
      <c r="CB62" s="141"/>
      <c r="CC62" s="141"/>
      <c r="CD62" s="141"/>
      <c r="CE62" s="141"/>
      <c r="CF62" s="141"/>
      <c r="CG62" s="153"/>
      <c r="CH62" s="433">
        <f t="shared" si="17"/>
        <v>0</v>
      </c>
    </row>
    <row r="63" spans="1:86" ht="20.25" hidden="1" x14ac:dyDescent="0.4">
      <c r="A63" s="14">
        <v>44</v>
      </c>
      <c r="B63" s="10"/>
      <c r="C63" s="241"/>
      <c r="D63" s="692"/>
      <c r="E63" s="715"/>
      <c r="F63" s="11"/>
      <c r="G63" s="52"/>
      <c r="H63" s="597"/>
      <c r="I63" s="598"/>
      <c r="J63" s="102"/>
      <c r="K63" s="102"/>
      <c r="L63" s="102"/>
      <c r="M63" s="102"/>
      <c r="N63" s="599"/>
      <c r="O63" s="576">
        <f t="shared" si="12"/>
        <v>0</v>
      </c>
      <c r="P63" s="627"/>
      <c r="Q63" s="628"/>
      <c r="R63" s="629"/>
      <c r="S63" s="629"/>
      <c r="T63" s="629"/>
      <c r="U63" s="629"/>
      <c r="V63" s="630"/>
      <c r="W63" s="579">
        <f t="shared" si="13"/>
        <v>0</v>
      </c>
      <c r="X63" s="136"/>
      <c r="Y63" s="137"/>
      <c r="Z63" s="138"/>
      <c r="AA63" s="138"/>
      <c r="AB63" s="138"/>
      <c r="AC63" s="138"/>
      <c r="AD63" s="138"/>
      <c r="AE63" s="138"/>
      <c r="AF63" s="156">
        <f t="shared" si="14"/>
        <v>0</v>
      </c>
      <c r="AG63" s="136"/>
      <c r="AH63" s="137"/>
      <c r="AI63" s="138"/>
      <c r="AJ63" s="138"/>
      <c r="AK63" s="138"/>
      <c r="AL63" s="138"/>
      <c r="AM63" s="138"/>
      <c r="AN63" s="138"/>
      <c r="AO63" s="153">
        <f t="shared" si="15"/>
        <v>0</v>
      </c>
      <c r="AP63" s="136"/>
      <c r="AQ63" s="137"/>
      <c r="AR63" s="138"/>
      <c r="AS63" s="138"/>
      <c r="AT63" s="138"/>
      <c r="AU63" s="138"/>
      <c r="AV63" s="138"/>
      <c r="AW63" s="138"/>
      <c r="AX63" s="156"/>
      <c r="AY63" s="136"/>
      <c r="AZ63" s="137"/>
      <c r="BA63" s="138"/>
      <c r="BB63" s="138"/>
      <c r="BC63" s="138"/>
      <c r="BD63" s="138"/>
      <c r="BE63" s="138"/>
      <c r="BF63" s="138"/>
      <c r="BG63" s="153">
        <f t="shared" si="16"/>
        <v>0</v>
      </c>
      <c r="BH63" s="727"/>
      <c r="BI63" s="728"/>
      <c r="BJ63" s="340"/>
      <c r="BK63" s="340"/>
      <c r="BL63" s="340"/>
      <c r="BM63" s="340"/>
      <c r="BN63" s="340"/>
      <c r="BO63" s="340"/>
      <c r="BP63" s="156"/>
      <c r="BQ63" s="758"/>
      <c r="BR63" s="759"/>
      <c r="BS63" s="391"/>
      <c r="BT63" s="391"/>
      <c r="BU63" s="391"/>
      <c r="BV63" s="391"/>
      <c r="BW63" s="391"/>
      <c r="BX63" s="153"/>
      <c r="BY63" s="139"/>
      <c r="BZ63" s="140"/>
      <c r="CA63" s="141"/>
      <c r="CB63" s="141"/>
      <c r="CC63" s="141"/>
      <c r="CD63" s="141"/>
      <c r="CE63" s="141"/>
      <c r="CF63" s="141"/>
      <c r="CG63" s="153"/>
      <c r="CH63" s="433">
        <f t="shared" si="17"/>
        <v>0</v>
      </c>
    </row>
    <row r="64" spans="1:86" ht="20.25" hidden="1" x14ac:dyDescent="0.4">
      <c r="A64" s="14">
        <v>45</v>
      </c>
      <c r="B64" s="10"/>
      <c r="C64" s="241"/>
      <c r="D64" s="692"/>
      <c r="E64" s="715"/>
      <c r="F64" s="11"/>
      <c r="G64" s="52"/>
      <c r="H64" s="597"/>
      <c r="I64" s="598"/>
      <c r="J64" s="102"/>
      <c r="K64" s="102"/>
      <c r="L64" s="102"/>
      <c r="M64" s="102"/>
      <c r="N64" s="599"/>
      <c r="O64" s="576">
        <f t="shared" si="12"/>
        <v>0</v>
      </c>
      <c r="P64" s="627"/>
      <c r="Q64" s="628"/>
      <c r="R64" s="629"/>
      <c r="S64" s="629"/>
      <c r="T64" s="629"/>
      <c r="U64" s="629"/>
      <c r="V64" s="630"/>
      <c r="W64" s="579">
        <f t="shared" si="13"/>
        <v>0</v>
      </c>
      <c r="X64" s="136"/>
      <c r="Y64" s="137"/>
      <c r="Z64" s="138"/>
      <c r="AA64" s="138"/>
      <c r="AB64" s="138"/>
      <c r="AC64" s="138"/>
      <c r="AD64" s="138"/>
      <c r="AE64" s="138"/>
      <c r="AF64" s="156">
        <f t="shared" si="14"/>
        <v>0</v>
      </c>
      <c r="AG64" s="136"/>
      <c r="AH64" s="137"/>
      <c r="AI64" s="138"/>
      <c r="AJ64" s="138"/>
      <c r="AK64" s="138"/>
      <c r="AL64" s="138"/>
      <c r="AM64" s="138"/>
      <c r="AN64" s="138"/>
      <c r="AO64" s="153">
        <f t="shared" si="15"/>
        <v>0</v>
      </c>
      <c r="AP64" s="136"/>
      <c r="AQ64" s="137"/>
      <c r="AR64" s="138"/>
      <c r="AS64" s="138"/>
      <c r="AT64" s="138"/>
      <c r="AU64" s="138"/>
      <c r="AV64" s="138"/>
      <c r="AW64" s="138"/>
      <c r="AX64" s="156"/>
      <c r="AY64" s="136"/>
      <c r="AZ64" s="137"/>
      <c r="BA64" s="138"/>
      <c r="BB64" s="138"/>
      <c r="BC64" s="138"/>
      <c r="BD64" s="138"/>
      <c r="BE64" s="138"/>
      <c r="BF64" s="138"/>
      <c r="BG64" s="153">
        <f t="shared" si="16"/>
        <v>0</v>
      </c>
      <c r="BH64" s="727"/>
      <c r="BI64" s="728"/>
      <c r="BJ64" s="340"/>
      <c r="BK64" s="340"/>
      <c r="BL64" s="340"/>
      <c r="BM64" s="340"/>
      <c r="BN64" s="340"/>
      <c r="BO64" s="340"/>
      <c r="BP64" s="156"/>
      <c r="BQ64" s="758"/>
      <c r="BR64" s="759"/>
      <c r="BS64" s="391"/>
      <c r="BT64" s="391"/>
      <c r="BU64" s="391"/>
      <c r="BV64" s="391"/>
      <c r="BW64" s="391"/>
      <c r="BX64" s="153"/>
      <c r="BY64" s="139"/>
      <c r="BZ64" s="140"/>
      <c r="CA64" s="141"/>
      <c r="CB64" s="141"/>
      <c r="CC64" s="141"/>
      <c r="CD64" s="141"/>
      <c r="CE64" s="141"/>
      <c r="CF64" s="141"/>
      <c r="CG64" s="153"/>
      <c r="CH64" s="433">
        <f t="shared" si="17"/>
        <v>0</v>
      </c>
    </row>
    <row r="65" spans="1:88" ht="20.25" hidden="1" x14ac:dyDescent="0.4">
      <c r="A65" s="14">
        <v>46</v>
      </c>
      <c r="B65" s="10"/>
      <c r="C65" s="241"/>
      <c r="D65" s="692"/>
      <c r="E65" s="715"/>
      <c r="F65" s="11"/>
      <c r="G65" s="52"/>
      <c r="H65" s="597"/>
      <c r="I65" s="598"/>
      <c r="J65" s="102"/>
      <c r="K65" s="102"/>
      <c r="L65" s="102"/>
      <c r="M65" s="102"/>
      <c r="N65" s="599"/>
      <c r="O65" s="576">
        <f t="shared" si="12"/>
        <v>0</v>
      </c>
      <c r="P65" s="627"/>
      <c r="Q65" s="628"/>
      <c r="R65" s="629"/>
      <c r="S65" s="629"/>
      <c r="T65" s="629"/>
      <c r="U65" s="629"/>
      <c r="V65" s="630"/>
      <c r="W65" s="579">
        <f t="shared" si="13"/>
        <v>0</v>
      </c>
      <c r="X65" s="136"/>
      <c r="Y65" s="137"/>
      <c r="Z65" s="138"/>
      <c r="AA65" s="138"/>
      <c r="AB65" s="138"/>
      <c r="AC65" s="138"/>
      <c r="AD65" s="138"/>
      <c r="AE65" s="138"/>
      <c r="AF65" s="156">
        <f t="shared" si="14"/>
        <v>0</v>
      </c>
      <c r="AG65" s="136"/>
      <c r="AH65" s="137"/>
      <c r="AI65" s="138"/>
      <c r="AJ65" s="138"/>
      <c r="AK65" s="138"/>
      <c r="AL65" s="138"/>
      <c r="AM65" s="138"/>
      <c r="AN65" s="138"/>
      <c r="AO65" s="153">
        <f t="shared" si="15"/>
        <v>0</v>
      </c>
      <c r="AP65" s="136"/>
      <c r="AQ65" s="137"/>
      <c r="AR65" s="138"/>
      <c r="AS65" s="138"/>
      <c r="AT65" s="138"/>
      <c r="AU65" s="138"/>
      <c r="AV65" s="138"/>
      <c r="AW65" s="138"/>
      <c r="AX65" s="156"/>
      <c r="AY65" s="136"/>
      <c r="AZ65" s="137"/>
      <c r="BA65" s="138"/>
      <c r="BB65" s="138"/>
      <c r="BC65" s="138"/>
      <c r="BD65" s="138"/>
      <c r="BE65" s="138"/>
      <c r="BF65" s="138"/>
      <c r="BG65" s="153">
        <f t="shared" si="16"/>
        <v>0</v>
      </c>
      <c r="BH65" s="727"/>
      <c r="BI65" s="728"/>
      <c r="BJ65" s="340"/>
      <c r="BK65" s="340"/>
      <c r="BL65" s="340"/>
      <c r="BM65" s="340"/>
      <c r="BN65" s="340"/>
      <c r="BO65" s="340"/>
      <c r="BP65" s="156"/>
      <c r="BQ65" s="758"/>
      <c r="BR65" s="759"/>
      <c r="BS65" s="391"/>
      <c r="BT65" s="391"/>
      <c r="BU65" s="391"/>
      <c r="BV65" s="391"/>
      <c r="BW65" s="391"/>
      <c r="BX65" s="153"/>
      <c r="BY65" s="139"/>
      <c r="BZ65" s="140"/>
      <c r="CA65" s="141"/>
      <c r="CB65" s="141"/>
      <c r="CC65" s="141"/>
      <c r="CD65" s="141"/>
      <c r="CE65" s="141"/>
      <c r="CF65" s="141"/>
      <c r="CG65" s="153"/>
      <c r="CH65" s="433">
        <f t="shared" si="17"/>
        <v>0</v>
      </c>
    </row>
    <row r="66" spans="1:88" ht="20.25" hidden="1" x14ac:dyDescent="0.4">
      <c r="A66" s="14">
        <v>47</v>
      </c>
      <c r="B66" s="10"/>
      <c r="C66" s="241"/>
      <c r="D66" s="692"/>
      <c r="E66" s="715"/>
      <c r="F66" s="11"/>
      <c r="G66" s="52"/>
      <c r="H66" s="597"/>
      <c r="I66" s="598"/>
      <c r="J66" s="102"/>
      <c r="K66" s="102"/>
      <c r="L66" s="102"/>
      <c r="M66" s="102"/>
      <c r="N66" s="599"/>
      <c r="O66" s="576">
        <f t="shared" si="12"/>
        <v>0</v>
      </c>
      <c r="P66" s="627"/>
      <c r="Q66" s="628"/>
      <c r="R66" s="629"/>
      <c r="S66" s="629"/>
      <c r="T66" s="629"/>
      <c r="U66" s="629"/>
      <c r="V66" s="630"/>
      <c r="W66" s="579">
        <f t="shared" si="13"/>
        <v>0</v>
      </c>
      <c r="X66" s="136"/>
      <c r="Y66" s="137"/>
      <c r="Z66" s="138"/>
      <c r="AA66" s="138"/>
      <c r="AB66" s="138"/>
      <c r="AC66" s="138"/>
      <c r="AD66" s="138"/>
      <c r="AE66" s="138"/>
      <c r="AF66" s="156">
        <f t="shared" si="14"/>
        <v>0</v>
      </c>
      <c r="AG66" s="136"/>
      <c r="AH66" s="137"/>
      <c r="AI66" s="138"/>
      <c r="AJ66" s="138"/>
      <c r="AK66" s="138"/>
      <c r="AL66" s="138"/>
      <c r="AM66" s="138"/>
      <c r="AN66" s="138"/>
      <c r="AO66" s="153">
        <f t="shared" si="15"/>
        <v>0</v>
      </c>
      <c r="AP66" s="136"/>
      <c r="AQ66" s="137"/>
      <c r="AR66" s="138"/>
      <c r="AS66" s="138"/>
      <c r="AT66" s="138"/>
      <c r="AU66" s="138"/>
      <c r="AV66" s="138"/>
      <c r="AW66" s="138"/>
      <c r="AX66" s="156"/>
      <c r="AY66" s="136"/>
      <c r="AZ66" s="137"/>
      <c r="BA66" s="138"/>
      <c r="BB66" s="138"/>
      <c r="BC66" s="138"/>
      <c r="BD66" s="138"/>
      <c r="BE66" s="138"/>
      <c r="BF66" s="138"/>
      <c r="BG66" s="153">
        <f t="shared" si="16"/>
        <v>0</v>
      </c>
      <c r="BH66" s="727"/>
      <c r="BI66" s="728"/>
      <c r="BJ66" s="340"/>
      <c r="BK66" s="340"/>
      <c r="BL66" s="340"/>
      <c r="BM66" s="340"/>
      <c r="BN66" s="340"/>
      <c r="BO66" s="340"/>
      <c r="BP66" s="156"/>
      <c r="BQ66" s="758"/>
      <c r="BR66" s="759"/>
      <c r="BS66" s="391"/>
      <c r="BT66" s="391"/>
      <c r="BU66" s="391"/>
      <c r="BV66" s="391"/>
      <c r="BW66" s="391"/>
      <c r="BX66" s="153"/>
      <c r="BY66" s="139"/>
      <c r="BZ66" s="140"/>
      <c r="CA66" s="141"/>
      <c r="CB66" s="141"/>
      <c r="CC66" s="141"/>
      <c r="CD66" s="141"/>
      <c r="CE66" s="141"/>
      <c r="CF66" s="141"/>
      <c r="CG66" s="153"/>
      <c r="CH66" s="433">
        <f t="shared" si="17"/>
        <v>0</v>
      </c>
    </row>
    <row r="67" spans="1:88" ht="20.25" hidden="1" x14ac:dyDescent="0.4">
      <c r="A67" s="14">
        <v>48</v>
      </c>
      <c r="B67" s="10"/>
      <c r="C67" s="241"/>
      <c r="D67" s="692"/>
      <c r="E67" s="715"/>
      <c r="F67" s="11"/>
      <c r="G67" s="52"/>
      <c r="H67" s="597"/>
      <c r="I67" s="598"/>
      <c r="J67" s="102"/>
      <c r="K67" s="102"/>
      <c r="L67" s="102"/>
      <c r="M67" s="102"/>
      <c r="N67" s="599"/>
      <c r="O67" s="576">
        <f t="shared" si="12"/>
        <v>0</v>
      </c>
      <c r="P67" s="627"/>
      <c r="Q67" s="628"/>
      <c r="R67" s="629"/>
      <c r="S67" s="629"/>
      <c r="T67" s="629"/>
      <c r="U67" s="629"/>
      <c r="V67" s="630"/>
      <c r="W67" s="579">
        <f t="shared" si="13"/>
        <v>0</v>
      </c>
      <c r="X67" s="136"/>
      <c r="Y67" s="137"/>
      <c r="Z67" s="138"/>
      <c r="AA67" s="138"/>
      <c r="AB67" s="138"/>
      <c r="AC67" s="138"/>
      <c r="AD67" s="138"/>
      <c r="AE67" s="138"/>
      <c r="AF67" s="156">
        <f t="shared" si="14"/>
        <v>0</v>
      </c>
      <c r="AG67" s="136"/>
      <c r="AH67" s="137"/>
      <c r="AI67" s="138"/>
      <c r="AJ67" s="138"/>
      <c r="AK67" s="138"/>
      <c r="AL67" s="138"/>
      <c r="AM67" s="138"/>
      <c r="AN67" s="138"/>
      <c r="AO67" s="153">
        <f t="shared" si="15"/>
        <v>0</v>
      </c>
      <c r="AP67" s="136"/>
      <c r="AQ67" s="137"/>
      <c r="AR67" s="138"/>
      <c r="AS67" s="138"/>
      <c r="AT67" s="138"/>
      <c r="AU67" s="138"/>
      <c r="AV67" s="138"/>
      <c r="AW67" s="138"/>
      <c r="AX67" s="156"/>
      <c r="AY67" s="136"/>
      <c r="AZ67" s="137"/>
      <c r="BA67" s="138"/>
      <c r="BB67" s="138"/>
      <c r="BC67" s="138"/>
      <c r="BD67" s="138"/>
      <c r="BE67" s="138"/>
      <c r="BF67" s="138"/>
      <c r="BG67" s="153">
        <f t="shared" si="16"/>
        <v>0</v>
      </c>
      <c r="BH67" s="727"/>
      <c r="BI67" s="728"/>
      <c r="BJ67" s="340"/>
      <c r="BK67" s="340"/>
      <c r="BL67" s="340"/>
      <c r="BM67" s="340"/>
      <c r="BN67" s="340"/>
      <c r="BO67" s="340"/>
      <c r="BP67" s="156"/>
      <c r="BQ67" s="758"/>
      <c r="BR67" s="759"/>
      <c r="BS67" s="391"/>
      <c r="BT67" s="391"/>
      <c r="BU67" s="391"/>
      <c r="BV67" s="391"/>
      <c r="BW67" s="391"/>
      <c r="BX67" s="153"/>
      <c r="BY67" s="139"/>
      <c r="BZ67" s="140"/>
      <c r="CA67" s="141"/>
      <c r="CB67" s="141"/>
      <c r="CC67" s="141"/>
      <c r="CD67" s="141"/>
      <c r="CE67" s="141"/>
      <c r="CF67" s="141"/>
      <c r="CG67" s="153"/>
      <c r="CH67" s="433">
        <f t="shared" si="17"/>
        <v>0</v>
      </c>
    </row>
    <row r="68" spans="1:88" ht="20.25" hidden="1" x14ac:dyDescent="0.4">
      <c r="A68" s="14">
        <v>49</v>
      </c>
      <c r="B68" s="10"/>
      <c r="C68" s="241"/>
      <c r="D68" s="692"/>
      <c r="E68" s="715"/>
      <c r="F68" s="11"/>
      <c r="G68" s="52"/>
      <c r="H68" s="597"/>
      <c r="I68" s="598"/>
      <c r="J68" s="102"/>
      <c r="K68" s="102"/>
      <c r="L68" s="102"/>
      <c r="M68" s="102"/>
      <c r="N68" s="599"/>
      <c r="O68" s="576">
        <f t="shared" si="12"/>
        <v>0</v>
      </c>
      <c r="P68" s="627"/>
      <c r="Q68" s="628"/>
      <c r="R68" s="629"/>
      <c r="S68" s="629"/>
      <c r="T68" s="629"/>
      <c r="U68" s="629"/>
      <c r="V68" s="630"/>
      <c r="W68" s="579">
        <f t="shared" si="13"/>
        <v>0</v>
      </c>
      <c r="X68" s="136"/>
      <c r="Y68" s="137"/>
      <c r="Z68" s="138"/>
      <c r="AA68" s="138"/>
      <c r="AB68" s="138"/>
      <c r="AC68" s="138"/>
      <c r="AD68" s="138"/>
      <c r="AE68" s="138"/>
      <c r="AF68" s="156">
        <f t="shared" si="14"/>
        <v>0</v>
      </c>
      <c r="AG68" s="136"/>
      <c r="AH68" s="137"/>
      <c r="AI68" s="138"/>
      <c r="AJ68" s="138"/>
      <c r="AK68" s="138"/>
      <c r="AL68" s="138"/>
      <c r="AM68" s="138"/>
      <c r="AN68" s="138"/>
      <c r="AO68" s="153">
        <f t="shared" si="15"/>
        <v>0</v>
      </c>
      <c r="AP68" s="136"/>
      <c r="AQ68" s="137"/>
      <c r="AR68" s="138"/>
      <c r="AS68" s="138"/>
      <c r="AT68" s="138"/>
      <c r="AU68" s="138"/>
      <c r="AV68" s="138"/>
      <c r="AW68" s="138"/>
      <c r="AX68" s="156"/>
      <c r="AY68" s="136"/>
      <c r="AZ68" s="137"/>
      <c r="BA68" s="138"/>
      <c r="BB68" s="138"/>
      <c r="BC68" s="138"/>
      <c r="BD68" s="138"/>
      <c r="BE68" s="138"/>
      <c r="BF68" s="138"/>
      <c r="BG68" s="153">
        <f t="shared" si="16"/>
        <v>0</v>
      </c>
      <c r="BH68" s="727"/>
      <c r="BI68" s="728"/>
      <c r="BJ68" s="340"/>
      <c r="BK68" s="340"/>
      <c r="BL68" s="340"/>
      <c r="BM68" s="340"/>
      <c r="BN68" s="340"/>
      <c r="BO68" s="340"/>
      <c r="BP68" s="156"/>
      <c r="BQ68" s="758"/>
      <c r="BR68" s="759"/>
      <c r="BS68" s="391"/>
      <c r="BT68" s="391"/>
      <c r="BU68" s="391"/>
      <c r="BV68" s="391"/>
      <c r="BW68" s="391"/>
      <c r="BX68" s="153"/>
      <c r="BY68" s="139"/>
      <c r="BZ68" s="140"/>
      <c r="CA68" s="141"/>
      <c r="CB68" s="141"/>
      <c r="CC68" s="141"/>
      <c r="CD68" s="141"/>
      <c r="CE68" s="141"/>
      <c r="CF68" s="141"/>
      <c r="CG68" s="153"/>
      <c r="CH68" s="433">
        <f t="shared" si="17"/>
        <v>0</v>
      </c>
    </row>
    <row r="69" spans="1:88" ht="20.25" hidden="1" x14ac:dyDescent="0.4">
      <c r="A69" s="14">
        <v>50</v>
      </c>
      <c r="B69" s="10"/>
      <c r="C69" s="241"/>
      <c r="D69" s="692"/>
      <c r="E69" s="715"/>
      <c r="F69" s="11"/>
      <c r="G69" s="52"/>
      <c r="H69" s="597"/>
      <c r="I69" s="598"/>
      <c r="J69" s="102"/>
      <c r="K69" s="102"/>
      <c r="L69" s="102"/>
      <c r="M69" s="102"/>
      <c r="N69" s="599"/>
      <c r="O69" s="576">
        <f t="shared" si="12"/>
        <v>0</v>
      </c>
      <c r="P69" s="627"/>
      <c r="Q69" s="628"/>
      <c r="R69" s="629"/>
      <c r="S69" s="629"/>
      <c r="T69" s="629"/>
      <c r="U69" s="629"/>
      <c r="V69" s="630"/>
      <c r="W69" s="579">
        <f t="shared" si="13"/>
        <v>0</v>
      </c>
      <c r="X69" s="136"/>
      <c r="Y69" s="137"/>
      <c r="Z69" s="138"/>
      <c r="AA69" s="138"/>
      <c r="AB69" s="138"/>
      <c r="AC69" s="138"/>
      <c r="AD69" s="138"/>
      <c r="AE69" s="138"/>
      <c r="AF69" s="156">
        <f t="shared" si="14"/>
        <v>0</v>
      </c>
      <c r="AG69" s="136"/>
      <c r="AH69" s="137"/>
      <c r="AI69" s="138"/>
      <c r="AJ69" s="138"/>
      <c r="AK69" s="138"/>
      <c r="AL69" s="138"/>
      <c r="AM69" s="138"/>
      <c r="AN69" s="138"/>
      <c r="AO69" s="153">
        <f t="shared" si="15"/>
        <v>0</v>
      </c>
      <c r="AP69" s="136"/>
      <c r="AQ69" s="137"/>
      <c r="AR69" s="138"/>
      <c r="AS69" s="138"/>
      <c r="AT69" s="138"/>
      <c r="AU69" s="138"/>
      <c r="AV69" s="138"/>
      <c r="AW69" s="138"/>
      <c r="AX69" s="156"/>
      <c r="AY69" s="136"/>
      <c r="AZ69" s="137"/>
      <c r="BA69" s="138"/>
      <c r="BB69" s="138"/>
      <c r="BC69" s="138"/>
      <c r="BD69" s="138"/>
      <c r="BE69" s="138"/>
      <c r="BF69" s="138"/>
      <c r="BG69" s="153">
        <f t="shared" si="16"/>
        <v>0</v>
      </c>
      <c r="BH69" s="727"/>
      <c r="BI69" s="728"/>
      <c r="BJ69" s="340"/>
      <c r="BK69" s="340"/>
      <c r="BL69" s="340"/>
      <c r="BM69" s="340"/>
      <c r="BN69" s="340"/>
      <c r="BO69" s="340"/>
      <c r="BP69" s="156"/>
      <c r="BQ69" s="758"/>
      <c r="BR69" s="759"/>
      <c r="BS69" s="391"/>
      <c r="BT69" s="391"/>
      <c r="BU69" s="391"/>
      <c r="BV69" s="391"/>
      <c r="BW69" s="391"/>
      <c r="BX69" s="153"/>
      <c r="BY69" s="139"/>
      <c r="BZ69" s="140"/>
      <c r="CA69" s="141"/>
      <c r="CB69" s="141"/>
      <c r="CC69" s="141"/>
      <c r="CD69" s="141"/>
      <c r="CE69" s="141"/>
      <c r="CF69" s="141"/>
      <c r="CG69" s="153"/>
      <c r="CH69" s="433">
        <f t="shared" si="17"/>
        <v>0</v>
      </c>
    </row>
    <row r="70" spans="1:88" ht="20.25" hidden="1" x14ac:dyDescent="0.4">
      <c r="A70" s="11"/>
      <c r="B70" s="10"/>
      <c r="C70" s="241"/>
      <c r="D70" s="692"/>
      <c r="E70" s="715"/>
      <c r="F70" s="11"/>
      <c r="G70" s="52"/>
      <c r="H70" s="597"/>
      <c r="I70" s="598"/>
      <c r="J70" s="102"/>
      <c r="K70" s="102"/>
      <c r="L70" s="102"/>
      <c r="M70" s="102"/>
      <c r="N70" s="599"/>
      <c r="O70" s="576">
        <f t="shared" si="12"/>
        <v>0</v>
      </c>
      <c r="P70" s="627"/>
      <c r="Q70" s="628"/>
      <c r="R70" s="629"/>
      <c r="S70" s="629"/>
      <c r="T70" s="629"/>
      <c r="U70" s="629"/>
      <c r="V70" s="630"/>
      <c r="W70" s="579">
        <f t="shared" si="13"/>
        <v>0</v>
      </c>
      <c r="X70" s="136"/>
      <c r="Y70" s="137"/>
      <c r="Z70" s="138"/>
      <c r="AA70" s="138"/>
      <c r="AB70" s="138"/>
      <c r="AC70" s="138"/>
      <c r="AD70" s="138"/>
      <c r="AE70" s="138"/>
      <c r="AF70" s="156">
        <f t="shared" si="14"/>
        <v>0</v>
      </c>
      <c r="AG70" s="136"/>
      <c r="AH70" s="137"/>
      <c r="AI70" s="138"/>
      <c r="AJ70" s="138"/>
      <c r="AK70" s="138"/>
      <c r="AL70" s="138"/>
      <c r="AM70" s="138"/>
      <c r="AN70" s="138"/>
      <c r="AO70" s="153">
        <f t="shared" si="15"/>
        <v>0</v>
      </c>
      <c r="AP70" s="136"/>
      <c r="AQ70" s="137"/>
      <c r="AR70" s="138"/>
      <c r="AS70" s="138"/>
      <c r="AT70" s="138"/>
      <c r="AU70" s="138"/>
      <c r="AV70" s="138"/>
      <c r="AW70" s="138"/>
      <c r="AX70" s="156"/>
      <c r="AY70" s="136"/>
      <c r="AZ70" s="137"/>
      <c r="BA70" s="138"/>
      <c r="BB70" s="138"/>
      <c r="BC70" s="138"/>
      <c r="BD70" s="138"/>
      <c r="BE70" s="138"/>
      <c r="BF70" s="138"/>
      <c r="BG70" s="153">
        <f t="shared" si="16"/>
        <v>0</v>
      </c>
      <c r="BH70" s="727"/>
      <c r="BI70" s="728"/>
      <c r="BJ70" s="340"/>
      <c r="BK70" s="340"/>
      <c r="BL70" s="340"/>
      <c r="BM70" s="340"/>
      <c r="BN70" s="340"/>
      <c r="BO70" s="340"/>
      <c r="BP70" s="156"/>
      <c r="BQ70" s="758"/>
      <c r="BR70" s="759"/>
      <c r="BS70" s="391"/>
      <c r="BT70" s="391"/>
      <c r="BU70" s="391"/>
      <c r="BV70" s="391"/>
      <c r="BW70" s="391"/>
      <c r="BX70" s="153"/>
      <c r="BY70" s="139"/>
      <c r="BZ70" s="140"/>
      <c r="CA70" s="141"/>
      <c r="CB70" s="141"/>
      <c r="CC70" s="141"/>
      <c r="CD70" s="141"/>
      <c r="CE70" s="141"/>
      <c r="CF70" s="141"/>
      <c r="CG70" s="153"/>
      <c r="CH70" s="433">
        <f t="shared" si="17"/>
        <v>0</v>
      </c>
    </row>
    <row r="71" spans="1:88" x14ac:dyDescent="0.4">
      <c r="A71" s="408" t="s">
        <v>42</v>
      </c>
      <c r="B71" s="343" t="s">
        <v>136</v>
      </c>
      <c r="C71" s="349"/>
      <c r="D71" s="245" t="s">
        <v>33</v>
      </c>
      <c r="E71" s="245"/>
      <c r="F71" s="71" t="s">
        <v>40</v>
      </c>
      <c r="G71" s="143"/>
      <c r="H71" s="584"/>
      <c r="I71" s="584"/>
      <c r="J71" s="188"/>
      <c r="K71" s="188"/>
      <c r="L71" s="188"/>
      <c r="M71" s="181"/>
      <c r="N71" s="586"/>
      <c r="O71" s="576"/>
      <c r="P71" s="611"/>
      <c r="Q71" s="612"/>
      <c r="R71" s="613"/>
      <c r="S71" s="613"/>
      <c r="T71" s="613"/>
      <c r="U71" s="613"/>
      <c r="V71" s="614"/>
      <c r="W71" s="579"/>
      <c r="X71" s="136"/>
      <c r="Y71" s="137"/>
      <c r="Z71" s="138"/>
      <c r="AA71" s="138"/>
      <c r="AB71" s="138"/>
      <c r="AC71" s="138"/>
      <c r="AD71" s="138"/>
      <c r="AE71" s="138"/>
      <c r="AF71" s="156"/>
      <c r="AG71" s="136"/>
      <c r="AH71" s="137"/>
      <c r="AI71" s="138"/>
      <c r="AJ71" s="138"/>
      <c r="AK71" s="138"/>
      <c r="AL71" s="138"/>
      <c r="AM71" s="138"/>
      <c r="AN71" s="138"/>
      <c r="AO71" s="153"/>
      <c r="AP71" s="136"/>
      <c r="AQ71" s="137"/>
      <c r="AR71" s="138"/>
      <c r="AS71" s="138"/>
      <c r="AT71" s="138"/>
      <c r="AU71" s="138"/>
      <c r="AV71" s="138"/>
      <c r="AW71" s="138"/>
      <c r="AX71" s="156"/>
      <c r="AY71" s="136"/>
      <c r="AZ71" s="137"/>
      <c r="BA71" s="138"/>
      <c r="BB71" s="138"/>
      <c r="BC71" s="138"/>
      <c r="BD71" s="138"/>
      <c r="BE71" s="138"/>
      <c r="BF71" s="138"/>
      <c r="BG71" s="153"/>
      <c r="BH71" s="727"/>
      <c r="BI71" s="728"/>
      <c r="BJ71" s="340"/>
      <c r="BK71" s="340"/>
      <c r="BL71" s="340"/>
      <c r="BM71" s="340">
        <v>10</v>
      </c>
      <c r="BN71" s="340"/>
      <c r="BO71" s="729"/>
      <c r="BP71" s="156">
        <f>SUM(BH71:BO71)</f>
        <v>10</v>
      </c>
      <c r="BQ71" s="758">
        <v>10</v>
      </c>
      <c r="BR71" s="759"/>
      <c r="BS71" s="391"/>
      <c r="BT71" s="391"/>
      <c r="BU71" s="391"/>
      <c r="BV71" s="391">
        <v>2</v>
      </c>
      <c r="BW71" s="391"/>
      <c r="BX71" s="153">
        <f>SUM(BQ71:BW71)</f>
        <v>12</v>
      </c>
      <c r="BY71" s="139"/>
      <c r="BZ71" s="140"/>
      <c r="CA71" s="141"/>
      <c r="CB71" s="141"/>
      <c r="CC71" s="141"/>
      <c r="CD71" s="141"/>
      <c r="CE71" s="141"/>
      <c r="CF71" s="141"/>
      <c r="CG71" s="153"/>
      <c r="CH71" s="433">
        <f t="shared" si="17"/>
        <v>22</v>
      </c>
      <c r="CJ71"/>
    </row>
    <row r="72" spans="1:88" x14ac:dyDescent="0.4">
      <c r="A72" s="408">
        <v>30</v>
      </c>
      <c r="B72" s="343" t="s">
        <v>137</v>
      </c>
      <c r="C72" s="349"/>
      <c r="D72" s="245" t="s">
        <v>69</v>
      </c>
      <c r="E72" s="245">
        <v>130</v>
      </c>
      <c r="F72" s="71" t="s">
        <v>40</v>
      </c>
      <c r="G72" s="143"/>
      <c r="H72" s="584"/>
      <c r="I72" s="584"/>
      <c r="J72" s="188"/>
      <c r="K72" s="188"/>
      <c r="L72" s="188"/>
      <c r="M72" s="181"/>
      <c r="N72" s="586"/>
      <c r="O72" s="576"/>
      <c r="P72" s="611"/>
      <c r="Q72" s="612"/>
      <c r="R72" s="613"/>
      <c r="S72" s="613"/>
      <c r="T72" s="609"/>
      <c r="U72" s="613"/>
      <c r="V72" s="614"/>
      <c r="W72" s="579"/>
      <c r="X72" s="136"/>
      <c r="Y72" s="137"/>
      <c r="Z72" s="138"/>
      <c r="AA72" s="138"/>
      <c r="AB72" s="138"/>
      <c r="AC72" s="138"/>
      <c r="AD72" s="138"/>
      <c r="AE72" s="138"/>
      <c r="AF72" s="156"/>
      <c r="AG72" s="136"/>
      <c r="AH72" s="137"/>
      <c r="AI72" s="138"/>
      <c r="AJ72" s="138"/>
      <c r="AK72" s="138"/>
      <c r="AL72" s="138"/>
      <c r="AM72" s="138"/>
      <c r="AN72" s="138"/>
      <c r="AO72" s="153"/>
      <c r="AP72" s="136"/>
      <c r="AQ72" s="137"/>
      <c r="AR72" s="138"/>
      <c r="AS72" s="138"/>
      <c r="AT72" s="138"/>
      <c r="AU72" s="138"/>
      <c r="AV72" s="138"/>
      <c r="AW72" s="138"/>
      <c r="AX72" s="156"/>
      <c r="AY72" s="136"/>
      <c r="AZ72" s="137"/>
      <c r="BA72" s="138"/>
      <c r="BB72" s="138"/>
      <c r="BC72" s="138"/>
      <c r="BD72" s="138"/>
      <c r="BE72" s="138"/>
      <c r="BF72" s="138"/>
      <c r="BG72" s="153"/>
      <c r="BH72" s="727">
        <v>5</v>
      </c>
      <c r="BI72" s="728">
        <v>6</v>
      </c>
      <c r="BJ72" s="340"/>
      <c r="BK72" s="340"/>
      <c r="BL72" s="340"/>
      <c r="BM72" s="340">
        <v>10</v>
      </c>
      <c r="BN72" s="340"/>
      <c r="BO72" s="729"/>
      <c r="BP72" s="156">
        <f>SUM(BH72:BO72)</f>
        <v>21</v>
      </c>
      <c r="BQ72" s="758"/>
      <c r="BR72" s="759"/>
      <c r="BS72" s="391"/>
      <c r="BT72" s="391"/>
      <c r="BU72" s="391"/>
      <c r="BV72" s="391"/>
      <c r="BW72" s="391"/>
      <c r="BX72" s="153"/>
      <c r="BY72" s="139"/>
      <c r="BZ72" s="140"/>
      <c r="CA72" s="141"/>
      <c r="CB72" s="141"/>
      <c r="CC72" s="141"/>
      <c r="CD72" s="141"/>
      <c r="CE72" s="141"/>
      <c r="CF72" s="141"/>
      <c r="CG72" s="153"/>
      <c r="CH72" s="433">
        <f t="shared" ref="CH72:CH103" si="18">+O72+W72+AF72+AO72+AX72+BG72+BP72+BX72+CG72+G72</f>
        <v>21</v>
      </c>
      <c r="CJ72"/>
    </row>
    <row r="73" spans="1:88" x14ac:dyDescent="0.4">
      <c r="A73" s="408">
        <v>31</v>
      </c>
      <c r="B73" s="10" t="s">
        <v>92</v>
      </c>
      <c r="C73" s="349">
        <v>150069</v>
      </c>
      <c r="D73" s="64" t="s">
        <v>69</v>
      </c>
      <c r="E73" s="723">
        <v>142</v>
      </c>
      <c r="F73" s="71" t="s">
        <v>40</v>
      </c>
      <c r="G73" s="143"/>
      <c r="H73" s="584"/>
      <c r="I73" s="584"/>
      <c r="J73" s="188"/>
      <c r="K73" s="188"/>
      <c r="L73" s="188"/>
      <c r="M73" s="181"/>
      <c r="N73" s="586">
        <v>2</v>
      </c>
      <c r="O73" s="576">
        <f>+H73+I73+J73+K73+L73+M73+N73</f>
        <v>2</v>
      </c>
      <c r="P73" s="611"/>
      <c r="Q73" s="612">
        <v>2</v>
      </c>
      <c r="R73" s="613"/>
      <c r="S73" s="613"/>
      <c r="T73" s="609"/>
      <c r="U73" s="613"/>
      <c r="V73" s="614">
        <v>2</v>
      </c>
      <c r="W73" s="579">
        <f>+P73+Q73+R73+S73+T73+U73+V73</f>
        <v>4</v>
      </c>
      <c r="X73" s="136"/>
      <c r="Y73" s="137"/>
      <c r="Z73" s="138"/>
      <c r="AA73" s="138"/>
      <c r="AB73" s="138"/>
      <c r="AC73" s="138"/>
      <c r="AD73" s="138"/>
      <c r="AE73" s="138"/>
      <c r="AF73" s="156">
        <f>+X73+Y73+Z73+AA73+AB73+AC73+AD73+AE73</f>
        <v>0</v>
      </c>
      <c r="AG73" s="136"/>
      <c r="AH73" s="137"/>
      <c r="AI73" s="138"/>
      <c r="AJ73" s="138"/>
      <c r="AK73" s="138"/>
      <c r="AL73" s="138"/>
      <c r="AM73" s="138"/>
      <c r="AN73" s="138"/>
      <c r="AO73" s="153"/>
      <c r="AP73" s="136"/>
      <c r="AQ73" s="137"/>
      <c r="AR73" s="138"/>
      <c r="AS73" s="138"/>
      <c r="AT73" s="138"/>
      <c r="AU73" s="138"/>
      <c r="AV73" s="138"/>
      <c r="AW73" s="138"/>
      <c r="AX73" s="156"/>
      <c r="AY73" s="136"/>
      <c r="AZ73" s="137"/>
      <c r="BA73" s="138"/>
      <c r="BB73" s="138"/>
      <c r="BC73" s="138"/>
      <c r="BD73" s="138"/>
      <c r="BE73" s="138"/>
      <c r="BF73" s="138"/>
      <c r="BG73" s="153"/>
      <c r="BH73" s="727"/>
      <c r="BI73" s="728"/>
      <c r="BJ73" s="340"/>
      <c r="BK73" s="340"/>
      <c r="BL73" s="340"/>
      <c r="BM73" s="340"/>
      <c r="BN73" s="340"/>
      <c r="BO73" s="340"/>
      <c r="BP73" s="156"/>
      <c r="BQ73" s="758">
        <v>8</v>
      </c>
      <c r="BR73" s="759"/>
      <c r="BS73" s="391"/>
      <c r="BT73" s="391"/>
      <c r="BU73" s="391"/>
      <c r="BV73" s="391">
        <v>2</v>
      </c>
      <c r="BW73" s="391"/>
      <c r="BX73" s="153">
        <f>SUM(BQ73:BW73)</f>
        <v>10</v>
      </c>
      <c r="BY73" s="139"/>
      <c r="BZ73" s="140"/>
      <c r="CA73" s="141"/>
      <c r="CB73" s="141"/>
      <c r="CC73" s="141"/>
      <c r="CD73" s="141"/>
      <c r="CE73" s="141"/>
      <c r="CF73" s="141"/>
      <c r="CG73" s="153"/>
      <c r="CH73" s="433">
        <f t="shared" si="18"/>
        <v>16</v>
      </c>
      <c r="CJ73"/>
    </row>
    <row r="74" spans="1:88" x14ac:dyDescent="0.4">
      <c r="A74" s="408">
        <v>32</v>
      </c>
      <c r="B74" s="10" t="s">
        <v>91</v>
      </c>
      <c r="C74" s="349">
        <v>15837</v>
      </c>
      <c r="D74" s="64" t="s">
        <v>68</v>
      </c>
      <c r="E74" s="715">
        <v>122</v>
      </c>
      <c r="F74" s="71" t="s">
        <v>40</v>
      </c>
      <c r="G74" s="143"/>
      <c r="H74" s="584"/>
      <c r="I74" s="584"/>
      <c r="J74" s="188"/>
      <c r="K74" s="188"/>
      <c r="L74" s="188"/>
      <c r="M74" s="181"/>
      <c r="N74" s="586">
        <v>2</v>
      </c>
      <c r="O74" s="576">
        <f>+H74+I74+J74+K74+L74+M74+N74</f>
        <v>2</v>
      </c>
      <c r="P74" s="611">
        <v>3</v>
      </c>
      <c r="Q74" s="612">
        <v>4</v>
      </c>
      <c r="R74" s="613"/>
      <c r="S74" s="613"/>
      <c r="T74" s="609"/>
      <c r="U74" s="613">
        <v>2</v>
      </c>
      <c r="V74" s="614">
        <v>2</v>
      </c>
      <c r="W74" s="579">
        <f>+P74+Q74+R74+S74+T74+U74+V74</f>
        <v>11</v>
      </c>
      <c r="X74" s="136"/>
      <c r="Y74" s="137"/>
      <c r="Z74" s="138"/>
      <c r="AA74" s="138"/>
      <c r="AB74" s="138"/>
      <c r="AC74" s="138"/>
      <c r="AD74" s="138"/>
      <c r="AE74" s="138"/>
      <c r="AF74" s="156">
        <f>+X74+Y74+Z74+AA74+AB74+AC74+AD74+AE74</f>
        <v>0</v>
      </c>
      <c r="AG74" s="136"/>
      <c r="AH74" s="137"/>
      <c r="AI74" s="138"/>
      <c r="AJ74" s="138"/>
      <c r="AK74" s="138"/>
      <c r="AL74" s="138"/>
      <c r="AM74" s="138"/>
      <c r="AN74" s="138"/>
      <c r="AO74" s="153"/>
      <c r="AP74" s="136"/>
      <c r="AQ74" s="137"/>
      <c r="AR74" s="138"/>
      <c r="AS74" s="138"/>
      <c r="AT74" s="138"/>
      <c r="AU74" s="138"/>
      <c r="AV74" s="138"/>
      <c r="AW74" s="138"/>
      <c r="AX74" s="156"/>
      <c r="AY74" s="136"/>
      <c r="AZ74" s="137"/>
      <c r="BA74" s="138"/>
      <c r="BB74" s="138"/>
      <c r="BC74" s="138"/>
      <c r="BD74" s="138"/>
      <c r="BE74" s="138"/>
      <c r="BF74" s="138"/>
      <c r="BG74" s="153"/>
      <c r="BH74" s="727"/>
      <c r="BI74" s="728"/>
      <c r="BJ74" s="340"/>
      <c r="BK74" s="340"/>
      <c r="BL74" s="340"/>
      <c r="BM74" s="340"/>
      <c r="BN74" s="340"/>
      <c r="BO74" s="340"/>
      <c r="BP74" s="156"/>
      <c r="BQ74" s="758"/>
      <c r="BR74" s="759"/>
      <c r="BS74" s="391"/>
      <c r="BT74" s="391"/>
      <c r="BU74" s="391"/>
      <c r="BV74" s="391"/>
      <c r="BW74" s="391"/>
      <c r="BX74" s="153"/>
      <c r="BY74" s="139"/>
      <c r="BZ74" s="140"/>
      <c r="CA74" s="141"/>
      <c r="CB74" s="141"/>
      <c r="CC74" s="141"/>
      <c r="CD74" s="141"/>
      <c r="CE74" s="141"/>
      <c r="CF74" s="141"/>
      <c r="CG74" s="153"/>
      <c r="CH74" s="433">
        <f t="shared" si="18"/>
        <v>13</v>
      </c>
      <c r="CJ74"/>
    </row>
    <row r="75" spans="1:88" x14ac:dyDescent="0.4">
      <c r="A75" s="408">
        <v>33</v>
      </c>
      <c r="B75" s="343" t="s">
        <v>104</v>
      </c>
      <c r="C75" s="452">
        <v>3284</v>
      </c>
      <c r="D75" s="245" t="s">
        <v>68</v>
      </c>
      <c r="E75" s="245">
        <v>81</v>
      </c>
      <c r="F75" s="71" t="s">
        <v>40</v>
      </c>
      <c r="G75" s="432"/>
      <c r="H75" s="600"/>
      <c r="I75" s="600"/>
      <c r="J75" s="600"/>
      <c r="K75" s="600"/>
      <c r="L75" s="600"/>
      <c r="M75" s="601"/>
      <c r="N75" s="602"/>
      <c r="O75" s="576">
        <f>+H75+I75+J75+K75+L75+M75+N75</f>
        <v>0</v>
      </c>
      <c r="P75" s="631">
        <v>2</v>
      </c>
      <c r="Q75" s="613">
        <v>3</v>
      </c>
      <c r="R75" s="613"/>
      <c r="S75" s="613"/>
      <c r="T75" s="632">
        <v>5</v>
      </c>
      <c r="U75" s="613"/>
      <c r="V75" s="614"/>
      <c r="W75" s="579">
        <f>+P75+Q75+R75+S75+T75+U75+V75</f>
        <v>10</v>
      </c>
      <c r="X75" s="136"/>
      <c r="Y75" s="137"/>
      <c r="Z75" s="138"/>
      <c r="AA75" s="138"/>
      <c r="AB75" s="138"/>
      <c r="AC75" s="138"/>
      <c r="AD75" s="138"/>
      <c r="AE75" s="138"/>
      <c r="AF75" s="156">
        <f>+X75+Y75+Z75+AA75+AB75+AC75+AD75+AE75</f>
        <v>0</v>
      </c>
      <c r="AG75" s="136"/>
      <c r="AH75" s="137"/>
      <c r="AI75" s="138"/>
      <c r="AJ75" s="138"/>
      <c r="AK75" s="138"/>
      <c r="AL75" s="138"/>
      <c r="AM75" s="138"/>
      <c r="AN75" s="138"/>
      <c r="AO75" s="153"/>
      <c r="AP75" s="136"/>
      <c r="AQ75" s="137"/>
      <c r="AR75" s="138"/>
      <c r="AS75" s="138"/>
      <c r="AT75" s="138"/>
      <c r="AU75" s="138"/>
      <c r="AV75" s="138"/>
      <c r="AW75" s="138"/>
      <c r="AX75" s="156"/>
      <c r="AY75" s="136"/>
      <c r="AZ75" s="137"/>
      <c r="BA75" s="138"/>
      <c r="BB75" s="138"/>
      <c r="BC75" s="138"/>
      <c r="BD75" s="138"/>
      <c r="BE75" s="138"/>
      <c r="BF75" s="138"/>
      <c r="BG75" s="153"/>
      <c r="BH75" s="727"/>
      <c r="BI75" s="728"/>
      <c r="BJ75" s="340"/>
      <c r="BK75" s="340"/>
      <c r="BL75" s="340"/>
      <c r="BM75" s="340"/>
      <c r="BN75" s="340"/>
      <c r="BO75" s="340"/>
      <c r="BP75" s="156"/>
      <c r="BQ75" s="758"/>
      <c r="BR75" s="759"/>
      <c r="BS75" s="391"/>
      <c r="BT75" s="391"/>
      <c r="BU75" s="391"/>
      <c r="BV75" s="391"/>
      <c r="BW75" s="391"/>
      <c r="BX75" s="153"/>
      <c r="BY75" s="139"/>
      <c r="BZ75" s="140"/>
      <c r="CA75" s="141"/>
      <c r="CB75" s="141"/>
      <c r="CC75" s="141"/>
      <c r="CD75" s="141"/>
      <c r="CE75" s="141"/>
      <c r="CF75" s="141"/>
      <c r="CG75" s="153"/>
      <c r="CH75" s="433">
        <f t="shared" si="18"/>
        <v>10</v>
      </c>
      <c r="CJ75"/>
    </row>
    <row r="76" spans="1:88" x14ac:dyDescent="0.4">
      <c r="A76" s="408" t="s">
        <v>42</v>
      </c>
      <c r="B76" s="343" t="s">
        <v>108</v>
      </c>
      <c r="C76" s="452">
        <v>13516</v>
      </c>
      <c r="D76" s="245" t="s">
        <v>33</v>
      </c>
      <c r="E76" s="245">
        <v>131</v>
      </c>
      <c r="F76" s="71" t="s">
        <v>40</v>
      </c>
      <c r="G76" s="432"/>
      <c r="H76" s="600"/>
      <c r="I76" s="600"/>
      <c r="J76" s="600"/>
      <c r="K76" s="600"/>
      <c r="L76" s="600"/>
      <c r="M76" s="601"/>
      <c r="N76" s="602"/>
      <c r="O76" s="576">
        <f>+H76+I76+J76+K76+L76+M76+N76</f>
        <v>0</v>
      </c>
      <c r="P76" s="631">
        <v>4</v>
      </c>
      <c r="Q76" s="613">
        <v>4</v>
      </c>
      <c r="R76" s="613"/>
      <c r="S76" s="613"/>
      <c r="T76" s="632"/>
      <c r="U76" s="613">
        <v>2</v>
      </c>
      <c r="V76" s="614"/>
      <c r="W76" s="579">
        <f>+P76+Q76+R76+S76+T76+U76+V76</f>
        <v>10</v>
      </c>
      <c r="X76" s="136"/>
      <c r="Y76" s="137"/>
      <c r="Z76" s="138"/>
      <c r="AA76" s="138"/>
      <c r="AB76" s="138"/>
      <c r="AC76" s="138"/>
      <c r="AD76" s="138"/>
      <c r="AE76" s="138"/>
      <c r="AF76" s="156">
        <f>+X76+Y76+Z76+AA76+AB76+AC76+AD76+AE76</f>
        <v>0</v>
      </c>
      <c r="AG76" s="136"/>
      <c r="AH76" s="137"/>
      <c r="AI76" s="138"/>
      <c r="AJ76" s="138"/>
      <c r="AK76" s="138"/>
      <c r="AL76" s="138"/>
      <c r="AM76" s="138"/>
      <c r="AN76" s="138"/>
      <c r="AO76" s="153"/>
      <c r="AP76" s="136"/>
      <c r="AQ76" s="137"/>
      <c r="AR76" s="138"/>
      <c r="AS76" s="138"/>
      <c r="AT76" s="138"/>
      <c r="AU76" s="138"/>
      <c r="AV76" s="138"/>
      <c r="AW76" s="138"/>
      <c r="AX76" s="156"/>
      <c r="AY76" s="136"/>
      <c r="AZ76" s="137"/>
      <c r="BA76" s="138"/>
      <c r="BB76" s="138"/>
      <c r="BC76" s="138"/>
      <c r="BD76" s="138"/>
      <c r="BE76" s="138"/>
      <c r="BF76" s="138"/>
      <c r="BG76" s="153"/>
      <c r="BH76" s="727"/>
      <c r="BI76" s="728"/>
      <c r="BJ76" s="340"/>
      <c r="BK76" s="340"/>
      <c r="BL76" s="340"/>
      <c r="BM76" s="340"/>
      <c r="BN76" s="340"/>
      <c r="BO76" s="340"/>
      <c r="BP76" s="156"/>
      <c r="BQ76" s="758"/>
      <c r="BR76" s="759"/>
      <c r="BS76" s="391"/>
      <c r="BT76" s="391"/>
      <c r="BU76" s="391"/>
      <c r="BV76" s="391"/>
      <c r="BW76" s="391"/>
      <c r="BX76" s="153"/>
      <c r="BY76" s="139"/>
      <c r="BZ76" s="140"/>
      <c r="CA76" s="141"/>
      <c r="CB76" s="141"/>
      <c r="CC76" s="141"/>
      <c r="CD76" s="141"/>
      <c r="CE76" s="141"/>
      <c r="CF76" s="141"/>
      <c r="CG76" s="153"/>
      <c r="CH76" s="433">
        <f t="shared" si="18"/>
        <v>10</v>
      </c>
      <c r="CJ76"/>
    </row>
    <row r="77" spans="1:88" x14ac:dyDescent="0.4">
      <c r="A77" s="95">
        <v>35</v>
      </c>
      <c r="B77" s="343" t="s">
        <v>130</v>
      </c>
      <c r="C77" s="349">
        <v>7348</v>
      </c>
      <c r="D77" s="245"/>
      <c r="E77" s="245"/>
      <c r="F77" s="71" t="s">
        <v>40</v>
      </c>
      <c r="G77" s="143"/>
      <c r="H77" s="584"/>
      <c r="I77" s="584"/>
      <c r="J77" s="188"/>
      <c r="K77" s="188"/>
      <c r="L77" s="188"/>
      <c r="M77" s="181"/>
      <c r="N77" s="586"/>
      <c r="O77" s="576"/>
      <c r="P77" s="611"/>
      <c r="Q77" s="612"/>
      <c r="R77" s="613"/>
      <c r="S77" s="613"/>
      <c r="T77" s="609"/>
      <c r="U77" s="613"/>
      <c r="V77" s="614"/>
      <c r="W77" s="579"/>
      <c r="X77" s="136"/>
      <c r="Y77" s="137"/>
      <c r="Z77" s="138"/>
      <c r="AA77" s="138"/>
      <c r="AB77" s="138"/>
      <c r="AC77" s="138"/>
      <c r="AD77" s="138"/>
      <c r="AE77" s="138"/>
      <c r="AF77" s="156"/>
      <c r="AG77" s="136">
        <v>4</v>
      </c>
      <c r="AH77" s="137">
        <v>4</v>
      </c>
      <c r="AI77" s="138"/>
      <c r="AJ77" s="138"/>
      <c r="AK77" s="138"/>
      <c r="AL77" s="138"/>
      <c r="AM77" s="138"/>
      <c r="AN77" s="138"/>
      <c r="AO77" s="153">
        <f>+AG77+AH77+AI77+AJ77+AK77+AL77+AM77+AN77</f>
        <v>8</v>
      </c>
      <c r="AP77" s="136"/>
      <c r="AQ77" s="137"/>
      <c r="AR77" s="138"/>
      <c r="AS77" s="138"/>
      <c r="AT77" s="138"/>
      <c r="AU77" s="138"/>
      <c r="AV77" s="138"/>
      <c r="AW77" s="138"/>
      <c r="AX77" s="156"/>
      <c r="AY77" s="136"/>
      <c r="AZ77" s="137"/>
      <c r="BA77" s="138"/>
      <c r="BB77" s="138"/>
      <c r="BC77" s="138"/>
      <c r="BD77" s="138"/>
      <c r="BE77" s="138"/>
      <c r="BF77" s="138"/>
      <c r="BG77" s="153"/>
      <c r="BH77" s="727"/>
      <c r="BI77" s="728"/>
      <c r="BJ77" s="340"/>
      <c r="BK77" s="340"/>
      <c r="BL77" s="340"/>
      <c r="BM77" s="340"/>
      <c r="BN77" s="340"/>
      <c r="BO77" s="340"/>
      <c r="BP77" s="156"/>
      <c r="BQ77" s="758"/>
      <c r="BR77" s="759"/>
      <c r="BS77" s="391"/>
      <c r="BT77" s="391"/>
      <c r="BU77" s="391"/>
      <c r="BV77" s="391"/>
      <c r="BW77" s="391"/>
      <c r="BX77" s="153"/>
      <c r="BY77" s="139"/>
      <c r="BZ77" s="140"/>
      <c r="CA77" s="141"/>
      <c r="CB77" s="141"/>
      <c r="CC77" s="141"/>
      <c r="CD77" s="141"/>
      <c r="CE77" s="141"/>
      <c r="CF77" s="141"/>
      <c r="CG77" s="153"/>
      <c r="CH77" s="433">
        <f t="shared" si="18"/>
        <v>8</v>
      </c>
      <c r="CJ77"/>
    </row>
    <row r="78" spans="1:88" x14ac:dyDescent="0.4">
      <c r="A78" s="95">
        <v>36</v>
      </c>
      <c r="B78" s="343" t="s">
        <v>79</v>
      </c>
      <c r="C78" s="349"/>
      <c r="D78" s="245" t="s">
        <v>68</v>
      </c>
      <c r="E78" s="245">
        <v>77</v>
      </c>
      <c r="F78" s="71" t="s">
        <v>40</v>
      </c>
      <c r="G78" s="143"/>
      <c r="H78" s="584">
        <v>1</v>
      </c>
      <c r="I78" s="584">
        <v>1</v>
      </c>
      <c r="J78" s="188"/>
      <c r="K78" s="188"/>
      <c r="L78" s="188">
        <v>5</v>
      </c>
      <c r="M78" s="181"/>
      <c r="N78" s="586"/>
      <c r="O78" s="576">
        <f>+H78+I78+J78+K78+L78+M78+N78</f>
        <v>7</v>
      </c>
      <c r="P78" s="611"/>
      <c r="Q78" s="612"/>
      <c r="R78" s="613"/>
      <c r="S78" s="613"/>
      <c r="T78" s="609"/>
      <c r="U78" s="613"/>
      <c r="V78" s="614"/>
      <c r="W78" s="578"/>
      <c r="X78" s="136"/>
      <c r="Y78" s="137"/>
      <c r="Z78" s="138"/>
      <c r="AA78" s="138"/>
      <c r="AB78" s="138"/>
      <c r="AC78" s="138"/>
      <c r="AD78" s="138"/>
      <c r="AE78" s="138"/>
      <c r="AF78" s="156">
        <f>+X78+Y78+Z78+AA78+AB78+AC78+AD78+AE78</f>
        <v>0</v>
      </c>
      <c r="AG78" s="136"/>
      <c r="AH78" s="137"/>
      <c r="AI78" s="138"/>
      <c r="AJ78" s="138"/>
      <c r="AK78" s="138"/>
      <c r="AL78" s="138"/>
      <c r="AM78" s="138"/>
      <c r="AN78" s="138"/>
      <c r="AO78" s="153"/>
      <c r="AP78" s="136"/>
      <c r="AQ78" s="137"/>
      <c r="AR78" s="138"/>
      <c r="AS78" s="138"/>
      <c r="AT78" s="138"/>
      <c r="AU78" s="138"/>
      <c r="AV78" s="138"/>
      <c r="AW78" s="138"/>
      <c r="AX78" s="156"/>
      <c r="AY78" s="136"/>
      <c r="AZ78" s="137"/>
      <c r="BA78" s="138"/>
      <c r="BB78" s="138"/>
      <c r="BC78" s="138"/>
      <c r="BD78" s="138"/>
      <c r="BE78" s="138"/>
      <c r="BF78" s="138"/>
      <c r="BG78" s="153"/>
      <c r="BH78" s="727"/>
      <c r="BI78" s="728"/>
      <c r="BJ78" s="340"/>
      <c r="BK78" s="340"/>
      <c r="BL78" s="340"/>
      <c r="BM78" s="340"/>
      <c r="BN78" s="340"/>
      <c r="BO78" s="340"/>
      <c r="BP78" s="156"/>
      <c r="BQ78" s="758"/>
      <c r="BR78" s="759"/>
      <c r="BS78" s="391"/>
      <c r="BT78" s="391"/>
      <c r="BU78" s="391"/>
      <c r="BV78" s="391"/>
      <c r="BW78" s="391"/>
      <c r="BX78" s="153"/>
      <c r="BY78" s="139"/>
      <c r="BZ78" s="140"/>
      <c r="CA78" s="141"/>
      <c r="CB78" s="141"/>
      <c r="CC78" s="141"/>
      <c r="CD78" s="141"/>
      <c r="CE78" s="141"/>
      <c r="CF78" s="141"/>
      <c r="CG78" s="153"/>
      <c r="CH78" s="433">
        <f t="shared" si="18"/>
        <v>7</v>
      </c>
      <c r="CJ78"/>
    </row>
    <row r="79" spans="1:88" x14ac:dyDescent="0.4">
      <c r="A79" s="408" t="s">
        <v>42</v>
      </c>
      <c r="B79" s="343" t="s">
        <v>106</v>
      </c>
      <c r="C79" s="452">
        <v>12127</v>
      </c>
      <c r="D79" s="245" t="s">
        <v>69</v>
      </c>
      <c r="E79" s="245">
        <v>22</v>
      </c>
      <c r="F79" s="71" t="s">
        <v>40</v>
      </c>
      <c r="G79" s="432"/>
      <c r="H79" s="600"/>
      <c r="I79" s="600"/>
      <c r="J79" s="600"/>
      <c r="K79" s="600"/>
      <c r="L79" s="600"/>
      <c r="M79" s="601"/>
      <c r="N79" s="602"/>
      <c r="O79" s="576">
        <f>+H79+I79+J79+K79+L79+M79+N79</f>
        <v>0</v>
      </c>
      <c r="P79" s="631">
        <v>4</v>
      </c>
      <c r="Q79" s="613">
        <v>3</v>
      </c>
      <c r="R79" s="613"/>
      <c r="S79" s="613"/>
      <c r="T79" s="632"/>
      <c r="U79" s="613"/>
      <c r="V79" s="614"/>
      <c r="W79" s="578">
        <f>+P79+Q79+R79+S79+T79+U79+V79</f>
        <v>7</v>
      </c>
      <c r="X79" s="136"/>
      <c r="Y79" s="137"/>
      <c r="Z79" s="138"/>
      <c r="AA79" s="138"/>
      <c r="AB79" s="138"/>
      <c r="AC79" s="138"/>
      <c r="AD79" s="138"/>
      <c r="AE79" s="138"/>
      <c r="AF79" s="156">
        <f>+X79+Y79+Z79+AA79+AB79+AC79+AD79+AE79</f>
        <v>0</v>
      </c>
      <c r="AG79" s="136"/>
      <c r="AH79" s="137"/>
      <c r="AI79" s="138"/>
      <c r="AJ79" s="138"/>
      <c r="AK79" s="138"/>
      <c r="AL79" s="138"/>
      <c r="AM79" s="138"/>
      <c r="AN79" s="138"/>
      <c r="AO79" s="153"/>
      <c r="AP79" s="136"/>
      <c r="AQ79" s="137"/>
      <c r="AR79" s="138"/>
      <c r="AS79" s="138"/>
      <c r="AT79" s="138"/>
      <c r="AU79" s="138"/>
      <c r="AV79" s="138"/>
      <c r="AW79" s="138"/>
      <c r="AX79" s="156"/>
      <c r="AY79" s="136"/>
      <c r="AZ79" s="137"/>
      <c r="BA79" s="138"/>
      <c r="BB79" s="138"/>
      <c r="BC79" s="138"/>
      <c r="BD79" s="138"/>
      <c r="BE79" s="138"/>
      <c r="BF79" s="138"/>
      <c r="BG79" s="153"/>
      <c r="BH79" s="727"/>
      <c r="BI79" s="728"/>
      <c r="BJ79" s="340"/>
      <c r="BK79" s="340"/>
      <c r="BL79" s="340"/>
      <c r="BM79" s="340"/>
      <c r="BN79" s="340"/>
      <c r="BO79" s="340"/>
      <c r="BP79" s="156"/>
      <c r="BQ79" s="758"/>
      <c r="BR79" s="759"/>
      <c r="BS79" s="391"/>
      <c r="BT79" s="391"/>
      <c r="BU79" s="391"/>
      <c r="BV79" s="391"/>
      <c r="BW79" s="391"/>
      <c r="BX79" s="153"/>
      <c r="BY79" s="139"/>
      <c r="BZ79" s="140"/>
      <c r="CA79" s="141"/>
      <c r="CB79" s="141"/>
      <c r="CC79" s="141"/>
      <c r="CD79" s="141"/>
      <c r="CE79" s="141"/>
      <c r="CF79" s="141"/>
      <c r="CG79" s="153"/>
      <c r="CH79" s="433">
        <f t="shared" si="18"/>
        <v>7</v>
      </c>
      <c r="CJ79"/>
    </row>
    <row r="80" spans="1:88" x14ac:dyDescent="0.4">
      <c r="A80" s="95">
        <v>38</v>
      </c>
      <c r="B80" s="10" t="s">
        <v>93</v>
      </c>
      <c r="C80" s="349"/>
      <c r="D80" s="64"/>
      <c r="E80" s="715"/>
      <c r="F80" s="71" t="s">
        <v>40</v>
      </c>
      <c r="G80" s="143"/>
      <c r="H80" s="584"/>
      <c r="I80" s="584"/>
      <c r="J80" s="188"/>
      <c r="K80" s="188"/>
      <c r="L80" s="188"/>
      <c r="M80" s="181"/>
      <c r="N80" s="586">
        <v>2</v>
      </c>
      <c r="O80" s="576">
        <f>+H80+I80+J80+K80+L80+M80+N80</f>
        <v>2</v>
      </c>
      <c r="P80" s="611"/>
      <c r="Q80" s="612"/>
      <c r="R80" s="613"/>
      <c r="S80" s="613"/>
      <c r="T80" s="609"/>
      <c r="U80" s="613"/>
      <c r="V80" s="614"/>
      <c r="W80" s="578">
        <f>+P80+Q80+R80+S80+T80+U80+V80</f>
        <v>0</v>
      </c>
      <c r="X80" s="136"/>
      <c r="Y80" s="137"/>
      <c r="Z80" s="138"/>
      <c r="AA80" s="138"/>
      <c r="AB80" s="138"/>
      <c r="AC80" s="138"/>
      <c r="AD80" s="138"/>
      <c r="AE80" s="641">
        <v>2</v>
      </c>
      <c r="AF80" s="156">
        <f>+X80+Y80+Z80+AA80+AB80+AC80+AD80+AE80</f>
        <v>2</v>
      </c>
      <c r="AG80" s="136"/>
      <c r="AH80" s="137"/>
      <c r="AI80" s="138"/>
      <c r="AJ80" s="138"/>
      <c r="AK80" s="138"/>
      <c r="AL80" s="138"/>
      <c r="AM80" s="138"/>
      <c r="AN80" s="138"/>
      <c r="AO80" s="153"/>
      <c r="AP80" s="136"/>
      <c r="AQ80" s="137"/>
      <c r="AR80" s="138"/>
      <c r="AS80" s="138"/>
      <c r="AT80" s="138"/>
      <c r="AU80" s="138"/>
      <c r="AV80" s="138"/>
      <c r="AW80" s="138"/>
      <c r="AX80" s="156"/>
      <c r="AY80" s="136"/>
      <c r="AZ80" s="137"/>
      <c r="BA80" s="138"/>
      <c r="BB80" s="138"/>
      <c r="BC80" s="138"/>
      <c r="BD80" s="138"/>
      <c r="BE80" s="138"/>
      <c r="BF80" s="138"/>
      <c r="BG80" s="153"/>
      <c r="BH80" s="727"/>
      <c r="BI80" s="728"/>
      <c r="BJ80" s="340"/>
      <c r="BK80" s="340"/>
      <c r="BL80" s="340"/>
      <c r="BM80" s="340"/>
      <c r="BN80" s="340"/>
      <c r="BO80" s="729">
        <v>2</v>
      </c>
      <c r="BP80" s="156">
        <f>SUM(BH80:BO80)</f>
        <v>2</v>
      </c>
      <c r="BQ80" s="758"/>
      <c r="BR80" s="759"/>
      <c r="BS80" s="391"/>
      <c r="BT80" s="391"/>
      <c r="BU80" s="391"/>
      <c r="BV80" s="391"/>
      <c r="BW80" s="391"/>
      <c r="BX80" s="153"/>
      <c r="BY80" s="139"/>
      <c r="BZ80" s="140"/>
      <c r="CA80" s="141"/>
      <c r="CB80" s="141"/>
      <c r="CC80" s="141"/>
      <c r="CD80" s="141"/>
      <c r="CE80" s="141"/>
      <c r="CF80" s="141"/>
      <c r="CG80" s="153"/>
      <c r="CH80" s="433">
        <f t="shared" si="18"/>
        <v>6</v>
      </c>
      <c r="CJ80"/>
    </row>
    <row r="81" spans="1:88" x14ac:dyDescent="0.4">
      <c r="A81" s="95">
        <v>39</v>
      </c>
      <c r="B81" s="343" t="s">
        <v>128</v>
      </c>
      <c r="C81" s="349">
        <v>17836</v>
      </c>
      <c r="D81" s="245"/>
      <c r="E81" s="245"/>
      <c r="F81" s="71" t="s">
        <v>40</v>
      </c>
      <c r="G81" s="143"/>
      <c r="H81" s="584"/>
      <c r="I81" s="584"/>
      <c r="J81" s="188"/>
      <c r="K81" s="188"/>
      <c r="L81" s="188"/>
      <c r="M81" s="181"/>
      <c r="N81" s="586"/>
      <c r="O81" s="576"/>
      <c r="P81" s="611"/>
      <c r="Q81" s="612"/>
      <c r="R81" s="613"/>
      <c r="S81" s="613"/>
      <c r="T81" s="609"/>
      <c r="U81" s="613"/>
      <c r="V81" s="614"/>
      <c r="W81" s="578"/>
      <c r="X81" s="136"/>
      <c r="Y81" s="137"/>
      <c r="Z81" s="138"/>
      <c r="AA81" s="138"/>
      <c r="AB81" s="138"/>
      <c r="AC81" s="138"/>
      <c r="AD81" s="138"/>
      <c r="AE81" s="138"/>
      <c r="AF81" s="156"/>
      <c r="AG81" s="136"/>
      <c r="AH81" s="137"/>
      <c r="AI81" s="138">
        <v>1</v>
      </c>
      <c r="AJ81" s="138"/>
      <c r="AK81" s="138"/>
      <c r="AL81" s="138"/>
      <c r="AM81" s="138"/>
      <c r="AN81" s="138"/>
      <c r="AO81" s="153">
        <f>+AG81+AH81+AI81+AJ81+AK81+AL81+AM81+AN81</f>
        <v>1</v>
      </c>
      <c r="AP81" s="136"/>
      <c r="AQ81" s="137"/>
      <c r="AR81" s="138"/>
      <c r="AS81" s="138"/>
      <c r="AT81" s="138"/>
      <c r="AU81" s="138"/>
      <c r="AV81" s="138"/>
      <c r="AW81" s="138"/>
      <c r="AX81" s="156"/>
      <c r="AY81" s="136"/>
      <c r="AZ81" s="137"/>
      <c r="BA81" s="138"/>
      <c r="BB81" s="138"/>
      <c r="BC81" s="138"/>
      <c r="BD81" s="138"/>
      <c r="BE81" s="138"/>
      <c r="BF81" s="138">
        <v>2</v>
      </c>
      <c r="BG81" s="153">
        <f>+AY81+AZ81+BA81+BB81+BC81+BD81+BE81+BF81</f>
        <v>2</v>
      </c>
      <c r="BH81" s="727"/>
      <c r="BI81" s="728"/>
      <c r="BJ81" s="340"/>
      <c r="BK81" s="340"/>
      <c r="BL81" s="340"/>
      <c r="BM81" s="340"/>
      <c r="BN81" s="340"/>
      <c r="BO81" s="729">
        <v>2</v>
      </c>
      <c r="BP81" s="156">
        <f>SUM(BH81:BO81)</f>
        <v>2</v>
      </c>
      <c r="BQ81" s="758"/>
      <c r="BR81" s="759"/>
      <c r="BS81" s="391"/>
      <c r="BT81" s="391"/>
      <c r="BU81" s="391"/>
      <c r="BV81" s="391"/>
      <c r="BW81" s="391"/>
      <c r="BX81" s="153"/>
      <c r="BY81" s="139"/>
      <c r="BZ81" s="140"/>
      <c r="CA81" s="141"/>
      <c r="CB81" s="141"/>
      <c r="CC81" s="141"/>
      <c r="CD81" s="141"/>
      <c r="CE81" s="141"/>
      <c r="CF81" s="141"/>
      <c r="CG81" s="153"/>
      <c r="CH81" s="433">
        <f t="shared" si="18"/>
        <v>5</v>
      </c>
      <c r="CJ81"/>
    </row>
    <row r="82" spans="1:88" x14ac:dyDescent="0.4">
      <c r="A82" s="95"/>
      <c r="B82" s="343" t="s">
        <v>77</v>
      </c>
      <c r="C82" s="349" t="s">
        <v>88</v>
      </c>
      <c r="D82" s="245" t="s">
        <v>68</v>
      </c>
      <c r="E82" s="245">
        <v>19</v>
      </c>
      <c r="F82" s="71" t="s">
        <v>40</v>
      </c>
      <c r="G82" s="143"/>
      <c r="H82" s="584"/>
      <c r="I82" s="584"/>
      <c r="J82" s="188"/>
      <c r="K82" s="188"/>
      <c r="L82" s="188"/>
      <c r="M82" s="181"/>
      <c r="N82" s="586"/>
      <c r="O82" s="576">
        <f>+H82+I82+J82+K82+L82+M82+N82</f>
        <v>0</v>
      </c>
      <c r="P82" s="611"/>
      <c r="Q82" s="612"/>
      <c r="R82" s="613"/>
      <c r="S82" s="613"/>
      <c r="T82" s="609"/>
      <c r="U82" s="613"/>
      <c r="V82" s="614"/>
      <c r="W82" s="578"/>
      <c r="X82" s="136"/>
      <c r="Y82" s="137"/>
      <c r="Z82" s="138"/>
      <c r="AA82" s="138"/>
      <c r="AB82" s="138"/>
      <c r="AC82" s="138"/>
      <c r="AD82" s="138"/>
      <c r="AE82" s="138"/>
      <c r="AF82" s="156">
        <f>+X82+Y82+Z82+AA82+AB82+AC82+AD82+AE82</f>
        <v>0</v>
      </c>
      <c r="AG82" s="136"/>
      <c r="AH82" s="137"/>
      <c r="AI82" s="138"/>
      <c r="AJ82" s="138"/>
      <c r="AK82" s="138"/>
      <c r="AL82" s="138"/>
      <c r="AM82" s="138"/>
      <c r="AN82" s="138"/>
      <c r="AO82" s="153"/>
      <c r="AP82" s="136"/>
      <c r="AQ82" s="137"/>
      <c r="AR82" s="138"/>
      <c r="AS82" s="138"/>
      <c r="AT82" s="138"/>
      <c r="AU82" s="138"/>
      <c r="AV82" s="138"/>
      <c r="AW82" s="138"/>
      <c r="AX82" s="156"/>
      <c r="AY82" s="136"/>
      <c r="AZ82" s="137"/>
      <c r="BA82" s="138"/>
      <c r="BB82" s="138"/>
      <c r="BC82" s="138"/>
      <c r="BD82" s="138"/>
      <c r="BE82" s="138"/>
      <c r="BF82" s="138"/>
      <c r="BG82" s="153"/>
      <c r="BH82" s="727"/>
      <c r="BI82" s="728"/>
      <c r="BJ82" s="340"/>
      <c r="BK82" s="340"/>
      <c r="BL82" s="340"/>
      <c r="BM82" s="340"/>
      <c r="BN82" s="340"/>
      <c r="BO82" s="340"/>
      <c r="BP82" s="156"/>
      <c r="BQ82" s="758"/>
      <c r="BR82" s="759"/>
      <c r="BS82" s="391"/>
      <c r="BT82" s="391"/>
      <c r="BU82" s="391"/>
      <c r="BV82" s="391"/>
      <c r="BW82" s="391"/>
      <c r="BX82" s="153"/>
      <c r="BY82" s="139"/>
      <c r="BZ82" s="140"/>
      <c r="CA82" s="141"/>
      <c r="CB82" s="141"/>
      <c r="CC82" s="141"/>
      <c r="CD82" s="141"/>
      <c r="CE82" s="141"/>
      <c r="CF82" s="141"/>
      <c r="CG82" s="153"/>
      <c r="CH82" s="433">
        <f t="shared" si="18"/>
        <v>0</v>
      </c>
      <c r="CJ82"/>
    </row>
    <row r="83" spans="1:88" ht="20.25" thickBot="1" x14ac:dyDescent="0.45">
      <c r="A83" s="284"/>
      <c r="B83" s="58" t="s">
        <v>84</v>
      </c>
      <c r="C83" s="636">
        <v>14880</v>
      </c>
      <c r="D83" s="725" t="s">
        <v>68</v>
      </c>
      <c r="E83" s="257">
        <v>61</v>
      </c>
      <c r="F83" s="106" t="s">
        <v>40</v>
      </c>
      <c r="G83" s="147"/>
      <c r="H83" s="591"/>
      <c r="I83" s="591"/>
      <c r="J83" s="592"/>
      <c r="K83" s="592"/>
      <c r="L83" s="592"/>
      <c r="M83" s="592"/>
      <c r="N83" s="593"/>
      <c r="O83" s="664">
        <f>+H83+I83+J83+K83+L83+M83+N83</f>
        <v>0</v>
      </c>
      <c r="P83" s="619"/>
      <c r="Q83" s="620"/>
      <c r="R83" s="621"/>
      <c r="S83" s="621"/>
      <c r="T83" s="621"/>
      <c r="U83" s="621"/>
      <c r="V83" s="622"/>
      <c r="W83" s="665"/>
      <c r="X83" s="666"/>
      <c r="Y83" s="667"/>
      <c r="Z83" s="668"/>
      <c r="AA83" s="668"/>
      <c r="AB83" s="668"/>
      <c r="AC83" s="668"/>
      <c r="AD83" s="668"/>
      <c r="AE83" s="668"/>
      <c r="AF83" s="669">
        <f>+X83+Y83+Z83+AA83+AB83+AC83+AD83+AE83</f>
        <v>0</v>
      </c>
      <c r="AG83" s="666"/>
      <c r="AH83" s="667"/>
      <c r="AI83" s="668"/>
      <c r="AJ83" s="668"/>
      <c r="AK83" s="668"/>
      <c r="AL83" s="668"/>
      <c r="AM83" s="668"/>
      <c r="AN83" s="668"/>
      <c r="AO83" s="670"/>
      <c r="AP83" s="666"/>
      <c r="AQ83" s="667"/>
      <c r="AR83" s="668"/>
      <c r="AS83" s="668"/>
      <c r="AT83" s="668"/>
      <c r="AU83" s="668"/>
      <c r="AV83" s="668"/>
      <c r="AW83" s="668"/>
      <c r="AX83" s="669"/>
      <c r="AY83" s="666"/>
      <c r="AZ83" s="667"/>
      <c r="BA83" s="668"/>
      <c r="BB83" s="668"/>
      <c r="BC83" s="668"/>
      <c r="BD83" s="668"/>
      <c r="BE83" s="668"/>
      <c r="BF83" s="668"/>
      <c r="BG83" s="670"/>
      <c r="BH83" s="730"/>
      <c r="BI83" s="731"/>
      <c r="BJ83" s="732"/>
      <c r="BK83" s="732"/>
      <c r="BL83" s="732"/>
      <c r="BM83" s="732"/>
      <c r="BN83" s="732"/>
      <c r="BO83" s="732"/>
      <c r="BP83" s="669"/>
      <c r="BQ83" s="760"/>
      <c r="BR83" s="761"/>
      <c r="BS83" s="257"/>
      <c r="BT83" s="257"/>
      <c r="BU83" s="257"/>
      <c r="BV83" s="257"/>
      <c r="BW83" s="257"/>
      <c r="BX83" s="670"/>
      <c r="BY83" s="671"/>
      <c r="BZ83" s="672"/>
      <c r="CA83" s="673"/>
      <c r="CB83" s="673"/>
      <c r="CC83" s="673"/>
      <c r="CD83" s="673"/>
      <c r="CE83" s="673"/>
      <c r="CF83" s="673"/>
      <c r="CG83" s="670"/>
      <c r="CH83" s="674">
        <f t="shared" si="18"/>
        <v>0</v>
      </c>
      <c r="CJ83"/>
    </row>
    <row r="84" spans="1:88" x14ac:dyDescent="0.35">
      <c r="AF84" s="157"/>
      <c r="BG84" s="158"/>
    </row>
    <row r="85" spans="1:88" x14ac:dyDescent="0.35">
      <c r="G85" s="1">
        <f>SUM(G8:G84)</f>
        <v>18</v>
      </c>
      <c r="O85" s="151">
        <f>SUM(O8:O84)</f>
        <v>260</v>
      </c>
      <c r="W85" s="155">
        <f>SUM(W8:W84)</f>
        <v>321</v>
      </c>
      <c r="AF85" s="157">
        <f>SUM(AF8:AF84)</f>
        <v>371</v>
      </c>
      <c r="AO85" s="155">
        <f>SUM(AO8:AO84)</f>
        <v>324</v>
      </c>
      <c r="AX85" s="155">
        <f>SUM(AX8:AX84)</f>
        <v>307</v>
      </c>
      <c r="BG85" s="283">
        <f>SUM(BG8:BG84)</f>
        <v>519</v>
      </c>
      <c r="BP85" s="155">
        <f>SUM(BP8:BP84)</f>
        <v>616</v>
      </c>
      <c r="BX85" s="155">
        <f>SUM(BX8:BX84)</f>
        <v>210</v>
      </c>
      <c r="CG85" s="155">
        <f>SUM(CG8:CG84)</f>
        <v>0</v>
      </c>
      <c r="CH85" s="37">
        <f>SUM(CH8:CH84)</f>
        <v>2946</v>
      </c>
      <c r="CI85" s="81">
        <f>SUM(CI8:CI84)</f>
        <v>0</v>
      </c>
      <c r="CJ85" s="88">
        <f>+CH85-CI85</f>
        <v>2946</v>
      </c>
    </row>
  </sheetData>
  <sortState ref="B8:CH83">
    <sortCondition descending="1" ref="CH8:CH83"/>
  </sortState>
  <mergeCells count="35">
    <mergeCell ref="A1:AX3"/>
    <mergeCell ref="H6:I6"/>
    <mergeCell ref="P6:Q6"/>
    <mergeCell ref="X6:Y6"/>
    <mergeCell ref="AG6:AH6"/>
    <mergeCell ref="AP6:AQ6"/>
    <mergeCell ref="J6:N6"/>
    <mergeCell ref="R6:V6"/>
    <mergeCell ref="Z6:AE6"/>
    <mergeCell ref="AI6:AN6"/>
    <mergeCell ref="AR6:AW6"/>
    <mergeCell ref="AG4:AO4"/>
    <mergeCell ref="AG5:AO5"/>
    <mergeCell ref="P5:W5"/>
    <mergeCell ref="AP4:AX4"/>
    <mergeCell ref="Q4:W4"/>
    <mergeCell ref="BA6:BF6"/>
    <mergeCell ref="BJ6:BO6"/>
    <mergeCell ref="BS6:BW6"/>
    <mergeCell ref="CA6:CF6"/>
    <mergeCell ref="AY6:AZ6"/>
    <mergeCell ref="BH6:BI6"/>
    <mergeCell ref="BQ6:BR6"/>
    <mergeCell ref="BY6:BZ6"/>
    <mergeCell ref="AY4:BG4"/>
    <mergeCell ref="AY5:BG5"/>
    <mergeCell ref="AP5:AX5"/>
    <mergeCell ref="J4:N4"/>
    <mergeCell ref="J5:N5"/>
    <mergeCell ref="BI4:BP4"/>
    <mergeCell ref="BH5:BP5"/>
    <mergeCell ref="BQ4:BX4"/>
    <mergeCell ref="BQ5:BX5"/>
    <mergeCell ref="BY4:CG4"/>
    <mergeCell ref="BY5:CG5"/>
  </mergeCells>
  <pageMargins left="0.7" right="0.7" top="0.75" bottom="0.75" header="0.3" footer="0.3"/>
  <pageSetup paperSize="9" scale="21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H67"/>
  <sheetViews>
    <sheetView zoomScale="90" zoomScaleNormal="90" workbookViewId="0"/>
  </sheetViews>
  <sheetFormatPr defaultRowHeight="18.75" x14ac:dyDescent="0.3"/>
  <cols>
    <col min="1" max="1" width="4.28515625" style="1" customWidth="1"/>
    <col min="2" max="2" width="18.42578125" customWidth="1"/>
    <col min="3" max="3" width="8.28515625" style="446" customWidth="1"/>
    <col min="4" max="4" width="5.7109375" style="150" customWidth="1"/>
    <col min="5" max="5" width="7.85546875" style="1" customWidth="1"/>
    <col min="6" max="7" width="5.7109375" style="103" customWidth="1"/>
    <col min="8" max="8" width="5.7109375" style="172" customWidth="1"/>
    <col min="9" max="9" width="4.28515625" style="103" customWidth="1"/>
    <col min="10" max="10" width="4.85546875" style="103" customWidth="1"/>
    <col min="11" max="11" width="5.7109375" style="172" customWidth="1"/>
    <col min="12" max="13" width="5.7109375" style="103" customWidth="1"/>
    <col min="14" max="14" width="5.7109375" style="172" customWidth="1"/>
    <col min="15" max="16" width="5.7109375" style="103" customWidth="1"/>
    <col min="17" max="17" width="5.85546875" style="172" customWidth="1"/>
    <col min="18" max="19" width="5.7109375" style="1" customWidth="1"/>
    <col min="20" max="20" width="5.7109375" style="172" customWidth="1"/>
    <col min="21" max="22" width="5.7109375" style="1" customWidth="1"/>
    <col min="23" max="23" width="5.7109375" style="172" customWidth="1"/>
    <col min="24" max="25" width="5.7109375" style="1" customWidth="1"/>
    <col min="26" max="26" width="7" style="172" customWidth="1"/>
    <col min="27" max="28" width="5.7109375" style="1" customWidth="1"/>
    <col min="29" max="29" width="5.7109375" style="172" customWidth="1"/>
    <col min="30" max="31" width="5.7109375" style="1" customWidth="1"/>
    <col min="32" max="32" width="5.7109375" style="173" customWidth="1"/>
    <col min="33" max="33" width="8.85546875" style="37"/>
    <col min="34" max="34" width="9" hidden="1" customWidth="1"/>
    <col min="35" max="35" width="9" style="161" hidden="1" customWidth="1"/>
    <col min="36" max="67" width="9.140625" style="310"/>
  </cols>
  <sheetData>
    <row r="2" spans="1:86" s="770" customFormat="1" ht="42.75" customHeight="1" x14ac:dyDescent="0.5">
      <c r="A2" s="767"/>
      <c r="B2" s="768"/>
      <c r="C2" s="768"/>
      <c r="D2" s="768"/>
      <c r="E2" s="769" t="s">
        <v>142</v>
      </c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767"/>
      <c r="AI2" s="767"/>
      <c r="AJ2" s="780"/>
      <c r="AK2" s="780"/>
      <c r="AL2" s="780"/>
      <c r="AM2" s="780"/>
      <c r="AN2" s="780"/>
      <c r="AO2" s="780"/>
      <c r="AP2" s="780"/>
      <c r="AQ2" s="780"/>
      <c r="AR2" s="780"/>
      <c r="AS2" s="780"/>
      <c r="AT2" s="780"/>
      <c r="AU2" s="780"/>
      <c r="AV2" s="780"/>
      <c r="AW2" s="780"/>
      <c r="AX2" s="780"/>
      <c r="AY2" s="781"/>
      <c r="AZ2" s="781"/>
      <c r="BA2" s="781"/>
      <c r="BB2" s="781"/>
      <c r="BC2" s="781"/>
      <c r="BD2" s="781"/>
      <c r="BE2" s="781"/>
      <c r="BF2" s="781"/>
      <c r="BG2" s="781"/>
      <c r="BH2" s="781"/>
      <c r="BI2" s="781"/>
      <c r="BJ2" s="781"/>
      <c r="BK2" s="781"/>
      <c r="BL2" s="781"/>
      <c r="BM2" s="781"/>
      <c r="BN2" s="781"/>
      <c r="BO2" s="781"/>
      <c r="CH2" s="771"/>
    </row>
    <row r="3" spans="1:86" ht="21" customHeight="1" thickBot="1" x14ac:dyDescent="0.35">
      <c r="A3" s="766"/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  <c r="AF3" s="766"/>
      <c r="AG3" s="766"/>
      <c r="AH3" s="766"/>
      <c r="AI3" s="766"/>
      <c r="AJ3" s="765"/>
      <c r="AK3" s="765"/>
      <c r="AL3" s="765"/>
      <c r="AM3" s="765"/>
      <c r="AN3" s="765"/>
      <c r="AO3" s="765"/>
      <c r="AP3" s="765"/>
      <c r="AQ3" s="765"/>
      <c r="AR3" s="765"/>
      <c r="AS3" s="765"/>
      <c r="AT3" s="765"/>
      <c r="AU3" s="765"/>
      <c r="AV3" s="765"/>
      <c r="AW3" s="765"/>
      <c r="AX3" s="765"/>
      <c r="CH3" s="37"/>
    </row>
    <row r="4" spans="1:86" ht="19.5" thickTop="1" x14ac:dyDescent="0.3">
      <c r="A4" s="77"/>
      <c r="B4" s="79"/>
      <c r="C4" s="456" t="s">
        <v>3</v>
      </c>
      <c r="D4" s="78"/>
      <c r="E4" s="97"/>
      <c r="F4" s="825" t="s">
        <v>62</v>
      </c>
      <c r="G4" s="823"/>
      <c r="H4" s="168"/>
      <c r="I4" s="822" t="s">
        <v>63</v>
      </c>
      <c r="J4" s="823"/>
      <c r="K4" s="168"/>
      <c r="L4" s="822" t="s">
        <v>64</v>
      </c>
      <c r="M4" s="823"/>
      <c r="N4" s="168"/>
      <c r="O4" s="822" t="s">
        <v>62</v>
      </c>
      <c r="P4" s="823"/>
      <c r="Q4" s="168"/>
      <c r="R4" s="826" t="s">
        <v>112</v>
      </c>
      <c r="S4" s="827"/>
      <c r="T4" s="168"/>
      <c r="U4" s="826" t="s">
        <v>64</v>
      </c>
      <c r="V4" s="827"/>
      <c r="W4" s="168"/>
      <c r="X4" s="826" t="s">
        <v>111</v>
      </c>
      <c r="Y4" s="827"/>
      <c r="Z4" s="168"/>
      <c r="AA4" s="826" t="s">
        <v>63</v>
      </c>
      <c r="AB4" s="827"/>
      <c r="AC4" s="168"/>
      <c r="AD4" s="826" t="s">
        <v>114</v>
      </c>
      <c r="AE4" s="827"/>
      <c r="AF4" s="174"/>
      <c r="AG4" s="98"/>
      <c r="AH4" s="121" t="s">
        <v>56</v>
      </c>
      <c r="AI4" s="772"/>
    </row>
    <row r="5" spans="1:86" ht="19.5" thickBot="1" x14ac:dyDescent="0.35">
      <c r="A5" s="80"/>
      <c r="B5" s="3" t="s">
        <v>14</v>
      </c>
      <c r="C5" s="435" t="s">
        <v>4</v>
      </c>
      <c r="D5" s="73" t="s">
        <v>6</v>
      </c>
      <c r="E5" s="19"/>
      <c r="F5" s="820">
        <v>43148</v>
      </c>
      <c r="G5" s="821"/>
      <c r="H5" s="169"/>
      <c r="I5" s="824">
        <v>43176</v>
      </c>
      <c r="J5" s="821"/>
      <c r="K5" s="169"/>
      <c r="L5" s="824">
        <v>43239</v>
      </c>
      <c r="M5" s="821"/>
      <c r="N5" s="169"/>
      <c r="O5" s="824">
        <v>43253</v>
      </c>
      <c r="P5" s="821"/>
      <c r="Q5" s="169"/>
      <c r="R5" s="828">
        <v>43288</v>
      </c>
      <c r="S5" s="829"/>
      <c r="T5" s="169"/>
      <c r="U5" s="828">
        <v>43337</v>
      </c>
      <c r="V5" s="829"/>
      <c r="W5" s="169"/>
      <c r="X5" s="828">
        <v>43358</v>
      </c>
      <c r="Y5" s="829"/>
      <c r="Z5" s="169"/>
      <c r="AA5" s="828">
        <v>43386</v>
      </c>
      <c r="AB5" s="829"/>
      <c r="AC5" s="169"/>
      <c r="AD5" s="828">
        <v>43421</v>
      </c>
      <c r="AE5" s="829"/>
      <c r="AF5" s="175"/>
      <c r="AG5" s="99" t="s">
        <v>16</v>
      </c>
      <c r="AH5" s="122" t="s">
        <v>55</v>
      </c>
      <c r="AI5" s="773" t="s">
        <v>58</v>
      </c>
    </row>
    <row r="6" spans="1:86" ht="19.5" thickBot="1" x14ac:dyDescent="0.35">
      <c r="A6" s="374" t="s">
        <v>15</v>
      </c>
      <c r="B6" s="375" t="s">
        <v>13</v>
      </c>
      <c r="C6" s="457" t="s">
        <v>5</v>
      </c>
      <c r="D6" s="458" t="s">
        <v>41</v>
      </c>
      <c r="E6" s="376" t="s">
        <v>2</v>
      </c>
      <c r="F6" s="377" t="s">
        <v>17</v>
      </c>
      <c r="G6" s="378" t="s">
        <v>12</v>
      </c>
      <c r="H6" s="379" t="s">
        <v>1</v>
      </c>
      <c r="I6" s="380" t="s">
        <v>17</v>
      </c>
      <c r="J6" s="378" t="s">
        <v>12</v>
      </c>
      <c r="K6" s="379" t="s">
        <v>1</v>
      </c>
      <c r="L6" s="380" t="s">
        <v>17</v>
      </c>
      <c r="M6" s="378" t="s">
        <v>12</v>
      </c>
      <c r="N6" s="379" t="s">
        <v>1</v>
      </c>
      <c r="O6" s="380" t="s">
        <v>17</v>
      </c>
      <c r="P6" s="378" t="s">
        <v>12</v>
      </c>
      <c r="Q6" s="379" t="s">
        <v>1</v>
      </c>
      <c r="R6" s="381" t="s">
        <v>17</v>
      </c>
      <c r="S6" s="382" t="s">
        <v>12</v>
      </c>
      <c r="T6" s="379" t="s">
        <v>1</v>
      </c>
      <c r="U6" s="381" t="s">
        <v>17</v>
      </c>
      <c r="V6" s="382" t="s">
        <v>12</v>
      </c>
      <c r="W6" s="379" t="s">
        <v>1</v>
      </c>
      <c r="X6" s="381" t="s">
        <v>17</v>
      </c>
      <c r="Y6" s="382" t="s">
        <v>12</v>
      </c>
      <c r="Z6" s="379" t="s">
        <v>1</v>
      </c>
      <c r="AA6" s="381" t="s">
        <v>17</v>
      </c>
      <c r="AB6" s="382" t="s">
        <v>12</v>
      </c>
      <c r="AC6" s="379" t="s">
        <v>1</v>
      </c>
      <c r="AD6" s="381" t="s">
        <v>17</v>
      </c>
      <c r="AE6" s="382" t="s">
        <v>12</v>
      </c>
      <c r="AF6" s="383" t="s">
        <v>1</v>
      </c>
      <c r="AG6" s="384" t="s">
        <v>1</v>
      </c>
      <c r="AH6" s="123" t="s">
        <v>57</v>
      </c>
      <c r="AI6" s="774" t="s">
        <v>1</v>
      </c>
    </row>
    <row r="7" spans="1:86" s="336" customFormat="1" ht="24" customHeight="1" thickTop="1" x14ac:dyDescent="0.4">
      <c r="A7" s="413"/>
      <c r="B7" s="414" t="s">
        <v>75</v>
      </c>
      <c r="C7" s="459"/>
      <c r="D7" s="460"/>
      <c r="E7" s="415"/>
      <c r="F7" s="755"/>
      <c r="G7" s="756"/>
      <c r="H7" s="417"/>
      <c r="I7" s="418"/>
      <c r="J7" s="416"/>
      <c r="K7" s="417"/>
      <c r="L7" s="419"/>
      <c r="M7" s="420"/>
      <c r="N7" s="417"/>
      <c r="O7" s="418"/>
      <c r="P7" s="416"/>
      <c r="Q7" s="417"/>
      <c r="R7" s="419"/>
      <c r="S7" s="420"/>
      <c r="T7" s="417"/>
      <c r="U7" s="419"/>
      <c r="V7" s="420"/>
      <c r="W7" s="417"/>
      <c r="X7" s="419"/>
      <c r="Y7" s="420"/>
      <c r="Z7" s="417"/>
      <c r="AA7" s="419"/>
      <c r="AB7" s="420"/>
      <c r="AC7" s="417"/>
      <c r="AD7" s="419"/>
      <c r="AE7" s="420"/>
      <c r="AF7" s="421"/>
      <c r="AG7" s="422"/>
      <c r="AH7" s="337"/>
      <c r="AI7" s="775"/>
      <c r="AJ7" s="782"/>
      <c r="AK7" s="782"/>
      <c r="AL7" s="782"/>
      <c r="AM7" s="782"/>
      <c r="AN7" s="782"/>
      <c r="AO7" s="782"/>
      <c r="AP7" s="782"/>
      <c r="AQ7" s="782"/>
      <c r="AR7" s="782"/>
      <c r="AS7" s="782"/>
      <c r="AT7" s="782"/>
      <c r="AU7" s="782"/>
      <c r="AV7" s="782"/>
      <c r="AW7" s="782"/>
      <c r="AX7" s="782"/>
      <c r="AY7" s="782"/>
      <c r="AZ7" s="782"/>
      <c r="BA7" s="782"/>
      <c r="BB7" s="782"/>
      <c r="BC7" s="782"/>
      <c r="BD7" s="782"/>
      <c r="BE7" s="782"/>
      <c r="BF7" s="782"/>
      <c r="BG7" s="782"/>
      <c r="BH7" s="782"/>
      <c r="BI7" s="782"/>
      <c r="BJ7" s="782"/>
      <c r="BK7" s="782"/>
      <c r="BL7" s="782"/>
      <c r="BM7" s="782"/>
      <c r="BN7" s="782"/>
      <c r="BO7" s="782"/>
    </row>
    <row r="8" spans="1:86" s="411" customFormat="1" ht="22.5" x14ac:dyDescent="0.45">
      <c r="A8" s="342">
        <v>1</v>
      </c>
      <c r="B8" s="343" t="s">
        <v>28</v>
      </c>
      <c r="C8" s="453">
        <v>1162</v>
      </c>
      <c r="D8" s="438">
        <v>121</v>
      </c>
      <c r="E8" s="344" t="s">
        <v>40</v>
      </c>
      <c r="F8" s="244">
        <v>4</v>
      </c>
      <c r="G8" s="245">
        <v>4</v>
      </c>
      <c r="H8" s="186">
        <f>+G8+F8</f>
        <v>8</v>
      </c>
      <c r="I8" s="245">
        <v>4</v>
      </c>
      <c r="J8" s="245">
        <v>4</v>
      </c>
      <c r="K8" s="186">
        <f>+J8+I8</f>
        <v>8</v>
      </c>
      <c r="L8" s="245">
        <v>4</v>
      </c>
      <c r="M8" s="245">
        <v>4</v>
      </c>
      <c r="N8" s="186">
        <f>+M8+L8</f>
        <v>8</v>
      </c>
      <c r="O8" s="245">
        <v>6</v>
      </c>
      <c r="P8" s="245">
        <v>6</v>
      </c>
      <c r="Q8" s="186">
        <f>+P8+O8</f>
        <v>12</v>
      </c>
      <c r="R8" s="245">
        <v>6</v>
      </c>
      <c r="S8" s="245">
        <v>6</v>
      </c>
      <c r="T8" s="186">
        <f>+S8+R8</f>
        <v>12</v>
      </c>
      <c r="U8" s="245">
        <v>6</v>
      </c>
      <c r="V8" s="245">
        <v>6</v>
      </c>
      <c r="W8" s="186">
        <f>+V8+U8</f>
        <v>12</v>
      </c>
      <c r="X8" s="245">
        <v>8</v>
      </c>
      <c r="Y8" s="245">
        <v>8</v>
      </c>
      <c r="Z8" s="186">
        <f>+Y8+X8</f>
        <v>16</v>
      </c>
      <c r="AA8" s="245">
        <v>8</v>
      </c>
      <c r="AB8" s="245"/>
      <c r="AC8" s="186">
        <f>+AB8+AA8</f>
        <v>8</v>
      </c>
      <c r="AD8" s="189"/>
      <c r="AE8" s="189"/>
      <c r="AF8" s="190"/>
      <c r="AG8" s="191">
        <f>+AF8+AC8+Z8+W8+T8+Q8+N8+K8+H8</f>
        <v>84</v>
      </c>
      <c r="AH8" s="187"/>
      <c r="AI8" s="776">
        <f t="shared" ref="AI8:AI13" si="0">+AG8-AH8</f>
        <v>84</v>
      </c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09"/>
      <c r="BE8" s="309"/>
      <c r="BF8" s="309"/>
      <c r="BG8" s="309"/>
      <c r="BH8" s="309"/>
      <c r="BI8" s="309"/>
      <c r="BJ8" s="309"/>
      <c r="BK8" s="309"/>
      <c r="BL8" s="309"/>
      <c r="BM8" s="309"/>
      <c r="BN8" s="309"/>
      <c r="BO8" s="309"/>
    </row>
    <row r="9" spans="1:86" ht="22.5" x14ac:dyDescent="0.45">
      <c r="A9" s="342">
        <v>2</v>
      </c>
      <c r="B9" s="343" t="s">
        <v>31</v>
      </c>
      <c r="C9" s="451">
        <v>2500</v>
      </c>
      <c r="D9" s="438">
        <v>26</v>
      </c>
      <c r="E9" s="344" t="s">
        <v>40</v>
      </c>
      <c r="F9" s="244">
        <v>3</v>
      </c>
      <c r="G9" s="245">
        <v>3</v>
      </c>
      <c r="H9" s="186">
        <f>+G9+F9</f>
        <v>6</v>
      </c>
      <c r="I9" s="245">
        <v>3</v>
      </c>
      <c r="J9" s="245">
        <v>3</v>
      </c>
      <c r="K9" s="186">
        <f>+J9+I9</f>
        <v>6</v>
      </c>
      <c r="L9" s="245"/>
      <c r="M9" s="245"/>
      <c r="N9" s="186"/>
      <c r="O9" s="245"/>
      <c r="P9" s="245"/>
      <c r="Q9" s="186"/>
      <c r="R9" s="245"/>
      <c r="S9" s="245"/>
      <c r="T9" s="186"/>
      <c r="U9" s="245"/>
      <c r="V9" s="245"/>
      <c r="W9" s="179"/>
      <c r="X9" s="245"/>
      <c r="Y9" s="245"/>
      <c r="Z9" s="186"/>
      <c r="AA9" s="245"/>
      <c r="AB9" s="245"/>
      <c r="AC9" s="179"/>
      <c r="AD9" s="189"/>
      <c r="AE9" s="189"/>
      <c r="AF9" s="183"/>
      <c r="AG9" s="184">
        <f>+AF9+AC9+Z9+W9+T9+Q9+N9+K9+H9</f>
        <v>12</v>
      </c>
      <c r="AH9" s="187"/>
      <c r="AI9" s="776">
        <f t="shared" si="0"/>
        <v>12</v>
      </c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</row>
    <row r="10" spans="1:86" ht="22.5" x14ac:dyDescent="0.45">
      <c r="A10" s="342"/>
      <c r="B10" s="345" t="s">
        <v>74</v>
      </c>
      <c r="C10" s="451"/>
      <c r="D10" s="438"/>
      <c r="E10" s="344"/>
      <c r="F10" s="244"/>
      <c r="G10" s="245"/>
      <c r="H10" s="179"/>
      <c r="I10" s="245"/>
      <c r="J10" s="245"/>
      <c r="K10" s="186"/>
      <c r="L10" s="245"/>
      <c r="M10" s="245"/>
      <c r="N10" s="186"/>
      <c r="O10" s="245"/>
      <c r="P10" s="245"/>
      <c r="Q10" s="179"/>
      <c r="R10" s="245"/>
      <c r="S10" s="245"/>
      <c r="T10" s="186"/>
      <c r="U10" s="245"/>
      <c r="V10" s="245"/>
      <c r="W10" s="179"/>
      <c r="X10" s="245"/>
      <c r="Y10" s="245"/>
      <c r="Z10" s="186"/>
      <c r="AA10" s="245"/>
      <c r="AB10" s="245"/>
      <c r="AC10" s="179"/>
      <c r="AD10" s="189"/>
      <c r="AE10" s="189"/>
      <c r="AF10" s="183"/>
      <c r="AG10" s="184"/>
      <c r="AH10" s="187"/>
      <c r="AI10" s="776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</row>
    <row r="11" spans="1:86" ht="22.5" x14ac:dyDescent="0.45">
      <c r="A11" s="346">
        <v>1</v>
      </c>
      <c r="B11" s="343" t="s">
        <v>30</v>
      </c>
      <c r="C11" s="451">
        <v>5400</v>
      </c>
      <c r="D11" s="438">
        <v>171</v>
      </c>
      <c r="E11" s="344" t="s">
        <v>40</v>
      </c>
      <c r="F11" s="244">
        <v>4</v>
      </c>
      <c r="G11" s="245">
        <v>4</v>
      </c>
      <c r="H11" s="186">
        <f>+G11+F11</f>
        <v>8</v>
      </c>
      <c r="I11" s="245">
        <v>4</v>
      </c>
      <c r="J11" s="245">
        <v>3</v>
      </c>
      <c r="K11" s="186">
        <f>+J11+I11</f>
        <v>7</v>
      </c>
      <c r="L11" s="245">
        <v>4</v>
      </c>
      <c r="M11" s="245">
        <v>4</v>
      </c>
      <c r="N11" s="186">
        <f>+M11+L11</f>
        <v>8</v>
      </c>
      <c r="O11" s="245">
        <v>5</v>
      </c>
      <c r="P11" s="245">
        <v>5</v>
      </c>
      <c r="Q11" s="186">
        <f>+P11+O11</f>
        <v>10</v>
      </c>
      <c r="R11" s="245">
        <v>5</v>
      </c>
      <c r="S11" s="245">
        <v>4</v>
      </c>
      <c r="T11" s="186">
        <f>+S11+R11</f>
        <v>9</v>
      </c>
      <c r="U11" s="245">
        <v>6</v>
      </c>
      <c r="V11" s="245">
        <v>6</v>
      </c>
      <c r="W11" s="186">
        <f>+V11+U11</f>
        <v>12</v>
      </c>
      <c r="X11" s="245">
        <v>6</v>
      </c>
      <c r="Y11" s="245">
        <v>12</v>
      </c>
      <c r="Z11" s="186">
        <f>SUM(X11:Y11)</f>
        <v>18</v>
      </c>
      <c r="AA11" s="245">
        <v>8</v>
      </c>
      <c r="AB11" s="245"/>
      <c r="AC11" s="179">
        <f>+AB11+AA11</f>
        <v>8</v>
      </c>
      <c r="AD11" s="189"/>
      <c r="AE11" s="189"/>
      <c r="AF11" s="183"/>
      <c r="AG11" s="184">
        <f t="shared" ref="AG11:AG18" si="1">+AF11+AC11+Z11+W11+T11+Q11+N11+K11+H11</f>
        <v>80</v>
      </c>
      <c r="AH11" s="187"/>
      <c r="AI11" s="776">
        <f t="shared" si="0"/>
        <v>80</v>
      </c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</row>
    <row r="12" spans="1:86" ht="22.5" x14ac:dyDescent="0.45">
      <c r="A12" s="338">
        <v>2</v>
      </c>
      <c r="B12" s="343" t="s">
        <v>26</v>
      </c>
      <c r="C12" s="452">
        <v>4158</v>
      </c>
      <c r="D12" s="438">
        <v>107</v>
      </c>
      <c r="E12" s="344" t="s">
        <v>40</v>
      </c>
      <c r="F12" s="244">
        <v>4</v>
      </c>
      <c r="G12" s="245">
        <v>4</v>
      </c>
      <c r="H12" s="186">
        <f>+G12+F12</f>
        <v>8</v>
      </c>
      <c r="I12" s="245"/>
      <c r="J12" s="245">
        <v>5</v>
      </c>
      <c r="K12" s="186">
        <f>+J12+I12</f>
        <v>5</v>
      </c>
      <c r="L12" s="245">
        <v>5</v>
      </c>
      <c r="M12" s="245">
        <v>5</v>
      </c>
      <c r="N12" s="186">
        <f>+M12+L12</f>
        <v>10</v>
      </c>
      <c r="O12" s="245">
        <v>4</v>
      </c>
      <c r="P12" s="245">
        <v>8</v>
      </c>
      <c r="Q12" s="186">
        <f>+P12+O12</f>
        <v>12</v>
      </c>
      <c r="R12" s="245">
        <v>6</v>
      </c>
      <c r="S12" s="245">
        <v>8</v>
      </c>
      <c r="T12" s="186">
        <f>+S12+R12</f>
        <v>14</v>
      </c>
      <c r="U12" s="245">
        <v>5</v>
      </c>
      <c r="V12" s="245">
        <v>5</v>
      </c>
      <c r="W12" s="186">
        <f>+V12+U12</f>
        <v>10</v>
      </c>
      <c r="X12" s="245">
        <v>5</v>
      </c>
      <c r="Y12" s="245">
        <v>6</v>
      </c>
      <c r="Z12" s="186">
        <f>SUM(X12:Y12)</f>
        <v>11</v>
      </c>
      <c r="AA12" s="245">
        <v>10</v>
      </c>
      <c r="AB12" s="245"/>
      <c r="AC12" s="179">
        <f t="shared" ref="AC12:AC14" si="2">+AB12+AA12</f>
        <v>10</v>
      </c>
      <c r="AD12" s="189"/>
      <c r="AE12" s="189"/>
      <c r="AF12" s="183"/>
      <c r="AG12" s="184">
        <f t="shared" si="1"/>
        <v>80</v>
      </c>
      <c r="AH12" s="187"/>
      <c r="AI12" s="776">
        <f t="shared" si="0"/>
        <v>80</v>
      </c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  <c r="BL12" s="309"/>
      <c r="BM12" s="309"/>
      <c r="BN12" s="309"/>
      <c r="BO12" s="309"/>
    </row>
    <row r="13" spans="1:86" ht="22.5" x14ac:dyDescent="0.45">
      <c r="A13" s="338">
        <v>3</v>
      </c>
      <c r="B13" s="343" t="s">
        <v>53</v>
      </c>
      <c r="C13" s="450">
        <v>4941</v>
      </c>
      <c r="D13" s="438">
        <v>116</v>
      </c>
      <c r="E13" s="344" t="s">
        <v>48</v>
      </c>
      <c r="F13" s="244">
        <v>3</v>
      </c>
      <c r="G13" s="245">
        <v>3</v>
      </c>
      <c r="H13" s="186">
        <f>+G13+F13</f>
        <v>6</v>
      </c>
      <c r="I13" s="245"/>
      <c r="J13" s="245"/>
      <c r="K13" s="186">
        <f>+J13+I13</f>
        <v>0</v>
      </c>
      <c r="L13" s="245"/>
      <c r="M13" s="245"/>
      <c r="N13" s="179"/>
      <c r="O13" s="245">
        <v>6</v>
      </c>
      <c r="P13" s="245">
        <v>6</v>
      </c>
      <c r="Q13" s="186">
        <f>+P13+O13</f>
        <v>12</v>
      </c>
      <c r="R13" s="245">
        <v>8</v>
      </c>
      <c r="S13" s="245">
        <v>6</v>
      </c>
      <c r="T13" s="186">
        <f>+S13+R13</f>
        <v>14</v>
      </c>
      <c r="U13" s="245"/>
      <c r="V13" s="245"/>
      <c r="W13" s="186"/>
      <c r="X13" s="245">
        <v>10</v>
      </c>
      <c r="Y13" s="245">
        <v>10</v>
      </c>
      <c r="Z13" s="186">
        <f>SUM(X13:Y13)</f>
        <v>20</v>
      </c>
      <c r="AA13" s="245">
        <v>5</v>
      </c>
      <c r="AB13" s="245"/>
      <c r="AC13" s="179">
        <f t="shared" si="2"/>
        <v>5</v>
      </c>
      <c r="AD13" s="189"/>
      <c r="AE13" s="189"/>
      <c r="AF13" s="183"/>
      <c r="AG13" s="184">
        <f t="shared" si="1"/>
        <v>57</v>
      </c>
      <c r="AH13" s="187"/>
      <c r="AI13" s="776">
        <f t="shared" si="0"/>
        <v>57</v>
      </c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</row>
    <row r="14" spans="1:86" ht="22.5" x14ac:dyDescent="0.45">
      <c r="A14" s="338">
        <v>4</v>
      </c>
      <c r="B14" s="343" t="s">
        <v>99</v>
      </c>
      <c r="C14" s="451">
        <v>3899</v>
      </c>
      <c r="D14" s="438">
        <v>222</v>
      </c>
      <c r="E14" s="344" t="s">
        <v>40</v>
      </c>
      <c r="F14" s="244"/>
      <c r="G14" s="245"/>
      <c r="H14" s="186"/>
      <c r="I14" s="245">
        <v>5</v>
      </c>
      <c r="J14" s="245">
        <v>4</v>
      </c>
      <c r="K14" s="186">
        <f>+J14+I14</f>
        <v>9</v>
      </c>
      <c r="L14" s="245">
        <v>2</v>
      </c>
      <c r="M14" s="245">
        <v>3</v>
      </c>
      <c r="N14" s="179">
        <f>+M14+L14</f>
        <v>5</v>
      </c>
      <c r="O14" s="245"/>
      <c r="P14" s="245"/>
      <c r="Q14" s="186"/>
      <c r="R14" s="245">
        <v>4</v>
      </c>
      <c r="S14" s="245">
        <v>5</v>
      </c>
      <c r="T14" s="186">
        <f>+S14+R14</f>
        <v>9</v>
      </c>
      <c r="U14" s="245">
        <v>8</v>
      </c>
      <c r="V14" s="245">
        <v>8</v>
      </c>
      <c r="W14" s="186">
        <f>+V14+U14</f>
        <v>16</v>
      </c>
      <c r="X14" s="245">
        <v>12</v>
      </c>
      <c r="Y14" s="245"/>
      <c r="Z14" s="186">
        <f>SUM(X14:Y14)</f>
        <v>12</v>
      </c>
      <c r="AA14" s="245">
        <v>6</v>
      </c>
      <c r="AB14" s="245"/>
      <c r="AC14" s="179">
        <f t="shared" si="2"/>
        <v>6</v>
      </c>
      <c r="AD14" s="189"/>
      <c r="AE14" s="189"/>
      <c r="AF14" s="183"/>
      <c r="AG14" s="184">
        <f t="shared" si="1"/>
        <v>57</v>
      </c>
      <c r="AH14" s="187"/>
      <c r="AI14" s="776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</row>
    <row r="15" spans="1:86" ht="22.5" x14ac:dyDescent="0.45">
      <c r="A15" s="338">
        <v>5</v>
      </c>
      <c r="B15" s="343" t="s">
        <v>52</v>
      </c>
      <c r="C15" s="450">
        <v>7919</v>
      </c>
      <c r="D15" s="438">
        <v>133</v>
      </c>
      <c r="E15" s="344" t="s">
        <v>40</v>
      </c>
      <c r="F15" s="244">
        <v>3</v>
      </c>
      <c r="G15" s="245"/>
      <c r="H15" s="186">
        <f>+G15+F15</f>
        <v>3</v>
      </c>
      <c r="I15" s="245"/>
      <c r="J15" s="245"/>
      <c r="K15" s="186">
        <f>+J15+I15</f>
        <v>0</v>
      </c>
      <c r="L15" s="245"/>
      <c r="M15" s="245"/>
      <c r="N15" s="186"/>
      <c r="O15" s="245">
        <v>8</v>
      </c>
      <c r="P15" s="245">
        <v>10</v>
      </c>
      <c r="Q15" s="186">
        <f>+P15+O15</f>
        <v>18</v>
      </c>
      <c r="R15" s="245">
        <v>10</v>
      </c>
      <c r="S15" s="245">
        <v>10</v>
      </c>
      <c r="T15" s="186">
        <f>+S15+R15</f>
        <v>20</v>
      </c>
      <c r="U15" s="245"/>
      <c r="V15" s="245"/>
      <c r="W15" s="186"/>
      <c r="X15" s="245"/>
      <c r="Y15" s="245"/>
      <c r="Z15" s="186">
        <v>0</v>
      </c>
      <c r="AA15" s="245"/>
      <c r="AB15" s="245"/>
      <c r="AC15" s="179"/>
      <c r="AD15" s="189"/>
      <c r="AE15" s="189"/>
      <c r="AF15" s="183"/>
      <c r="AG15" s="184">
        <f t="shared" si="1"/>
        <v>41</v>
      </c>
      <c r="AH15" s="187"/>
      <c r="AI15" s="776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  <c r="BL15" s="309"/>
      <c r="BM15" s="309"/>
      <c r="BN15" s="309"/>
      <c r="BO15" s="309"/>
    </row>
    <row r="16" spans="1:86" ht="22.5" x14ac:dyDescent="0.45">
      <c r="A16" s="338">
        <v>6</v>
      </c>
      <c r="B16" s="343" t="s">
        <v>90</v>
      </c>
      <c r="C16" s="450">
        <v>2409</v>
      </c>
      <c r="D16" s="438">
        <v>5</v>
      </c>
      <c r="E16" s="344" t="s">
        <v>40</v>
      </c>
      <c r="F16" s="244"/>
      <c r="G16" s="245"/>
      <c r="H16" s="186"/>
      <c r="I16" s="245"/>
      <c r="J16" s="245"/>
      <c r="K16" s="186"/>
      <c r="L16" s="245"/>
      <c r="M16" s="245"/>
      <c r="N16" s="179"/>
      <c r="O16" s="245"/>
      <c r="P16" s="245"/>
      <c r="Q16" s="186"/>
      <c r="R16" s="245"/>
      <c r="S16" s="245"/>
      <c r="T16" s="186"/>
      <c r="U16" s="245">
        <v>10</v>
      </c>
      <c r="V16" s="245">
        <v>10</v>
      </c>
      <c r="W16" s="186">
        <f>+V16+U16</f>
        <v>20</v>
      </c>
      <c r="X16" s="245">
        <v>8</v>
      </c>
      <c r="Y16" s="245">
        <v>8</v>
      </c>
      <c r="Z16" s="186">
        <f>SUM(X16:Y16)</f>
        <v>16</v>
      </c>
      <c r="AA16" s="245"/>
      <c r="AB16" s="245"/>
      <c r="AC16" s="179"/>
      <c r="AD16" s="189"/>
      <c r="AE16" s="189"/>
      <c r="AF16" s="183"/>
      <c r="AG16" s="184">
        <f t="shared" si="1"/>
        <v>36</v>
      </c>
      <c r="AH16" s="187"/>
      <c r="AI16" s="776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</row>
    <row r="17" spans="1:67" ht="22.5" x14ac:dyDescent="0.45">
      <c r="A17" s="338">
        <v>7</v>
      </c>
      <c r="B17" s="343" t="s">
        <v>27</v>
      </c>
      <c r="C17" s="451">
        <v>1893</v>
      </c>
      <c r="D17" s="438">
        <v>88</v>
      </c>
      <c r="E17" s="344" t="s">
        <v>40</v>
      </c>
      <c r="F17" s="244"/>
      <c r="G17" s="245"/>
      <c r="H17" s="186">
        <f>+G17+F17</f>
        <v>0</v>
      </c>
      <c r="I17" s="245">
        <v>3</v>
      </c>
      <c r="J17" s="245">
        <v>2</v>
      </c>
      <c r="K17" s="186">
        <f>+J17+I17</f>
        <v>5</v>
      </c>
      <c r="L17" s="245">
        <v>3</v>
      </c>
      <c r="M17" s="245"/>
      <c r="N17" s="186">
        <f>+M17+L17</f>
        <v>3</v>
      </c>
      <c r="O17" s="245">
        <v>10</v>
      </c>
      <c r="P17" s="245"/>
      <c r="Q17" s="186">
        <f>+P17+O17</f>
        <v>10</v>
      </c>
      <c r="R17" s="245"/>
      <c r="S17" s="245"/>
      <c r="T17" s="186"/>
      <c r="U17" s="245">
        <v>4</v>
      </c>
      <c r="V17" s="245"/>
      <c r="W17" s="186">
        <f>+V17+U17</f>
        <v>4</v>
      </c>
      <c r="X17" s="245"/>
      <c r="Y17" s="245"/>
      <c r="Z17" s="186"/>
      <c r="AA17" s="245"/>
      <c r="AB17" s="245"/>
      <c r="AC17" s="179"/>
      <c r="AD17" s="189"/>
      <c r="AE17" s="189"/>
      <c r="AF17" s="183"/>
      <c r="AG17" s="184">
        <f t="shared" si="1"/>
        <v>22</v>
      </c>
      <c r="AH17" s="187"/>
      <c r="AI17" s="776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</row>
    <row r="18" spans="1:67" s="307" customFormat="1" ht="22.5" x14ac:dyDescent="0.45">
      <c r="A18" s="342">
        <v>8</v>
      </c>
      <c r="B18" s="343" t="s">
        <v>98</v>
      </c>
      <c r="C18" s="451">
        <v>4815</v>
      </c>
      <c r="D18" s="438">
        <v>174</v>
      </c>
      <c r="E18" s="344" t="s">
        <v>40</v>
      </c>
      <c r="F18" s="244"/>
      <c r="G18" s="245"/>
      <c r="H18" s="186"/>
      <c r="I18" s="245">
        <v>6</v>
      </c>
      <c r="J18" s="245">
        <v>6</v>
      </c>
      <c r="K18" s="186">
        <f>+J18+I18</f>
        <v>12</v>
      </c>
      <c r="L18" s="245"/>
      <c r="M18" s="245"/>
      <c r="N18" s="186"/>
      <c r="O18" s="245"/>
      <c r="P18" s="245"/>
      <c r="Q18" s="186"/>
      <c r="R18" s="245"/>
      <c r="S18" s="245"/>
      <c r="T18" s="186"/>
      <c r="U18" s="245"/>
      <c r="V18" s="245"/>
      <c r="W18" s="186"/>
      <c r="X18" s="245"/>
      <c r="Y18" s="245"/>
      <c r="Z18" s="186"/>
      <c r="AA18" s="245"/>
      <c r="AB18" s="245"/>
      <c r="AC18" s="186"/>
      <c r="AD18" s="189"/>
      <c r="AE18" s="189"/>
      <c r="AF18" s="190"/>
      <c r="AG18" s="184">
        <f t="shared" si="1"/>
        <v>12</v>
      </c>
      <c r="AH18" s="187"/>
      <c r="AI18" s="776">
        <f>+AG18-AH18</f>
        <v>12</v>
      </c>
      <c r="AJ18" s="309"/>
      <c r="AK18" s="309"/>
      <c r="AL18" s="309"/>
      <c r="AM18" s="309"/>
      <c r="AN18" s="309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09"/>
      <c r="BD18" s="309"/>
      <c r="BE18" s="309"/>
      <c r="BF18" s="309"/>
      <c r="BG18" s="309"/>
      <c r="BH18" s="309"/>
      <c r="BI18" s="309"/>
      <c r="BJ18" s="309"/>
      <c r="BK18" s="309"/>
      <c r="BL18" s="309"/>
      <c r="BM18" s="309"/>
      <c r="BN18" s="309"/>
      <c r="BO18" s="309"/>
    </row>
    <row r="19" spans="1:67" ht="22.5" x14ac:dyDescent="0.45">
      <c r="A19" s="347"/>
      <c r="B19" s="345" t="s">
        <v>73</v>
      </c>
      <c r="C19" s="451"/>
      <c r="D19" s="438"/>
      <c r="E19" s="344"/>
      <c r="F19" s="244"/>
      <c r="G19" s="245"/>
      <c r="H19" s="186"/>
      <c r="I19" s="245"/>
      <c r="J19" s="245"/>
      <c r="K19" s="186"/>
      <c r="L19" s="245"/>
      <c r="M19" s="245"/>
      <c r="N19" s="179"/>
      <c r="O19" s="245"/>
      <c r="P19" s="245"/>
      <c r="Q19" s="186"/>
      <c r="R19" s="245"/>
      <c r="S19" s="245"/>
      <c r="T19" s="186"/>
      <c r="U19" s="245"/>
      <c r="V19" s="245"/>
      <c r="W19" s="186"/>
      <c r="X19" s="245"/>
      <c r="Y19" s="245"/>
      <c r="Z19" s="186"/>
      <c r="AA19" s="245"/>
      <c r="AB19" s="245"/>
      <c r="AC19" s="186"/>
      <c r="AD19" s="189"/>
      <c r="AE19" s="189"/>
      <c r="AF19" s="183"/>
      <c r="AG19" s="184"/>
      <c r="AH19" s="187"/>
      <c r="AI19" s="776">
        <f>+AG19-AH19</f>
        <v>0</v>
      </c>
      <c r="AJ19" s="309"/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09"/>
      <c r="BG19" s="309"/>
      <c r="BH19" s="309"/>
      <c r="BI19" s="309"/>
      <c r="BJ19" s="309"/>
      <c r="BK19" s="309"/>
      <c r="BL19" s="309"/>
      <c r="BM19" s="309"/>
      <c r="BN19" s="309"/>
      <c r="BO19" s="309"/>
    </row>
    <row r="20" spans="1:67" ht="22.5" x14ac:dyDescent="0.45">
      <c r="A20" s="346">
        <v>1</v>
      </c>
      <c r="B20" s="343" t="s">
        <v>19</v>
      </c>
      <c r="C20" s="452">
        <v>1345</v>
      </c>
      <c r="D20" s="438">
        <v>102</v>
      </c>
      <c r="E20" s="344" t="s">
        <v>40</v>
      </c>
      <c r="F20" s="244">
        <v>2</v>
      </c>
      <c r="G20" s="245">
        <v>6</v>
      </c>
      <c r="H20" s="186">
        <f>+G20+F20</f>
        <v>8</v>
      </c>
      <c r="I20" s="245">
        <v>3</v>
      </c>
      <c r="J20" s="245">
        <v>3</v>
      </c>
      <c r="K20" s="186">
        <f t="shared" ref="K20:K25" si="3">+J20+I20</f>
        <v>6</v>
      </c>
      <c r="L20" s="245">
        <v>4</v>
      </c>
      <c r="M20" s="245">
        <v>4</v>
      </c>
      <c r="N20" s="186">
        <f>+M20+L20</f>
        <v>8</v>
      </c>
      <c r="O20" s="245">
        <v>5</v>
      </c>
      <c r="P20" s="245">
        <v>6</v>
      </c>
      <c r="Q20" s="186">
        <f>+P20+O20</f>
        <v>11</v>
      </c>
      <c r="R20" s="245">
        <v>6</v>
      </c>
      <c r="S20" s="245"/>
      <c r="T20" s="186">
        <f>+S20+R20</f>
        <v>6</v>
      </c>
      <c r="U20" s="245">
        <v>8</v>
      </c>
      <c r="V20" s="245">
        <v>10</v>
      </c>
      <c r="W20" s="179">
        <f>+V20+U20</f>
        <v>18</v>
      </c>
      <c r="X20" s="245">
        <v>12</v>
      </c>
      <c r="Y20" s="245">
        <v>12</v>
      </c>
      <c r="Z20" s="186">
        <f>SUM(X20:Y20)</f>
        <v>24</v>
      </c>
      <c r="AA20" s="245">
        <v>12</v>
      </c>
      <c r="AB20" s="245"/>
      <c r="AC20" s="179">
        <f>+AB20+AA20</f>
        <v>12</v>
      </c>
      <c r="AD20" s="189"/>
      <c r="AE20" s="189"/>
      <c r="AF20" s="183"/>
      <c r="AG20" s="184">
        <f t="shared" ref="AG20:AG28" si="4">+AF20+AC20+Z20+W20+T20+Q20+N20+K20+H20</f>
        <v>93</v>
      </c>
      <c r="AH20" s="187"/>
      <c r="AI20" s="776">
        <f>+AG20-AH20</f>
        <v>93</v>
      </c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09"/>
      <c r="BA20" s="309"/>
      <c r="BB20" s="309"/>
      <c r="BC20" s="309"/>
      <c r="BD20" s="309"/>
      <c r="BE20" s="309"/>
      <c r="BF20" s="309"/>
      <c r="BG20" s="309"/>
      <c r="BH20" s="309"/>
      <c r="BI20" s="309"/>
      <c r="BJ20" s="309"/>
      <c r="BK20" s="309"/>
      <c r="BL20" s="309"/>
      <c r="BM20" s="309"/>
      <c r="BN20" s="309"/>
      <c r="BO20" s="309"/>
    </row>
    <row r="21" spans="1:67" s="310" customFormat="1" ht="22.5" x14ac:dyDescent="0.45">
      <c r="A21" s="338">
        <v>2</v>
      </c>
      <c r="B21" s="339" t="s">
        <v>80</v>
      </c>
      <c r="C21" s="454" t="s">
        <v>89</v>
      </c>
      <c r="D21" s="437">
        <v>181</v>
      </c>
      <c r="E21" s="344" t="s">
        <v>40</v>
      </c>
      <c r="F21" s="390">
        <v>5</v>
      </c>
      <c r="G21" s="391">
        <v>5</v>
      </c>
      <c r="H21" s="186">
        <f>+G21+F21</f>
        <v>10</v>
      </c>
      <c r="I21" s="391">
        <v>5</v>
      </c>
      <c r="J21" s="391">
        <v>5</v>
      </c>
      <c r="K21" s="186">
        <f t="shared" si="3"/>
        <v>10</v>
      </c>
      <c r="L21" s="391"/>
      <c r="M21" s="391"/>
      <c r="N21" s="186"/>
      <c r="O21" s="391"/>
      <c r="P21" s="391"/>
      <c r="Q21" s="186"/>
      <c r="R21" s="391"/>
      <c r="S21" s="391"/>
      <c r="T21" s="186"/>
      <c r="U21" s="391"/>
      <c r="V21" s="391"/>
      <c r="W21" s="186"/>
      <c r="X21" s="391">
        <v>6</v>
      </c>
      <c r="Y21" s="391">
        <v>10</v>
      </c>
      <c r="Z21" s="179">
        <f>SUM(X21:Y21)</f>
        <v>16</v>
      </c>
      <c r="AA21" s="391">
        <v>6</v>
      </c>
      <c r="AB21" s="391"/>
      <c r="AC21" s="179">
        <f>+AB21+AA21</f>
        <v>6</v>
      </c>
      <c r="AD21" s="182"/>
      <c r="AE21" s="182"/>
      <c r="AF21" s="183"/>
      <c r="AG21" s="184">
        <f t="shared" si="4"/>
        <v>42</v>
      </c>
      <c r="AH21" s="308"/>
      <c r="AI21" s="776">
        <f>+AG21-AH21</f>
        <v>42</v>
      </c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09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309"/>
      <c r="BO21" s="309"/>
    </row>
    <row r="22" spans="1:67" ht="22.5" x14ac:dyDescent="0.45">
      <c r="A22" s="342">
        <v>3</v>
      </c>
      <c r="B22" s="343" t="s">
        <v>81</v>
      </c>
      <c r="C22" s="452">
        <v>13932</v>
      </c>
      <c r="D22" s="438">
        <v>18</v>
      </c>
      <c r="E22" s="344" t="s">
        <v>40</v>
      </c>
      <c r="F22" s="244">
        <v>2</v>
      </c>
      <c r="G22" s="245">
        <v>4</v>
      </c>
      <c r="H22" s="186">
        <f>+G22+F22</f>
        <v>6</v>
      </c>
      <c r="I22" s="245">
        <v>6</v>
      </c>
      <c r="J22" s="245">
        <v>6</v>
      </c>
      <c r="K22" s="186">
        <f t="shared" si="3"/>
        <v>12</v>
      </c>
      <c r="L22" s="245">
        <v>3</v>
      </c>
      <c r="M22" s="245">
        <v>3</v>
      </c>
      <c r="N22" s="186">
        <f>+M22+L22</f>
        <v>6</v>
      </c>
      <c r="O22" s="245"/>
      <c r="P22" s="245"/>
      <c r="Q22" s="186">
        <f>+P22+O22</f>
        <v>0</v>
      </c>
      <c r="R22" s="245">
        <v>8</v>
      </c>
      <c r="S22" s="245">
        <v>8</v>
      </c>
      <c r="T22" s="186">
        <f>+S22+R22</f>
        <v>16</v>
      </c>
      <c r="U22" s="245"/>
      <c r="V22" s="245"/>
      <c r="W22" s="179"/>
      <c r="X22" s="245"/>
      <c r="Y22" s="245"/>
      <c r="Z22" s="186"/>
      <c r="AA22" s="245"/>
      <c r="AB22" s="245"/>
      <c r="AC22" s="179"/>
      <c r="AD22" s="189"/>
      <c r="AE22" s="189"/>
      <c r="AF22" s="190"/>
      <c r="AG22" s="184">
        <f t="shared" si="4"/>
        <v>40</v>
      </c>
      <c r="AH22" s="187"/>
      <c r="AI22" s="776">
        <f>+AG22-AH22</f>
        <v>40</v>
      </c>
      <c r="AJ22" s="309"/>
      <c r="AK22" s="309"/>
      <c r="AL22" s="309"/>
      <c r="AM22" s="309"/>
      <c r="AN22" s="309"/>
      <c r="AO22" s="309"/>
      <c r="AP22" s="309"/>
      <c r="AQ22" s="309"/>
      <c r="AR22" s="309"/>
      <c r="AS22" s="309"/>
      <c r="AT22" s="309"/>
      <c r="AU22" s="309"/>
      <c r="AV22" s="309"/>
      <c r="AW22" s="309"/>
      <c r="AX22" s="309"/>
      <c r="AY22" s="309"/>
      <c r="AZ22" s="309"/>
      <c r="BA22" s="309"/>
      <c r="BB22" s="309"/>
      <c r="BC22" s="309"/>
      <c r="BD22" s="309"/>
      <c r="BE22" s="309"/>
      <c r="BF22" s="309"/>
      <c r="BG22" s="309"/>
      <c r="BH22" s="309"/>
      <c r="BI22" s="309"/>
      <c r="BJ22" s="309"/>
      <c r="BK22" s="309"/>
      <c r="BL22" s="309"/>
      <c r="BM22" s="309"/>
      <c r="BN22" s="309"/>
      <c r="BO22" s="309"/>
    </row>
    <row r="23" spans="1:67" ht="22.5" x14ac:dyDescent="0.45">
      <c r="A23" s="342">
        <v>4</v>
      </c>
      <c r="B23" s="343" t="s">
        <v>20</v>
      </c>
      <c r="C23" s="451">
        <v>5398</v>
      </c>
      <c r="D23" s="438">
        <v>105</v>
      </c>
      <c r="E23" s="344" t="s">
        <v>40</v>
      </c>
      <c r="F23" s="244">
        <v>4</v>
      </c>
      <c r="G23" s="245"/>
      <c r="H23" s="186">
        <f>+G23+F23</f>
        <v>4</v>
      </c>
      <c r="I23" s="245"/>
      <c r="J23" s="245"/>
      <c r="K23" s="186">
        <f t="shared" si="3"/>
        <v>0</v>
      </c>
      <c r="L23" s="245">
        <v>5</v>
      </c>
      <c r="M23" s="245">
        <v>5</v>
      </c>
      <c r="N23" s="186">
        <f>+M23+L23</f>
        <v>10</v>
      </c>
      <c r="O23" s="245"/>
      <c r="P23" s="245"/>
      <c r="Q23" s="186"/>
      <c r="R23" s="245">
        <v>5</v>
      </c>
      <c r="S23" s="245"/>
      <c r="T23" s="186">
        <f>+S23+R23</f>
        <v>5</v>
      </c>
      <c r="U23" s="245">
        <v>5</v>
      </c>
      <c r="V23" s="245">
        <v>8</v>
      </c>
      <c r="W23" s="186">
        <f>+V23+U23</f>
        <v>13</v>
      </c>
      <c r="X23" s="245">
        <v>5</v>
      </c>
      <c r="Y23" s="245"/>
      <c r="Z23" s="186">
        <f>SUM(X23:Y23)</f>
        <v>5</v>
      </c>
      <c r="AA23" s="245">
        <v>0</v>
      </c>
      <c r="AB23" s="245"/>
      <c r="AC23" s="179">
        <f>+AB23+AA23</f>
        <v>0</v>
      </c>
      <c r="AD23" s="189"/>
      <c r="AE23" s="189"/>
      <c r="AF23" s="183"/>
      <c r="AG23" s="184">
        <f t="shared" si="4"/>
        <v>37</v>
      </c>
      <c r="AH23" s="187"/>
      <c r="AI23" s="776"/>
      <c r="AJ23" s="309"/>
      <c r="AK23" s="309"/>
      <c r="AL23" s="309"/>
      <c r="AM23" s="309"/>
      <c r="AN23" s="309"/>
      <c r="AO23" s="309"/>
      <c r="AP23" s="309"/>
      <c r="AQ23" s="309"/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309"/>
      <c r="BJ23" s="309"/>
      <c r="BK23" s="309"/>
      <c r="BL23" s="309"/>
      <c r="BM23" s="309"/>
      <c r="BN23" s="309"/>
      <c r="BO23" s="309"/>
    </row>
    <row r="24" spans="1:67" ht="22.5" x14ac:dyDescent="0.45">
      <c r="A24" s="342">
        <v>5</v>
      </c>
      <c r="B24" s="343" t="s">
        <v>102</v>
      </c>
      <c r="C24" s="452">
        <v>1346</v>
      </c>
      <c r="D24" s="438">
        <v>119</v>
      </c>
      <c r="E24" s="344" t="s">
        <v>40</v>
      </c>
      <c r="F24" s="244"/>
      <c r="G24" s="245"/>
      <c r="H24" s="186"/>
      <c r="I24" s="245">
        <v>2</v>
      </c>
      <c r="J24" s="245"/>
      <c r="K24" s="186">
        <f t="shared" si="3"/>
        <v>2</v>
      </c>
      <c r="L24" s="245"/>
      <c r="M24" s="245"/>
      <c r="N24" s="186"/>
      <c r="O24" s="245">
        <v>8</v>
      </c>
      <c r="P24" s="245">
        <v>8</v>
      </c>
      <c r="Q24" s="186">
        <f>+P24+O24</f>
        <v>16</v>
      </c>
      <c r="R24" s="245"/>
      <c r="S24" s="245"/>
      <c r="T24" s="186"/>
      <c r="U24" s="245"/>
      <c r="V24" s="245"/>
      <c r="W24" s="179"/>
      <c r="X24" s="245">
        <v>10</v>
      </c>
      <c r="Y24" s="245"/>
      <c r="Z24" s="186">
        <f>SUM(X24:Y24)</f>
        <v>10</v>
      </c>
      <c r="AA24" s="245">
        <v>8</v>
      </c>
      <c r="AB24" s="245"/>
      <c r="AC24" s="179">
        <f>+AB24+AA24</f>
        <v>8</v>
      </c>
      <c r="AD24" s="189"/>
      <c r="AE24" s="189"/>
      <c r="AF24" s="183"/>
      <c r="AG24" s="184">
        <f t="shared" si="4"/>
        <v>36</v>
      </c>
      <c r="AH24" s="187"/>
      <c r="AI24" s="776"/>
      <c r="AJ24" s="309"/>
      <c r="AK24" s="309"/>
      <c r="AL24" s="309"/>
      <c r="AM24" s="309"/>
      <c r="AN24" s="309"/>
      <c r="AO24" s="309"/>
      <c r="AP24" s="309"/>
      <c r="AQ24" s="309"/>
      <c r="AR24" s="309"/>
      <c r="AS24" s="309"/>
      <c r="AT24" s="309"/>
      <c r="AU24" s="309"/>
      <c r="AV24" s="309"/>
      <c r="AW24" s="309"/>
      <c r="AX24" s="309"/>
      <c r="AY24" s="309"/>
      <c r="AZ24" s="309"/>
      <c r="BA24" s="309"/>
      <c r="BB24" s="309"/>
      <c r="BC24" s="309"/>
      <c r="BD24" s="309"/>
      <c r="BE24" s="309"/>
      <c r="BF24" s="309"/>
      <c r="BG24" s="309"/>
      <c r="BH24" s="309"/>
      <c r="BI24" s="309"/>
      <c r="BJ24" s="309"/>
      <c r="BK24" s="309"/>
      <c r="BL24" s="309"/>
      <c r="BM24" s="309"/>
      <c r="BN24" s="309"/>
      <c r="BO24" s="309"/>
    </row>
    <row r="25" spans="1:67" s="310" customFormat="1" ht="22.5" x14ac:dyDescent="0.45">
      <c r="A25" s="342">
        <v>6</v>
      </c>
      <c r="B25" s="343" t="s">
        <v>54</v>
      </c>
      <c r="C25" s="452">
        <v>7846</v>
      </c>
      <c r="D25" s="438">
        <v>28</v>
      </c>
      <c r="E25" s="344" t="s">
        <v>40</v>
      </c>
      <c r="F25" s="244">
        <v>2</v>
      </c>
      <c r="G25" s="245"/>
      <c r="H25" s="186">
        <f>+G25+F25</f>
        <v>2</v>
      </c>
      <c r="I25" s="245"/>
      <c r="J25" s="245"/>
      <c r="K25" s="186">
        <f t="shared" si="3"/>
        <v>0</v>
      </c>
      <c r="L25" s="245"/>
      <c r="M25" s="245"/>
      <c r="N25" s="186"/>
      <c r="O25" s="245"/>
      <c r="P25" s="245"/>
      <c r="Q25" s="186"/>
      <c r="R25" s="245"/>
      <c r="S25" s="245">
        <v>6</v>
      </c>
      <c r="T25" s="186">
        <f>+S25+R25</f>
        <v>6</v>
      </c>
      <c r="U25" s="245">
        <v>10</v>
      </c>
      <c r="V25" s="245">
        <v>6</v>
      </c>
      <c r="W25" s="186">
        <f>+V25+U25</f>
        <v>16</v>
      </c>
      <c r="X25" s="245">
        <v>8</v>
      </c>
      <c r="Y25" s="245"/>
      <c r="Z25" s="186">
        <f>SUM(X25:Y25)</f>
        <v>8</v>
      </c>
      <c r="AA25" s="245"/>
      <c r="AB25" s="245"/>
      <c r="AC25" s="179">
        <f>+AB25+AA25</f>
        <v>0</v>
      </c>
      <c r="AD25" s="189"/>
      <c r="AE25" s="189"/>
      <c r="AF25" s="183"/>
      <c r="AG25" s="184">
        <f t="shared" si="4"/>
        <v>32</v>
      </c>
      <c r="AH25" s="187"/>
      <c r="AI25" s="776"/>
      <c r="AJ25" s="309"/>
      <c r="AK25" s="309"/>
      <c r="AL25" s="309"/>
      <c r="AM25" s="309"/>
      <c r="AN25" s="309"/>
      <c r="AO25" s="309"/>
      <c r="AP25" s="309"/>
      <c r="AQ25" s="309"/>
      <c r="AR25" s="309"/>
      <c r="AS25" s="309"/>
      <c r="AT25" s="309"/>
      <c r="AU25" s="309"/>
      <c r="AV25" s="309"/>
      <c r="AW25" s="309"/>
      <c r="AX25" s="309"/>
      <c r="AY25" s="309"/>
      <c r="AZ25" s="309"/>
      <c r="BA25" s="309"/>
      <c r="BB25" s="309"/>
      <c r="BC25" s="309"/>
      <c r="BD25" s="309"/>
      <c r="BE25" s="309"/>
      <c r="BF25" s="309"/>
      <c r="BG25" s="309"/>
      <c r="BH25" s="309"/>
      <c r="BI25" s="309"/>
      <c r="BJ25" s="309"/>
      <c r="BK25" s="309"/>
      <c r="BL25" s="309"/>
      <c r="BM25" s="309"/>
      <c r="BN25" s="309"/>
      <c r="BO25" s="309"/>
    </row>
    <row r="26" spans="1:67" s="310" customFormat="1" ht="22.5" x14ac:dyDescent="0.45">
      <c r="A26" s="338">
        <v>7</v>
      </c>
      <c r="B26" s="339" t="s">
        <v>126</v>
      </c>
      <c r="C26" s="454">
        <v>2640</v>
      </c>
      <c r="D26" s="437">
        <v>94</v>
      </c>
      <c r="E26" s="344" t="s">
        <v>40</v>
      </c>
      <c r="F26" s="390"/>
      <c r="G26" s="391"/>
      <c r="H26" s="186"/>
      <c r="I26" s="391"/>
      <c r="J26" s="391"/>
      <c r="K26" s="186"/>
      <c r="L26" s="391"/>
      <c r="M26" s="391"/>
      <c r="N26" s="179"/>
      <c r="O26" s="391">
        <v>6</v>
      </c>
      <c r="P26" s="391">
        <v>5</v>
      </c>
      <c r="Q26" s="179">
        <f>+P26+O26</f>
        <v>11</v>
      </c>
      <c r="R26" s="391"/>
      <c r="S26" s="391"/>
      <c r="T26" s="186"/>
      <c r="U26" s="391">
        <v>6</v>
      </c>
      <c r="V26" s="391">
        <v>5</v>
      </c>
      <c r="W26" s="179">
        <f>+V26+U26</f>
        <v>11</v>
      </c>
      <c r="X26" s="391"/>
      <c r="Y26" s="391"/>
      <c r="Z26" s="186"/>
      <c r="AA26" s="391"/>
      <c r="AB26" s="391"/>
      <c r="AC26" s="179"/>
      <c r="AD26" s="182"/>
      <c r="AE26" s="182"/>
      <c r="AF26" s="183"/>
      <c r="AG26" s="184">
        <f t="shared" si="4"/>
        <v>22</v>
      </c>
      <c r="AH26" s="308"/>
      <c r="AI26" s="776">
        <f>+AG26-AH26</f>
        <v>22</v>
      </c>
      <c r="AJ26" s="309"/>
      <c r="AK26" s="309"/>
      <c r="AL26" s="309"/>
      <c r="AM26" s="309"/>
      <c r="AN26" s="309"/>
      <c r="AO26" s="309"/>
      <c r="AP26" s="309"/>
      <c r="AQ26" s="309"/>
      <c r="AR26" s="309"/>
      <c r="AS26" s="309"/>
      <c r="AT26" s="309"/>
      <c r="AU26" s="309"/>
      <c r="AV26" s="309"/>
      <c r="AW26" s="309"/>
      <c r="AX26" s="309"/>
      <c r="AY26" s="309"/>
      <c r="AZ26" s="309"/>
      <c r="BA26" s="309"/>
      <c r="BB26" s="309"/>
      <c r="BC26" s="309"/>
      <c r="BD26" s="309"/>
      <c r="BE26" s="309"/>
      <c r="BF26" s="309"/>
      <c r="BG26" s="309"/>
      <c r="BH26" s="309"/>
      <c r="BI26" s="309"/>
      <c r="BJ26" s="309"/>
      <c r="BK26" s="309"/>
      <c r="BL26" s="309"/>
      <c r="BM26" s="309"/>
      <c r="BN26" s="309"/>
      <c r="BO26" s="309"/>
    </row>
    <row r="27" spans="1:67" s="310" customFormat="1" ht="22.5" x14ac:dyDescent="0.45">
      <c r="A27" s="338">
        <v>8</v>
      </c>
      <c r="B27" s="339" t="s">
        <v>136</v>
      </c>
      <c r="C27" s="454">
        <v>1754</v>
      </c>
      <c r="D27" s="437">
        <v>34</v>
      </c>
      <c r="E27" s="344" t="s">
        <v>40</v>
      </c>
      <c r="F27" s="390"/>
      <c r="G27" s="391"/>
      <c r="H27" s="186"/>
      <c r="I27" s="391"/>
      <c r="J27" s="391"/>
      <c r="K27" s="186"/>
      <c r="L27" s="391"/>
      <c r="M27" s="391"/>
      <c r="N27" s="179"/>
      <c r="O27" s="391"/>
      <c r="P27" s="391"/>
      <c r="Q27" s="179"/>
      <c r="R27" s="391"/>
      <c r="S27" s="391"/>
      <c r="T27" s="186"/>
      <c r="U27" s="391"/>
      <c r="V27" s="391"/>
      <c r="W27" s="179"/>
      <c r="X27" s="391"/>
      <c r="Y27" s="391"/>
      <c r="Z27" s="186">
        <v>10</v>
      </c>
      <c r="AA27" s="391"/>
      <c r="AB27" s="391"/>
      <c r="AC27" s="179">
        <f>+AB27+AA27</f>
        <v>0</v>
      </c>
      <c r="AD27" s="182"/>
      <c r="AE27" s="182"/>
      <c r="AF27" s="183"/>
      <c r="AG27" s="184">
        <f t="shared" si="4"/>
        <v>10</v>
      </c>
      <c r="AH27" s="308"/>
      <c r="AI27" s="776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309"/>
      <c r="BA27" s="309"/>
      <c r="BB27" s="309"/>
      <c r="BC27" s="309"/>
      <c r="BD27" s="309"/>
      <c r="BE27" s="309"/>
      <c r="BF27" s="309"/>
      <c r="BG27" s="309"/>
      <c r="BH27" s="309"/>
      <c r="BI27" s="309"/>
      <c r="BJ27" s="309"/>
      <c r="BK27" s="309"/>
      <c r="BL27" s="309"/>
      <c r="BM27" s="309"/>
      <c r="BN27" s="309"/>
      <c r="BO27" s="309"/>
    </row>
    <row r="28" spans="1:67" ht="22.5" x14ac:dyDescent="0.45">
      <c r="A28" s="342">
        <v>9</v>
      </c>
      <c r="B28" s="343" t="s">
        <v>100</v>
      </c>
      <c r="C28" s="452">
        <v>13516</v>
      </c>
      <c r="D28" s="438">
        <v>131</v>
      </c>
      <c r="E28" s="344" t="s">
        <v>40</v>
      </c>
      <c r="F28" s="244"/>
      <c r="G28" s="245"/>
      <c r="H28" s="186"/>
      <c r="I28" s="245">
        <v>4</v>
      </c>
      <c r="J28" s="245">
        <v>4</v>
      </c>
      <c r="K28" s="186">
        <f>SUM(I28:J28)</f>
        <v>8</v>
      </c>
      <c r="L28" s="245"/>
      <c r="M28" s="245"/>
      <c r="N28" s="186"/>
      <c r="O28" s="245"/>
      <c r="P28" s="245"/>
      <c r="Q28" s="186"/>
      <c r="R28" s="245"/>
      <c r="S28" s="245"/>
      <c r="T28" s="186"/>
      <c r="U28" s="245"/>
      <c r="V28" s="245"/>
      <c r="W28" s="186"/>
      <c r="X28" s="245"/>
      <c r="Y28" s="245"/>
      <c r="Z28" s="186"/>
      <c r="AA28" s="245"/>
      <c r="AB28" s="245"/>
      <c r="AC28" s="186"/>
      <c r="AD28" s="189"/>
      <c r="AE28" s="189"/>
      <c r="AF28" s="183"/>
      <c r="AG28" s="184">
        <f t="shared" si="4"/>
        <v>8</v>
      </c>
      <c r="AH28" s="187"/>
      <c r="AI28" s="776">
        <f>+AG28-AH28</f>
        <v>8</v>
      </c>
      <c r="AJ28" s="309"/>
      <c r="AK28" s="309"/>
      <c r="AL28" s="309"/>
      <c r="AM28" s="309"/>
      <c r="AN28" s="309"/>
      <c r="AO28" s="309"/>
      <c r="AP28" s="309"/>
      <c r="AQ28" s="309"/>
      <c r="AR28" s="309"/>
      <c r="AS28" s="309"/>
      <c r="AT28" s="309"/>
      <c r="AU28" s="309"/>
      <c r="AV28" s="309"/>
      <c r="AW28" s="309"/>
      <c r="AX28" s="309"/>
      <c r="AY28" s="309"/>
      <c r="AZ28" s="309"/>
      <c r="BA28" s="309"/>
      <c r="BB28" s="309"/>
      <c r="BC28" s="309"/>
      <c r="BD28" s="309"/>
      <c r="BE28" s="309"/>
      <c r="BF28" s="309"/>
      <c r="BG28" s="309"/>
      <c r="BH28" s="309"/>
      <c r="BI28" s="309"/>
      <c r="BJ28" s="309"/>
      <c r="BK28" s="309"/>
      <c r="BL28" s="309"/>
      <c r="BM28" s="309"/>
      <c r="BN28" s="309"/>
      <c r="BO28" s="309"/>
    </row>
    <row r="29" spans="1:67" ht="22.5" hidden="1" x14ac:dyDescent="0.45">
      <c r="A29" s="346">
        <v>8</v>
      </c>
      <c r="B29" s="343"/>
      <c r="C29" s="451"/>
      <c r="D29" s="438"/>
      <c r="E29" s="344" t="s">
        <v>40</v>
      </c>
      <c r="F29" s="244"/>
      <c r="G29" s="245"/>
      <c r="H29" s="186"/>
      <c r="I29" s="245"/>
      <c r="J29" s="245"/>
      <c r="K29" s="186"/>
      <c r="L29" s="245"/>
      <c r="M29" s="245"/>
      <c r="N29" s="186"/>
      <c r="O29" s="245"/>
      <c r="P29" s="245"/>
      <c r="Q29" s="186"/>
      <c r="R29" s="245"/>
      <c r="S29" s="245"/>
      <c r="T29" s="186"/>
      <c r="U29" s="245"/>
      <c r="V29" s="245"/>
      <c r="W29" s="186"/>
      <c r="X29" s="245"/>
      <c r="Y29" s="245"/>
      <c r="Z29" s="186"/>
      <c r="AA29" s="245"/>
      <c r="AB29" s="245"/>
      <c r="AC29" s="186"/>
      <c r="AD29" s="189"/>
      <c r="AE29" s="189"/>
      <c r="AF29" s="190"/>
      <c r="AG29" s="191"/>
      <c r="AH29" s="187"/>
      <c r="AI29" s="776">
        <f t="shared" ref="AI29:AI56" si="5">+AG29-AH29</f>
        <v>0</v>
      </c>
      <c r="AJ29" s="309"/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09"/>
      <c r="AV29" s="309"/>
      <c r="AW29" s="309"/>
      <c r="AX29" s="309"/>
      <c r="AY29" s="309"/>
      <c r="AZ29" s="309"/>
      <c r="BA29" s="309"/>
      <c r="BB29" s="309"/>
      <c r="BC29" s="309"/>
      <c r="BD29" s="309"/>
      <c r="BE29" s="309"/>
      <c r="BF29" s="309"/>
      <c r="BG29" s="309"/>
      <c r="BH29" s="309"/>
      <c r="BI29" s="309"/>
      <c r="BJ29" s="309"/>
      <c r="BK29" s="309"/>
      <c r="BL29" s="309"/>
      <c r="BM29" s="309"/>
      <c r="BN29" s="309"/>
      <c r="BO29" s="309"/>
    </row>
    <row r="30" spans="1:67" ht="22.5" hidden="1" x14ac:dyDescent="0.45">
      <c r="A30" s="346">
        <v>9</v>
      </c>
      <c r="B30" s="343"/>
      <c r="C30" s="451"/>
      <c r="D30" s="438"/>
      <c r="E30" s="344" t="s">
        <v>40</v>
      </c>
      <c r="F30" s="244"/>
      <c r="G30" s="245"/>
      <c r="H30" s="186"/>
      <c r="I30" s="245"/>
      <c r="J30" s="245"/>
      <c r="K30" s="186"/>
      <c r="L30" s="245"/>
      <c r="M30" s="245"/>
      <c r="N30" s="186"/>
      <c r="O30" s="245"/>
      <c r="P30" s="245"/>
      <c r="Q30" s="186"/>
      <c r="R30" s="245"/>
      <c r="S30" s="245"/>
      <c r="T30" s="186"/>
      <c r="U30" s="245"/>
      <c r="V30" s="245"/>
      <c r="W30" s="186"/>
      <c r="X30" s="245"/>
      <c r="Y30" s="245"/>
      <c r="Z30" s="186"/>
      <c r="AA30" s="245"/>
      <c r="AB30" s="245"/>
      <c r="AC30" s="186"/>
      <c r="AD30" s="189"/>
      <c r="AE30" s="189"/>
      <c r="AF30" s="190"/>
      <c r="AG30" s="191"/>
      <c r="AH30" s="187"/>
      <c r="AI30" s="776">
        <f t="shared" si="5"/>
        <v>0</v>
      </c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  <c r="AW30" s="309"/>
      <c r="AX30" s="309"/>
      <c r="AY30" s="309"/>
      <c r="AZ30" s="309"/>
      <c r="BA30" s="309"/>
      <c r="BB30" s="309"/>
      <c r="BC30" s="309"/>
      <c r="BD30" s="309"/>
      <c r="BE30" s="309"/>
      <c r="BF30" s="309"/>
      <c r="BG30" s="309"/>
      <c r="BH30" s="309"/>
      <c r="BI30" s="309"/>
      <c r="BJ30" s="309"/>
      <c r="BK30" s="309"/>
      <c r="BL30" s="309"/>
      <c r="BM30" s="309"/>
      <c r="BN30" s="309"/>
      <c r="BO30" s="309"/>
    </row>
    <row r="31" spans="1:67" ht="22.5" hidden="1" x14ac:dyDescent="0.45">
      <c r="A31" s="350">
        <v>10</v>
      </c>
      <c r="B31" s="351"/>
      <c r="C31" s="461"/>
      <c r="D31" s="462"/>
      <c r="E31" s="344" t="s">
        <v>40</v>
      </c>
      <c r="F31" s="487"/>
      <c r="G31" s="488"/>
      <c r="H31" s="192"/>
      <c r="I31" s="488"/>
      <c r="J31" s="488"/>
      <c r="K31" s="192"/>
      <c r="L31" s="488"/>
      <c r="M31" s="488"/>
      <c r="N31" s="192"/>
      <c r="O31" s="488"/>
      <c r="P31" s="488"/>
      <c r="Q31" s="192"/>
      <c r="R31" s="488"/>
      <c r="S31" s="488"/>
      <c r="T31" s="192"/>
      <c r="U31" s="488"/>
      <c r="V31" s="488"/>
      <c r="W31" s="192"/>
      <c r="X31" s="488"/>
      <c r="Y31" s="488"/>
      <c r="Z31" s="192"/>
      <c r="AA31" s="488"/>
      <c r="AB31" s="488"/>
      <c r="AC31" s="192"/>
      <c r="AD31" s="193"/>
      <c r="AE31" s="193"/>
      <c r="AF31" s="195"/>
      <c r="AG31" s="196"/>
      <c r="AH31" s="197"/>
      <c r="AI31" s="777">
        <f t="shared" si="5"/>
        <v>0</v>
      </c>
      <c r="AJ31" s="309"/>
      <c r="AK31" s="309"/>
      <c r="AL31" s="309"/>
      <c r="AM31" s="309"/>
      <c r="AN31" s="309"/>
      <c r="AO31" s="309"/>
      <c r="AP31" s="309"/>
      <c r="AQ31" s="309"/>
      <c r="AR31" s="309"/>
      <c r="AS31" s="309"/>
      <c r="AT31" s="309"/>
      <c r="AU31" s="309"/>
      <c r="AV31" s="309"/>
      <c r="AW31" s="309"/>
      <c r="AX31" s="309"/>
      <c r="AY31" s="309"/>
      <c r="AZ31" s="309"/>
      <c r="BA31" s="309"/>
      <c r="BB31" s="309"/>
      <c r="BC31" s="309"/>
      <c r="BD31" s="309"/>
      <c r="BE31" s="309"/>
      <c r="BF31" s="309"/>
      <c r="BG31" s="309"/>
      <c r="BH31" s="309"/>
      <c r="BI31" s="309"/>
      <c r="BJ31" s="309"/>
      <c r="BK31" s="309"/>
      <c r="BL31" s="309"/>
      <c r="BM31" s="309"/>
      <c r="BN31" s="309"/>
      <c r="BO31" s="309"/>
    </row>
    <row r="32" spans="1:67" ht="22.5" x14ac:dyDescent="0.45">
      <c r="A32" s="352"/>
      <c r="B32" s="353" t="s">
        <v>72</v>
      </c>
      <c r="C32" s="463"/>
      <c r="D32" s="464"/>
      <c r="E32" s="385"/>
      <c r="F32" s="745"/>
      <c r="G32" s="746"/>
      <c r="H32" s="180"/>
      <c r="I32" s="746"/>
      <c r="J32" s="746"/>
      <c r="K32" s="180"/>
      <c r="L32" s="746"/>
      <c r="M32" s="746"/>
      <c r="N32" s="180"/>
      <c r="O32" s="746"/>
      <c r="P32" s="746"/>
      <c r="Q32" s="180"/>
      <c r="R32" s="746"/>
      <c r="S32" s="746"/>
      <c r="T32" s="180"/>
      <c r="U32" s="746"/>
      <c r="V32" s="746"/>
      <c r="W32" s="180"/>
      <c r="X32" s="746"/>
      <c r="Y32" s="746"/>
      <c r="Z32" s="180"/>
      <c r="AA32" s="746"/>
      <c r="AB32" s="746"/>
      <c r="AC32" s="180"/>
      <c r="AD32" s="332"/>
      <c r="AE32" s="332"/>
      <c r="AF32" s="333"/>
      <c r="AG32" s="334"/>
      <c r="AH32" s="335"/>
      <c r="AI32" s="778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309"/>
      <c r="AU32" s="309"/>
      <c r="AV32" s="309"/>
      <c r="AW32" s="309"/>
      <c r="AX32" s="309"/>
      <c r="AY32" s="309"/>
      <c r="AZ32" s="309"/>
      <c r="BA32" s="309"/>
      <c r="BB32" s="309"/>
      <c r="BC32" s="309"/>
      <c r="BD32" s="309"/>
      <c r="BE32" s="309"/>
      <c r="BF32" s="309"/>
      <c r="BG32" s="309"/>
      <c r="BH32" s="309"/>
      <c r="BI32" s="309"/>
      <c r="BJ32" s="309"/>
      <c r="BK32" s="309"/>
      <c r="BL32" s="309"/>
      <c r="BM32" s="309"/>
      <c r="BN32" s="309"/>
      <c r="BO32" s="309"/>
    </row>
    <row r="33" spans="1:67" ht="22.5" x14ac:dyDescent="0.45">
      <c r="A33" s="346">
        <v>1</v>
      </c>
      <c r="B33" s="354" t="s">
        <v>51</v>
      </c>
      <c r="C33" s="451">
        <v>3778</v>
      </c>
      <c r="D33" s="438">
        <v>135</v>
      </c>
      <c r="E33" s="344" t="s">
        <v>40</v>
      </c>
      <c r="F33" s="244">
        <v>5</v>
      </c>
      <c r="G33" s="245">
        <v>5</v>
      </c>
      <c r="H33" s="186">
        <f t="shared" ref="H33:H39" si="6">+G33+F33</f>
        <v>10</v>
      </c>
      <c r="I33" s="245">
        <v>6</v>
      </c>
      <c r="J33" s="245">
        <v>5</v>
      </c>
      <c r="K33" s="186">
        <f t="shared" ref="K33:K39" si="7">+J33+I33</f>
        <v>11</v>
      </c>
      <c r="L33" s="245">
        <v>6</v>
      </c>
      <c r="M33" s="245">
        <v>6</v>
      </c>
      <c r="N33" s="186">
        <f>+M33+L33</f>
        <v>12</v>
      </c>
      <c r="O33" s="245">
        <v>8</v>
      </c>
      <c r="P33" s="245">
        <v>5</v>
      </c>
      <c r="Q33" s="186">
        <f>+P33+O33</f>
        <v>13</v>
      </c>
      <c r="R33" s="245">
        <v>10</v>
      </c>
      <c r="S33" s="245">
        <v>10</v>
      </c>
      <c r="T33" s="186">
        <f>+S33+R33</f>
        <v>20</v>
      </c>
      <c r="U33" s="245">
        <v>10</v>
      </c>
      <c r="V33" s="245">
        <v>6</v>
      </c>
      <c r="W33" s="186">
        <f t="shared" ref="W33:W38" si="8">+V33+U33</f>
        <v>16</v>
      </c>
      <c r="X33" s="245">
        <v>10</v>
      </c>
      <c r="Y33" s="245"/>
      <c r="Z33" s="186">
        <f>SUM(X33:Y33)</f>
        <v>10</v>
      </c>
      <c r="AA33" s="245">
        <v>6</v>
      </c>
      <c r="AB33" s="245"/>
      <c r="AC33" s="186">
        <f>+AB33+AA33</f>
        <v>6</v>
      </c>
      <c r="AD33" s="189"/>
      <c r="AE33" s="189"/>
      <c r="AF33" s="190"/>
      <c r="AG33" s="184">
        <f t="shared" ref="AG33:AG43" si="9">+AF33+AC33+Z33+W33+T33+Q33+N33+K33+H33</f>
        <v>98</v>
      </c>
      <c r="AH33" s="187"/>
      <c r="AI33" s="776">
        <f>+AG33-AH33</f>
        <v>98</v>
      </c>
      <c r="AJ33" s="309"/>
      <c r="AK33" s="309"/>
      <c r="AL33" s="309"/>
      <c r="AM33" s="309"/>
      <c r="AN33" s="309"/>
      <c r="AO33" s="309"/>
      <c r="AP33" s="309"/>
      <c r="AQ33" s="309"/>
      <c r="AR33" s="309"/>
      <c r="AS33" s="309"/>
      <c r="AT33" s="309"/>
      <c r="AU33" s="309"/>
      <c r="AV33" s="309"/>
      <c r="AW33" s="309"/>
      <c r="AX33" s="309"/>
      <c r="AY33" s="309"/>
      <c r="AZ33" s="309"/>
      <c r="BA33" s="309"/>
      <c r="BB33" s="309"/>
      <c r="BC33" s="309"/>
      <c r="BD33" s="309"/>
      <c r="BE33" s="309"/>
      <c r="BF33" s="309"/>
      <c r="BG33" s="309"/>
      <c r="BH33" s="309"/>
      <c r="BI33" s="309"/>
      <c r="BJ33" s="309"/>
      <c r="BK33" s="309"/>
      <c r="BL33" s="309"/>
      <c r="BM33" s="309"/>
      <c r="BN33" s="309"/>
      <c r="BO33" s="309"/>
    </row>
    <row r="34" spans="1:67" ht="22.5" x14ac:dyDescent="0.45">
      <c r="A34" s="342">
        <v>2</v>
      </c>
      <c r="B34" s="343" t="s">
        <v>39</v>
      </c>
      <c r="C34" s="451">
        <v>5478</v>
      </c>
      <c r="D34" s="438">
        <v>120</v>
      </c>
      <c r="E34" s="344" t="s">
        <v>40</v>
      </c>
      <c r="F34" s="244">
        <v>6</v>
      </c>
      <c r="G34" s="245">
        <v>3</v>
      </c>
      <c r="H34" s="186">
        <f t="shared" si="6"/>
        <v>9</v>
      </c>
      <c r="I34" s="245"/>
      <c r="J34" s="245">
        <v>2</v>
      </c>
      <c r="K34" s="186">
        <f t="shared" si="7"/>
        <v>2</v>
      </c>
      <c r="L34" s="245"/>
      <c r="M34" s="245"/>
      <c r="N34" s="186">
        <f>+M34+L34</f>
        <v>0</v>
      </c>
      <c r="O34" s="245"/>
      <c r="P34" s="245"/>
      <c r="Q34" s="186"/>
      <c r="R34" s="245">
        <v>8</v>
      </c>
      <c r="S34" s="245">
        <v>6</v>
      </c>
      <c r="T34" s="186">
        <f>+S34+R34</f>
        <v>14</v>
      </c>
      <c r="U34" s="245">
        <v>6</v>
      </c>
      <c r="V34" s="245">
        <v>10</v>
      </c>
      <c r="W34" s="186">
        <f t="shared" si="8"/>
        <v>16</v>
      </c>
      <c r="X34" s="245">
        <v>12</v>
      </c>
      <c r="Y34" s="245">
        <v>10</v>
      </c>
      <c r="Z34" s="186">
        <f>SUM(X34:Y34)</f>
        <v>22</v>
      </c>
      <c r="AA34" s="245">
        <v>10</v>
      </c>
      <c r="AB34" s="245"/>
      <c r="AC34" s="179">
        <f>+AB34+AA34</f>
        <v>10</v>
      </c>
      <c r="AD34" s="189"/>
      <c r="AE34" s="189"/>
      <c r="AF34" s="183"/>
      <c r="AG34" s="184">
        <f t="shared" si="9"/>
        <v>73</v>
      </c>
      <c r="AH34" s="187"/>
      <c r="AI34" s="776">
        <f>+AG34-AH34</f>
        <v>73</v>
      </c>
      <c r="AJ34" s="309"/>
      <c r="AK34" s="309"/>
      <c r="AL34" s="309"/>
      <c r="AM34" s="309"/>
      <c r="AN34" s="309"/>
      <c r="AO34" s="309"/>
      <c r="AP34" s="309"/>
      <c r="AQ34" s="309"/>
      <c r="AR34" s="309"/>
      <c r="AS34" s="309"/>
      <c r="AT34" s="309"/>
      <c r="AU34" s="309"/>
      <c r="AV34" s="309"/>
      <c r="AW34" s="309"/>
      <c r="AX34" s="309"/>
      <c r="AY34" s="309"/>
      <c r="AZ34" s="309"/>
      <c r="BA34" s="309"/>
      <c r="BB34" s="309"/>
      <c r="BC34" s="309"/>
      <c r="BD34" s="309"/>
      <c r="BE34" s="309"/>
      <c r="BF34" s="309"/>
      <c r="BG34" s="309"/>
      <c r="BH34" s="309"/>
      <c r="BI34" s="309"/>
      <c r="BJ34" s="309"/>
      <c r="BK34" s="309"/>
      <c r="BL34" s="309"/>
      <c r="BM34" s="309"/>
      <c r="BN34" s="309"/>
      <c r="BO34" s="309"/>
    </row>
    <row r="35" spans="1:67" ht="22.5" x14ac:dyDescent="0.45">
      <c r="A35" s="346">
        <v>3</v>
      </c>
      <c r="B35" s="343" t="s">
        <v>18</v>
      </c>
      <c r="C35" s="452">
        <v>1335</v>
      </c>
      <c r="D35" s="438">
        <v>103</v>
      </c>
      <c r="E35" s="344" t="s">
        <v>40</v>
      </c>
      <c r="F35" s="244">
        <v>3</v>
      </c>
      <c r="G35" s="245">
        <v>4</v>
      </c>
      <c r="H35" s="186">
        <f t="shared" si="6"/>
        <v>7</v>
      </c>
      <c r="I35" s="245">
        <v>2</v>
      </c>
      <c r="J35" s="245"/>
      <c r="K35" s="186">
        <f t="shared" si="7"/>
        <v>2</v>
      </c>
      <c r="L35" s="245"/>
      <c r="M35" s="245"/>
      <c r="N35" s="186"/>
      <c r="O35" s="245"/>
      <c r="P35" s="245"/>
      <c r="Q35" s="186"/>
      <c r="R35" s="245">
        <v>4</v>
      </c>
      <c r="S35" s="245">
        <v>8</v>
      </c>
      <c r="T35" s="186">
        <f>+S35+R35</f>
        <v>12</v>
      </c>
      <c r="U35" s="245">
        <v>8</v>
      </c>
      <c r="V35" s="245"/>
      <c r="W35" s="186">
        <f t="shared" si="8"/>
        <v>8</v>
      </c>
      <c r="X35" s="245">
        <v>8</v>
      </c>
      <c r="Y35" s="245">
        <v>12</v>
      </c>
      <c r="Z35" s="186">
        <f>SUM(X35:Y35)</f>
        <v>20</v>
      </c>
      <c r="AA35" s="245">
        <v>12</v>
      </c>
      <c r="AB35" s="245"/>
      <c r="AC35" s="179">
        <f>+AB35+AA35</f>
        <v>12</v>
      </c>
      <c r="AD35" s="189"/>
      <c r="AE35" s="189"/>
      <c r="AF35" s="190"/>
      <c r="AG35" s="184">
        <f t="shared" si="9"/>
        <v>61</v>
      </c>
      <c r="AH35" s="187"/>
      <c r="AI35" s="776">
        <f>+AG35-AH35</f>
        <v>61</v>
      </c>
      <c r="AJ35" s="309"/>
      <c r="AK35" s="309"/>
      <c r="AL35" s="309"/>
      <c r="AM35" s="309"/>
      <c r="AN35" s="309"/>
      <c r="AO35" s="309"/>
      <c r="AP35" s="309"/>
      <c r="AQ35" s="309"/>
      <c r="AR35" s="309"/>
      <c r="AS35" s="309"/>
      <c r="AT35" s="309"/>
      <c r="AU35" s="309"/>
      <c r="AV35" s="309"/>
      <c r="AW35" s="309"/>
      <c r="AX35" s="309"/>
      <c r="AY35" s="309"/>
      <c r="AZ35" s="309"/>
      <c r="BA35" s="309"/>
      <c r="BB35" s="309"/>
      <c r="BC35" s="309"/>
      <c r="BD35" s="309"/>
      <c r="BE35" s="309"/>
      <c r="BF35" s="309"/>
      <c r="BG35" s="309"/>
      <c r="BH35" s="309"/>
      <c r="BI35" s="309"/>
      <c r="BJ35" s="309"/>
      <c r="BK35" s="309"/>
      <c r="BL35" s="309"/>
      <c r="BM35" s="309"/>
      <c r="BN35" s="309"/>
      <c r="BO35" s="309"/>
    </row>
    <row r="36" spans="1:67" ht="22.5" x14ac:dyDescent="0.45">
      <c r="A36" s="338">
        <v>4</v>
      </c>
      <c r="B36" s="339" t="s">
        <v>29</v>
      </c>
      <c r="C36" s="454">
        <v>2378</v>
      </c>
      <c r="D36" s="437">
        <v>130</v>
      </c>
      <c r="E36" s="344" t="s">
        <v>40</v>
      </c>
      <c r="F36" s="390">
        <v>6</v>
      </c>
      <c r="G36" s="391"/>
      <c r="H36" s="186">
        <f t="shared" si="6"/>
        <v>6</v>
      </c>
      <c r="I36" s="391">
        <v>3</v>
      </c>
      <c r="J36" s="391">
        <v>1</v>
      </c>
      <c r="K36" s="186">
        <f t="shared" si="7"/>
        <v>4</v>
      </c>
      <c r="L36" s="391">
        <v>4</v>
      </c>
      <c r="M36" s="391">
        <v>4</v>
      </c>
      <c r="N36" s="186">
        <f>+M36+L36</f>
        <v>8</v>
      </c>
      <c r="O36" s="391">
        <v>6</v>
      </c>
      <c r="P36" s="391">
        <v>6</v>
      </c>
      <c r="Q36" s="179">
        <f>+P36+O36</f>
        <v>12</v>
      </c>
      <c r="R36" s="391">
        <v>6</v>
      </c>
      <c r="S36" s="391">
        <v>5</v>
      </c>
      <c r="T36" s="179">
        <f>+S36+R36</f>
        <v>11</v>
      </c>
      <c r="U36" s="391">
        <v>5</v>
      </c>
      <c r="V36" s="391">
        <v>8</v>
      </c>
      <c r="W36" s="179">
        <f t="shared" si="8"/>
        <v>13</v>
      </c>
      <c r="X36" s="391"/>
      <c r="Y36" s="391"/>
      <c r="Z36" s="179"/>
      <c r="AA36" s="391">
        <v>5</v>
      </c>
      <c r="AB36" s="391"/>
      <c r="AC36" s="179">
        <f>+AB36+AA36</f>
        <v>5</v>
      </c>
      <c r="AD36" s="182"/>
      <c r="AE36" s="182"/>
      <c r="AF36" s="183"/>
      <c r="AG36" s="184">
        <f t="shared" si="9"/>
        <v>59</v>
      </c>
      <c r="AH36" s="185"/>
      <c r="AI36" s="779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09"/>
      <c r="AZ36" s="309"/>
      <c r="BA36" s="309"/>
      <c r="BB36" s="309"/>
      <c r="BC36" s="309"/>
      <c r="BD36" s="309"/>
      <c r="BE36" s="309"/>
      <c r="BF36" s="309"/>
      <c r="BG36" s="309"/>
      <c r="BH36" s="309"/>
      <c r="BI36" s="309"/>
      <c r="BJ36" s="309"/>
      <c r="BK36" s="309"/>
      <c r="BL36" s="309"/>
      <c r="BM36" s="309"/>
      <c r="BN36" s="309"/>
      <c r="BO36" s="309"/>
    </row>
    <row r="37" spans="1:67" s="310" customFormat="1" ht="22.5" x14ac:dyDescent="0.45">
      <c r="A37" s="347">
        <v>5</v>
      </c>
      <c r="B37" s="339" t="s">
        <v>65</v>
      </c>
      <c r="C37" s="454">
        <v>14041</v>
      </c>
      <c r="D37" s="437">
        <v>112</v>
      </c>
      <c r="E37" s="344" t="s">
        <v>40</v>
      </c>
      <c r="F37" s="390"/>
      <c r="G37" s="391"/>
      <c r="H37" s="186">
        <f t="shared" si="6"/>
        <v>0</v>
      </c>
      <c r="I37" s="391">
        <v>1</v>
      </c>
      <c r="J37" s="391">
        <v>2</v>
      </c>
      <c r="K37" s="186">
        <f t="shared" si="7"/>
        <v>3</v>
      </c>
      <c r="L37" s="391">
        <v>4</v>
      </c>
      <c r="M37" s="391">
        <v>4</v>
      </c>
      <c r="N37" s="179">
        <f>SUM(L37:M37)</f>
        <v>8</v>
      </c>
      <c r="O37" s="391">
        <v>5</v>
      </c>
      <c r="P37" s="391">
        <v>8</v>
      </c>
      <c r="Q37" s="179">
        <f>+P37+O37</f>
        <v>13</v>
      </c>
      <c r="R37" s="391"/>
      <c r="S37" s="391"/>
      <c r="T37" s="179">
        <v>0</v>
      </c>
      <c r="U37" s="391">
        <v>4</v>
      </c>
      <c r="V37" s="391">
        <v>4</v>
      </c>
      <c r="W37" s="186">
        <f t="shared" si="8"/>
        <v>8</v>
      </c>
      <c r="X37" s="391">
        <v>6</v>
      </c>
      <c r="Y37" s="391">
        <v>8</v>
      </c>
      <c r="Z37" s="179">
        <f>SUM(X37:Y37)</f>
        <v>14</v>
      </c>
      <c r="AA37" s="391"/>
      <c r="AB37" s="391"/>
      <c r="AC37" s="179">
        <f>+AB37+AA37</f>
        <v>0</v>
      </c>
      <c r="AD37" s="182"/>
      <c r="AE37" s="182"/>
      <c r="AF37" s="183"/>
      <c r="AG37" s="184">
        <f t="shared" si="9"/>
        <v>46</v>
      </c>
      <c r="AH37" s="308"/>
      <c r="AI37" s="776">
        <f>+AG37-AH37</f>
        <v>46</v>
      </c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309"/>
      <c r="BD37" s="309"/>
      <c r="BE37" s="309"/>
      <c r="BF37" s="309"/>
      <c r="BG37" s="309"/>
      <c r="BH37" s="309"/>
      <c r="BI37" s="309"/>
      <c r="BJ37" s="309"/>
      <c r="BK37" s="309"/>
      <c r="BL37" s="309"/>
      <c r="BM37" s="309"/>
      <c r="BN37" s="309"/>
      <c r="BO37" s="309"/>
    </row>
    <row r="38" spans="1:67" ht="22.5" x14ac:dyDescent="0.45">
      <c r="A38" s="338">
        <v>6</v>
      </c>
      <c r="B38" s="339" t="s">
        <v>83</v>
      </c>
      <c r="C38" s="454">
        <v>1576</v>
      </c>
      <c r="D38" s="437">
        <v>148</v>
      </c>
      <c r="E38" s="341" t="s">
        <v>40</v>
      </c>
      <c r="F38" s="390"/>
      <c r="G38" s="391"/>
      <c r="H38" s="186">
        <f t="shared" si="6"/>
        <v>0</v>
      </c>
      <c r="I38" s="391">
        <v>1</v>
      </c>
      <c r="J38" s="391">
        <v>6</v>
      </c>
      <c r="K38" s="186">
        <f t="shared" si="7"/>
        <v>7</v>
      </c>
      <c r="L38" s="391"/>
      <c r="M38" s="391"/>
      <c r="N38" s="179"/>
      <c r="O38" s="391">
        <v>10</v>
      </c>
      <c r="P38" s="391">
        <v>10</v>
      </c>
      <c r="Q38" s="179">
        <f>+P38+O38</f>
        <v>20</v>
      </c>
      <c r="R38" s="391">
        <v>5</v>
      </c>
      <c r="S38" s="391"/>
      <c r="T38" s="186">
        <f>+S38+R38</f>
        <v>5</v>
      </c>
      <c r="U38" s="391"/>
      <c r="V38" s="391">
        <v>5</v>
      </c>
      <c r="W38" s="186">
        <f t="shared" si="8"/>
        <v>5</v>
      </c>
      <c r="X38" s="391"/>
      <c r="Y38" s="391"/>
      <c r="Z38" s="179"/>
      <c r="AA38" s="391"/>
      <c r="AB38" s="391"/>
      <c r="AC38" s="179"/>
      <c r="AD38" s="182"/>
      <c r="AE38" s="182"/>
      <c r="AF38" s="183"/>
      <c r="AG38" s="184">
        <f t="shared" si="9"/>
        <v>37</v>
      </c>
      <c r="AH38" s="185"/>
      <c r="AI38" s="779">
        <f>+AG38-AH38</f>
        <v>37</v>
      </c>
      <c r="AJ38" s="309"/>
      <c r="AK38" s="309"/>
      <c r="AL38" s="309"/>
      <c r="AM38" s="309"/>
      <c r="AN38" s="309"/>
      <c r="AO38" s="309"/>
      <c r="AP38" s="309"/>
      <c r="AQ38" s="309"/>
      <c r="AR38" s="309"/>
      <c r="AS38" s="309"/>
      <c r="AT38" s="309"/>
      <c r="AU38" s="309"/>
      <c r="AV38" s="309"/>
      <c r="AW38" s="309"/>
      <c r="AX38" s="309"/>
      <c r="AY38" s="309"/>
      <c r="AZ38" s="309"/>
      <c r="BA38" s="309"/>
      <c r="BB38" s="309"/>
      <c r="BC38" s="309"/>
      <c r="BD38" s="309"/>
      <c r="BE38" s="309"/>
      <c r="BF38" s="309"/>
      <c r="BG38" s="309"/>
      <c r="BH38" s="309"/>
      <c r="BI38" s="309"/>
      <c r="BJ38" s="309"/>
      <c r="BK38" s="309"/>
      <c r="BL38" s="309"/>
      <c r="BM38" s="309"/>
      <c r="BN38" s="309"/>
      <c r="BO38" s="309"/>
    </row>
    <row r="39" spans="1:67" s="310" customFormat="1" ht="22.5" x14ac:dyDescent="0.45">
      <c r="A39" s="347">
        <v>7</v>
      </c>
      <c r="B39" s="638" t="s">
        <v>49</v>
      </c>
      <c r="C39" s="449">
        <v>5931</v>
      </c>
      <c r="D39" s="437">
        <v>135</v>
      </c>
      <c r="E39" s="344" t="s">
        <v>40</v>
      </c>
      <c r="F39" s="390">
        <v>4</v>
      </c>
      <c r="G39" s="391">
        <v>1</v>
      </c>
      <c r="H39" s="186">
        <f t="shared" si="6"/>
        <v>5</v>
      </c>
      <c r="I39" s="391">
        <v>5</v>
      </c>
      <c r="J39" s="391">
        <v>4</v>
      </c>
      <c r="K39" s="186">
        <f t="shared" si="7"/>
        <v>9</v>
      </c>
      <c r="L39" s="391"/>
      <c r="M39" s="391"/>
      <c r="N39" s="179"/>
      <c r="O39" s="391"/>
      <c r="P39" s="391"/>
      <c r="Q39" s="179"/>
      <c r="R39" s="391"/>
      <c r="S39" s="391"/>
      <c r="T39" s="186"/>
      <c r="U39" s="391"/>
      <c r="V39" s="391"/>
      <c r="W39" s="179"/>
      <c r="X39" s="391"/>
      <c r="Y39" s="391"/>
      <c r="Z39" s="179"/>
      <c r="AA39" s="391"/>
      <c r="AB39" s="391"/>
      <c r="AC39" s="179"/>
      <c r="AD39" s="182"/>
      <c r="AE39" s="182"/>
      <c r="AF39" s="183"/>
      <c r="AG39" s="184">
        <f t="shared" si="9"/>
        <v>14</v>
      </c>
      <c r="AH39" s="308"/>
      <c r="AI39" s="776">
        <f>+AG39-AH39</f>
        <v>14</v>
      </c>
      <c r="AJ39" s="309"/>
      <c r="AK39" s="309"/>
      <c r="AL39" s="309"/>
      <c r="AM39" s="309"/>
      <c r="AN39" s="309"/>
      <c r="AO39" s="309"/>
      <c r="AP39" s="309"/>
      <c r="AQ39" s="309"/>
      <c r="AR39" s="309"/>
      <c r="AS39" s="309"/>
      <c r="AT39" s="309"/>
      <c r="AU39" s="309"/>
      <c r="AV39" s="309"/>
      <c r="AW39" s="309"/>
      <c r="AX39" s="309"/>
      <c r="AY39" s="309"/>
      <c r="AZ39" s="309"/>
      <c r="BA39" s="309"/>
      <c r="BB39" s="309"/>
      <c r="BC39" s="309"/>
      <c r="BD39" s="309"/>
      <c r="BE39" s="309"/>
      <c r="BF39" s="309"/>
      <c r="BG39" s="309"/>
      <c r="BH39" s="309"/>
      <c r="BI39" s="309"/>
      <c r="BJ39" s="309"/>
      <c r="BK39" s="309"/>
      <c r="BL39" s="309"/>
      <c r="BM39" s="309"/>
      <c r="BN39" s="309"/>
      <c r="BO39" s="309"/>
    </row>
    <row r="40" spans="1:67" ht="22.5" x14ac:dyDescent="0.45">
      <c r="A40" s="347">
        <v>8</v>
      </c>
      <c r="B40" s="339" t="s">
        <v>123</v>
      </c>
      <c r="C40" s="454">
        <v>7348</v>
      </c>
      <c r="D40" s="660" t="s">
        <v>124</v>
      </c>
      <c r="E40" s="341" t="s">
        <v>40</v>
      </c>
      <c r="F40" s="390"/>
      <c r="G40" s="391"/>
      <c r="H40" s="179"/>
      <c r="I40" s="391"/>
      <c r="J40" s="391"/>
      <c r="K40" s="186"/>
      <c r="L40" s="391"/>
      <c r="M40" s="391"/>
      <c r="N40" s="179"/>
      <c r="O40" s="391">
        <v>4</v>
      </c>
      <c r="P40" s="391">
        <v>4</v>
      </c>
      <c r="Q40" s="179">
        <f>+P40+O40</f>
        <v>8</v>
      </c>
      <c r="R40" s="391"/>
      <c r="S40" s="391"/>
      <c r="T40" s="179"/>
      <c r="U40" s="391"/>
      <c r="V40" s="391"/>
      <c r="W40" s="179"/>
      <c r="X40" s="391"/>
      <c r="Y40" s="391"/>
      <c r="Z40" s="179"/>
      <c r="AA40" s="391"/>
      <c r="AB40" s="391"/>
      <c r="AC40" s="179"/>
      <c r="AD40" s="182"/>
      <c r="AE40" s="182"/>
      <c r="AF40" s="183"/>
      <c r="AG40" s="184">
        <f t="shared" si="9"/>
        <v>8</v>
      </c>
      <c r="AH40" s="185"/>
      <c r="AI40" s="77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  <c r="BB40" s="309"/>
      <c r="BC40" s="309"/>
      <c r="BD40" s="309"/>
      <c r="BE40" s="309"/>
      <c r="BF40" s="309"/>
      <c r="BG40" s="309"/>
      <c r="BH40" s="309"/>
      <c r="BI40" s="309"/>
      <c r="BJ40" s="309"/>
      <c r="BK40" s="309"/>
      <c r="BL40" s="309"/>
      <c r="BM40" s="309"/>
      <c r="BN40" s="309"/>
      <c r="BO40" s="309"/>
    </row>
    <row r="41" spans="1:67" s="310" customFormat="1" ht="22.5" x14ac:dyDescent="0.45">
      <c r="A41" s="347">
        <v>9</v>
      </c>
      <c r="B41" s="339" t="s">
        <v>92</v>
      </c>
      <c r="C41" s="454" t="s">
        <v>110</v>
      </c>
      <c r="D41" s="437">
        <v>142</v>
      </c>
      <c r="E41" s="344" t="s">
        <v>40</v>
      </c>
      <c r="F41" s="390"/>
      <c r="G41" s="391"/>
      <c r="H41" s="186"/>
      <c r="I41" s="391"/>
      <c r="J41" s="391"/>
      <c r="K41" s="186">
        <f>+J41+I41</f>
        <v>0</v>
      </c>
      <c r="L41" s="391"/>
      <c r="M41" s="391"/>
      <c r="N41" s="179"/>
      <c r="O41" s="391"/>
      <c r="P41" s="391"/>
      <c r="Q41" s="179"/>
      <c r="R41" s="391"/>
      <c r="S41" s="391"/>
      <c r="T41" s="179"/>
      <c r="U41" s="391"/>
      <c r="V41" s="391"/>
      <c r="W41" s="179"/>
      <c r="X41" s="391"/>
      <c r="Y41" s="391"/>
      <c r="Z41" s="179"/>
      <c r="AA41" s="391">
        <v>8</v>
      </c>
      <c r="AB41" s="391"/>
      <c r="AC41" s="179">
        <f>+AB41+AA41</f>
        <v>8</v>
      </c>
      <c r="AD41" s="182"/>
      <c r="AE41" s="182"/>
      <c r="AF41" s="183"/>
      <c r="AG41" s="184">
        <f t="shared" si="9"/>
        <v>8</v>
      </c>
      <c r="AH41" s="308"/>
      <c r="AI41" s="776">
        <f>+AG41-AH41</f>
        <v>8</v>
      </c>
      <c r="AJ41" s="309"/>
      <c r="AK41" s="309"/>
      <c r="AL41" s="309"/>
      <c r="AM41" s="309"/>
      <c r="AN41" s="309"/>
      <c r="AO41" s="309"/>
      <c r="AP41" s="309"/>
      <c r="AQ41" s="309"/>
      <c r="AR41" s="309"/>
      <c r="AS41" s="309"/>
      <c r="AT41" s="309"/>
      <c r="AU41" s="309"/>
      <c r="AV41" s="309"/>
      <c r="AW41" s="309"/>
      <c r="AX41" s="309"/>
      <c r="AY41" s="309"/>
      <c r="AZ41" s="309"/>
      <c r="BA41" s="309"/>
      <c r="BB41" s="309"/>
      <c r="BC41" s="309"/>
      <c r="BD41" s="309"/>
      <c r="BE41" s="309"/>
      <c r="BF41" s="309"/>
      <c r="BG41" s="309"/>
      <c r="BH41" s="309"/>
      <c r="BI41" s="309"/>
      <c r="BJ41" s="309"/>
      <c r="BK41" s="309"/>
      <c r="BL41" s="309"/>
      <c r="BM41" s="309"/>
      <c r="BN41" s="309"/>
      <c r="BO41" s="309"/>
    </row>
    <row r="42" spans="1:67" ht="22.5" x14ac:dyDescent="0.45">
      <c r="A42" s="347">
        <v>10</v>
      </c>
      <c r="B42" s="339" t="s">
        <v>101</v>
      </c>
      <c r="C42" s="454">
        <v>12127</v>
      </c>
      <c r="D42" s="437">
        <v>22</v>
      </c>
      <c r="E42" s="344" t="s">
        <v>40</v>
      </c>
      <c r="F42" s="390"/>
      <c r="G42" s="391"/>
      <c r="H42" s="179"/>
      <c r="I42" s="391">
        <v>4</v>
      </c>
      <c r="J42" s="391">
        <v>3</v>
      </c>
      <c r="K42" s="179">
        <f>+J42+I42</f>
        <v>7</v>
      </c>
      <c r="L42" s="391"/>
      <c r="M42" s="391"/>
      <c r="N42" s="179">
        <v>0</v>
      </c>
      <c r="O42" s="391"/>
      <c r="P42" s="391"/>
      <c r="Q42" s="179"/>
      <c r="R42" s="391"/>
      <c r="S42" s="391"/>
      <c r="T42" s="179"/>
      <c r="U42" s="391"/>
      <c r="V42" s="391"/>
      <c r="W42" s="179"/>
      <c r="X42" s="391"/>
      <c r="Y42" s="391"/>
      <c r="Z42" s="179"/>
      <c r="AA42" s="391"/>
      <c r="AB42" s="391"/>
      <c r="AC42" s="179"/>
      <c r="AD42" s="182"/>
      <c r="AE42" s="182"/>
      <c r="AF42" s="183"/>
      <c r="AG42" s="184">
        <f t="shared" si="9"/>
        <v>7</v>
      </c>
      <c r="AH42" s="185"/>
      <c r="AI42" s="779"/>
      <c r="AJ42" s="309"/>
      <c r="AK42" s="309"/>
      <c r="AL42" s="309"/>
      <c r="AM42" s="309"/>
      <c r="AN42" s="309"/>
      <c r="AO42" s="309"/>
      <c r="AP42" s="309"/>
      <c r="AQ42" s="309"/>
      <c r="AR42" s="309"/>
      <c r="AS42" s="309"/>
      <c r="AT42" s="309"/>
      <c r="AU42" s="309"/>
      <c r="AV42" s="309"/>
      <c r="AW42" s="309"/>
      <c r="AX42" s="309"/>
      <c r="AY42" s="309"/>
      <c r="AZ42" s="309"/>
      <c r="BA42" s="309"/>
      <c r="BB42" s="309"/>
      <c r="BC42" s="309"/>
      <c r="BD42" s="309"/>
      <c r="BE42" s="309"/>
      <c r="BF42" s="309"/>
      <c r="BG42" s="309"/>
      <c r="BH42" s="309"/>
      <c r="BI42" s="309"/>
      <c r="BJ42" s="309"/>
      <c r="BK42" s="309"/>
      <c r="BL42" s="309"/>
      <c r="BM42" s="309"/>
      <c r="BN42" s="309"/>
      <c r="BO42" s="309"/>
    </row>
    <row r="43" spans="1:67" ht="22.5" x14ac:dyDescent="0.45">
      <c r="A43" s="347"/>
      <c r="B43" s="339" t="s">
        <v>125</v>
      </c>
      <c r="C43" s="454">
        <v>17836</v>
      </c>
      <c r="D43" s="660">
        <v>93</v>
      </c>
      <c r="E43" s="344" t="s">
        <v>40</v>
      </c>
      <c r="F43" s="390"/>
      <c r="G43" s="391"/>
      <c r="H43" s="179"/>
      <c r="I43" s="391"/>
      <c r="J43" s="391"/>
      <c r="K43" s="179"/>
      <c r="L43" s="391"/>
      <c r="M43" s="391"/>
      <c r="N43" s="179"/>
      <c r="O43" s="391"/>
      <c r="P43" s="391"/>
      <c r="Q43" s="179">
        <v>0</v>
      </c>
      <c r="R43" s="391"/>
      <c r="S43" s="391"/>
      <c r="T43" s="179"/>
      <c r="U43" s="391"/>
      <c r="V43" s="391"/>
      <c r="W43" s="179"/>
      <c r="X43" s="391"/>
      <c r="Y43" s="391"/>
      <c r="Z43" s="179"/>
      <c r="AA43" s="391"/>
      <c r="AB43" s="391"/>
      <c r="AC43" s="179"/>
      <c r="AD43" s="182"/>
      <c r="AE43" s="182"/>
      <c r="AF43" s="183"/>
      <c r="AG43" s="184">
        <f t="shared" si="9"/>
        <v>0</v>
      </c>
      <c r="AH43" s="185"/>
      <c r="AI43" s="779"/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V43" s="309"/>
      <c r="AW43" s="309"/>
      <c r="AX43" s="309"/>
      <c r="AY43" s="309"/>
      <c r="AZ43" s="309"/>
      <c r="BA43" s="309"/>
      <c r="BB43" s="309"/>
      <c r="BC43" s="309"/>
      <c r="BD43" s="309"/>
      <c r="BE43" s="309"/>
      <c r="BF43" s="309"/>
      <c r="BG43" s="309"/>
      <c r="BH43" s="309"/>
      <c r="BI43" s="309"/>
      <c r="BJ43" s="309"/>
      <c r="BK43" s="309"/>
      <c r="BL43" s="309"/>
      <c r="BM43" s="309"/>
      <c r="BN43" s="309"/>
      <c r="BO43" s="309"/>
    </row>
    <row r="44" spans="1:67" ht="22.5" x14ac:dyDescent="0.45">
      <c r="A44" s="346"/>
      <c r="B44" s="356" t="s">
        <v>76</v>
      </c>
      <c r="C44" s="454"/>
      <c r="D44" s="437"/>
      <c r="E44" s="341"/>
      <c r="F44" s="390"/>
      <c r="G44" s="391"/>
      <c r="H44" s="179"/>
      <c r="I44" s="391"/>
      <c r="J44" s="391"/>
      <c r="K44" s="179"/>
      <c r="L44" s="391"/>
      <c r="M44" s="391"/>
      <c r="N44" s="179"/>
      <c r="O44" s="391"/>
      <c r="P44" s="391"/>
      <c r="Q44" s="179"/>
      <c r="R44" s="391"/>
      <c r="S44" s="391"/>
      <c r="T44" s="179"/>
      <c r="U44" s="391"/>
      <c r="V44" s="391"/>
      <c r="W44" s="179"/>
      <c r="X44" s="391"/>
      <c r="Y44" s="391"/>
      <c r="Z44" s="179"/>
      <c r="AA44" s="391"/>
      <c r="AB44" s="391"/>
      <c r="AC44" s="179"/>
      <c r="AD44" s="182"/>
      <c r="AE44" s="182"/>
      <c r="AF44" s="183"/>
      <c r="AG44" s="184"/>
      <c r="AH44" s="185"/>
      <c r="AI44" s="779"/>
      <c r="AJ44" s="309"/>
      <c r="AK44" s="309"/>
      <c r="AL44" s="309"/>
      <c r="AM44" s="309"/>
      <c r="AN44" s="309"/>
      <c r="AO44" s="309"/>
      <c r="AP44" s="309"/>
      <c r="AQ44" s="309"/>
      <c r="AR44" s="309"/>
      <c r="AS44" s="309"/>
      <c r="AT44" s="309"/>
      <c r="AU44" s="309"/>
      <c r="AV44" s="309"/>
      <c r="AW44" s="309"/>
      <c r="AX44" s="309"/>
      <c r="AY44" s="309"/>
      <c r="AZ44" s="309"/>
      <c r="BA44" s="309"/>
      <c r="BB44" s="309"/>
      <c r="BC44" s="309"/>
      <c r="BD44" s="309"/>
      <c r="BE44" s="309"/>
      <c r="BF44" s="309"/>
      <c r="BG44" s="309"/>
      <c r="BH44" s="309"/>
      <c r="BI44" s="309"/>
      <c r="BJ44" s="309"/>
      <c r="BK44" s="309"/>
      <c r="BL44" s="309"/>
      <c r="BM44" s="309"/>
      <c r="BN44" s="309"/>
      <c r="BO44" s="309"/>
    </row>
    <row r="45" spans="1:67" s="310" customFormat="1" ht="22.5" x14ac:dyDescent="0.45">
      <c r="A45" s="347">
        <v>1</v>
      </c>
      <c r="B45" s="339" t="s">
        <v>82</v>
      </c>
      <c r="C45" s="454">
        <v>15415</v>
      </c>
      <c r="D45" s="437">
        <v>113</v>
      </c>
      <c r="E45" s="344" t="s">
        <v>40</v>
      </c>
      <c r="F45" s="390"/>
      <c r="G45" s="391">
        <v>3</v>
      </c>
      <c r="H45" s="186">
        <f>+G45+F45</f>
        <v>3</v>
      </c>
      <c r="I45" s="391">
        <v>4</v>
      </c>
      <c r="J45" s="391">
        <v>6</v>
      </c>
      <c r="K45" s="186">
        <f>+J45+I45</f>
        <v>10</v>
      </c>
      <c r="L45" s="391"/>
      <c r="M45" s="391"/>
      <c r="N45" s="179">
        <v>0</v>
      </c>
      <c r="O45" s="391">
        <v>6</v>
      </c>
      <c r="P45" s="391"/>
      <c r="Q45" s="179">
        <f>+P45+O45</f>
        <v>6</v>
      </c>
      <c r="R45" s="391">
        <v>6</v>
      </c>
      <c r="S45" s="391">
        <v>6</v>
      </c>
      <c r="T45" s="186">
        <f>+S45+R45</f>
        <v>12</v>
      </c>
      <c r="U45" s="391">
        <v>6</v>
      </c>
      <c r="V45" s="391">
        <v>6</v>
      </c>
      <c r="W45" s="186">
        <f>+V45+U45</f>
        <v>12</v>
      </c>
      <c r="X45" s="391">
        <v>8</v>
      </c>
      <c r="Y45" s="391">
        <v>8</v>
      </c>
      <c r="Z45" s="179">
        <f>SUM(X45:Y45)</f>
        <v>16</v>
      </c>
      <c r="AA45" s="391">
        <v>6</v>
      </c>
      <c r="AB45" s="391"/>
      <c r="AC45" s="179">
        <f>+AB45+AA45</f>
        <v>6</v>
      </c>
      <c r="AD45" s="182"/>
      <c r="AE45" s="182"/>
      <c r="AF45" s="183"/>
      <c r="AG45" s="184">
        <f t="shared" ref="AG45:AG54" si="10">+AF45+AC45+Z45+W45+T45+Q45+N45+K45+H45</f>
        <v>65</v>
      </c>
      <c r="AH45" s="308"/>
      <c r="AI45" s="776">
        <f t="shared" si="5"/>
        <v>65</v>
      </c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V45" s="309"/>
      <c r="AW45" s="309"/>
      <c r="AX45" s="309"/>
      <c r="AY45" s="309"/>
      <c r="AZ45" s="309"/>
      <c r="BA45" s="309"/>
      <c r="BB45" s="309"/>
      <c r="BC45" s="309"/>
      <c r="BD45" s="309"/>
      <c r="BE45" s="309"/>
      <c r="BF45" s="309"/>
      <c r="BG45" s="309"/>
      <c r="BH45" s="309"/>
      <c r="BI45" s="309"/>
      <c r="BJ45" s="309"/>
      <c r="BK45" s="309"/>
      <c r="BL45" s="309"/>
      <c r="BM45" s="309"/>
      <c r="BN45" s="309"/>
      <c r="BO45" s="309"/>
    </row>
    <row r="46" spans="1:67" s="310" customFormat="1" ht="22.5" x14ac:dyDescent="0.45">
      <c r="A46" s="347">
        <v>2</v>
      </c>
      <c r="B46" s="339" t="s">
        <v>85</v>
      </c>
      <c r="C46" s="454">
        <v>1999</v>
      </c>
      <c r="D46" s="437">
        <v>169</v>
      </c>
      <c r="E46" s="344" t="s">
        <v>40</v>
      </c>
      <c r="F46" s="390">
        <v>3</v>
      </c>
      <c r="G46" s="391">
        <v>6</v>
      </c>
      <c r="H46" s="186">
        <f>+G46+F46</f>
        <v>9</v>
      </c>
      <c r="I46" s="391">
        <v>6</v>
      </c>
      <c r="J46" s="391"/>
      <c r="K46" s="186">
        <f>+J46+I46</f>
        <v>6</v>
      </c>
      <c r="L46" s="391"/>
      <c r="M46" s="391"/>
      <c r="N46" s="179"/>
      <c r="O46" s="391"/>
      <c r="P46" s="391"/>
      <c r="Q46" s="179"/>
      <c r="R46" s="391"/>
      <c r="S46" s="391"/>
      <c r="T46" s="179"/>
      <c r="U46" s="391"/>
      <c r="V46" s="391"/>
      <c r="W46" s="179"/>
      <c r="X46" s="391"/>
      <c r="Y46" s="391"/>
      <c r="Z46" s="179"/>
      <c r="AA46" s="391">
        <v>8</v>
      </c>
      <c r="AB46" s="391"/>
      <c r="AC46" s="179">
        <f>+AB46+AA46</f>
        <v>8</v>
      </c>
      <c r="AD46" s="182"/>
      <c r="AE46" s="182"/>
      <c r="AF46" s="183"/>
      <c r="AG46" s="184">
        <f t="shared" si="10"/>
        <v>23</v>
      </c>
      <c r="AH46" s="308"/>
      <c r="AI46" s="776">
        <f t="shared" si="5"/>
        <v>23</v>
      </c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309"/>
      <c r="BI46" s="309"/>
      <c r="BJ46" s="309"/>
      <c r="BK46" s="309"/>
      <c r="BL46" s="309"/>
      <c r="BM46" s="309"/>
      <c r="BN46" s="309"/>
      <c r="BO46" s="309"/>
    </row>
    <row r="47" spans="1:67" s="310" customFormat="1" ht="22.5" x14ac:dyDescent="0.45">
      <c r="A47" s="347">
        <v>3</v>
      </c>
      <c r="B47" s="339" t="s">
        <v>120</v>
      </c>
      <c r="C47" s="454">
        <v>17459</v>
      </c>
      <c r="D47" s="437">
        <v>66</v>
      </c>
      <c r="E47" s="344" t="s">
        <v>40</v>
      </c>
      <c r="F47" s="390"/>
      <c r="G47" s="391"/>
      <c r="H47" s="186"/>
      <c r="I47" s="391"/>
      <c r="J47" s="391"/>
      <c r="K47" s="186"/>
      <c r="L47" s="391">
        <v>3</v>
      </c>
      <c r="M47" s="391">
        <v>3</v>
      </c>
      <c r="N47" s="179">
        <f>SUM(L47:M47)</f>
        <v>6</v>
      </c>
      <c r="O47" s="391">
        <v>5</v>
      </c>
      <c r="P47" s="391">
        <v>6</v>
      </c>
      <c r="Q47" s="179">
        <f>+P47+O47</f>
        <v>11</v>
      </c>
      <c r="R47" s="391"/>
      <c r="S47" s="391"/>
      <c r="T47" s="179"/>
      <c r="U47" s="391"/>
      <c r="V47" s="391"/>
      <c r="W47" s="179"/>
      <c r="X47" s="757"/>
      <c r="Y47" s="391"/>
      <c r="Z47" s="179"/>
      <c r="AA47" s="391"/>
      <c r="AB47" s="391"/>
      <c r="AC47" s="179"/>
      <c r="AD47" s="182"/>
      <c r="AE47" s="182"/>
      <c r="AF47" s="183"/>
      <c r="AG47" s="184">
        <f t="shared" si="10"/>
        <v>17</v>
      </c>
      <c r="AH47" s="308"/>
      <c r="AI47" s="776">
        <f t="shared" si="5"/>
        <v>17</v>
      </c>
      <c r="AJ47" s="309"/>
      <c r="AK47" s="309"/>
      <c r="AL47" s="309"/>
      <c r="AM47" s="309"/>
      <c r="AN47" s="309"/>
      <c r="AO47" s="309"/>
      <c r="AP47" s="309"/>
      <c r="AQ47" s="309"/>
      <c r="AR47" s="309"/>
      <c r="AS47" s="309"/>
      <c r="AT47" s="309"/>
      <c r="AU47" s="309"/>
      <c r="AV47" s="309"/>
      <c r="AW47" s="309"/>
      <c r="AX47" s="309"/>
      <c r="AY47" s="309"/>
      <c r="AZ47" s="309"/>
      <c r="BA47" s="309"/>
      <c r="BB47" s="309"/>
      <c r="BC47" s="309"/>
      <c r="BD47" s="309"/>
      <c r="BE47" s="309"/>
      <c r="BF47" s="309"/>
      <c r="BG47" s="309"/>
      <c r="BH47" s="309"/>
      <c r="BI47" s="309"/>
      <c r="BJ47" s="309"/>
      <c r="BK47" s="309"/>
      <c r="BL47" s="309"/>
      <c r="BM47" s="309"/>
      <c r="BN47" s="309"/>
      <c r="BO47" s="309"/>
    </row>
    <row r="48" spans="1:67" s="310" customFormat="1" ht="22.5" x14ac:dyDescent="0.45">
      <c r="A48" s="338">
        <v>4</v>
      </c>
      <c r="B48" s="339" t="s">
        <v>103</v>
      </c>
      <c r="C48" s="454">
        <v>13350</v>
      </c>
      <c r="D48" s="437">
        <v>124</v>
      </c>
      <c r="E48" s="344"/>
      <c r="F48" s="390"/>
      <c r="G48" s="391"/>
      <c r="H48" s="186"/>
      <c r="I48" s="391">
        <v>4</v>
      </c>
      <c r="J48" s="391">
        <v>5</v>
      </c>
      <c r="K48" s="186">
        <f>+J48+I48</f>
        <v>9</v>
      </c>
      <c r="L48" s="391"/>
      <c r="M48" s="391"/>
      <c r="N48" s="179"/>
      <c r="O48" s="391"/>
      <c r="P48" s="391"/>
      <c r="Q48" s="179"/>
      <c r="R48" s="391"/>
      <c r="S48" s="391"/>
      <c r="T48" s="179"/>
      <c r="U48" s="391"/>
      <c r="V48" s="391"/>
      <c r="W48" s="179"/>
      <c r="X48" s="391">
        <v>6</v>
      </c>
      <c r="Y48" s="391"/>
      <c r="Z48" s="179">
        <f>SUM(X48:Y48)</f>
        <v>6</v>
      </c>
      <c r="AA48" s="391"/>
      <c r="AB48" s="391"/>
      <c r="AC48" s="179"/>
      <c r="AD48" s="182"/>
      <c r="AE48" s="182"/>
      <c r="AF48" s="183"/>
      <c r="AG48" s="184">
        <f t="shared" si="10"/>
        <v>15</v>
      </c>
      <c r="AH48" s="308"/>
      <c r="AI48" s="776"/>
      <c r="AJ48" s="309"/>
      <c r="AK48" s="309"/>
      <c r="AL48" s="309"/>
      <c r="AM48" s="309"/>
      <c r="AN48" s="309"/>
      <c r="AO48" s="309"/>
      <c r="AP48" s="309"/>
      <c r="AQ48" s="309"/>
      <c r="AR48" s="309"/>
      <c r="AS48" s="309"/>
      <c r="AT48" s="309"/>
      <c r="AU48" s="309"/>
      <c r="AV48" s="309"/>
      <c r="AW48" s="309"/>
      <c r="AX48" s="309"/>
      <c r="AY48" s="309"/>
      <c r="AZ48" s="309"/>
      <c r="BA48" s="309"/>
      <c r="BB48" s="309"/>
      <c r="BC48" s="309"/>
      <c r="BD48" s="309"/>
      <c r="BE48" s="309"/>
      <c r="BF48" s="309"/>
      <c r="BG48" s="309"/>
      <c r="BH48" s="309"/>
      <c r="BI48" s="309"/>
      <c r="BJ48" s="309"/>
      <c r="BK48" s="309"/>
      <c r="BL48" s="309"/>
      <c r="BM48" s="309"/>
      <c r="BN48" s="309"/>
      <c r="BO48" s="309"/>
    </row>
    <row r="49" spans="1:67" s="310" customFormat="1" ht="22.5" x14ac:dyDescent="0.45">
      <c r="A49" s="347">
        <v>5</v>
      </c>
      <c r="B49" s="339" t="s">
        <v>135</v>
      </c>
      <c r="C49" s="454"/>
      <c r="D49" s="437">
        <v>130</v>
      </c>
      <c r="E49" s="344" t="s">
        <v>40</v>
      </c>
      <c r="F49" s="390"/>
      <c r="G49" s="391"/>
      <c r="H49" s="186"/>
      <c r="I49" s="391"/>
      <c r="J49" s="391"/>
      <c r="K49" s="186"/>
      <c r="L49" s="391"/>
      <c r="M49" s="391"/>
      <c r="N49" s="179"/>
      <c r="O49" s="391"/>
      <c r="P49" s="391"/>
      <c r="Q49" s="179"/>
      <c r="R49" s="391"/>
      <c r="S49" s="391"/>
      <c r="T49" s="179"/>
      <c r="U49" s="391"/>
      <c r="V49" s="391"/>
      <c r="W49" s="179"/>
      <c r="X49" s="391">
        <v>5</v>
      </c>
      <c r="Y49" s="391">
        <v>6</v>
      </c>
      <c r="Z49" s="179">
        <f>SUM(X49:Y49)</f>
        <v>11</v>
      </c>
      <c r="AA49" s="391"/>
      <c r="AB49" s="391"/>
      <c r="AC49" s="179"/>
      <c r="AD49" s="182"/>
      <c r="AE49" s="182"/>
      <c r="AF49" s="183"/>
      <c r="AG49" s="184">
        <f t="shared" si="10"/>
        <v>11</v>
      </c>
      <c r="AH49" s="308"/>
      <c r="AI49" s="776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309"/>
      <c r="AW49" s="309"/>
      <c r="AX49" s="309"/>
      <c r="AY49" s="309"/>
      <c r="AZ49" s="309"/>
      <c r="BA49" s="309"/>
      <c r="BB49" s="309"/>
      <c r="BC49" s="309"/>
      <c r="BD49" s="309"/>
      <c r="BE49" s="309"/>
      <c r="BF49" s="309"/>
      <c r="BG49" s="309"/>
      <c r="BH49" s="309"/>
      <c r="BI49" s="309"/>
      <c r="BJ49" s="309"/>
      <c r="BK49" s="309"/>
      <c r="BL49" s="309"/>
      <c r="BM49" s="309"/>
      <c r="BN49" s="309"/>
      <c r="BO49" s="309"/>
    </row>
    <row r="50" spans="1:67" s="310" customFormat="1" ht="22.5" x14ac:dyDescent="0.45">
      <c r="A50" s="347">
        <v>6</v>
      </c>
      <c r="B50" s="339" t="s">
        <v>91</v>
      </c>
      <c r="C50" s="454">
        <v>15837</v>
      </c>
      <c r="D50" s="437">
        <v>122</v>
      </c>
      <c r="E50" s="344" t="s">
        <v>40</v>
      </c>
      <c r="F50" s="390"/>
      <c r="G50" s="391"/>
      <c r="H50" s="186"/>
      <c r="I50" s="391">
        <v>3</v>
      </c>
      <c r="J50" s="391">
        <v>4</v>
      </c>
      <c r="K50" s="186">
        <f>+J50+I50</f>
        <v>7</v>
      </c>
      <c r="L50" s="391"/>
      <c r="M50" s="391"/>
      <c r="N50" s="179"/>
      <c r="O50" s="391"/>
      <c r="P50" s="391"/>
      <c r="Q50" s="179"/>
      <c r="R50" s="391"/>
      <c r="S50" s="391"/>
      <c r="T50" s="179"/>
      <c r="U50" s="391"/>
      <c r="V50" s="391"/>
      <c r="W50" s="179"/>
      <c r="X50" s="391"/>
      <c r="Y50" s="391"/>
      <c r="Z50" s="179"/>
      <c r="AA50" s="391"/>
      <c r="AB50" s="391"/>
      <c r="AC50" s="179"/>
      <c r="AD50" s="182"/>
      <c r="AE50" s="182"/>
      <c r="AF50" s="183"/>
      <c r="AG50" s="184">
        <f t="shared" si="10"/>
        <v>7</v>
      </c>
      <c r="AH50" s="308"/>
      <c r="AI50" s="776">
        <f t="shared" si="5"/>
        <v>7</v>
      </c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  <c r="BF50" s="309"/>
      <c r="BG50" s="309"/>
      <c r="BH50" s="309"/>
      <c r="BI50" s="309"/>
      <c r="BJ50" s="309"/>
      <c r="BK50" s="309"/>
      <c r="BL50" s="309"/>
      <c r="BM50" s="309"/>
      <c r="BN50" s="309"/>
      <c r="BO50" s="309"/>
    </row>
    <row r="51" spans="1:67" s="310" customFormat="1" ht="22.5" x14ac:dyDescent="0.45">
      <c r="A51" s="346">
        <v>7</v>
      </c>
      <c r="B51" s="343" t="s">
        <v>104</v>
      </c>
      <c r="C51" s="452">
        <v>3284</v>
      </c>
      <c r="D51" s="438">
        <v>81</v>
      </c>
      <c r="E51" s="344" t="s">
        <v>40</v>
      </c>
      <c r="F51" s="244"/>
      <c r="G51" s="245"/>
      <c r="H51" s="186"/>
      <c r="I51" s="245">
        <v>2</v>
      </c>
      <c r="J51" s="245">
        <v>3</v>
      </c>
      <c r="K51" s="186">
        <f>+J51+I51</f>
        <v>5</v>
      </c>
      <c r="L51" s="245"/>
      <c r="M51" s="245"/>
      <c r="N51" s="186"/>
      <c r="O51" s="245"/>
      <c r="P51" s="245"/>
      <c r="Q51" s="186"/>
      <c r="R51" s="245"/>
      <c r="S51" s="245"/>
      <c r="T51" s="186"/>
      <c r="U51" s="245"/>
      <c r="V51" s="245"/>
      <c r="W51" s="186"/>
      <c r="X51" s="245"/>
      <c r="Y51" s="245"/>
      <c r="Z51" s="186"/>
      <c r="AA51" s="245"/>
      <c r="AB51" s="245"/>
      <c r="AC51" s="186"/>
      <c r="AD51" s="189"/>
      <c r="AE51" s="189"/>
      <c r="AF51" s="190"/>
      <c r="AG51" s="184">
        <f t="shared" si="10"/>
        <v>5</v>
      </c>
      <c r="AH51" s="308"/>
      <c r="AI51" s="776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  <c r="BF51" s="309"/>
      <c r="BG51" s="309"/>
      <c r="BH51" s="309"/>
      <c r="BI51" s="309"/>
      <c r="BJ51" s="309"/>
      <c r="BK51" s="309"/>
      <c r="BL51" s="309"/>
      <c r="BM51" s="309"/>
      <c r="BN51" s="309"/>
      <c r="BO51" s="309"/>
    </row>
    <row r="52" spans="1:67" s="310" customFormat="1" ht="22.5" x14ac:dyDescent="0.45">
      <c r="A52" s="346">
        <v>8</v>
      </c>
      <c r="B52" s="343" t="s">
        <v>79</v>
      </c>
      <c r="C52" s="452"/>
      <c r="D52" s="438">
        <v>77</v>
      </c>
      <c r="E52" s="344" t="s">
        <v>40</v>
      </c>
      <c r="F52" s="244">
        <v>1</v>
      </c>
      <c r="G52" s="245">
        <v>1</v>
      </c>
      <c r="H52" s="186">
        <f>+G52+F52</f>
        <v>2</v>
      </c>
      <c r="I52" s="245"/>
      <c r="J52" s="245"/>
      <c r="K52" s="186"/>
      <c r="L52" s="245"/>
      <c r="M52" s="245"/>
      <c r="N52" s="186"/>
      <c r="O52" s="245"/>
      <c r="P52" s="245"/>
      <c r="Q52" s="186"/>
      <c r="R52" s="245"/>
      <c r="S52" s="245"/>
      <c r="T52" s="186"/>
      <c r="U52" s="245"/>
      <c r="V52" s="245"/>
      <c r="W52" s="186"/>
      <c r="X52" s="245"/>
      <c r="Y52" s="245"/>
      <c r="Z52" s="179"/>
      <c r="AA52" s="245"/>
      <c r="AB52" s="245"/>
      <c r="AC52" s="186"/>
      <c r="AD52" s="189"/>
      <c r="AE52" s="189"/>
      <c r="AF52" s="190"/>
      <c r="AG52" s="184">
        <f t="shared" si="10"/>
        <v>2</v>
      </c>
      <c r="AH52" s="308"/>
      <c r="AI52" s="776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309"/>
      <c r="BC52" s="309"/>
      <c r="BD52" s="309"/>
      <c r="BE52" s="309"/>
      <c r="BF52" s="309"/>
      <c r="BG52" s="309"/>
      <c r="BH52" s="309"/>
      <c r="BI52" s="309"/>
      <c r="BJ52" s="309"/>
      <c r="BK52" s="309"/>
      <c r="BL52" s="309"/>
      <c r="BM52" s="309"/>
      <c r="BN52" s="309"/>
      <c r="BO52" s="309"/>
    </row>
    <row r="53" spans="1:67" s="310" customFormat="1" ht="22.5" x14ac:dyDescent="0.45">
      <c r="A53" s="346"/>
      <c r="B53" s="343" t="s">
        <v>77</v>
      </c>
      <c r="C53" s="452" t="s">
        <v>88</v>
      </c>
      <c r="D53" s="438">
        <v>19</v>
      </c>
      <c r="E53" s="344" t="s">
        <v>40</v>
      </c>
      <c r="F53" s="244"/>
      <c r="G53" s="245"/>
      <c r="H53" s="186">
        <f>+G53+F53</f>
        <v>0</v>
      </c>
      <c r="I53" s="245"/>
      <c r="J53" s="245"/>
      <c r="K53" s="186"/>
      <c r="L53" s="245"/>
      <c r="M53" s="245"/>
      <c r="N53" s="186"/>
      <c r="O53" s="245"/>
      <c r="P53" s="245"/>
      <c r="Q53" s="186"/>
      <c r="R53" s="245"/>
      <c r="S53" s="245"/>
      <c r="T53" s="186"/>
      <c r="U53" s="245"/>
      <c r="V53" s="245"/>
      <c r="W53" s="186"/>
      <c r="X53" s="245"/>
      <c r="Y53" s="245"/>
      <c r="Z53" s="186"/>
      <c r="AA53" s="245"/>
      <c r="AB53" s="245"/>
      <c r="AC53" s="186"/>
      <c r="AD53" s="189"/>
      <c r="AE53" s="189"/>
      <c r="AF53" s="190"/>
      <c r="AG53" s="184">
        <f t="shared" si="10"/>
        <v>0</v>
      </c>
      <c r="AH53" s="308"/>
      <c r="AI53" s="776"/>
      <c r="AJ53" s="309"/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309"/>
      <c r="AV53" s="309"/>
      <c r="AW53" s="309"/>
      <c r="AX53" s="309"/>
      <c r="AY53" s="309"/>
      <c r="AZ53" s="309"/>
      <c r="BA53" s="309"/>
      <c r="BB53" s="309"/>
      <c r="BC53" s="309"/>
      <c r="BD53" s="309"/>
      <c r="BE53" s="309"/>
      <c r="BF53" s="309"/>
      <c r="BG53" s="309"/>
      <c r="BH53" s="309"/>
      <c r="BI53" s="309"/>
      <c r="BJ53" s="309"/>
      <c r="BK53" s="309"/>
      <c r="BL53" s="309"/>
      <c r="BM53" s="309"/>
      <c r="BN53" s="309"/>
      <c r="BO53" s="309"/>
    </row>
    <row r="54" spans="1:67" ht="23.25" thickBot="1" x14ac:dyDescent="0.5">
      <c r="A54" s="423"/>
      <c r="B54" s="424" t="s">
        <v>84</v>
      </c>
      <c r="C54" s="465">
        <v>14880</v>
      </c>
      <c r="D54" s="466">
        <v>61</v>
      </c>
      <c r="E54" s="480" t="s">
        <v>40</v>
      </c>
      <c r="F54" s="753"/>
      <c r="G54" s="754"/>
      <c r="H54" s="425">
        <f>+G54+F54</f>
        <v>0</v>
      </c>
      <c r="I54" s="754"/>
      <c r="J54" s="754"/>
      <c r="K54" s="425"/>
      <c r="L54" s="754"/>
      <c r="M54" s="754"/>
      <c r="N54" s="425"/>
      <c r="O54" s="754"/>
      <c r="P54" s="754"/>
      <c r="Q54" s="425"/>
      <c r="R54" s="754"/>
      <c r="S54" s="754"/>
      <c r="T54" s="425"/>
      <c r="U54" s="754"/>
      <c r="V54" s="754"/>
      <c r="W54" s="425"/>
      <c r="X54" s="754"/>
      <c r="Y54" s="754"/>
      <c r="Z54" s="425"/>
      <c r="AA54" s="754"/>
      <c r="AB54" s="754"/>
      <c r="AC54" s="425"/>
      <c r="AD54" s="426"/>
      <c r="AE54" s="426"/>
      <c r="AF54" s="427"/>
      <c r="AG54" s="184">
        <f t="shared" si="10"/>
        <v>0</v>
      </c>
      <c r="AH54" s="358"/>
      <c r="AI54" s="776">
        <f t="shared" si="5"/>
        <v>0</v>
      </c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309"/>
      <c r="AW54" s="309"/>
      <c r="AX54" s="309"/>
      <c r="AY54" s="309"/>
      <c r="AZ54" s="309"/>
      <c r="BA54" s="309"/>
      <c r="BB54" s="309"/>
      <c r="BC54" s="309"/>
      <c r="BD54" s="309"/>
      <c r="BE54" s="309"/>
      <c r="BF54" s="309"/>
      <c r="BG54" s="309"/>
      <c r="BH54" s="309"/>
      <c r="BI54" s="309"/>
      <c r="BJ54" s="309"/>
      <c r="BK54" s="309"/>
      <c r="BL54" s="309"/>
      <c r="BM54" s="309"/>
      <c r="BN54" s="309"/>
      <c r="BO54" s="309"/>
    </row>
    <row r="55" spans="1:67" ht="23.25" hidden="1" thickTop="1" x14ac:dyDescent="0.45">
      <c r="A55" s="357"/>
      <c r="B55" s="339"/>
      <c r="C55" s="449"/>
      <c r="D55" s="331"/>
      <c r="E55" s="412"/>
      <c r="F55" s="178"/>
      <c r="G55" s="134"/>
      <c r="H55" s="179"/>
      <c r="I55" s="134"/>
      <c r="J55" s="134"/>
      <c r="K55" s="179"/>
      <c r="L55" s="134"/>
      <c r="M55" s="134"/>
      <c r="N55" s="179"/>
      <c r="O55" s="134"/>
      <c r="P55" s="134"/>
      <c r="Q55" s="179"/>
      <c r="R55" s="182"/>
      <c r="S55" s="182"/>
      <c r="T55" s="179"/>
      <c r="U55" s="182"/>
      <c r="V55" s="182"/>
      <c r="W55" s="179"/>
      <c r="X55" s="182"/>
      <c r="Y55" s="182"/>
      <c r="Z55" s="179"/>
      <c r="AA55" s="182"/>
      <c r="AB55" s="182"/>
      <c r="AC55" s="179"/>
      <c r="AD55" s="182"/>
      <c r="AE55" s="182"/>
      <c r="AF55" s="183"/>
      <c r="AG55" s="184">
        <f t="shared" ref="AG55:AG56" si="11">+AF55+AC55+Z55+W55+T55+Q55+N55+K55+H55</f>
        <v>0</v>
      </c>
      <c r="AH55" s="358"/>
      <c r="AI55" s="776">
        <f t="shared" si="5"/>
        <v>0</v>
      </c>
      <c r="AJ55" s="309"/>
      <c r="AK55" s="309"/>
      <c r="AL55" s="309"/>
      <c r="AM55" s="309"/>
      <c r="AN55" s="309"/>
      <c r="AO55" s="309"/>
      <c r="AP55" s="309"/>
      <c r="AQ55" s="309"/>
      <c r="AR55" s="309"/>
      <c r="AS55" s="309"/>
      <c r="AT55" s="309"/>
      <c r="AU55" s="309"/>
      <c r="AV55" s="309"/>
      <c r="AW55" s="309"/>
      <c r="AX55" s="309"/>
      <c r="AY55" s="309"/>
      <c r="AZ55" s="309"/>
      <c r="BA55" s="309"/>
      <c r="BB55" s="309"/>
      <c r="BC55" s="309"/>
      <c r="BD55" s="309"/>
      <c r="BE55" s="309"/>
      <c r="BF55" s="309"/>
      <c r="BG55" s="309"/>
      <c r="BH55" s="309"/>
      <c r="BI55" s="309"/>
      <c r="BJ55" s="309"/>
      <c r="BK55" s="309"/>
      <c r="BL55" s="309"/>
      <c r="BM55" s="309"/>
      <c r="BN55" s="309"/>
      <c r="BO55" s="309"/>
    </row>
    <row r="56" spans="1:67" ht="24" hidden="1" thickTop="1" thickBot="1" x14ac:dyDescent="0.5">
      <c r="A56" s="360"/>
      <c r="B56" s="361"/>
      <c r="C56" s="467"/>
      <c r="D56" s="468"/>
      <c r="E56" s="362"/>
      <c r="F56" s="363"/>
      <c r="G56" s="364"/>
      <c r="H56" s="204"/>
      <c r="I56" s="364"/>
      <c r="J56" s="364"/>
      <c r="K56" s="204"/>
      <c r="L56" s="364"/>
      <c r="M56" s="364"/>
      <c r="N56" s="204"/>
      <c r="O56" s="364"/>
      <c r="P56" s="364"/>
      <c r="Q56" s="204"/>
      <c r="R56" s="202"/>
      <c r="S56" s="202"/>
      <c r="T56" s="204"/>
      <c r="U56" s="202"/>
      <c r="V56" s="202"/>
      <c r="W56" s="204"/>
      <c r="X56" s="202"/>
      <c r="Y56" s="202"/>
      <c r="Z56" s="204"/>
      <c r="AA56" s="202"/>
      <c r="AB56" s="202"/>
      <c r="AC56" s="204"/>
      <c r="AD56" s="202"/>
      <c r="AE56" s="202"/>
      <c r="AF56" s="208"/>
      <c r="AG56" s="191">
        <f t="shared" si="11"/>
        <v>0</v>
      </c>
      <c r="AH56" s="358"/>
      <c r="AI56" s="776">
        <f t="shared" si="5"/>
        <v>0</v>
      </c>
      <c r="AJ56" s="309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09"/>
      <c r="AV56" s="309"/>
      <c r="AW56" s="309"/>
      <c r="AX56" s="309"/>
      <c r="AY56" s="309"/>
      <c r="AZ56" s="309"/>
      <c r="BA56" s="309"/>
      <c r="BB56" s="309"/>
      <c r="BC56" s="309"/>
      <c r="BD56" s="309"/>
      <c r="BE56" s="309"/>
      <c r="BF56" s="309"/>
      <c r="BG56" s="309"/>
      <c r="BH56" s="309"/>
      <c r="BI56" s="309"/>
      <c r="BJ56" s="309"/>
      <c r="BK56" s="309"/>
      <c r="BL56" s="309"/>
      <c r="BM56" s="309"/>
      <c r="BN56" s="309"/>
      <c r="BO56" s="309"/>
    </row>
    <row r="57" spans="1:67" ht="23.25" thickTop="1" x14ac:dyDescent="0.45">
      <c r="A57" s="365"/>
      <c r="B57" s="366"/>
      <c r="C57" s="469"/>
      <c r="D57" s="470"/>
      <c r="E57" s="365"/>
      <c r="F57" s="367"/>
      <c r="G57" s="367"/>
      <c r="H57" s="368"/>
      <c r="I57" s="367"/>
      <c r="J57" s="367"/>
      <c r="K57" s="368"/>
      <c r="L57" s="367"/>
      <c r="M57" s="367"/>
      <c r="N57" s="368"/>
      <c r="O57" s="367"/>
      <c r="P57" s="367"/>
      <c r="Q57" s="368"/>
      <c r="R57" s="365"/>
      <c r="S57" s="365"/>
      <c r="T57" s="368"/>
      <c r="U57" s="365"/>
      <c r="V57" s="365"/>
      <c r="W57" s="368"/>
      <c r="X57" s="365"/>
      <c r="Y57" s="365"/>
      <c r="Z57" s="368"/>
      <c r="AA57" s="365"/>
      <c r="AB57" s="365"/>
      <c r="AC57" s="368"/>
      <c r="AD57" s="365"/>
      <c r="AE57" s="365"/>
      <c r="AF57" s="369"/>
      <c r="AG57" s="370"/>
      <c r="AH57" s="358"/>
      <c r="AI57" s="359"/>
      <c r="AJ57" s="309"/>
      <c r="AK57" s="309"/>
      <c r="AL57" s="309"/>
      <c r="AM57" s="309"/>
      <c r="AN57" s="309"/>
      <c r="AO57" s="309"/>
      <c r="AP57" s="309"/>
      <c r="AQ57" s="309"/>
      <c r="AR57" s="309"/>
      <c r="AS57" s="309"/>
      <c r="AT57" s="309"/>
      <c r="AU57" s="309"/>
      <c r="AV57" s="309"/>
      <c r="AW57" s="309"/>
      <c r="AX57" s="309"/>
      <c r="AY57" s="309"/>
      <c r="AZ57" s="309"/>
      <c r="BA57" s="309"/>
      <c r="BB57" s="309"/>
      <c r="BC57" s="309"/>
      <c r="BD57" s="309"/>
      <c r="BE57" s="309"/>
      <c r="BF57" s="309"/>
      <c r="BG57" s="309"/>
      <c r="BH57" s="309"/>
      <c r="BI57" s="309"/>
      <c r="BJ57" s="309"/>
      <c r="BK57" s="309"/>
      <c r="BL57" s="309"/>
      <c r="BM57" s="309"/>
      <c r="BN57" s="309"/>
      <c r="BO57" s="309"/>
    </row>
    <row r="58" spans="1:67" ht="22.5" x14ac:dyDescent="0.45">
      <c r="A58" s="365"/>
      <c r="B58" s="366"/>
      <c r="C58" s="469"/>
      <c r="D58" s="470"/>
      <c r="E58" s="365"/>
      <c r="F58" s="367"/>
      <c r="G58" s="367"/>
      <c r="H58" s="701">
        <f>SUM(H8:H57)</f>
        <v>120</v>
      </c>
      <c r="I58" s="702"/>
      <c r="J58" s="702"/>
      <c r="K58" s="701">
        <f>SUM(K8:K57)</f>
        <v>172</v>
      </c>
      <c r="L58" s="702"/>
      <c r="M58" s="702"/>
      <c r="N58" s="701">
        <f>SUM(N8:N57)</f>
        <v>92</v>
      </c>
      <c r="O58" s="702"/>
      <c r="P58" s="702"/>
      <c r="Q58" s="701">
        <f>SUM(Q8:Q57)</f>
        <v>195</v>
      </c>
      <c r="R58" s="702"/>
      <c r="S58" s="702"/>
      <c r="T58" s="701">
        <f>SUM(T8:T57)</f>
        <v>185</v>
      </c>
      <c r="U58" s="702"/>
      <c r="V58" s="702"/>
      <c r="W58" s="701">
        <f>SUM(W8:W57)</f>
        <v>210</v>
      </c>
      <c r="X58" s="703"/>
      <c r="Y58" s="703"/>
      <c r="Z58" s="701">
        <f>SUM(Z8:Z57)</f>
        <v>265</v>
      </c>
      <c r="AA58" s="702"/>
      <c r="AB58" s="702"/>
      <c r="AC58" s="701">
        <f>SUM(AC8:AC57)</f>
        <v>118</v>
      </c>
      <c r="AD58" s="702"/>
      <c r="AE58" s="702"/>
      <c r="AF58" s="704">
        <f>SUM(AF8:AF57)</f>
        <v>0</v>
      </c>
      <c r="AG58" s="371">
        <f>SUM(AG8:AG57)</f>
        <v>1357</v>
      </c>
      <c r="AH58" s="372">
        <f>SUM(AH8:AH57)</f>
        <v>0</v>
      </c>
      <c r="AI58" s="373">
        <f>SUM(AI8:AI57)</f>
        <v>979</v>
      </c>
      <c r="AJ58" s="783"/>
      <c r="AK58" s="309"/>
      <c r="AL58" s="309"/>
      <c r="AM58" s="309"/>
      <c r="AN58" s="309"/>
      <c r="AO58" s="309"/>
      <c r="AP58" s="309"/>
      <c r="AQ58" s="309"/>
      <c r="AR58" s="309"/>
      <c r="AS58" s="309"/>
      <c r="AT58" s="309"/>
      <c r="AU58" s="309"/>
      <c r="AV58" s="309"/>
      <c r="AW58" s="309"/>
      <c r="AX58" s="309"/>
      <c r="AY58" s="309"/>
      <c r="AZ58" s="309"/>
      <c r="BA58" s="309"/>
      <c r="BB58" s="309"/>
      <c r="BC58" s="309"/>
      <c r="BD58" s="309"/>
      <c r="BE58" s="309"/>
      <c r="BF58" s="309"/>
      <c r="BG58" s="309"/>
      <c r="BH58" s="309"/>
      <c r="BI58" s="309"/>
      <c r="BJ58" s="309"/>
      <c r="BK58" s="309"/>
      <c r="BL58" s="309"/>
      <c r="BM58" s="309"/>
      <c r="BN58" s="309"/>
      <c r="BO58" s="309"/>
    </row>
    <row r="59" spans="1:67" ht="22.5" x14ac:dyDescent="0.45">
      <c r="A59" s="365"/>
      <c r="B59" s="366"/>
      <c r="C59" s="469"/>
      <c r="D59" s="470"/>
      <c r="E59" s="365"/>
      <c r="F59" s="367"/>
      <c r="G59" s="367"/>
      <c r="H59" s="368"/>
      <c r="I59" s="367"/>
      <c r="J59" s="367"/>
      <c r="K59" s="368"/>
      <c r="L59" s="367"/>
      <c r="M59" s="367"/>
      <c r="N59" s="368"/>
      <c r="O59" s="367"/>
      <c r="P59" s="367"/>
      <c r="Q59" s="368"/>
      <c r="R59" s="365"/>
      <c r="S59" s="365"/>
      <c r="T59" s="368"/>
      <c r="U59" s="365"/>
      <c r="V59" s="365"/>
      <c r="W59" s="368"/>
      <c r="X59" s="365"/>
      <c r="Y59" s="365"/>
      <c r="Z59" s="368"/>
      <c r="AA59" s="365"/>
      <c r="AB59" s="365"/>
      <c r="AC59" s="368"/>
      <c r="AD59" s="365"/>
      <c r="AE59" s="365"/>
      <c r="AF59" s="369"/>
      <c r="AG59" s="370"/>
      <c r="AH59" s="358"/>
      <c r="AI59" s="35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  <c r="BE59" s="309"/>
      <c r="BF59" s="309"/>
      <c r="BG59" s="309"/>
      <c r="BH59" s="309"/>
      <c r="BI59" s="309"/>
      <c r="BJ59" s="309"/>
      <c r="BK59" s="309"/>
      <c r="BL59" s="309"/>
      <c r="BM59" s="309"/>
      <c r="BN59" s="309"/>
      <c r="BO59" s="309"/>
    </row>
    <row r="60" spans="1:67" ht="22.5" x14ac:dyDescent="0.45">
      <c r="A60" s="365"/>
      <c r="B60" s="366"/>
      <c r="C60" s="469"/>
      <c r="D60" s="470"/>
      <c r="E60" s="365"/>
      <c r="F60" s="367"/>
      <c r="G60" s="367"/>
      <c r="H60" s="368"/>
      <c r="I60" s="367"/>
      <c r="J60" s="367"/>
      <c r="K60" s="368"/>
      <c r="L60" s="367"/>
      <c r="M60" s="367"/>
      <c r="N60" s="368"/>
      <c r="O60" s="367"/>
      <c r="P60" s="367"/>
      <c r="Q60" s="368"/>
      <c r="R60" s="365"/>
      <c r="S60" s="365"/>
      <c r="T60" s="368"/>
      <c r="U60" s="365"/>
      <c r="V60" s="365"/>
      <c r="W60" s="368"/>
      <c r="X60" s="365"/>
      <c r="Y60" s="365"/>
      <c r="Z60" s="368"/>
      <c r="AA60" s="365"/>
      <c r="AB60" s="365"/>
      <c r="AC60" s="368"/>
      <c r="AD60" s="365"/>
      <c r="AE60" s="365"/>
      <c r="AF60" s="369"/>
      <c r="AG60" s="370"/>
      <c r="AH60" s="358"/>
      <c r="AI60" s="359"/>
      <c r="AJ60" s="309"/>
      <c r="AK60" s="309"/>
      <c r="AL60" s="309"/>
      <c r="AM60" s="309"/>
      <c r="AN60" s="309"/>
      <c r="AO60" s="309"/>
      <c r="AP60" s="309"/>
      <c r="AQ60" s="309"/>
      <c r="AR60" s="309"/>
      <c r="AS60" s="309"/>
      <c r="AT60" s="309"/>
      <c r="AU60" s="309"/>
      <c r="AV60" s="309"/>
      <c r="AW60" s="309"/>
      <c r="AX60" s="309"/>
      <c r="AY60" s="309"/>
      <c r="AZ60" s="309"/>
      <c r="BA60" s="309"/>
      <c r="BB60" s="309"/>
      <c r="BC60" s="309"/>
      <c r="BD60" s="309"/>
      <c r="BE60" s="309"/>
      <c r="BF60" s="309"/>
      <c r="BG60" s="309"/>
      <c r="BH60" s="309"/>
      <c r="BI60" s="309"/>
      <c r="BJ60" s="309"/>
      <c r="BK60" s="309"/>
      <c r="BL60" s="309"/>
      <c r="BM60" s="309"/>
      <c r="BN60" s="309"/>
      <c r="BO60" s="309"/>
    </row>
    <row r="61" spans="1:67" ht="22.5" x14ac:dyDescent="0.45">
      <c r="A61" s="365"/>
      <c r="B61" s="366"/>
      <c r="C61" s="469"/>
      <c r="D61" s="470"/>
      <c r="E61" s="365"/>
      <c r="F61" s="367"/>
      <c r="G61" s="367"/>
      <c r="H61" s="368"/>
      <c r="I61" s="367"/>
      <c r="J61" s="367"/>
      <c r="K61" s="368"/>
      <c r="L61" s="367"/>
      <c r="M61" s="367"/>
      <c r="N61" s="368"/>
      <c r="O61" s="367"/>
      <c r="P61" s="367"/>
      <c r="Q61" s="368"/>
      <c r="R61" s="365"/>
      <c r="S61" s="365"/>
      <c r="T61" s="368"/>
      <c r="U61" s="365"/>
      <c r="V61" s="365"/>
      <c r="W61" s="368"/>
      <c r="X61" s="365"/>
      <c r="Y61" s="365"/>
      <c r="Z61" s="368"/>
      <c r="AA61" s="365"/>
      <c r="AB61" s="365"/>
      <c r="AC61" s="368"/>
      <c r="AD61" s="365"/>
      <c r="AE61" s="365"/>
      <c r="AF61" s="369"/>
      <c r="AG61" s="370"/>
      <c r="AH61" s="358"/>
      <c r="AI61" s="359"/>
      <c r="AJ61" s="309"/>
      <c r="AK61" s="309"/>
      <c r="AL61" s="309"/>
      <c r="AM61" s="309"/>
      <c r="AN61" s="309"/>
      <c r="AO61" s="309"/>
      <c r="AP61" s="309"/>
      <c r="AQ61" s="309"/>
      <c r="AR61" s="309"/>
      <c r="AS61" s="309"/>
      <c r="AT61" s="309"/>
      <c r="AU61" s="309"/>
      <c r="AV61" s="309"/>
      <c r="AW61" s="309"/>
      <c r="AX61" s="309"/>
      <c r="AY61" s="309"/>
      <c r="AZ61" s="309"/>
      <c r="BA61" s="309"/>
      <c r="BB61" s="309"/>
      <c r="BC61" s="309"/>
      <c r="BD61" s="309"/>
      <c r="BE61" s="309"/>
      <c r="BF61" s="309"/>
      <c r="BG61" s="309"/>
      <c r="BH61" s="309"/>
      <c r="BI61" s="309"/>
      <c r="BJ61" s="309"/>
      <c r="BK61" s="309"/>
      <c r="BL61" s="309"/>
      <c r="BM61" s="309"/>
      <c r="BN61" s="309"/>
      <c r="BO61" s="309"/>
    </row>
    <row r="62" spans="1:67" ht="22.5" x14ac:dyDescent="0.45">
      <c r="A62" s="365"/>
      <c r="B62" s="366"/>
      <c r="C62" s="469"/>
      <c r="D62" s="470"/>
      <c r="E62" s="365"/>
      <c r="F62" s="367"/>
      <c r="G62" s="367"/>
      <c r="H62" s="368"/>
      <c r="I62" s="367"/>
      <c r="J62" s="367"/>
      <c r="K62" s="368"/>
      <c r="L62" s="367"/>
      <c r="M62" s="367"/>
      <c r="N62" s="368"/>
      <c r="O62" s="367"/>
      <c r="P62" s="367"/>
      <c r="Q62" s="368"/>
      <c r="R62" s="365"/>
      <c r="S62" s="365"/>
      <c r="T62" s="368"/>
      <c r="U62" s="365"/>
      <c r="V62" s="365"/>
      <c r="W62" s="368"/>
      <c r="X62" s="365"/>
      <c r="Y62" s="365"/>
      <c r="Z62" s="368"/>
      <c r="AA62" s="365"/>
      <c r="AB62" s="365"/>
      <c r="AC62" s="368"/>
      <c r="AD62" s="365"/>
      <c r="AE62" s="365"/>
      <c r="AF62" s="369"/>
      <c r="AG62" s="370"/>
      <c r="AH62" s="358"/>
      <c r="AI62" s="359"/>
      <c r="AJ62" s="309"/>
      <c r="AK62" s="309"/>
      <c r="AL62" s="309"/>
      <c r="AM62" s="309"/>
      <c r="AN62" s="309"/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  <c r="AY62" s="309"/>
      <c r="AZ62" s="309"/>
      <c r="BA62" s="309"/>
      <c r="BB62" s="309"/>
      <c r="BC62" s="309"/>
      <c r="BD62" s="309"/>
      <c r="BE62" s="309"/>
      <c r="BF62" s="309"/>
      <c r="BG62" s="309"/>
      <c r="BH62" s="309"/>
      <c r="BI62" s="309"/>
      <c r="BJ62" s="309"/>
      <c r="BK62" s="309"/>
      <c r="BL62" s="309"/>
      <c r="BM62" s="309"/>
      <c r="BN62" s="309"/>
      <c r="BO62" s="309"/>
    </row>
    <row r="63" spans="1:67" ht="22.5" x14ac:dyDescent="0.45">
      <c r="A63" s="365"/>
      <c r="B63" s="366"/>
      <c r="C63" s="469"/>
      <c r="D63" s="470"/>
      <c r="E63" s="365"/>
      <c r="F63" s="367"/>
      <c r="G63" s="367"/>
      <c r="H63" s="368"/>
      <c r="I63" s="367"/>
      <c r="J63" s="367"/>
      <c r="K63" s="368"/>
      <c r="L63" s="367"/>
      <c r="M63" s="367"/>
      <c r="N63" s="368"/>
      <c r="O63" s="367"/>
      <c r="P63" s="367"/>
      <c r="Q63" s="368"/>
      <c r="R63" s="365"/>
      <c r="S63" s="365"/>
      <c r="T63" s="368"/>
      <c r="U63" s="365"/>
      <c r="V63" s="365"/>
      <c r="W63" s="368"/>
      <c r="X63" s="365"/>
      <c r="Y63" s="365"/>
      <c r="Z63" s="368"/>
      <c r="AA63" s="365"/>
      <c r="AB63" s="365"/>
      <c r="AC63" s="368"/>
      <c r="AD63" s="365"/>
      <c r="AE63" s="365"/>
      <c r="AF63" s="369"/>
      <c r="AG63" s="370"/>
      <c r="AH63" s="358"/>
      <c r="AI63" s="359"/>
      <c r="AJ63" s="309"/>
      <c r="AK63" s="309"/>
      <c r="AL63" s="309"/>
      <c r="AM63" s="309"/>
      <c r="AN63" s="309"/>
      <c r="AO63" s="309"/>
      <c r="AP63" s="309"/>
      <c r="AQ63" s="309"/>
      <c r="AR63" s="309"/>
      <c r="AS63" s="309"/>
      <c r="AT63" s="309"/>
      <c r="AU63" s="309"/>
      <c r="AV63" s="309"/>
      <c r="AW63" s="309"/>
      <c r="AX63" s="309"/>
      <c r="AY63" s="309"/>
      <c r="AZ63" s="309"/>
      <c r="BA63" s="309"/>
      <c r="BB63" s="309"/>
      <c r="BC63" s="309"/>
      <c r="BD63" s="309"/>
      <c r="BE63" s="309"/>
      <c r="BF63" s="309"/>
      <c r="BG63" s="309"/>
      <c r="BH63" s="309"/>
      <c r="BI63" s="309"/>
      <c r="BJ63" s="309"/>
      <c r="BK63" s="309"/>
      <c r="BL63" s="309"/>
      <c r="BM63" s="309"/>
      <c r="BN63" s="309"/>
      <c r="BO63" s="309"/>
    </row>
    <row r="64" spans="1:67" ht="22.5" x14ac:dyDescent="0.45">
      <c r="A64" s="365"/>
      <c r="B64" s="366"/>
      <c r="C64" s="469"/>
      <c r="D64" s="470"/>
      <c r="E64" s="365"/>
      <c r="F64" s="367"/>
      <c r="G64" s="367"/>
      <c r="H64" s="368"/>
      <c r="I64" s="367"/>
      <c r="J64" s="367"/>
      <c r="K64" s="368"/>
      <c r="L64" s="367"/>
      <c r="M64" s="367"/>
      <c r="N64" s="368"/>
      <c r="O64" s="367"/>
      <c r="P64" s="367"/>
      <c r="Q64" s="368"/>
      <c r="R64" s="365"/>
      <c r="S64" s="365"/>
      <c r="T64" s="368"/>
      <c r="U64" s="365"/>
      <c r="V64" s="365"/>
      <c r="W64" s="368"/>
      <c r="X64" s="365"/>
      <c r="Y64" s="365"/>
      <c r="Z64" s="368"/>
      <c r="AA64" s="365"/>
      <c r="AB64" s="365"/>
      <c r="AC64" s="368"/>
      <c r="AD64" s="365"/>
      <c r="AE64" s="365"/>
      <c r="AF64" s="369"/>
      <c r="AG64" s="370"/>
      <c r="AH64" s="358"/>
      <c r="AI64" s="359"/>
      <c r="AJ64" s="309"/>
      <c r="AK64" s="309"/>
      <c r="AL64" s="309"/>
      <c r="AM64" s="309"/>
      <c r="AN64" s="309"/>
      <c r="AO64" s="309"/>
      <c r="AP64" s="309"/>
      <c r="AQ64" s="309"/>
      <c r="AR64" s="309"/>
      <c r="AS64" s="309"/>
      <c r="AT64" s="309"/>
      <c r="AU64" s="309"/>
      <c r="AV64" s="309"/>
      <c r="AW64" s="309"/>
      <c r="AX64" s="309"/>
      <c r="AY64" s="309"/>
      <c r="AZ64" s="309"/>
      <c r="BA64" s="309"/>
      <c r="BB64" s="309"/>
      <c r="BC64" s="309"/>
      <c r="BD64" s="309"/>
      <c r="BE64" s="309"/>
      <c r="BF64" s="309"/>
      <c r="BG64" s="309"/>
      <c r="BH64" s="309"/>
      <c r="BI64" s="309"/>
      <c r="BJ64" s="309"/>
      <c r="BK64" s="309"/>
      <c r="BL64" s="309"/>
      <c r="BM64" s="309"/>
      <c r="BN64" s="309"/>
      <c r="BO64" s="309"/>
    </row>
    <row r="65" spans="1:67" ht="22.5" x14ac:dyDescent="0.45">
      <c r="A65" s="365"/>
      <c r="B65" s="366"/>
      <c r="C65" s="469"/>
      <c r="D65" s="470"/>
      <c r="E65" s="365"/>
      <c r="F65" s="367"/>
      <c r="G65" s="367"/>
      <c r="H65" s="368"/>
      <c r="I65" s="367"/>
      <c r="J65" s="367"/>
      <c r="K65" s="368"/>
      <c r="L65" s="367"/>
      <c r="M65" s="367"/>
      <c r="N65" s="368"/>
      <c r="O65" s="367"/>
      <c r="P65" s="367"/>
      <c r="Q65" s="368"/>
      <c r="R65" s="365"/>
      <c r="S65" s="365"/>
      <c r="T65" s="368"/>
      <c r="U65" s="365"/>
      <c r="V65" s="365"/>
      <c r="W65" s="368"/>
      <c r="X65" s="365"/>
      <c r="Y65" s="365"/>
      <c r="Z65" s="368"/>
      <c r="AA65" s="365"/>
      <c r="AB65" s="365"/>
      <c r="AC65" s="368"/>
      <c r="AD65" s="365"/>
      <c r="AE65" s="365"/>
      <c r="AF65" s="369"/>
      <c r="AG65" s="370"/>
      <c r="AH65" s="358"/>
      <c r="AI65" s="359"/>
      <c r="AJ65" s="309"/>
      <c r="AK65" s="309"/>
      <c r="AL65" s="309"/>
      <c r="AM65" s="309"/>
      <c r="AN65" s="309"/>
      <c r="AO65" s="309"/>
      <c r="AP65" s="309"/>
      <c r="AQ65" s="309"/>
      <c r="AR65" s="309"/>
      <c r="AS65" s="309"/>
      <c r="AT65" s="309"/>
      <c r="AU65" s="309"/>
      <c r="AV65" s="309"/>
      <c r="AW65" s="309"/>
      <c r="AX65" s="309"/>
      <c r="AY65" s="309"/>
      <c r="AZ65" s="309"/>
      <c r="BA65" s="309"/>
      <c r="BB65" s="309"/>
      <c r="BC65" s="309"/>
      <c r="BD65" s="309"/>
      <c r="BE65" s="309"/>
      <c r="BF65" s="309"/>
      <c r="BG65" s="309"/>
      <c r="BH65" s="309"/>
      <c r="BI65" s="309"/>
      <c r="BJ65" s="309"/>
      <c r="BK65" s="309"/>
      <c r="BL65" s="309"/>
      <c r="BM65" s="309"/>
      <c r="BN65" s="309"/>
      <c r="BO65" s="309"/>
    </row>
    <row r="66" spans="1:67" ht="22.5" x14ac:dyDescent="0.45">
      <c r="A66" s="365"/>
      <c r="B66" s="366"/>
      <c r="C66" s="469"/>
      <c r="D66" s="470"/>
      <c r="E66" s="365"/>
      <c r="F66" s="367"/>
      <c r="G66" s="367"/>
      <c r="H66" s="368"/>
      <c r="I66" s="367"/>
      <c r="J66" s="367"/>
      <c r="K66" s="368"/>
      <c r="L66" s="367"/>
      <c r="M66" s="367"/>
      <c r="N66" s="368"/>
      <c r="O66" s="367"/>
      <c r="P66" s="367"/>
      <c r="Q66" s="368"/>
      <c r="R66" s="365"/>
      <c r="S66" s="365"/>
      <c r="T66" s="368"/>
      <c r="U66" s="365"/>
      <c r="V66" s="365"/>
      <c r="W66" s="368"/>
      <c r="X66" s="365"/>
      <c r="Y66" s="365"/>
      <c r="Z66" s="368"/>
      <c r="AA66" s="365"/>
      <c r="AB66" s="365"/>
      <c r="AC66" s="368"/>
      <c r="AD66" s="365"/>
      <c r="AE66" s="365"/>
      <c r="AF66" s="369"/>
      <c r="AG66" s="370"/>
      <c r="AH66" s="358"/>
      <c r="AI66" s="359"/>
      <c r="AJ66" s="309"/>
      <c r="AK66" s="309"/>
      <c r="AL66" s="309"/>
      <c r="AM66" s="309"/>
      <c r="AN66" s="309"/>
      <c r="AO66" s="309"/>
      <c r="AP66" s="309"/>
      <c r="AQ66" s="309"/>
      <c r="AR66" s="309"/>
      <c r="AS66" s="309"/>
      <c r="AT66" s="309"/>
      <c r="AU66" s="309"/>
      <c r="AV66" s="309"/>
      <c r="AW66" s="309"/>
      <c r="AX66" s="309"/>
      <c r="AY66" s="309"/>
      <c r="AZ66" s="309"/>
      <c r="BA66" s="309"/>
      <c r="BB66" s="309"/>
      <c r="BC66" s="309"/>
      <c r="BD66" s="309"/>
      <c r="BE66" s="309"/>
      <c r="BF66" s="309"/>
      <c r="BG66" s="309"/>
      <c r="BH66" s="309"/>
      <c r="BI66" s="309"/>
      <c r="BJ66" s="309"/>
      <c r="BK66" s="309"/>
      <c r="BL66" s="309"/>
      <c r="BM66" s="309"/>
      <c r="BN66" s="309"/>
      <c r="BO66" s="309"/>
    </row>
    <row r="67" spans="1:67" ht="22.5" x14ac:dyDescent="0.45">
      <c r="A67" s="365"/>
      <c r="B67" s="366"/>
      <c r="C67" s="469"/>
      <c r="D67" s="470"/>
      <c r="E67" s="365"/>
      <c r="F67" s="367"/>
      <c r="G67" s="367"/>
      <c r="H67" s="368"/>
      <c r="I67" s="367"/>
      <c r="J67" s="367"/>
      <c r="K67" s="368"/>
      <c r="L67" s="367"/>
      <c r="M67" s="367"/>
      <c r="N67" s="368"/>
      <c r="O67" s="367"/>
      <c r="P67" s="367"/>
      <c r="Q67" s="368"/>
      <c r="R67" s="365"/>
      <c r="S67" s="365"/>
      <c r="T67" s="368"/>
      <c r="U67" s="365"/>
      <c r="V67" s="365"/>
      <c r="W67" s="368"/>
      <c r="X67" s="365"/>
      <c r="Y67" s="365"/>
      <c r="Z67" s="368"/>
      <c r="AA67" s="365"/>
      <c r="AB67" s="365"/>
      <c r="AC67" s="368"/>
      <c r="AD67" s="365"/>
      <c r="AE67" s="365"/>
      <c r="AF67" s="369"/>
      <c r="AG67" s="370"/>
      <c r="AH67" s="358"/>
      <c r="AI67" s="359"/>
      <c r="AJ67" s="309"/>
      <c r="AK67" s="309"/>
      <c r="AL67" s="309"/>
      <c r="AM67" s="309"/>
      <c r="AN67" s="309"/>
      <c r="AO67" s="309"/>
      <c r="AP67" s="309"/>
      <c r="AQ67" s="309"/>
      <c r="AR67" s="309"/>
      <c r="AS67" s="309"/>
      <c r="AT67" s="309"/>
      <c r="AU67" s="309"/>
      <c r="AV67" s="309"/>
      <c r="AW67" s="309"/>
      <c r="AX67" s="309"/>
      <c r="AY67" s="309"/>
      <c r="AZ67" s="309"/>
      <c r="BA67" s="309"/>
      <c r="BB67" s="309"/>
      <c r="BC67" s="309"/>
      <c r="BD67" s="309"/>
      <c r="BE67" s="309"/>
      <c r="BF67" s="309"/>
      <c r="BG67" s="309"/>
      <c r="BH67" s="309"/>
      <c r="BI67" s="309"/>
      <c r="BJ67" s="309"/>
      <c r="BK67" s="309"/>
      <c r="BL67" s="309"/>
      <c r="BM67" s="309"/>
      <c r="BN67" s="309"/>
      <c r="BO67" s="309"/>
    </row>
  </sheetData>
  <sortState ref="B45:AG54">
    <sortCondition descending="1" ref="AG45:AG54"/>
  </sortState>
  <mergeCells count="18">
    <mergeCell ref="O4:P4"/>
    <mergeCell ref="AA4:AB4"/>
    <mergeCell ref="AD4:AE4"/>
    <mergeCell ref="O5:P5"/>
    <mergeCell ref="AA5:AB5"/>
    <mergeCell ref="AD5:AE5"/>
    <mergeCell ref="R4:S4"/>
    <mergeCell ref="U4:V4"/>
    <mergeCell ref="X4:Y4"/>
    <mergeCell ref="R5:S5"/>
    <mergeCell ref="U5:V5"/>
    <mergeCell ref="X5:Y5"/>
    <mergeCell ref="F5:G5"/>
    <mergeCell ref="I4:J4"/>
    <mergeCell ref="L4:M4"/>
    <mergeCell ref="I5:J5"/>
    <mergeCell ref="L5:M5"/>
    <mergeCell ref="F4:G4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7"/>
  <sheetViews>
    <sheetView zoomScale="90" zoomScaleNormal="90" workbookViewId="0">
      <selection sqref="A1:AT3"/>
    </sheetView>
  </sheetViews>
  <sheetFormatPr defaultRowHeight="18.75" x14ac:dyDescent="0.3"/>
  <cols>
    <col min="1" max="1" width="4.28515625" style="81" customWidth="1"/>
    <col min="2" max="2" width="18.42578125" customWidth="1"/>
    <col min="3" max="3" width="8.5703125" style="446" customWidth="1"/>
    <col min="4" max="4" width="8.85546875" style="446" customWidth="1"/>
    <col min="5" max="5" width="5.42578125" style="150" customWidth="1"/>
    <col min="6" max="6" width="8.42578125" style="1" customWidth="1"/>
    <col min="7" max="7" width="6.7109375" style="1" customWidth="1"/>
    <col min="8" max="13" width="3.7109375" style="1" customWidth="1"/>
    <col min="14" max="14" width="5.42578125" style="172" customWidth="1"/>
    <col min="15" max="20" width="3.7109375" style="1" customWidth="1"/>
    <col min="21" max="21" width="5" style="172" customWidth="1"/>
    <col min="22" max="27" width="3.7109375" style="1" customWidth="1"/>
    <col min="28" max="28" width="4.5703125" style="172" customWidth="1"/>
    <col min="29" max="34" width="3.7109375" style="1" customWidth="1"/>
    <col min="35" max="35" width="5.42578125" style="172" customWidth="1"/>
    <col min="36" max="41" width="3.7109375" style="1" customWidth="1"/>
    <col min="42" max="42" width="5" style="172" customWidth="1"/>
    <col min="43" max="48" width="3.7109375" style="1" customWidth="1"/>
    <col min="49" max="49" width="4.5703125" style="172" customWidth="1"/>
    <col min="50" max="55" width="3.7109375" style="1" customWidth="1"/>
    <col min="56" max="56" width="5.28515625" style="172" customWidth="1"/>
    <col min="57" max="61" width="3.7109375" style="1" customWidth="1"/>
    <col min="62" max="62" width="6.28515625" style="172" customWidth="1"/>
    <col min="63" max="68" width="3.7109375" style="1" customWidth="1"/>
    <col min="69" max="69" width="6" style="172" customWidth="1"/>
    <col min="70" max="70" width="8.7109375" style="37" customWidth="1"/>
    <col min="71" max="71" width="7.42578125" style="1" hidden="1" customWidth="1"/>
    <col min="72" max="72" width="9" style="159" hidden="1" customWidth="1"/>
    <col min="73" max="74" width="8.85546875" style="1"/>
  </cols>
  <sheetData>
    <row r="1" spans="1:80" ht="36" customHeight="1" x14ac:dyDescent="0.3">
      <c r="A1" s="830" t="s">
        <v>60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830"/>
      <c r="X1" s="830"/>
      <c r="Y1" s="830"/>
      <c r="Z1" s="830"/>
      <c r="AA1" s="830"/>
      <c r="AB1" s="830"/>
      <c r="AC1" s="830"/>
      <c r="AD1" s="830"/>
      <c r="AE1" s="830"/>
      <c r="AF1" s="830"/>
      <c r="AG1" s="830"/>
      <c r="AH1" s="830"/>
      <c r="AI1" s="830"/>
      <c r="AJ1" s="830"/>
      <c r="AK1" s="830"/>
      <c r="AL1" s="830"/>
      <c r="AM1" s="830"/>
      <c r="AN1" s="830"/>
      <c r="AO1" s="830"/>
      <c r="AP1" s="830"/>
      <c r="AQ1" s="830"/>
      <c r="AR1" s="830"/>
      <c r="AS1" s="830"/>
      <c r="AT1" s="830"/>
    </row>
    <row r="2" spans="1:80" x14ac:dyDescent="0.3">
      <c r="A2" s="830"/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830"/>
      <c r="M2" s="830"/>
      <c r="N2" s="830"/>
      <c r="O2" s="830"/>
      <c r="P2" s="830"/>
      <c r="Q2" s="830"/>
      <c r="R2" s="830"/>
      <c r="S2" s="830"/>
      <c r="T2" s="830"/>
      <c r="U2" s="830"/>
      <c r="V2" s="830"/>
      <c r="W2" s="830"/>
      <c r="X2" s="830"/>
      <c r="Y2" s="830"/>
      <c r="Z2" s="830"/>
      <c r="AA2" s="830"/>
      <c r="AB2" s="830"/>
      <c r="AC2" s="830"/>
      <c r="AD2" s="830"/>
      <c r="AE2" s="830"/>
      <c r="AF2" s="830"/>
      <c r="AG2" s="830"/>
      <c r="AH2" s="830"/>
      <c r="AI2" s="830"/>
      <c r="AJ2" s="830"/>
      <c r="AK2" s="830"/>
      <c r="AL2" s="830"/>
      <c r="AM2" s="830"/>
      <c r="AN2" s="830"/>
      <c r="AO2" s="830"/>
      <c r="AP2" s="830"/>
      <c r="AQ2" s="830"/>
      <c r="AR2" s="830"/>
      <c r="AS2" s="830"/>
      <c r="AT2" s="830"/>
    </row>
    <row r="3" spans="1:80" ht="22.5" customHeight="1" thickBot="1" x14ac:dyDescent="0.35">
      <c r="A3" s="831"/>
      <c r="B3" s="831"/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831"/>
      <c r="O3" s="831"/>
      <c r="P3" s="831"/>
      <c r="Q3" s="831"/>
      <c r="R3" s="831"/>
      <c r="S3" s="831"/>
      <c r="T3" s="831"/>
      <c r="U3" s="831"/>
      <c r="V3" s="831"/>
      <c r="W3" s="831"/>
      <c r="X3" s="831"/>
      <c r="Y3" s="831"/>
      <c r="Z3" s="831"/>
      <c r="AA3" s="831"/>
      <c r="AB3" s="831"/>
      <c r="AC3" s="831"/>
      <c r="AD3" s="831"/>
      <c r="AE3" s="831"/>
      <c r="AF3" s="831"/>
      <c r="AG3" s="831"/>
      <c r="AH3" s="831"/>
      <c r="AI3" s="831"/>
      <c r="AJ3" s="831"/>
      <c r="AK3" s="831"/>
      <c r="AL3" s="831"/>
      <c r="AM3" s="831"/>
      <c r="AN3" s="831"/>
      <c r="AO3" s="831"/>
      <c r="AP3" s="831"/>
      <c r="AQ3" s="831"/>
      <c r="AR3" s="831"/>
      <c r="AS3" s="831"/>
      <c r="AT3" s="831"/>
    </row>
    <row r="4" spans="1:80" ht="21.75" thickTop="1" thickBot="1" x14ac:dyDescent="0.45">
      <c r="A4" s="92"/>
      <c r="B4" s="4"/>
      <c r="C4" s="434" t="s">
        <v>3</v>
      </c>
      <c r="D4" s="434"/>
      <c r="E4" s="447"/>
      <c r="F4" s="4"/>
      <c r="G4" s="428"/>
      <c r="H4" s="787" t="s">
        <v>62</v>
      </c>
      <c r="I4" s="788"/>
      <c r="J4" s="788"/>
      <c r="K4" s="788"/>
      <c r="L4" s="788"/>
      <c r="M4" s="788"/>
      <c r="N4" s="219"/>
      <c r="O4" s="788" t="s">
        <v>63</v>
      </c>
      <c r="P4" s="788"/>
      <c r="Q4" s="788"/>
      <c r="R4" s="788"/>
      <c r="S4" s="788"/>
      <c r="T4" s="788"/>
      <c r="U4" s="219"/>
      <c r="V4" s="787" t="s">
        <v>64</v>
      </c>
      <c r="W4" s="788"/>
      <c r="X4" s="788"/>
      <c r="Y4" s="788"/>
      <c r="Z4" s="788"/>
      <c r="AA4" s="788"/>
      <c r="AB4" s="219"/>
      <c r="AC4" s="787" t="s">
        <v>62</v>
      </c>
      <c r="AD4" s="788"/>
      <c r="AE4" s="788"/>
      <c r="AF4" s="788"/>
      <c r="AG4" s="788"/>
      <c r="AH4" s="788"/>
      <c r="AI4" s="220"/>
      <c r="AJ4" s="787" t="s">
        <v>62</v>
      </c>
      <c r="AK4" s="788"/>
      <c r="AL4" s="788"/>
      <c r="AM4" s="788"/>
      <c r="AN4" s="788"/>
      <c r="AO4" s="788"/>
      <c r="AP4" s="221"/>
      <c r="AQ4" s="787" t="s">
        <v>121</v>
      </c>
      <c r="AR4" s="788"/>
      <c r="AS4" s="788"/>
      <c r="AT4" s="788"/>
      <c r="AU4" s="788"/>
      <c r="AV4" s="788"/>
      <c r="AW4" s="221"/>
      <c r="AX4" s="787" t="s">
        <v>64</v>
      </c>
      <c r="AY4" s="788"/>
      <c r="AZ4" s="788"/>
      <c r="BA4" s="788"/>
      <c r="BB4" s="788"/>
      <c r="BC4" s="217"/>
      <c r="BD4" s="222"/>
      <c r="BE4" s="787" t="s">
        <v>63</v>
      </c>
      <c r="BF4" s="788"/>
      <c r="BG4" s="788"/>
      <c r="BH4" s="788"/>
      <c r="BI4" s="788"/>
      <c r="BJ4" s="221"/>
      <c r="BK4" s="787" t="s">
        <v>63</v>
      </c>
      <c r="BL4" s="788"/>
      <c r="BM4" s="788"/>
      <c r="BN4" s="788"/>
      <c r="BO4" s="788"/>
      <c r="BP4" s="788"/>
      <c r="BQ4" s="205"/>
      <c r="BR4" s="568"/>
      <c r="BS4" s="563" t="s">
        <v>56</v>
      </c>
      <c r="BT4" s="209"/>
    </row>
    <row r="5" spans="1:80" ht="21" thickBot="1" x14ac:dyDescent="0.45">
      <c r="A5" s="93"/>
      <c r="B5" s="3" t="s">
        <v>14</v>
      </c>
      <c r="C5" s="435" t="s">
        <v>4</v>
      </c>
      <c r="D5" s="435"/>
      <c r="E5" s="73" t="s">
        <v>6</v>
      </c>
      <c r="F5" s="3"/>
      <c r="G5" s="429" t="s">
        <v>7</v>
      </c>
      <c r="H5" s="784">
        <v>43148</v>
      </c>
      <c r="I5" s="785"/>
      <c r="J5" s="785"/>
      <c r="K5" s="785"/>
      <c r="L5" s="785"/>
      <c r="M5" s="785"/>
      <c r="N5" s="230"/>
      <c r="O5" s="789">
        <v>43176</v>
      </c>
      <c r="P5" s="785"/>
      <c r="Q5" s="785"/>
      <c r="R5" s="785"/>
      <c r="S5" s="785"/>
      <c r="T5" s="785"/>
      <c r="U5" s="230"/>
      <c r="V5" s="784">
        <v>43239</v>
      </c>
      <c r="W5" s="785"/>
      <c r="X5" s="785"/>
      <c r="Y5" s="785"/>
      <c r="Z5" s="785"/>
      <c r="AA5" s="785"/>
      <c r="AB5" s="230"/>
      <c r="AC5" s="784">
        <v>43253</v>
      </c>
      <c r="AD5" s="785"/>
      <c r="AE5" s="785"/>
      <c r="AF5" s="785"/>
      <c r="AG5" s="785"/>
      <c r="AH5" s="785"/>
      <c r="AI5" s="231"/>
      <c r="AJ5" s="784">
        <v>43288</v>
      </c>
      <c r="AK5" s="785"/>
      <c r="AL5" s="785"/>
      <c r="AM5" s="785"/>
      <c r="AN5" s="785"/>
      <c r="AO5" s="785"/>
      <c r="AP5" s="232"/>
      <c r="AQ5" s="784">
        <v>43323</v>
      </c>
      <c r="AR5" s="785"/>
      <c r="AS5" s="785"/>
      <c r="AT5" s="785"/>
      <c r="AU5" s="785"/>
      <c r="AV5" s="785"/>
      <c r="AW5" s="232"/>
      <c r="AX5" s="784">
        <v>43358</v>
      </c>
      <c r="AY5" s="785"/>
      <c r="AZ5" s="785"/>
      <c r="BA5" s="785"/>
      <c r="BB5" s="785"/>
      <c r="BC5" s="705"/>
      <c r="BD5" s="233"/>
      <c r="BE5" s="784">
        <v>43386</v>
      </c>
      <c r="BF5" s="785"/>
      <c r="BG5" s="785"/>
      <c r="BH5" s="785"/>
      <c r="BI5" s="785"/>
      <c r="BJ5" s="232"/>
      <c r="BK5" s="784">
        <v>43407</v>
      </c>
      <c r="BL5" s="785"/>
      <c r="BM5" s="785"/>
      <c r="BN5" s="785"/>
      <c r="BO5" s="785"/>
      <c r="BP5" s="785"/>
      <c r="BQ5" s="175"/>
      <c r="BR5" s="569" t="s">
        <v>16</v>
      </c>
      <c r="BS5" s="564" t="s">
        <v>55</v>
      </c>
      <c r="BT5" s="210"/>
    </row>
    <row r="6" spans="1:80" ht="19.5" thickBot="1" x14ac:dyDescent="0.35">
      <c r="A6" s="94" t="s">
        <v>15</v>
      </c>
      <c r="B6" s="5" t="s">
        <v>13</v>
      </c>
      <c r="C6" s="436" t="s">
        <v>5</v>
      </c>
      <c r="D6" s="436" t="s">
        <v>35</v>
      </c>
      <c r="E6" s="448" t="s">
        <v>43</v>
      </c>
      <c r="F6" s="5" t="s">
        <v>2</v>
      </c>
      <c r="G6" s="430" t="s">
        <v>8</v>
      </c>
      <c r="H6" s="15" t="s">
        <v>0</v>
      </c>
      <c r="I6" s="16" t="s">
        <v>17</v>
      </c>
      <c r="J6" s="17" t="s">
        <v>12</v>
      </c>
      <c r="K6" s="16" t="s">
        <v>9</v>
      </c>
      <c r="L6" s="16" t="s">
        <v>10</v>
      </c>
      <c r="M6" s="16" t="s">
        <v>11</v>
      </c>
      <c r="N6" s="203" t="s">
        <v>1</v>
      </c>
      <c r="O6" s="15" t="s">
        <v>0</v>
      </c>
      <c r="P6" s="16" t="s">
        <v>17</v>
      </c>
      <c r="Q6" s="17" t="s">
        <v>12</v>
      </c>
      <c r="R6" s="16" t="s">
        <v>9</v>
      </c>
      <c r="S6" s="16" t="s">
        <v>10</v>
      </c>
      <c r="T6" s="16" t="s">
        <v>11</v>
      </c>
      <c r="U6" s="203" t="s">
        <v>1</v>
      </c>
      <c r="V6" s="15" t="s">
        <v>0</v>
      </c>
      <c r="W6" s="16" t="s">
        <v>17</v>
      </c>
      <c r="X6" s="17" t="s">
        <v>12</v>
      </c>
      <c r="Y6" s="16" t="s">
        <v>119</v>
      </c>
      <c r="Z6" s="16" t="s">
        <v>10</v>
      </c>
      <c r="AA6" s="16" t="s">
        <v>11</v>
      </c>
      <c r="AB6" s="203" t="s">
        <v>1</v>
      </c>
      <c r="AC6" s="15" t="s">
        <v>0</v>
      </c>
      <c r="AD6" s="16" t="s">
        <v>17</v>
      </c>
      <c r="AE6" s="17" t="s">
        <v>12</v>
      </c>
      <c r="AF6" s="16" t="s">
        <v>9</v>
      </c>
      <c r="AG6" s="16" t="s">
        <v>10</v>
      </c>
      <c r="AH6" s="16" t="s">
        <v>11</v>
      </c>
      <c r="AI6" s="203" t="s">
        <v>1</v>
      </c>
      <c r="AJ6" s="15" t="s">
        <v>0</v>
      </c>
      <c r="AK6" s="16" t="s">
        <v>17</v>
      </c>
      <c r="AL6" s="17" t="s">
        <v>12</v>
      </c>
      <c r="AM6" s="16" t="s">
        <v>9</v>
      </c>
      <c r="AN6" s="16" t="s">
        <v>10</v>
      </c>
      <c r="AO6" s="16" t="s">
        <v>11</v>
      </c>
      <c r="AP6" s="203" t="s">
        <v>1</v>
      </c>
      <c r="AQ6" s="15" t="s">
        <v>0</v>
      </c>
      <c r="AR6" s="16" t="s">
        <v>17</v>
      </c>
      <c r="AS6" s="17" t="s">
        <v>12</v>
      </c>
      <c r="AT6" s="16" t="s">
        <v>132</v>
      </c>
      <c r="AU6" s="16" t="s">
        <v>10</v>
      </c>
      <c r="AV6" s="16" t="s">
        <v>11</v>
      </c>
      <c r="AW6" s="203" t="s">
        <v>1</v>
      </c>
      <c r="AX6" s="15" t="s">
        <v>0</v>
      </c>
      <c r="AY6" s="16" t="s">
        <v>17</v>
      </c>
      <c r="AZ6" s="17" t="s">
        <v>12</v>
      </c>
      <c r="BA6" s="16" t="s">
        <v>10</v>
      </c>
      <c r="BB6" s="16" t="s">
        <v>11</v>
      </c>
      <c r="BC6" s="706" t="s">
        <v>134</v>
      </c>
      <c r="BD6" s="203" t="s">
        <v>1</v>
      </c>
      <c r="BE6" s="15" t="s">
        <v>0</v>
      </c>
      <c r="BF6" s="16" t="s">
        <v>17</v>
      </c>
      <c r="BG6" s="17" t="s">
        <v>12</v>
      </c>
      <c r="BH6" s="16" t="s">
        <v>10</v>
      </c>
      <c r="BI6" s="16" t="s">
        <v>11</v>
      </c>
      <c r="BJ6" s="203" t="s">
        <v>1</v>
      </c>
      <c r="BK6" s="15" t="s">
        <v>0</v>
      </c>
      <c r="BL6" s="16" t="s">
        <v>17</v>
      </c>
      <c r="BM6" s="17" t="s">
        <v>12</v>
      </c>
      <c r="BN6" s="16" t="s">
        <v>9</v>
      </c>
      <c r="BO6" s="16" t="s">
        <v>10</v>
      </c>
      <c r="BP6" s="16" t="s">
        <v>11</v>
      </c>
      <c r="BQ6" s="206" t="s">
        <v>1</v>
      </c>
      <c r="BR6" s="570" t="s">
        <v>1</v>
      </c>
      <c r="BS6" s="565" t="s">
        <v>57</v>
      </c>
      <c r="BT6" s="211" t="s">
        <v>1</v>
      </c>
      <c r="BU6" s="21"/>
      <c r="BV6" s="21"/>
      <c r="BW6" s="18"/>
      <c r="BX6" s="18"/>
      <c r="BY6" s="18"/>
      <c r="BZ6" s="18"/>
      <c r="CA6" s="18"/>
      <c r="CB6" s="18"/>
    </row>
    <row r="7" spans="1:80" ht="22.5" x14ac:dyDescent="0.45">
      <c r="A7" s="95">
        <v>1</v>
      </c>
      <c r="B7" s="339" t="s">
        <v>30</v>
      </c>
      <c r="C7" s="449">
        <v>5400</v>
      </c>
      <c r="D7" s="437" t="s">
        <v>32</v>
      </c>
      <c r="E7" s="437">
        <v>171</v>
      </c>
      <c r="F7" s="70" t="s">
        <v>40</v>
      </c>
      <c r="G7" s="431"/>
      <c r="H7" s="182">
        <v>1</v>
      </c>
      <c r="I7" s="182">
        <v>4</v>
      </c>
      <c r="J7" s="182">
        <v>8</v>
      </c>
      <c r="K7" s="182"/>
      <c r="L7" s="182">
        <v>2</v>
      </c>
      <c r="M7" s="182">
        <v>2</v>
      </c>
      <c r="N7" s="179">
        <f t="shared" ref="N7:N15" si="0">+H7+I7+J7+K7+L7+M7</f>
        <v>17</v>
      </c>
      <c r="O7" s="182"/>
      <c r="P7" s="182">
        <v>10</v>
      </c>
      <c r="Q7" s="182">
        <v>8</v>
      </c>
      <c r="R7" s="182"/>
      <c r="S7" s="182">
        <v>2</v>
      </c>
      <c r="T7" s="182">
        <v>2</v>
      </c>
      <c r="U7" s="179">
        <f t="shared" ref="U7:U18" si="1">SUM(O7:T7)</f>
        <v>22</v>
      </c>
      <c r="V7" s="182"/>
      <c r="W7" s="182">
        <v>3</v>
      </c>
      <c r="X7" s="182">
        <v>4</v>
      </c>
      <c r="Y7" s="182">
        <v>10</v>
      </c>
      <c r="Z7" s="182">
        <v>2</v>
      </c>
      <c r="AA7" s="182">
        <v>2</v>
      </c>
      <c r="AB7" s="179">
        <f t="shared" ref="AB7:AB19" si="2">+AA7+Z7+Y7+X7+W7+V7</f>
        <v>21</v>
      </c>
      <c r="AC7" s="182"/>
      <c r="AD7" s="182">
        <v>6</v>
      </c>
      <c r="AE7" s="182"/>
      <c r="AF7" s="182"/>
      <c r="AG7" s="182">
        <v>2</v>
      </c>
      <c r="AH7" s="182">
        <v>2</v>
      </c>
      <c r="AI7" s="179">
        <f t="shared" ref="AI7:AI15" si="3">+AH7+AG7+AF7+AE7+AD7+AC7</f>
        <v>10</v>
      </c>
      <c r="AJ7" s="182"/>
      <c r="AK7" s="182">
        <v>1</v>
      </c>
      <c r="AL7" s="182">
        <v>1</v>
      </c>
      <c r="AM7" s="182"/>
      <c r="AN7" s="182"/>
      <c r="AO7" s="182">
        <v>2</v>
      </c>
      <c r="AP7" s="179">
        <f t="shared" ref="AP7:AP16" si="4">+AO7+AN7+AM7+AL7+AK7+AJ7</f>
        <v>4</v>
      </c>
      <c r="AQ7" s="182"/>
      <c r="AR7" s="182">
        <v>2</v>
      </c>
      <c r="AS7" s="182">
        <v>8</v>
      </c>
      <c r="AT7" s="182">
        <v>10</v>
      </c>
      <c r="AU7" s="182">
        <v>2</v>
      </c>
      <c r="AV7" s="182">
        <v>2</v>
      </c>
      <c r="AW7" s="179">
        <f t="shared" ref="AW7:AW18" si="5">+AV7+AU7+AT7+AS7+AR7+AQ7</f>
        <v>24</v>
      </c>
      <c r="AX7" s="182"/>
      <c r="AY7" s="182"/>
      <c r="AZ7" s="182">
        <v>4</v>
      </c>
      <c r="BA7" s="182">
        <v>2</v>
      </c>
      <c r="BB7" s="182">
        <v>2</v>
      </c>
      <c r="BC7" s="707">
        <v>10</v>
      </c>
      <c r="BD7" s="179">
        <f t="shared" ref="BD7:BD24" si="6">SUM(AX7:BC7)</f>
        <v>18</v>
      </c>
      <c r="BE7" s="182"/>
      <c r="BF7" s="182">
        <v>1</v>
      </c>
      <c r="BG7" s="182"/>
      <c r="BH7" s="182">
        <v>2</v>
      </c>
      <c r="BI7" s="182">
        <v>2</v>
      </c>
      <c r="BJ7" s="186">
        <f t="shared" ref="BJ7:BJ13" si="7">SUM(BE7:BI7)</f>
        <v>5</v>
      </c>
      <c r="BK7" s="182"/>
      <c r="BL7" s="182"/>
      <c r="BM7" s="182"/>
      <c r="BN7" s="182"/>
      <c r="BO7" s="182"/>
      <c r="BP7" s="182"/>
      <c r="BQ7" s="183"/>
      <c r="BR7" s="571">
        <f t="shared" ref="BR7:BR47" si="8">+BQ7+BJ7+BD7+AW7+AP7+AI7+AB7+U7+N7+G7</f>
        <v>121</v>
      </c>
      <c r="BS7" s="566"/>
      <c r="BT7" s="212">
        <f t="shared" ref="BT7:BT53" si="9">+BR7-BS7</f>
        <v>121</v>
      </c>
    </row>
    <row r="8" spans="1:80" ht="22.5" x14ac:dyDescent="0.45">
      <c r="A8" s="85">
        <v>2</v>
      </c>
      <c r="B8" s="354" t="s">
        <v>51</v>
      </c>
      <c r="C8" s="451">
        <v>3778</v>
      </c>
      <c r="D8" s="438" t="s">
        <v>69</v>
      </c>
      <c r="E8" s="438">
        <v>135</v>
      </c>
      <c r="F8" s="71" t="s">
        <v>40</v>
      </c>
      <c r="G8" s="432"/>
      <c r="H8" s="189">
        <v>6</v>
      </c>
      <c r="I8" s="189"/>
      <c r="J8" s="189"/>
      <c r="K8" s="189"/>
      <c r="L8" s="189">
        <v>2</v>
      </c>
      <c r="M8" s="189">
        <v>2</v>
      </c>
      <c r="N8" s="179">
        <f t="shared" si="0"/>
        <v>10</v>
      </c>
      <c r="O8" s="189"/>
      <c r="P8" s="189">
        <v>8</v>
      </c>
      <c r="Q8" s="189">
        <v>6</v>
      </c>
      <c r="R8" s="189"/>
      <c r="S8" s="189">
        <v>2</v>
      </c>
      <c r="T8" s="189">
        <v>2</v>
      </c>
      <c r="U8" s="179">
        <f t="shared" si="1"/>
        <v>18</v>
      </c>
      <c r="V8" s="189"/>
      <c r="W8" s="189">
        <v>5</v>
      </c>
      <c r="X8" s="189">
        <v>3</v>
      </c>
      <c r="Y8" s="189">
        <v>10</v>
      </c>
      <c r="Z8" s="189">
        <v>2</v>
      </c>
      <c r="AA8" s="189">
        <v>2</v>
      </c>
      <c r="AB8" s="179">
        <f t="shared" si="2"/>
        <v>22</v>
      </c>
      <c r="AC8" s="189"/>
      <c r="AD8" s="189">
        <v>10</v>
      </c>
      <c r="AE8" s="189">
        <v>2</v>
      </c>
      <c r="AF8" s="189"/>
      <c r="AG8" s="189"/>
      <c r="AH8" s="189">
        <v>2</v>
      </c>
      <c r="AI8" s="179">
        <f t="shared" si="3"/>
        <v>14</v>
      </c>
      <c r="AJ8" s="189"/>
      <c r="AK8" s="189">
        <v>4</v>
      </c>
      <c r="AL8" s="189">
        <v>3</v>
      </c>
      <c r="AM8" s="189"/>
      <c r="AN8" s="189">
        <v>2</v>
      </c>
      <c r="AO8" s="189">
        <v>2</v>
      </c>
      <c r="AP8" s="179">
        <f t="shared" si="4"/>
        <v>11</v>
      </c>
      <c r="AQ8" s="189">
        <v>1</v>
      </c>
      <c r="AR8" s="189">
        <v>6</v>
      </c>
      <c r="AS8" s="189"/>
      <c r="AT8" s="189">
        <v>10</v>
      </c>
      <c r="AU8" s="189">
        <v>2</v>
      </c>
      <c r="AV8" s="189">
        <v>2</v>
      </c>
      <c r="AW8" s="179">
        <f t="shared" si="5"/>
        <v>21</v>
      </c>
      <c r="AX8" s="189"/>
      <c r="AY8" s="189">
        <v>3</v>
      </c>
      <c r="AZ8" s="189"/>
      <c r="BA8" s="189"/>
      <c r="BB8" s="189">
        <v>2</v>
      </c>
      <c r="BC8" s="708">
        <v>10</v>
      </c>
      <c r="BD8" s="179">
        <f t="shared" si="6"/>
        <v>15</v>
      </c>
      <c r="BE8" s="189"/>
      <c r="BF8" s="189">
        <v>4</v>
      </c>
      <c r="BG8" s="189"/>
      <c r="BH8" s="189"/>
      <c r="BI8" s="189">
        <v>2</v>
      </c>
      <c r="BJ8" s="186">
        <f t="shared" si="7"/>
        <v>6</v>
      </c>
      <c r="BK8" s="189"/>
      <c r="BL8" s="189"/>
      <c r="BM8" s="189"/>
      <c r="BN8" s="189"/>
      <c r="BO8" s="189"/>
      <c r="BP8" s="189"/>
      <c r="BQ8" s="183"/>
      <c r="BR8" s="572">
        <f t="shared" si="8"/>
        <v>117</v>
      </c>
      <c r="BS8" s="567"/>
      <c r="BT8" s="212">
        <f t="shared" si="9"/>
        <v>117</v>
      </c>
    </row>
    <row r="9" spans="1:80" ht="22.5" x14ac:dyDescent="0.45">
      <c r="A9" s="85">
        <v>3</v>
      </c>
      <c r="B9" s="343" t="s">
        <v>19</v>
      </c>
      <c r="C9" s="452">
        <v>1345</v>
      </c>
      <c r="D9" s="438" t="s">
        <v>33</v>
      </c>
      <c r="E9" s="438">
        <v>102</v>
      </c>
      <c r="F9" s="71" t="s">
        <v>40</v>
      </c>
      <c r="G9" s="432">
        <v>2</v>
      </c>
      <c r="H9" s="189">
        <v>1</v>
      </c>
      <c r="I9" s="189"/>
      <c r="J9" s="189"/>
      <c r="K9" s="189"/>
      <c r="L9" s="189">
        <v>2</v>
      </c>
      <c r="M9" s="189">
        <v>2</v>
      </c>
      <c r="N9" s="179">
        <f t="shared" si="0"/>
        <v>5</v>
      </c>
      <c r="O9" s="189"/>
      <c r="P9" s="189"/>
      <c r="Q9" s="189"/>
      <c r="R9" s="189"/>
      <c r="S9" s="189">
        <v>2</v>
      </c>
      <c r="T9" s="189">
        <v>2</v>
      </c>
      <c r="U9" s="179">
        <f t="shared" si="1"/>
        <v>4</v>
      </c>
      <c r="V9" s="189">
        <v>1</v>
      </c>
      <c r="W9" s="189">
        <v>8</v>
      </c>
      <c r="X9" s="189">
        <v>10</v>
      </c>
      <c r="Y9" s="189">
        <v>10</v>
      </c>
      <c r="Z9" s="189">
        <v>2</v>
      </c>
      <c r="AA9" s="189">
        <v>2</v>
      </c>
      <c r="AB9" s="179">
        <f t="shared" si="2"/>
        <v>33</v>
      </c>
      <c r="AC9" s="189"/>
      <c r="AD9" s="189"/>
      <c r="AE9" s="189">
        <v>8</v>
      </c>
      <c r="AF9" s="189">
        <v>1</v>
      </c>
      <c r="AG9" s="189">
        <v>2</v>
      </c>
      <c r="AH9" s="189">
        <v>2</v>
      </c>
      <c r="AI9" s="179">
        <f t="shared" si="3"/>
        <v>13</v>
      </c>
      <c r="AJ9" s="189"/>
      <c r="AK9" s="189"/>
      <c r="AL9" s="189"/>
      <c r="AM9" s="189"/>
      <c r="AN9" s="189">
        <v>2</v>
      </c>
      <c r="AO9" s="189">
        <v>2</v>
      </c>
      <c r="AP9" s="179">
        <f t="shared" si="4"/>
        <v>4</v>
      </c>
      <c r="AQ9" s="189"/>
      <c r="AR9" s="189"/>
      <c r="AS9" s="189">
        <v>10</v>
      </c>
      <c r="AT9" s="189">
        <v>10</v>
      </c>
      <c r="AU9" s="189">
        <v>2</v>
      </c>
      <c r="AV9" s="189">
        <v>2</v>
      </c>
      <c r="AW9" s="186">
        <f t="shared" si="5"/>
        <v>24</v>
      </c>
      <c r="AX9" s="189"/>
      <c r="AY9" s="189">
        <v>2</v>
      </c>
      <c r="AZ9" s="189">
        <v>2</v>
      </c>
      <c r="BA9" s="189">
        <v>2</v>
      </c>
      <c r="BB9" s="189">
        <v>2</v>
      </c>
      <c r="BC9" s="708">
        <v>10</v>
      </c>
      <c r="BD9" s="179">
        <f t="shared" si="6"/>
        <v>18</v>
      </c>
      <c r="BE9" s="189"/>
      <c r="BF9" s="189">
        <v>8</v>
      </c>
      <c r="BG9" s="189"/>
      <c r="BH9" s="189">
        <v>2</v>
      </c>
      <c r="BI9" s="189">
        <v>2</v>
      </c>
      <c r="BJ9" s="186">
        <f t="shared" si="7"/>
        <v>12</v>
      </c>
      <c r="BK9" s="189"/>
      <c r="BL9" s="189"/>
      <c r="BM9" s="189"/>
      <c r="BN9" s="189"/>
      <c r="BO9" s="189"/>
      <c r="BP9" s="189"/>
      <c r="BQ9" s="183"/>
      <c r="BR9" s="572">
        <f t="shared" si="8"/>
        <v>115</v>
      </c>
      <c r="BS9" s="567"/>
      <c r="BT9" s="212">
        <f t="shared" si="9"/>
        <v>115</v>
      </c>
    </row>
    <row r="10" spans="1:80" ht="22.5" x14ac:dyDescent="0.45">
      <c r="A10" s="408">
        <v>4</v>
      </c>
      <c r="B10" s="343" t="s">
        <v>82</v>
      </c>
      <c r="C10" s="452">
        <v>15415</v>
      </c>
      <c r="D10" s="438" t="s">
        <v>68</v>
      </c>
      <c r="E10" s="438">
        <v>113</v>
      </c>
      <c r="F10" s="71" t="s">
        <v>40</v>
      </c>
      <c r="G10" s="432"/>
      <c r="H10" s="189"/>
      <c r="I10" s="189">
        <v>1</v>
      </c>
      <c r="J10" s="189"/>
      <c r="K10" s="189"/>
      <c r="L10" s="189"/>
      <c r="M10" s="189">
        <v>2</v>
      </c>
      <c r="N10" s="179">
        <f t="shared" si="0"/>
        <v>3</v>
      </c>
      <c r="O10" s="189"/>
      <c r="P10" s="189"/>
      <c r="Q10" s="189"/>
      <c r="R10" s="189"/>
      <c r="S10" s="189">
        <v>2</v>
      </c>
      <c r="T10" s="189">
        <v>2</v>
      </c>
      <c r="U10" s="179">
        <f t="shared" si="1"/>
        <v>4</v>
      </c>
      <c r="V10" s="189">
        <v>1</v>
      </c>
      <c r="W10" s="189"/>
      <c r="X10" s="189"/>
      <c r="Y10" s="189">
        <v>10</v>
      </c>
      <c r="Z10" s="189"/>
      <c r="AA10" s="189">
        <v>2</v>
      </c>
      <c r="AB10" s="179">
        <f t="shared" si="2"/>
        <v>13</v>
      </c>
      <c r="AC10" s="189">
        <v>1</v>
      </c>
      <c r="AD10" s="189"/>
      <c r="AE10" s="189"/>
      <c r="AF10" s="189"/>
      <c r="AG10" s="189"/>
      <c r="AH10" s="189">
        <v>2</v>
      </c>
      <c r="AI10" s="179">
        <f t="shared" si="3"/>
        <v>3</v>
      </c>
      <c r="AJ10" s="189">
        <v>1</v>
      </c>
      <c r="AK10" s="189">
        <v>10</v>
      </c>
      <c r="AL10" s="189">
        <v>10</v>
      </c>
      <c r="AM10" s="189"/>
      <c r="AN10" s="189">
        <v>2</v>
      </c>
      <c r="AO10" s="189">
        <v>2</v>
      </c>
      <c r="AP10" s="179">
        <f t="shared" si="4"/>
        <v>25</v>
      </c>
      <c r="AQ10" s="189">
        <v>1</v>
      </c>
      <c r="AR10" s="189">
        <v>4</v>
      </c>
      <c r="AS10" s="189">
        <v>1</v>
      </c>
      <c r="AT10" s="189">
        <v>10</v>
      </c>
      <c r="AU10" s="189">
        <v>2</v>
      </c>
      <c r="AV10" s="189">
        <v>2</v>
      </c>
      <c r="AW10" s="186">
        <f t="shared" si="5"/>
        <v>20</v>
      </c>
      <c r="AX10" s="189">
        <v>1</v>
      </c>
      <c r="AY10" s="189">
        <v>10</v>
      </c>
      <c r="AZ10" s="189">
        <v>10</v>
      </c>
      <c r="BA10" s="189">
        <v>2</v>
      </c>
      <c r="BB10" s="189">
        <v>2</v>
      </c>
      <c r="BC10" s="708">
        <v>10</v>
      </c>
      <c r="BD10" s="179">
        <f t="shared" si="6"/>
        <v>35</v>
      </c>
      <c r="BE10" s="189">
        <v>1</v>
      </c>
      <c r="BF10" s="189">
        <v>3</v>
      </c>
      <c r="BG10" s="189"/>
      <c r="BH10" s="189">
        <v>2</v>
      </c>
      <c r="BI10" s="189">
        <v>2</v>
      </c>
      <c r="BJ10" s="186">
        <f t="shared" si="7"/>
        <v>8</v>
      </c>
      <c r="BK10" s="189"/>
      <c r="BL10" s="189"/>
      <c r="BM10" s="189"/>
      <c r="BN10" s="189"/>
      <c r="BO10" s="189"/>
      <c r="BP10" s="189"/>
      <c r="BQ10" s="183"/>
      <c r="BR10" s="572">
        <f t="shared" si="8"/>
        <v>111</v>
      </c>
      <c r="BS10" s="567"/>
      <c r="BT10" s="212">
        <f t="shared" si="9"/>
        <v>111</v>
      </c>
    </row>
    <row r="11" spans="1:80" ht="22.5" x14ac:dyDescent="0.45">
      <c r="A11" s="408">
        <v>5</v>
      </c>
      <c r="B11" s="343" t="s">
        <v>28</v>
      </c>
      <c r="C11" s="453">
        <v>1162</v>
      </c>
      <c r="D11" s="438" t="s">
        <v>34</v>
      </c>
      <c r="E11" s="438">
        <v>121</v>
      </c>
      <c r="F11" s="71" t="s">
        <v>40</v>
      </c>
      <c r="G11" s="432">
        <v>2</v>
      </c>
      <c r="H11" s="189">
        <v>1</v>
      </c>
      <c r="I11" s="189">
        <v>2</v>
      </c>
      <c r="J11" s="189"/>
      <c r="K11" s="189"/>
      <c r="L11" s="189">
        <v>2</v>
      </c>
      <c r="M11" s="189"/>
      <c r="N11" s="179">
        <f t="shared" si="0"/>
        <v>5</v>
      </c>
      <c r="O11" s="189">
        <v>1</v>
      </c>
      <c r="P11" s="189"/>
      <c r="Q11" s="189"/>
      <c r="R11" s="189"/>
      <c r="S11" s="189">
        <v>2</v>
      </c>
      <c r="T11" s="189">
        <v>2</v>
      </c>
      <c r="U11" s="179">
        <f t="shared" si="1"/>
        <v>5</v>
      </c>
      <c r="V11" s="189">
        <v>1</v>
      </c>
      <c r="W11" s="189">
        <v>4</v>
      </c>
      <c r="X11" s="189"/>
      <c r="Y11" s="189">
        <v>10</v>
      </c>
      <c r="Z11" s="189">
        <v>2</v>
      </c>
      <c r="AA11" s="189">
        <v>2</v>
      </c>
      <c r="AB11" s="179">
        <f t="shared" si="2"/>
        <v>19</v>
      </c>
      <c r="AC11" s="189">
        <v>1</v>
      </c>
      <c r="AD11" s="189">
        <v>3</v>
      </c>
      <c r="AE11" s="189"/>
      <c r="AF11" s="189"/>
      <c r="AG11" s="189">
        <v>2</v>
      </c>
      <c r="AH11" s="189"/>
      <c r="AI11" s="179">
        <f t="shared" si="3"/>
        <v>6</v>
      </c>
      <c r="AJ11" s="189">
        <v>1</v>
      </c>
      <c r="AK11" s="189"/>
      <c r="AL11" s="189"/>
      <c r="AM11" s="189"/>
      <c r="AN11" s="189">
        <v>2</v>
      </c>
      <c r="AO11" s="189"/>
      <c r="AP11" s="179">
        <f t="shared" si="4"/>
        <v>3</v>
      </c>
      <c r="AQ11" s="189">
        <v>1</v>
      </c>
      <c r="AR11" s="189">
        <v>8</v>
      </c>
      <c r="AS11" s="189">
        <v>6</v>
      </c>
      <c r="AT11" s="189">
        <v>10</v>
      </c>
      <c r="AU11" s="189">
        <v>2</v>
      </c>
      <c r="AV11" s="189">
        <v>2</v>
      </c>
      <c r="AW11" s="186">
        <f t="shared" si="5"/>
        <v>29</v>
      </c>
      <c r="AX11" s="189">
        <v>1</v>
      </c>
      <c r="AY11" s="189">
        <v>8</v>
      </c>
      <c r="AZ11" s="189">
        <v>5</v>
      </c>
      <c r="BA11" s="189">
        <v>2</v>
      </c>
      <c r="BB11" s="189">
        <v>2</v>
      </c>
      <c r="BC11" s="708">
        <v>10</v>
      </c>
      <c r="BD11" s="179">
        <f t="shared" si="6"/>
        <v>28</v>
      </c>
      <c r="BE11" s="189">
        <v>1</v>
      </c>
      <c r="BF11" s="189">
        <v>6</v>
      </c>
      <c r="BG11" s="189"/>
      <c r="BH11" s="189">
        <v>2</v>
      </c>
      <c r="BI11" s="189">
        <v>2</v>
      </c>
      <c r="BJ11" s="186">
        <f t="shared" si="7"/>
        <v>11</v>
      </c>
      <c r="BK11" s="189"/>
      <c r="BL11" s="189"/>
      <c r="BM11" s="189"/>
      <c r="BN11" s="189"/>
      <c r="BO11" s="189"/>
      <c r="BP11" s="189"/>
      <c r="BQ11" s="183"/>
      <c r="BR11" s="572">
        <f t="shared" si="8"/>
        <v>108</v>
      </c>
      <c r="BS11" s="567"/>
      <c r="BT11" s="212">
        <f t="shared" si="9"/>
        <v>108</v>
      </c>
    </row>
    <row r="12" spans="1:80" ht="22.5" x14ac:dyDescent="0.45">
      <c r="A12" s="86">
        <v>6</v>
      </c>
      <c r="B12" s="343" t="s">
        <v>26</v>
      </c>
      <c r="C12" s="452">
        <v>4158</v>
      </c>
      <c r="D12" s="438" t="s">
        <v>32</v>
      </c>
      <c r="E12" s="438">
        <v>107</v>
      </c>
      <c r="F12" s="71" t="s">
        <v>40</v>
      </c>
      <c r="G12" s="432">
        <v>2</v>
      </c>
      <c r="H12" s="189"/>
      <c r="I12" s="189"/>
      <c r="J12" s="189">
        <v>2</v>
      </c>
      <c r="K12" s="189"/>
      <c r="L12" s="189">
        <v>2</v>
      </c>
      <c r="M12" s="189">
        <v>2</v>
      </c>
      <c r="N12" s="179">
        <f t="shared" si="0"/>
        <v>6</v>
      </c>
      <c r="O12" s="189"/>
      <c r="P12" s="189"/>
      <c r="Q12" s="189"/>
      <c r="R12" s="189"/>
      <c r="S12" s="189"/>
      <c r="T12" s="189">
        <v>2</v>
      </c>
      <c r="U12" s="179">
        <f t="shared" si="1"/>
        <v>2</v>
      </c>
      <c r="V12" s="189"/>
      <c r="W12" s="189">
        <v>6</v>
      </c>
      <c r="X12" s="189">
        <v>6</v>
      </c>
      <c r="Y12" s="189">
        <v>10</v>
      </c>
      <c r="Z12" s="189">
        <v>2</v>
      </c>
      <c r="AA12" s="189">
        <v>2</v>
      </c>
      <c r="AB12" s="179">
        <f t="shared" si="2"/>
        <v>26</v>
      </c>
      <c r="AC12" s="189"/>
      <c r="AD12" s="189">
        <v>5</v>
      </c>
      <c r="AE12" s="189">
        <v>6</v>
      </c>
      <c r="AF12" s="189"/>
      <c r="AG12" s="189">
        <v>2</v>
      </c>
      <c r="AH12" s="189">
        <v>2</v>
      </c>
      <c r="AI12" s="179">
        <f t="shared" si="3"/>
        <v>15</v>
      </c>
      <c r="AJ12" s="189"/>
      <c r="AK12" s="189">
        <v>5</v>
      </c>
      <c r="AL12" s="189">
        <v>8</v>
      </c>
      <c r="AM12" s="189"/>
      <c r="AN12" s="189">
        <v>2</v>
      </c>
      <c r="AO12" s="189">
        <v>2</v>
      </c>
      <c r="AP12" s="179">
        <f t="shared" si="4"/>
        <v>17</v>
      </c>
      <c r="AQ12" s="189"/>
      <c r="AR12" s="189"/>
      <c r="AS12" s="189">
        <v>2</v>
      </c>
      <c r="AT12" s="189">
        <v>10</v>
      </c>
      <c r="AU12" s="189"/>
      <c r="AV12" s="189">
        <v>2</v>
      </c>
      <c r="AW12" s="179">
        <f t="shared" si="5"/>
        <v>14</v>
      </c>
      <c r="AX12" s="189"/>
      <c r="AY12" s="189"/>
      <c r="AZ12" s="189"/>
      <c r="BA12" s="189"/>
      <c r="BB12" s="189">
        <v>2</v>
      </c>
      <c r="BC12" s="708">
        <v>10</v>
      </c>
      <c r="BD12" s="186">
        <f t="shared" si="6"/>
        <v>12</v>
      </c>
      <c r="BE12" s="189"/>
      <c r="BF12" s="189">
        <v>10</v>
      </c>
      <c r="BG12" s="189"/>
      <c r="BH12" s="189">
        <v>2</v>
      </c>
      <c r="BI12" s="189"/>
      <c r="BJ12" s="186">
        <f t="shared" si="7"/>
        <v>12</v>
      </c>
      <c r="BK12" s="189"/>
      <c r="BL12" s="189"/>
      <c r="BM12" s="189"/>
      <c r="BN12" s="189"/>
      <c r="BO12" s="189"/>
      <c r="BP12" s="189"/>
      <c r="BQ12" s="183"/>
      <c r="BR12" s="572">
        <f t="shared" si="8"/>
        <v>106</v>
      </c>
      <c r="BS12" s="567"/>
      <c r="BT12" s="212">
        <f t="shared" si="9"/>
        <v>106</v>
      </c>
    </row>
    <row r="13" spans="1:80" ht="22.5" x14ac:dyDescent="0.45">
      <c r="A13" s="86">
        <v>7</v>
      </c>
      <c r="B13" s="343" t="s">
        <v>39</v>
      </c>
      <c r="C13" s="451">
        <v>5478</v>
      </c>
      <c r="D13" s="438" t="s">
        <v>69</v>
      </c>
      <c r="E13" s="438">
        <v>120</v>
      </c>
      <c r="F13" s="71" t="s">
        <v>40</v>
      </c>
      <c r="G13" s="432">
        <v>2</v>
      </c>
      <c r="H13" s="189"/>
      <c r="I13" s="189">
        <v>10</v>
      </c>
      <c r="J13" s="189"/>
      <c r="K13" s="189"/>
      <c r="L13" s="189">
        <v>2</v>
      </c>
      <c r="M13" s="189"/>
      <c r="N13" s="179">
        <f t="shared" si="0"/>
        <v>12</v>
      </c>
      <c r="O13" s="189"/>
      <c r="P13" s="189"/>
      <c r="Q13" s="189"/>
      <c r="R13" s="189"/>
      <c r="S13" s="189"/>
      <c r="T13" s="189">
        <v>2</v>
      </c>
      <c r="U13" s="179">
        <f t="shared" si="1"/>
        <v>2</v>
      </c>
      <c r="V13" s="189">
        <v>1</v>
      </c>
      <c r="W13" s="189"/>
      <c r="X13" s="189"/>
      <c r="Y13" s="189">
        <v>10</v>
      </c>
      <c r="Z13" s="189"/>
      <c r="AA13" s="189"/>
      <c r="AB13" s="179">
        <f t="shared" si="2"/>
        <v>11</v>
      </c>
      <c r="AC13" s="189"/>
      <c r="AD13" s="189"/>
      <c r="AE13" s="189"/>
      <c r="AF13" s="189"/>
      <c r="AG13" s="189"/>
      <c r="AH13" s="189">
        <v>2</v>
      </c>
      <c r="AI13" s="179">
        <f t="shared" si="3"/>
        <v>2</v>
      </c>
      <c r="AJ13" s="189">
        <v>1</v>
      </c>
      <c r="AK13" s="189">
        <v>6</v>
      </c>
      <c r="AL13" s="189">
        <v>6</v>
      </c>
      <c r="AM13" s="189"/>
      <c r="AN13" s="189">
        <v>2</v>
      </c>
      <c r="AO13" s="189"/>
      <c r="AP13" s="179">
        <f t="shared" si="4"/>
        <v>15</v>
      </c>
      <c r="AQ13" s="189"/>
      <c r="AR13" s="189"/>
      <c r="AS13" s="189"/>
      <c r="AT13" s="189">
        <v>10</v>
      </c>
      <c r="AU13" s="189">
        <v>2</v>
      </c>
      <c r="AV13" s="189">
        <v>2</v>
      </c>
      <c r="AW13" s="179">
        <f t="shared" si="5"/>
        <v>14</v>
      </c>
      <c r="AX13" s="189">
        <v>1</v>
      </c>
      <c r="AY13" s="189">
        <v>4</v>
      </c>
      <c r="AZ13" s="189">
        <v>3</v>
      </c>
      <c r="BA13" s="189">
        <v>2</v>
      </c>
      <c r="BB13" s="189">
        <v>2</v>
      </c>
      <c r="BC13" s="708">
        <v>10</v>
      </c>
      <c r="BD13" s="186">
        <f t="shared" si="6"/>
        <v>22</v>
      </c>
      <c r="BE13" s="189"/>
      <c r="BF13" s="189"/>
      <c r="BG13" s="189"/>
      <c r="BH13" s="189">
        <v>2</v>
      </c>
      <c r="BI13" s="189"/>
      <c r="BJ13" s="186">
        <f t="shared" si="7"/>
        <v>2</v>
      </c>
      <c r="BK13" s="189"/>
      <c r="BL13" s="189"/>
      <c r="BM13" s="189"/>
      <c r="BN13" s="189"/>
      <c r="BO13" s="189"/>
      <c r="BP13" s="189"/>
      <c r="BQ13" s="183"/>
      <c r="BR13" s="572">
        <f t="shared" si="8"/>
        <v>82</v>
      </c>
      <c r="BS13" s="567"/>
      <c r="BT13" s="212">
        <f t="shared" si="9"/>
        <v>82</v>
      </c>
    </row>
    <row r="14" spans="1:80" ht="22.5" x14ac:dyDescent="0.45">
      <c r="A14" s="95">
        <v>8</v>
      </c>
      <c r="B14" s="343" t="s">
        <v>53</v>
      </c>
      <c r="C14" s="450">
        <v>4941</v>
      </c>
      <c r="D14" s="438" t="s">
        <v>32</v>
      </c>
      <c r="E14" s="438">
        <v>116</v>
      </c>
      <c r="F14" s="71" t="s">
        <v>40</v>
      </c>
      <c r="G14" s="432"/>
      <c r="H14" s="189"/>
      <c r="I14" s="189">
        <v>3</v>
      </c>
      <c r="J14" s="189">
        <v>10</v>
      </c>
      <c r="K14" s="189"/>
      <c r="L14" s="189">
        <v>2</v>
      </c>
      <c r="M14" s="189"/>
      <c r="N14" s="179">
        <f t="shared" si="0"/>
        <v>15</v>
      </c>
      <c r="O14" s="189"/>
      <c r="P14" s="189"/>
      <c r="Q14" s="189"/>
      <c r="R14" s="189"/>
      <c r="S14" s="189"/>
      <c r="T14" s="189">
        <v>2</v>
      </c>
      <c r="U14" s="179">
        <f t="shared" si="1"/>
        <v>2</v>
      </c>
      <c r="V14" s="189"/>
      <c r="W14" s="189"/>
      <c r="X14" s="189"/>
      <c r="Y14" s="189"/>
      <c r="Z14" s="189"/>
      <c r="AA14" s="241">
        <v>2</v>
      </c>
      <c r="AB14" s="179">
        <f t="shared" si="2"/>
        <v>2</v>
      </c>
      <c r="AC14" s="189">
        <v>1</v>
      </c>
      <c r="AD14" s="189">
        <v>8</v>
      </c>
      <c r="AE14" s="189">
        <v>5</v>
      </c>
      <c r="AF14" s="189"/>
      <c r="AG14" s="189">
        <v>2</v>
      </c>
      <c r="AH14" s="189">
        <v>2</v>
      </c>
      <c r="AI14" s="179">
        <f t="shared" si="3"/>
        <v>18</v>
      </c>
      <c r="AJ14" s="189"/>
      <c r="AK14" s="189">
        <v>2</v>
      </c>
      <c r="AL14" s="189"/>
      <c r="AM14" s="189"/>
      <c r="AN14" s="189">
        <v>2</v>
      </c>
      <c r="AO14" s="189">
        <v>2</v>
      </c>
      <c r="AP14" s="179">
        <f t="shared" si="4"/>
        <v>6</v>
      </c>
      <c r="AQ14" s="189"/>
      <c r="AR14" s="189"/>
      <c r="AS14" s="189"/>
      <c r="AT14" s="189"/>
      <c r="AU14" s="189"/>
      <c r="AV14" s="189">
        <v>2</v>
      </c>
      <c r="AW14" s="179">
        <f t="shared" si="5"/>
        <v>2</v>
      </c>
      <c r="AX14" s="189"/>
      <c r="AY14" s="189">
        <v>5</v>
      </c>
      <c r="AZ14" s="189">
        <v>8</v>
      </c>
      <c r="BA14" s="189">
        <v>2</v>
      </c>
      <c r="BB14" s="189"/>
      <c r="BC14" s="708">
        <v>10</v>
      </c>
      <c r="BD14" s="186">
        <f t="shared" si="6"/>
        <v>25</v>
      </c>
      <c r="BE14" s="189"/>
      <c r="BF14" s="189"/>
      <c r="BG14" s="189"/>
      <c r="BH14" s="189"/>
      <c r="BI14" s="189"/>
      <c r="BJ14" s="186">
        <v>0</v>
      </c>
      <c r="BK14" s="189"/>
      <c r="BL14" s="189"/>
      <c r="BM14" s="189"/>
      <c r="BN14" s="189"/>
      <c r="BO14" s="189"/>
      <c r="BP14" s="189"/>
      <c r="BQ14" s="183"/>
      <c r="BR14" s="572">
        <f t="shared" si="8"/>
        <v>70</v>
      </c>
      <c r="BS14" s="567"/>
      <c r="BT14" s="212">
        <f t="shared" si="9"/>
        <v>70</v>
      </c>
    </row>
    <row r="15" spans="1:80" ht="22.5" x14ac:dyDescent="0.45">
      <c r="A15" s="408">
        <v>9</v>
      </c>
      <c r="B15" s="343" t="s">
        <v>18</v>
      </c>
      <c r="C15" s="452">
        <v>1335</v>
      </c>
      <c r="D15" s="438" t="s">
        <v>69</v>
      </c>
      <c r="E15" s="438">
        <v>103</v>
      </c>
      <c r="F15" s="71" t="s">
        <v>40</v>
      </c>
      <c r="G15" s="432">
        <v>2</v>
      </c>
      <c r="H15" s="189"/>
      <c r="I15" s="189"/>
      <c r="J15" s="189"/>
      <c r="K15" s="189"/>
      <c r="L15" s="189">
        <v>2</v>
      </c>
      <c r="M15" s="189">
        <v>2</v>
      </c>
      <c r="N15" s="179">
        <f t="shared" si="0"/>
        <v>4</v>
      </c>
      <c r="O15" s="189"/>
      <c r="P15" s="189"/>
      <c r="Q15" s="189"/>
      <c r="R15" s="189"/>
      <c r="S15" s="189"/>
      <c r="T15" s="189">
        <v>2</v>
      </c>
      <c r="U15" s="179">
        <f t="shared" si="1"/>
        <v>2</v>
      </c>
      <c r="V15" s="189"/>
      <c r="W15" s="189"/>
      <c r="X15" s="189"/>
      <c r="Y15" s="189">
        <v>10</v>
      </c>
      <c r="Z15" s="189"/>
      <c r="AA15" s="189">
        <v>2</v>
      </c>
      <c r="AB15" s="179">
        <f t="shared" si="2"/>
        <v>12</v>
      </c>
      <c r="AC15" s="189"/>
      <c r="AD15" s="189"/>
      <c r="AE15" s="189"/>
      <c r="AF15" s="189"/>
      <c r="AG15" s="189"/>
      <c r="AH15" s="189">
        <v>2</v>
      </c>
      <c r="AI15" s="179">
        <f t="shared" si="3"/>
        <v>2</v>
      </c>
      <c r="AJ15" s="189"/>
      <c r="AK15" s="189"/>
      <c r="AL15" s="189">
        <v>4</v>
      </c>
      <c r="AM15" s="189"/>
      <c r="AN15" s="189"/>
      <c r="AO15" s="189">
        <v>2</v>
      </c>
      <c r="AP15" s="179">
        <f t="shared" si="4"/>
        <v>6</v>
      </c>
      <c r="AQ15" s="189"/>
      <c r="AR15" s="189">
        <v>3</v>
      </c>
      <c r="AS15" s="189"/>
      <c r="AT15" s="189">
        <v>10</v>
      </c>
      <c r="AU15" s="189"/>
      <c r="AV15" s="189">
        <v>2</v>
      </c>
      <c r="AW15" s="179">
        <f t="shared" si="5"/>
        <v>15</v>
      </c>
      <c r="AX15" s="189"/>
      <c r="AY15" s="189"/>
      <c r="AZ15" s="189">
        <v>1</v>
      </c>
      <c r="BA15" s="189">
        <v>2</v>
      </c>
      <c r="BB15" s="189">
        <v>2</v>
      </c>
      <c r="BC15" s="708">
        <v>10</v>
      </c>
      <c r="BD15" s="186">
        <f t="shared" si="6"/>
        <v>15</v>
      </c>
      <c r="BE15" s="189">
        <v>1</v>
      </c>
      <c r="BF15" s="189">
        <v>2</v>
      </c>
      <c r="BG15" s="189"/>
      <c r="BH15" s="189">
        <v>2</v>
      </c>
      <c r="BI15" s="189">
        <v>2</v>
      </c>
      <c r="BJ15" s="186">
        <f>SUM(BE15:BI15)</f>
        <v>7</v>
      </c>
      <c r="BK15" s="189"/>
      <c r="BL15" s="189"/>
      <c r="BM15" s="189"/>
      <c r="BN15" s="189"/>
      <c r="BO15" s="189"/>
      <c r="BP15" s="189"/>
      <c r="BQ15" s="183"/>
      <c r="BR15" s="572">
        <f t="shared" si="8"/>
        <v>65</v>
      </c>
      <c r="BS15" s="567"/>
      <c r="BT15" s="212">
        <f t="shared" si="9"/>
        <v>65</v>
      </c>
    </row>
    <row r="16" spans="1:80" ht="22.5" x14ac:dyDescent="0.45">
      <c r="A16" s="86">
        <v>10</v>
      </c>
      <c r="B16" s="343" t="s">
        <v>99</v>
      </c>
      <c r="C16" s="452">
        <v>3899</v>
      </c>
      <c r="D16" s="438" t="s">
        <v>32</v>
      </c>
      <c r="E16" s="438">
        <v>222</v>
      </c>
      <c r="F16" s="71" t="s">
        <v>40</v>
      </c>
      <c r="G16" s="432"/>
      <c r="H16" s="189"/>
      <c r="I16" s="189"/>
      <c r="J16" s="189"/>
      <c r="K16" s="189"/>
      <c r="L16" s="189"/>
      <c r="M16" s="189"/>
      <c r="N16" s="179"/>
      <c r="O16" s="189"/>
      <c r="P16" s="189"/>
      <c r="Q16" s="189"/>
      <c r="R16" s="189"/>
      <c r="S16" s="189">
        <v>2</v>
      </c>
      <c r="T16" s="189"/>
      <c r="U16" s="179">
        <f t="shared" si="1"/>
        <v>2</v>
      </c>
      <c r="V16" s="189"/>
      <c r="W16" s="189">
        <v>1</v>
      </c>
      <c r="X16" s="189">
        <v>1</v>
      </c>
      <c r="Y16" s="189">
        <v>10</v>
      </c>
      <c r="Z16" s="189">
        <v>2</v>
      </c>
      <c r="AA16" s="189">
        <v>2</v>
      </c>
      <c r="AB16" s="179">
        <f t="shared" si="2"/>
        <v>16</v>
      </c>
      <c r="AC16" s="189"/>
      <c r="AD16" s="189"/>
      <c r="AE16" s="189"/>
      <c r="AF16" s="189"/>
      <c r="AG16" s="189"/>
      <c r="AH16" s="189"/>
      <c r="AI16" s="179"/>
      <c r="AJ16" s="189"/>
      <c r="AK16" s="189"/>
      <c r="AL16" s="189">
        <v>5</v>
      </c>
      <c r="AM16" s="189"/>
      <c r="AN16" s="189"/>
      <c r="AO16" s="189"/>
      <c r="AP16" s="179">
        <f t="shared" si="4"/>
        <v>5</v>
      </c>
      <c r="AQ16" s="189">
        <v>1</v>
      </c>
      <c r="AR16" s="189">
        <v>5</v>
      </c>
      <c r="AS16" s="189">
        <v>5</v>
      </c>
      <c r="AT16" s="189">
        <v>10</v>
      </c>
      <c r="AU16" s="189">
        <v>2</v>
      </c>
      <c r="AV16" s="189"/>
      <c r="AW16" s="179">
        <f t="shared" si="5"/>
        <v>23</v>
      </c>
      <c r="AX16" s="189">
        <v>1</v>
      </c>
      <c r="AY16" s="189"/>
      <c r="AZ16" s="189"/>
      <c r="BA16" s="189"/>
      <c r="BB16" s="189"/>
      <c r="BC16" s="708">
        <v>10</v>
      </c>
      <c r="BD16" s="186">
        <f t="shared" si="6"/>
        <v>11</v>
      </c>
      <c r="BE16" s="189">
        <v>1</v>
      </c>
      <c r="BF16" s="189"/>
      <c r="BG16" s="189"/>
      <c r="BH16" s="189">
        <v>2</v>
      </c>
      <c r="BI16" s="189"/>
      <c r="BJ16" s="186">
        <f>SUM(BE16:BI16)</f>
        <v>3</v>
      </c>
      <c r="BK16" s="189"/>
      <c r="BL16" s="189"/>
      <c r="BM16" s="189"/>
      <c r="BN16" s="189"/>
      <c r="BO16" s="189"/>
      <c r="BP16" s="189"/>
      <c r="BQ16" s="183"/>
      <c r="BR16" s="572">
        <f t="shared" si="8"/>
        <v>60</v>
      </c>
      <c r="BS16" s="567"/>
      <c r="BT16" s="212">
        <f t="shared" si="9"/>
        <v>60</v>
      </c>
    </row>
    <row r="17" spans="1:72" ht="22.5" x14ac:dyDescent="0.45">
      <c r="A17" s="86">
        <v>11</v>
      </c>
      <c r="B17" s="343" t="s">
        <v>65</v>
      </c>
      <c r="C17" s="452">
        <v>14041</v>
      </c>
      <c r="D17" s="438" t="s">
        <v>68</v>
      </c>
      <c r="E17" s="438">
        <v>112</v>
      </c>
      <c r="F17" s="71" t="s">
        <v>40</v>
      </c>
      <c r="G17" s="432">
        <v>2</v>
      </c>
      <c r="H17" s="189"/>
      <c r="I17" s="189"/>
      <c r="J17" s="189"/>
      <c r="K17" s="189"/>
      <c r="L17" s="189"/>
      <c r="M17" s="189">
        <v>2</v>
      </c>
      <c r="N17" s="179">
        <f>+H17+I17+J17+K17+L17+M17</f>
        <v>2</v>
      </c>
      <c r="O17" s="189"/>
      <c r="P17" s="189"/>
      <c r="Q17" s="189"/>
      <c r="R17" s="189"/>
      <c r="S17" s="189"/>
      <c r="T17" s="189">
        <v>2</v>
      </c>
      <c r="U17" s="179">
        <f t="shared" si="1"/>
        <v>2</v>
      </c>
      <c r="V17" s="189"/>
      <c r="W17" s="189"/>
      <c r="X17" s="189">
        <v>2</v>
      </c>
      <c r="Y17" s="189">
        <v>10</v>
      </c>
      <c r="Z17" s="189">
        <v>2</v>
      </c>
      <c r="AA17" s="189">
        <v>2</v>
      </c>
      <c r="AB17" s="179">
        <f t="shared" si="2"/>
        <v>16</v>
      </c>
      <c r="AC17" s="189"/>
      <c r="AD17" s="189"/>
      <c r="AE17" s="189">
        <v>4</v>
      </c>
      <c r="AF17" s="189"/>
      <c r="AG17" s="189">
        <v>2</v>
      </c>
      <c r="AH17" s="189">
        <v>2</v>
      </c>
      <c r="AI17" s="186">
        <f>+AH17+AG17+AF17+AE17+AD17+AC17</f>
        <v>8</v>
      </c>
      <c r="AJ17" s="189"/>
      <c r="AK17" s="189"/>
      <c r="AL17" s="189"/>
      <c r="AM17" s="189"/>
      <c r="AN17" s="189"/>
      <c r="AO17" s="189"/>
      <c r="AP17" s="179">
        <v>0</v>
      </c>
      <c r="AQ17" s="189"/>
      <c r="AR17" s="189"/>
      <c r="AS17" s="189"/>
      <c r="AT17" s="189">
        <v>10</v>
      </c>
      <c r="AU17" s="189"/>
      <c r="AV17" s="189"/>
      <c r="AW17" s="179">
        <f t="shared" si="5"/>
        <v>10</v>
      </c>
      <c r="AX17" s="189"/>
      <c r="AY17" s="189"/>
      <c r="AZ17" s="189"/>
      <c r="BA17" s="189">
        <v>2</v>
      </c>
      <c r="BB17" s="189">
        <v>2</v>
      </c>
      <c r="BC17" s="708">
        <v>10</v>
      </c>
      <c r="BD17" s="186">
        <f t="shared" si="6"/>
        <v>14</v>
      </c>
      <c r="BE17" s="189"/>
      <c r="BF17" s="189"/>
      <c r="BG17" s="189"/>
      <c r="BH17" s="189"/>
      <c r="BI17" s="189">
        <v>2</v>
      </c>
      <c r="BJ17" s="186">
        <f>SUM(BE17:BI17)</f>
        <v>2</v>
      </c>
      <c r="BK17" s="189"/>
      <c r="BL17" s="189"/>
      <c r="BM17" s="189"/>
      <c r="BN17" s="189"/>
      <c r="BO17" s="189"/>
      <c r="BP17" s="189"/>
      <c r="BQ17" s="190"/>
      <c r="BR17" s="572">
        <f t="shared" si="8"/>
        <v>56</v>
      </c>
      <c r="BS17" s="567"/>
      <c r="BT17" s="212">
        <f t="shared" si="9"/>
        <v>56</v>
      </c>
    </row>
    <row r="18" spans="1:72" ht="22.5" x14ac:dyDescent="0.45">
      <c r="A18" s="408">
        <v>12</v>
      </c>
      <c r="B18" s="343" t="s">
        <v>29</v>
      </c>
      <c r="C18" s="452">
        <v>2378</v>
      </c>
      <c r="D18" s="438" t="s">
        <v>69</v>
      </c>
      <c r="E18" s="438">
        <v>130</v>
      </c>
      <c r="F18" s="71" t="s">
        <v>40</v>
      </c>
      <c r="G18" s="432">
        <v>2</v>
      </c>
      <c r="H18" s="189"/>
      <c r="I18" s="189"/>
      <c r="J18" s="189">
        <v>1</v>
      </c>
      <c r="K18" s="189"/>
      <c r="L18" s="189"/>
      <c r="M18" s="189">
        <v>2</v>
      </c>
      <c r="N18" s="179">
        <f>+H18+I18+J18+K18+L18+M18</f>
        <v>3</v>
      </c>
      <c r="O18" s="189">
        <v>1</v>
      </c>
      <c r="P18" s="189"/>
      <c r="Q18" s="189"/>
      <c r="R18" s="189"/>
      <c r="S18" s="189"/>
      <c r="T18" s="189">
        <v>2</v>
      </c>
      <c r="U18" s="179">
        <f t="shared" si="1"/>
        <v>3</v>
      </c>
      <c r="V18" s="189"/>
      <c r="W18" s="189"/>
      <c r="X18" s="189"/>
      <c r="Y18" s="189">
        <v>10</v>
      </c>
      <c r="Z18" s="189">
        <v>2</v>
      </c>
      <c r="AA18" s="189">
        <v>2</v>
      </c>
      <c r="AB18" s="179">
        <f t="shared" si="2"/>
        <v>14</v>
      </c>
      <c r="AC18" s="189"/>
      <c r="AD18" s="189"/>
      <c r="AE18" s="189">
        <v>1</v>
      </c>
      <c r="AF18" s="189"/>
      <c r="AG18" s="189">
        <v>2</v>
      </c>
      <c r="AH18" s="189">
        <v>2</v>
      </c>
      <c r="AI18" s="186">
        <f>+AH18+AG18+AF18+AE18+AD18+AC18</f>
        <v>5</v>
      </c>
      <c r="AJ18" s="189"/>
      <c r="AK18" s="189">
        <v>3</v>
      </c>
      <c r="AL18" s="189">
        <v>1</v>
      </c>
      <c r="AM18" s="189"/>
      <c r="AN18" s="189">
        <v>2</v>
      </c>
      <c r="AO18" s="189"/>
      <c r="AP18" s="179">
        <f>+AO18+AN18+AM18+AL18+AK18+AJ18</f>
        <v>6</v>
      </c>
      <c r="AQ18" s="189"/>
      <c r="AR18" s="189"/>
      <c r="AS18" s="189"/>
      <c r="AT18" s="189">
        <v>10</v>
      </c>
      <c r="AU18" s="189">
        <v>2</v>
      </c>
      <c r="AV18" s="189">
        <v>2</v>
      </c>
      <c r="AW18" s="179">
        <f t="shared" si="5"/>
        <v>14</v>
      </c>
      <c r="AX18" s="189"/>
      <c r="AY18" s="189"/>
      <c r="AZ18" s="189"/>
      <c r="BA18" s="189"/>
      <c r="BB18" s="713">
        <v>2</v>
      </c>
      <c r="BC18" s="708"/>
      <c r="BD18" s="186">
        <f t="shared" si="6"/>
        <v>2</v>
      </c>
      <c r="BE18" s="189"/>
      <c r="BF18" s="189"/>
      <c r="BG18" s="189"/>
      <c r="BH18" s="189"/>
      <c r="BI18" s="189">
        <v>2</v>
      </c>
      <c r="BJ18" s="186">
        <f>SUM(BE18:BI18)</f>
        <v>2</v>
      </c>
      <c r="BK18" s="189"/>
      <c r="BL18" s="189"/>
      <c r="BM18" s="189"/>
      <c r="BN18" s="189"/>
      <c r="BO18" s="189"/>
      <c r="BP18" s="189"/>
      <c r="BQ18" s="183"/>
      <c r="BR18" s="572">
        <f t="shared" si="8"/>
        <v>51</v>
      </c>
      <c r="BS18" s="567"/>
      <c r="BT18" s="212">
        <f t="shared" si="9"/>
        <v>51</v>
      </c>
    </row>
    <row r="19" spans="1:72" ht="22.5" x14ac:dyDescent="0.45">
      <c r="A19" s="86">
        <v>13</v>
      </c>
      <c r="B19" s="339" t="s">
        <v>120</v>
      </c>
      <c r="C19" s="454">
        <v>17459</v>
      </c>
      <c r="D19" s="437" t="s">
        <v>68</v>
      </c>
      <c r="E19" s="437">
        <v>66</v>
      </c>
      <c r="F19" s="71" t="s">
        <v>40</v>
      </c>
      <c r="G19" s="432"/>
      <c r="H19" s="189"/>
      <c r="I19" s="189"/>
      <c r="J19" s="189"/>
      <c r="K19" s="189"/>
      <c r="L19" s="189"/>
      <c r="M19" s="189"/>
      <c r="N19" s="179"/>
      <c r="O19" s="189"/>
      <c r="P19" s="189"/>
      <c r="Q19" s="189"/>
      <c r="R19" s="189"/>
      <c r="S19" s="189"/>
      <c r="T19" s="189"/>
      <c r="U19" s="179"/>
      <c r="V19" s="189"/>
      <c r="W19" s="189">
        <v>10</v>
      </c>
      <c r="X19" s="189">
        <v>5</v>
      </c>
      <c r="Y19" s="189">
        <v>10</v>
      </c>
      <c r="Z19" s="189"/>
      <c r="AA19" s="189"/>
      <c r="AB19" s="179">
        <f t="shared" si="2"/>
        <v>25</v>
      </c>
      <c r="AC19" s="189"/>
      <c r="AD19" s="189"/>
      <c r="AE19" s="189">
        <v>10</v>
      </c>
      <c r="AF19" s="189"/>
      <c r="AG19" s="189">
        <v>2</v>
      </c>
      <c r="AH19" s="189"/>
      <c r="AI19" s="186">
        <f>+AH19+AG19+AF19+AE19+AD19+AC19</f>
        <v>12</v>
      </c>
      <c r="AJ19" s="189"/>
      <c r="AK19" s="189"/>
      <c r="AL19" s="189"/>
      <c r="AM19" s="189"/>
      <c r="AN19" s="189"/>
      <c r="AO19" s="189"/>
      <c r="AP19" s="179"/>
      <c r="AQ19" s="189"/>
      <c r="AR19" s="189"/>
      <c r="AS19" s="189"/>
      <c r="AT19" s="189"/>
      <c r="AU19" s="189"/>
      <c r="AV19" s="189"/>
      <c r="AW19" s="179"/>
      <c r="AX19" s="189"/>
      <c r="AY19" s="189"/>
      <c r="AZ19" s="189"/>
      <c r="BA19" s="189"/>
      <c r="BB19" s="189"/>
      <c r="BC19" s="708">
        <v>10</v>
      </c>
      <c r="BD19" s="186">
        <f t="shared" si="6"/>
        <v>10</v>
      </c>
      <c r="BE19" s="189"/>
      <c r="BF19" s="189"/>
      <c r="BG19" s="189"/>
      <c r="BH19" s="189"/>
      <c r="BI19" s="189"/>
      <c r="BJ19" s="186"/>
      <c r="BK19" s="189"/>
      <c r="BL19" s="189"/>
      <c r="BM19" s="189"/>
      <c r="BN19" s="189"/>
      <c r="BO19" s="189"/>
      <c r="BP19" s="189"/>
      <c r="BQ19" s="183"/>
      <c r="BR19" s="572">
        <f t="shared" si="8"/>
        <v>47</v>
      </c>
      <c r="BS19" s="567"/>
      <c r="BT19" s="212">
        <f t="shared" si="9"/>
        <v>47</v>
      </c>
    </row>
    <row r="20" spans="1:72" ht="22.5" x14ac:dyDescent="0.45">
      <c r="A20" s="86" t="s">
        <v>42</v>
      </c>
      <c r="B20" s="10" t="s">
        <v>90</v>
      </c>
      <c r="C20" s="714">
        <v>2409</v>
      </c>
      <c r="D20" s="438" t="s">
        <v>34</v>
      </c>
      <c r="E20" s="438">
        <v>5</v>
      </c>
      <c r="F20" s="71" t="s">
        <v>40</v>
      </c>
      <c r="G20" s="432"/>
      <c r="H20" s="189"/>
      <c r="I20" s="189"/>
      <c r="J20" s="189"/>
      <c r="K20" s="189"/>
      <c r="L20" s="189"/>
      <c r="M20" s="189">
        <v>2</v>
      </c>
      <c r="N20" s="179">
        <f t="shared" ref="N20:N28" si="10">+H20+I20+J20+K20+L20+M20</f>
        <v>2</v>
      </c>
      <c r="O20" s="189"/>
      <c r="P20" s="189"/>
      <c r="Q20" s="189"/>
      <c r="R20" s="189"/>
      <c r="S20" s="189"/>
      <c r="T20" s="189"/>
      <c r="U20" s="179"/>
      <c r="V20" s="189"/>
      <c r="W20" s="189"/>
      <c r="X20" s="189"/>
      <c r="Y20" s="189"/>
      <c r="Z20" s="189"/>
      <c r="AA20" s="189"/>
      <c r="AB20" s="179"/>
      <c r="AC20" s="189"/>
      <c r="AD20" s="189"/>
      <c r="AE20" s="189"/>
      <c r="AF20" s="189"/>
      <c r="AG20" s="189"/>
      <c r="AH20" s="189"/>
      <c r="AI20" s="186"/>
      <c r="AJ20" s="189"/>
      <c r="AK20" s="189"/>
      <c r="AL20" s="189"/>
      <c r="AM20" s="189"/>
      <c r="AN20" s="189"/>
      <c r="AO20" s="189"/>
      <c r="AP20" s="179"/>
      <c r="AQ20" s="189"/>
      <c r="AR20" s="189">
        <v>10</v>
      </c>
      <c r="AS20" s="189">
        <v>3</v>
      </c>
      <c r="AT20" s="189">
        <v>10</v>
      </c>
      <c r="AU20" s="189">
        <v>2</v>
      </c>
      <c r="AV20" s="189"/>
      <c r="AW20" s="179">
        <f>+AV20+AU20+AT20+AS20+AR20+AQ20</f>
        <v>25</v>
      </c>
      <c r="AX20" s="189"/>
      <c r="AY20" s="189"/>
      <c r="AZ20" s="189">
        <v>6</v>
      </c>
      <c r="BA20" s="189">
        <v>2</v>
      </c>
      <c r="BB20" s="189">
        <v>2</v>
      </c>
      <c r="BC20" s="708">
        <v>10</v>
      </c>
      <c r="BD20" s="186">
        <f t="shared" si="6"/>
        <v>20</v>
      </c>
      <c r="BE20" s="189"/>
      <c r="BF20" s="189"/>
      <c r="BG20" s="189"/>
      <c r="BH20" s="189"/>
      <c r="BI20" s="189"/>
      <c r="BJ20" s="186"/>
      <c r="BK20" s="189"/>
      <c r="BL20" s="189"/>
      <c r="BM20" s="189"/>
      <c r="BN20" s="189"/>
      <c r="BO20" s="189"/>
      <c r="BP20" s="189"/>
      <c r="BQ20" s="190"/>
      <c r="BR20" s="572">
        <f t="shared" si="8"/>
        <v>47</v>
      </c>
      <c r="BS20" s="567"/>
      <c r="BT20" s="212">
        <f t="shared" si="9"/>
        <v>47</v>
      </c>
    </row>
    <row r="21" spans="1:72" ht="22.5" x14ac:dyDescent="0.45">
      <c r="A21" s="408">
        <v>15</v>
      </c>
      <c r="B21" s="339" t="s">
        <v>80</v>
      </c>
      <c r="C21" s="454" t="s">
        <v>89</v>
      </c>
      <c r="D21" s="437" t="s">
        <v>33</v>
      </c>
      <c r="E21" s="437">
        <v>181</v>
      </c>
      <c r="F21" s="71" t="s">
        <v>40</v>
      </c>
      <c r="G21" s="432"/>
      <c r="H21" s="189">
        <v>1</v>
      </c>
      <c r="I21" s="189"/>
      <c r="J21" s="189"/>
      <c r="K21" s="189"/>
      <c r="L21" s="189">
        <v>2</v>
      </c>
      <c r="M21" s="189"/>
      <c r="N21" s="179">
        <f t="shared" si="10"/>
        <v>3</v>
      </c>
      <c r="O21" s="189"/>
      <c r="P21" s="189">
        <v>2</v>
      </c>
      <c r="Q21" s="189">
        <v>10</v>
      </c>
      <c r="R21" s="189"/>
      <c r="S21" s="189">
        <v>2</v>
      </c>
      <c r="T21" s="189"/>
      <c r="U21" s="179">
        <f>SUM(O21:T21)</f>
        <v>14</v>
      </c>
      <c r="V21" s="189"/>
      <c r="W21" s="189"/>
      <c r="X21" s="189"/>
      <c r="Y21" s="189"/>
      <c r="Z21" s="189"/>
      <c r="AA21" s="189"/>
      <c r="AB21" s="179">
        <f t="shared" ref="AB21:AB26" si="11">+AA21+Z21+Y21+X21+W21+V21</f>
        <v>0</v>
      </c>
      <c r="AC21" s="189"/>
      <c r="AD21" s="189"/>
      <c r="AE21" s="189"/>
      <c r="AF21" s="189"/>
      <c r="AG21" s="189"/>
      <c r="AH21" s="189"/>
      <c r="AI21" s="179"/>
      <c r="AJ21" s="189"/>
      <c r="AK21" s="189"/>
      <c r="AL21" s="189"/>
      <c r="AM21" s="189"/>
      <c r="AN21" s="189"/>
      <c r="AO21" s="189"/>
      <c r="AP21" s="179"/>
      <c r="AQ21" s="189"/>
      <c r="AR21" s="189"/>
      <c r="AS21" s="189"/>
      <c r="AT21" s="189">
        <v>10</v>
      </c>
      <c r="AU21" s="189"/>
      <c r="AV21" s="189"/>
      <c r="AW21" s="179">
        <f>+AV21+AU21+AT21+AS21+AR21+AQ21</f>
        <v>10</v>
      </c>
      <c r="AX21" s="189"/>
      <c r="AY21" s="189"/>
      <c r="AZ21" s="189"/>
      <c r="BA21" s="189">
        <v>2</v>
      </c>
      <c r="BB21" s="189">
        <v>2</v>
      </c>
      <c r="BC21" s="708">
        <v>10</v>
      </c>
      <c r="BD21" s="186">
        <f t="shared" si="6"/>
        <v>14</v>
      </c>
      <c r="BE21" s="189"/>
      <c r="BF21" s="189">
        <v>5</v>
      </c>
      <c r="BG21" s="189"/>
      <c r="BH21" s="189"/>
      <c r="BI21" s="189"/>
      <c r="BJ21" s="186">
        <f>SUM(BE21:BI21)</f>
        <v>5</v>
      </c>
      <c r="BK21" s="189"/>
      <c r="BL21" s="189"/>
      <c r="BM21" s="189"/>
      <c r="BN21" s="189"/>
      <c r="BO21" s="189"/>
      <c r="BP21" s="189"/>
      <c r="BQ21" s="190"/>
      <c r="BR21" s="572">
        <f t="shared" si="8"/>
        <v>46</v>
      </c>
      <c r="BS21" s="567"/>
      <c r="BT21" s="212">
        <f t="shared" si="9"/>
        <v>46</v>
      </c>
    </row>
    <row r="22" spans="1:72" ht="22.5" x14ac:dyDescent="0.45">
      <c r="A22" s="408">
        <v>16</v>
      </c>
      <c r="B22" s="339" t="s">
        <v>20</v>
      </c>
      <c r="C22" s="449">
        <v>5398</v>
      </c>
      <c r="D22" s="437" t="s">
        <v>33</v>
      </c>
      <c r="E22" s="437">
        <v>105</v>
      </c>
      <c r="F22" s="71" t="s">
        <v>40</v>
      </c>
      <c r="G22" s="432"/>
      <c r="H22" s="189"/>
      <c r="I22" s="189"/>
      <c r="J22" s="189"/>
      <c r="K22" s="189"/>
      <c r="L22" s="189"/>
      <c r="M22" s="189"/>
      <c r="N22" s="179">
        <f t="shared" si="10"/>
        <v>0</v>
      </c>
      <c r="O22" s="189"/>
      <c r="P22" s="189"/>
      <c r="Q22" s="189"/>
      <c r="R22" s="189"/>
      <c r="S22" s="189"/>
      <c r="T22" s="189"/>
      <c r="U22" s="179">
        <f>SUM(O22:T22)</f>
        <v>0</v>
      </c>
      <c r="V22" s="189"/>
      <c r="W22" s="189"/>
      <c r="X22" s="189">
        <v>8</v>
      </c>
      <c r="Y22" s="189">
        <v>10</v>
      </c>
      <c r="Z22" s="189"/>
      <c r="AA22" s="189"/>
      <c r="AB22" s="179">
        <f t="shared" si="11"/>
        <v>18</v>
      </c>
      <c r="AC22" s="189"/>
      <c r="AD22" s="189"/>
      <c r="AE22" s="189"/>
      <c r="AF22" s="189"/>
      <c r="AG22" s="189"/>
      <c r="AH22" s="189"/>
      <c r="AI22" s="179"/>
      <c r="AJ22" s="189">
        <v>1</v>
      </c>
      <c r="AK22" s="189"/>
      <c r="AL22" s="189"/>
      <c r="AM22" s="189"/>
      <c r="AN22" s="189"/>
      <c r="AO22" s="189"/>
      <c r="AP22" s="179">
        <f>+AO22+AN22+AM22+AL22+AK22+AJ22</f>
        <v>1</v>
      </c>
      <c r="AQ22" s="189"/>
      <c r="AR22" s="189"/>
      <c r="AS22" s="189">
        <v>2</v>
      </c>
      <c r="AT22" s="189">
        <v>10</v>
      </c>
      <c r="AU22" s="189"/>
      <c r="AV22" s="189"/>
      <c r="AW22" s="179">
        <f>+AV22+AU22+AT22+AS22+AR22+AQ22</f>
        <v>12</v>
      </c>
      <c r="AX22" s="189"/>
      <c r="AY22" s="189"/>
      <c r="AZ22" s="189"/>
      <c r="BA22" s="189"/>
      <c r="BB22" s="189"/>
      <c r="BC22" s="708">
        <v>10</v>
      </c>
      <c r="BD22" s="186">
        <f t="shared" si="6"/>
        <v>10</v>
      </c>
      <c r="BE22" s="189">
        <v>1</v>
      </c>
      <c r="BF22" s="189"/>
      <c r="BG22" s="189"/>
      <c r="BH22" s="189"/>
      <c r="BI22" s="189"/>
      <c r="BJ22" s="186">
        <f>SUM(BE22:BI22)</f>
        <v>1</v>
      </c>
      <c r="BK22" s="189"/>
      <c r="BL22" s="189"/>
      <c r="BM22" s="189"/>
      <c r="BN22" s="189"/>
      <c r="BO22" s="189"/>
      <c r="BP22" s="189"/>
      <c r="BQ22" s="183"/>
      <c r="BR22" s="572">
        <f t="shared" si="8"/>
        <v>42</v>
      </c>
      <c r="BS22" s="567"/>
      <c r="BT22" s="212">
        <f t="shared" si="9"/>
        <v>42</v>
      </c>
    </row>
    <row r="23" spans="1:72" ht="22.5" x14ac:dyDescent="0.45">
      <c r="A23" s="86">
        <v>17</v>
      </c>
      <c r="B23" s="339" t="s">
        <v>81</v>
      </c>
      <c r="C23" s="454">
        <v>13932</v>
      </c>
      <c r="D23" s="437" t="s">
        <v>33</v>
      </c>
      <c r="E23" s="437">
        <v>18</v>
      </c>
      <c r="F23" s="71" t="s">
        <v>40</v>
      </c>
      <c r="G23" s="432"/>
      <c r="H23" s="189"/>
      <c r="I23" s="189">
        <v>3</v>
      </c>
      <c r="J23" s="189"/>
      <c r="K23" s="189"/>
      <c r="L23" s="189">
        <v>2</v>
      </c>
      <c r="M23" s="189"/>
      <c r="N23" s="179">
        <f t="shared" si="10"/>
        <v>5</v>
      </c>
      <c r="O23" s="189">
        <v>1</v>
      </c>
      <c r="P23" s="189"/>
      <c r="Q23" s="189"/>
      <c r="R23" s="189"/>
      <c r="S23" s="189">
        <v>2</v>
      </c>
      <c r="T23" s="189">
        <v>2</v>
      </c>
      <c r="U23" s="179">
        <f>SUM(O23:T23)</f>
        <v>5</v>
      </c>
      <c r="V23" s="189"/>
      <c r="W23" s="189">
        <v>2</v>
      </c>
      <c r="X23" s="189"/>
      <c r="Y23" s="189">
        <v>10</v>
      </c>
      <c r="Z23" s="189">
        <v>2</v>
      </c>
      <c r="AA23" s="189">
        <v>2</v>
      </c>
      <c r="AB23" s="179">
        <f t="shared" si="11"/>
        <v>16</v>
      </c>
      <c r="AC23" s="189"/>
      <c r="AD23" s="189"/>
      <c r="AE23" s="189"/>
      <c r="AF23" s="189"/>
      <c r="AG23" s="189"/>
      <c r="AH23" s="189">
        <v>2</v>
      </c>
      <c r="AI23" s="186">
        <f>+AH23+AG23+AF23+AE23+AD23+AC23</f>
        <v>2</v>
      </c>
      <c r="AJ23" s="189"/>
      <c r="AK23" s="189">
        <v>8</v>
      </c>
      <c r="AL23" s="189"/>
      <c r="AM23" s="189"/>
      <c r="AN23" s="189">
        <v>2</v>
      </c>
      <c r="AO23" s="189"/>
      <c r="AP23" s="179">
        <f>+AO23+AN23+AM23+AL23+AK23+AJ23</f>
        <v>10</v>
      </c>
      <c r="AQ23" s="189"/>
      <c r="AR23" s="189"/>
      <c r="AS23" s="189"/>
      <c r="AT23" s="189"/>
      <c r="AU23" s="189"/>
      <c r="AV23" s="189"/>
      <c r="AW23" s="186"/>
      <c r="AX23" s="189"/>
      <c r="AY23" s="189"/>
      <c r="AZ23" s="189"/>
      <c r="BA23" s="189"/>
      <c r="BB23" s="713">
        <v>2</v>
      </c>
      <c r="BC23" s="708"/>
      <c r="BD23" s="186">
        <f t="shared" si="6"/>
        <v>2</v>
      </c>
      <c r="BE23" s="189"/>
      <c r="BF23" s="189"/>
      <c r="BG23" s="189"/>
      <c r="BH23" s="189"/>
      <c r="BI23" s="189"/>
      <c r="BJ23" s="186"/>
      <c r="BK23" s="189"/>
      <c r="BL23" s="189"/>
      <c r="BM23" s="189"/>
      <c r="BN23" s="189"/>
      <c r="BO23" s="189"/>
      <c r="BP23" s="189"/>
      <c r="BQ23" s="190"/>
      <c r="BR23" s="572">
        <f t="shared" si="8"/>
        <v>40</v>
      </c>
      <c r="BS23" s="567"/>
      <c r="BT23" s="212">
        <f t="shared" si="9"/>
        <v>40</v>
      </c>
    </row>
    <row r="24" spans="1:72" ht="22.5" x14ac:dyDescent="0.45">
      <c r="A24" s="86">
        <v>18</v>
      </c>
      <c r="B24" s="339" t="s">
        <v>54</v>
      </c>
      <c r="C24" s="454">
        <v>7846</v>
      </c>
      <c r="D24" s="437" t="s">
        <v>33</v>
      </c>
      <c r="E24" s="437">
        <v>28</v>
      </c>
      <c r="F24" s="71" t="s">
        <v>40</v>
      </c>
      <c r="G24" s="432"/>
      <c r="H24" s="189"/>
      <c r="I24" s="189">
        <v>5</v>
      </c>
      <c r="J24" s="189"/>
      <c r="K24" s="189"/>
      <c r="L24" s="189">
        <v>2</v>
      </c>
      <c r="M24" s="189"/>
      <c r="N24" s="179">
        <f t="shared" si="10"/>
        <v>7</v>
      </c>
      <c r="O24" s="189"/>
      <c r="P24" s="189"/>
      <c r="Q24" s="189"/>
      <c r="R24" s="189"/>
      <c r="S24" s="189"/>
      <c r="T24" s="189"/>
      <c r="U24" s="179">
        <f>SUM(O24:T24)</f>
        <v>0</v>
      </c>
      <c r="V24" s="189"/>
      <c r="W24" s="189"/>
      <c r="X24" s="189"/>
      <c r="Y24" s="189"/>
      <c r="Z24" s="189"/>
      <c r="AA24" s="189"/>
      <c r="AB24" s="179">
        <f t="shared" si="11"/>
        <v>0</v>
      </c>
      <c r="AC24" s="189"/>
      <c r="AD24" s="189"/>
      <c r="AE24" s="189"/>
      <c r="AF24" s="189"/>
      <c r="AG24" s="189"/>
      <c r="AH24" s="189"/>
      <c r="AI24" s="179"/>
      <c r="AJ24" s="189"/>
      <c r="AK24" s="189"/>
      <c r="AL24" s="189"/>
      <c r="AM24" s="189"/>
      <c r="AN24" s="189">
        <v>2</v>
      </c>
      <c r="AO24" s="189">
        <v>2</v>
      </c>
      <c r="AP24" s="179">
        <f>+AO24+AN24+AM24+AL24+AK24+AJ24</f>
        <v>4</v>
      </c>
      <c r="AQ24" s="189">
        <v>1</v>
      </c>
      <c r="AR24" s="189">
        <v>4</v>
      </c>
      <c r="AS24" s="189"/>
      <c r="AT24" s="189">
        <v>10</v>
      </c>
      <c r="AU24" s="189">
        <v>2</v>
      </c>
      <c r="AV24" s="189"/>
      <c r="AW24" s="186">
        <f>+AV24+AU24+AT24+AS24+AR24+AQ24</f>
        <v>17</v>
      </c>
      <c r="AX24" s="189"/>
      <c r="AY24" s="189">
        <v>1</v>
      </c>
      <c r="AZ24" s="189"/>
      <c r="BA24" s="189"/>
      <c r="BB24" s="189"/>
      <c r="BC24" s="708">
        <v>10</v>
      </c>
      <c r="BD24" s="186">
        <f t="shared" si="6"/>
        <v>11</v>
      </c>
      <c r="BE24" s="189"/>
      <c r="BF24" s="189"/>
      <c r="BG24" s="189"/>
      <c r="BH24" s="189"/>
      <c r="BI24" s="189"/>
      <c r="BJ24" s="186"/>
      <c r="BK24" s="189"/>
      <c r="BL24" s="189"/>
      <c r="BM24" s="189"/>
      <c r="BN24" s="189"/>
      <c r="BO24" s="189"/>
      <c r="BP24" s="189"/>
      <c r="BQ24" s="190"/>
      <c r="BR24" s="572">
        <f t="shared" si="8"/>
        <v>39</v>
      </c>
      <c r="BS24" s="567"/>
      <c r="BT24" s="212">
        <f t="shared" si="9"/>
        <v>39</v>
      </c>
    </row>
    <row r="25" spans="1:72" ht="22.5" x14ac:dyDescent="0.45">
      <c r="A25" s="408">
        <v>19</v>
      </c>
      <c r="B25" s="339" t="s">
        <v>27</v>
      </c>
      <c r="C25" s="449">
        <v>1893</v>
      </c>
      <c r="D25" s="437" t="s">
        <v>32</v>
      </c>
      <c r="E25" s="437">
        <v>88</v>
      </c>
      <c r="F25" s="71" t="s">
        <v>40</v>
      </c>
      <c r="G25" s="432">
        <v>2</v>
      </c>
      <c r="H25" s="189"/>
      <c r="I25" s="189"/>
      <c r="J25" s="189"/>
      <c r="K25" s="189"/>
      <c r="L25" s="189">
        <v>2</v>
      </c>
      <c r="M25" s="189"/>
      <c r="N25" s="179">
        <f t="shared" si="10"/>
        <v>2</v>
      </c>
      <c r="O25" s="189"/>
      <c r="P25" s="189">
        <v>6</v>
      </c>
      <c r="Q25" s="189"/>
      <c r="R25" s="189"/>
      <c r="S25" s="189"/>
      <c r="T25" s="189">
        <v>2</v>
      </c>
      <c r="U25" s="179">
        <f>SUM(O25:T25)</f>
        <v>8</v>
      </c>
      <c r="V25" s="189">
        <v>1</v>
      </c>
      <c r="W25" s="189"/>
      <c r="X25" s="189"/>
      <c r="Y25" s="189">
        <v>10</v>
      </c>
      <c r="Z25" s="189"/>
      <c r="AA25" s="189"/>
      <c r="AB25" s="179">
        <f t="shared" si="11"/>
        <v>11</v>
      </c>
      <c r="AC25" s="189"/>
      <c r="AD25" s="189">
        <v>2</v>
      </c>
      <c r="AE25" s="189"/>
      <c r="AF25" s="189"/>
      <c r="AG25" s="189"/>
      <c r="AH25" s="189"/>
      <c r="AI25" s="179">
        <f>+AH25+AG25+AF25+AE25+AD25+AC25</f>
        <v>2</v>
      </c>
      <c r="AJ25" s="189"/>
      <c r="AK25" s="189"/>
      <c r="AL25" s="189"/>
      <c r="AM25" s="189"/>
      <c r="AN25" s="189"/>
      <c r="AO25" s="189"/>
      <c r="AP25" s="179"/>
      <c r="AQ25" s="189"/>
      <c r="AR25" s="189"/>
      <c r="AS25" s="189"/>
      <c r="AT25" s="189">
        <v>10</v>
      </c>
      <c r="AU25" s="189"/>
      <c r="AV25" s="189"/>
      <c r="AW25" s="186">
        <f>+AV25+AU25+AT25+AS25+AR25+AQ25</f>
        <v>10</v>
      </c>
      <c r="AX25" s="189"/>
      <c r="AY25" s="189"/>
      <c r="AZ25" s="189"/>
      <c r="BA25" s="189"/>
      <c r="BB25" s="189"/>
      <c r="BC25" s="708"/>
      <c r="BD25" s="186"/>
      <c r="BE25" s="189"/>
      <c r="BF25" s="189"/>
      <c r="BG25" s="189"/>
      <c r="BH25" s="189"/>
      <c r="BI25" s="189"/>
      <c r="BJ25" s="186"/>
      <c r="BK25" s="189"/>
      <c r="BL25" s="189"/>
      <c r="BM25" s="189"/>
      <c r="BN25" s="189"/>
      <c r="BO25" s="189"/>
      <c r="BP25" s="189"/>
      <c r="BQ25" s="190"/>
      <c r="BR25" s="572">
        <f t="shared" si="8"/>
        <v>35</v>
      </c>
      <c r="BS25" s="567"/>
      <c r="BT25" s="212">
        <f t="shared" si="9"/>
        <v>35</v>
      </c>
    </row>
    <row r="26" spans="1:72" ht="22.5" x14ac:dyDescent="0.45">
      <c r="A26" s="408" t="s">
        <v>42</v>
      </c>
      <c r="B26" s="339" t="s">
        <v>52</v>
      </c>
      <c r="C26" s="639">
        <v>7919</v>
      </c>
      <c r="D26" s="437" t="s">
        <v>33</v>
      </c>
      <c r="E26" s="437">
        <v>133</v>
      </c>
      <c r="F26" s="71" t="s">
        <v>40</v>
      </c>
      <c r="G26" s="432"/>
      <c r="H26" s="189"/>
      <c r="I26" s="189">
        <v>8</v>
      </c>
      <c r="J26" s="189"/>
      <c r="K26" s="189"/>
      <c r="L26" s="189">
        <v>2</v>
      </c>
      <c r="M26" s="189"/>
      <c r="N26" s="179">
        <f t="shared" si="10"/>
        <v>10</v>
      </c>
      <c r="O26" s="189"/>
      <c r="P26" s="189"/>
      <c r="Q26" s="189"/>
      <c r="R26" s="189"/>
      <c r="S26" s="189"/>
      <c r="T26" s="189"/>
      <c r="U26" s="179"/>
      <c r="V26" s="189"/>
      <c r="W26" s="189"/>
      <c r="X26" s="189"/>
      <c r="Y26" s="189"/>
      <c r="Z26" s="189"/>
      <c r="AA26" s="241">
        <v>2</v>
      </c>
      <c r="AB26" s="179">
        <f t="shared" si="11"/>
        <v>2</v>
      </c>
      <c r="AC26" s="189"/>
      <c r="AD26" s="189">
        <v>1</v>
      </c>
      <c r="AE26" s="189">
        <v>3</v>
      </c>
      <c r="AF26" s="189"/>
      <c r="AG26" s="189">
        <v>2</v>
      </c>
      <c r="AH26" s="189">
        <v>2</v>
      </c>
      <c r="AI26" s="179">
        <f>+AH26+AG26+AF26+AE26+AD26+AC26</f>
        <v>8</v>
      </c>
      <c r="AJ26" s="189">
        <v>1</v>
      </c>
      <c r="AK26" s="189"/>
      <c r="AL26" s="189"/>
      <c r="AM26" s="189"/>
      <c r="AN26" s="189">
        <v>2</v>
      </c>
      <c r="AO26" s="189">
        <v>2</v>
      </c>
      <c r="AP26" s="179">
        <f>+AO26+AN26+AM26+AL26+AK26+AJ26</f>
        <v>5</v>
      </c>
      <c r="AQ26" s="189"/>
      <c r="AR26" s="189"/>
      <c r="AS26" s="189"/>
      <c r="AT26" s="189"/>
      <c r="AU26" s="189"/>
      <c r="AV26" s="189"/>
      <c r="AW26" s="186"/>
      <c r="AX26" s="189"/>
      <c r="AY26" s="189"/>
      <c r="AZ26" s="189"/>
      <c r="BA26" s="189"/>
      <c r="BB26" s="189"/>
      <c r="BC26" s="708">
        <v>10</v>
      </c>
      <c r="BD26" s="186">
        <f>SUM(AX26:BC26)</f>
        <v>10</v>
      </c>
      <c r="BE26" s="189"/>
      <c r="BF26" s="189"/>
      <c r="BG26" s="189"/>
      <c r="BH26" s="189"/>
      <c r="BI26" s="189"/>
      <c r="BJ26" s="186"/>
      <c r="BK26" s="189"/>
      <c r="BL26" s="189"/>
      <c r="BM26" s="189"/>
      <c r="BN26" s="189"/>
      <c r="BO26" s="189"/>
      <c r="BP26" s="189"/>
      <c r="BQ26" s="183"/>
      <c r="BR26" s="572">
        <f t="shared" si="8"/>
        <v>35</v>
      </c>
      <c r="BS26" s="567"/>
      <c r="BT26" s="212">
        <f t="shared" si="9"/>
        <v>35</v>
      </c>
    </row>
    <row r="27" spans="1:72" ht="22.5" x14ac:dyDescent="0.45">
      <c r="A27" s="86">
        <v>21</v>
      </c>
      <c r="B27" s="339" t="s">
        <v>83</v>
      </c>
      <c r="C27" s="454">
        <v>1576</v>
      </c>
      <c r="D27" s="437" t="s">
        <v>69</v>
      </c>
      <c r="E27" s="437">
        <v>148</v>
      </c>
      <c r="F27" s="71"/>
      <c r="G27" s="432">
        <v>2</v>
      </c>
      <c r="H27" s="189"/>
      <c r="I27" s="189"/>
      <c r="J27" s="189"/>
      <c r="K27" s="189"/>
      <c r="L27" s="189"/>
      <c r="M27" s="189">
        <v>2</v>
      </c>
      <c r="N27" s="179">
        <f t="shared" si="10"/>
        <v>2</v>
      </c>
      <c r="O27" s="189"/>
      <c r="P27" s="189"/>
      <c r="Q27" s="189">
        <v>3</v>
      </c>
      <c r="R27" s="189"/>
      <c r="S27" s="189"/>
      <c r="T27" s="189">
        <v>2</v>
      </c>
      <c r="U27" s="179">
        <f>SUM(O27:T27)</f>
        <v>5</v>
      </c>
      <c r="V27" s="189"/>
      <c r="W27" s="189"/>
      <c r="X27" s="189"/>
      <c r="Y27" s="189"/>
      <c r="Z27" s="189"/>
      <c r="AA27" s="189"/>
      <c r="AB27" s="179">
        <v>0</v>
      </c>
      <c r="AC27" s="189"/>
      <c r="AD27" s="189"/>
      <c r="AE27" s="189"/>
      <c r="AF27" s="189"/>
      <c r="AG27" s="189">
        <v>2</v>
      </c>
      <c r="AH27" s="189">
        <v>2</v>
      </c>
      <c r="AI27" s="179">
        <f>+AH27+AG27+AF27+AE27+AD27+AC27</f>
        <v>4</v>
      </c>
      <c r="AJ27" s="189"/>
      <c r="AK27" s="189"/>
      <c r="AL27" s="189"/>
      <c r="AM27" s="189"/>
      <c r="AN27" s="189"/>
      <c r="AO27" s="189"/>
      <c r="AP27" s="179">
        <v>0</v>
      </c>
      <c r="AQ27" s="189"/>
      <c r="AR27" s="189"/>
      <c r="AS27" s="189"/>
      <c r="AT27" s="189">
        <v>10</v>
      </c>
      <c r="AU27" s="189"/>
      <c r="AV27" s="189">
        <v>2</v>
      </c>
      <c r="AW27" s="186">
        <f>+AV27+AU27+AT27+AS27+AR27+AQ27</f>
        <v>12</v>
      </c>
      <c r="AX27" s="189"/>
      <c r="AY27" s="189"/>
      <c r="AZ27" s="189"/>
      <c r="BA27" s="189"/>
      <c r="BB27" s="713">
        <v>2</v>
      </c>
      <c r="BC27" s="708"/>
      <c r="BD27" s="186">
        <f>SUM(AX27:BC27)</f>
        <v>2</v>
      </c>
      <c r="BE27" s="189"/>
      <c r="BF27" s="189"/>
      <c r="BG27" s="189"/>
      <c r="BH27" s="189"/>
      <c r="BI27" s="189">
        <v>2</v>
      </c>
      <c r="BJ27" s="186">
        <f>SUM(BE27:BI27)</f>
        <v>2</v>
      </c>
      <c r="BK27" s="189"/>
      <c r="BL27" s="189"/>
      <c r="BM27" s="189"/>
      <c r="BN27" s="189"/>
      <c r="BO27" s="189"/>
      <c r="BP27" s="189"/>
      <c r="BQ27" s="190"/>
      <c r="BR27" s="572">
        <f t="shared" si="8"/>
        <v>29</v>
      </c>
      <c r="BS27" s="567"/>
      <c r="BT27" s="212">
        <f t="shared" si="9"/>
        <v>29</v>
      </c>
    </row>
    <row r="28" spans="1:72" ht="22.5" x14ac:dyDescent="0.45">
      <c r="A28" s="86">
        <v>22</v>
      </c>
      <c r="B28" s="638" t="s">
        <v>49</v>
      </c>
      <c r="C28" s="449">
        <v>5931</v>
      </c>
      <c r="D28" s="437" t="s">
        <v>69</v>
      </c>
      <c r="E28" s="437">
        <v>136</v>
      </c>
      <c r="F28" s="71" t="s">
        <v>40</v>
      </c>
      <c r="G28" s="432"/>
      <c r="H28" s="189"/>
      <c r="I28" s="189"/>
      <c r="J28" s="189"/>
      <c r="K28" s="189"/>
      <c r="L28" s="189"/>
      <c r="M28" s="189"/>
      <c r="N28" s="179">
        <f t="shared" si="10"/>
        <v>0</v>
      </c>
      <c r="O28" s="189"/>
      <c r="P28" s="189">
        <v>5</v>
      </c>
      <c r="Q28" s="189">
        <v>4</v>
      </c>
      <c r="R28" s="189">
        <v>1</v>
      </c>
      <c r="S28" s="189">
        <v>2</v>
      </c>
      <c r="T28" s="189"/>
      <c r="U28" s="179">
        <f>SUM(O28:T28)</f>
        <v>12</v>
      </c>
      <c r="V28" s="189"/>
      <c r="W28" s="189"/>
      <c r="X28" s="189"/>
      <c r="Y28" s="189"/>
      <c r="Z28" s="189"/>
      <c r="AA28" s="189"/>
      <c r="AB28" s="179">
        <f>+AA28+Z28+Y28+X28+W28+V28</f>
        <v>0</v>
      </c>
      <c r="AC28" s="189"/>
      <c r="AD28" s="189"/>
      <c r="AE28" s="189"/>
      <c r="AF28" s="189"/>
      <c r="AG28" s="189"/>
      <c r="AH28" s="189"/>
      <c r="AI28" s="186"/>
      <c r="AJ28" s="189"/>
      <c r="AK28" s="189"/>
      <c r="AL28" s="189"/>
      <c r="AM28" s="189"/>
      <c r="AN28" s="189"/>
      <c r="AO28" s="189"/>
      <c r="AP28" s="179"/>
      <c r="AQ28" s="189"/>
      <c r="AR28" s="189"/>
      <c r="AS28" s="189"/>
      <c r="AT28" s="189"/>
      <c r="AU28" s="189"/>
      <c r="AV28" s="189"/>
      <c r="AW28" s="186"/>
      <c r="AX28" s="189"/>
      <c r="AY28" s="189"/>
      <c r="AZ28" s="189"/>
      <c r="BA28" s="189"/>
      <c r="BB28" s="189">
        <v>2</v>
      </c>
      <c r="BC28" s="708">
        <v>10</v>
      </c>
      <c r="BD28" s="186">
        <f>SUM(AX28:BC28)</f>
        <v>12</v>
      </c>
      <c r="BE28" s="189"/>
      <c r="BF28" s="189"/>
      <c r="BG28" s="189"/>
      <c r="BH28" s="189"/>
      <c r="BI28" s="189"/>
      <c r="BJ28" s="186"/>
      <c r="BK28" s="189"/>
      <c r="BL28" s="189"/>
      <c r="BM28" s="189"/>
      <c r="BN28" s="189"/>
      <c r="BO28" s="189"/>
      <c r="BP28" s="189"/>
      <c r="BQ28" s="183"/>
      <c r="BR28" s="572">
        <f t="shared" si="8"/>
        <v>24</v>
      </c>
      <c r="BS28" s="567"/>
      <c r="BT28" s="212">
        <f t="shared" si="9"/>
        <v>24</v>
      </c>
    </row>
    <row r="29" spans="1:72" ht="22.5" x14ac:dyDescent="0.45">
      <c r="A29" s="408">
        <v>23</v>
      </c>
      <c r="B29" s="339" t="s">
        <v>102</v>
      </c>
      <c r="C29" s="454">
        <v>1346</v>
      </c>
      <c r="D29" s="437" t="s">
        <v>33</v>
      </c>
      <c r="E29" s="437">
        <v>119</v>
      </c>
      <c r="F29" s="71" t="s">
        <v>40</v>
      </c>
      <c r="G29" s="432"/>
      <c r="H29" s="189"/>
      <c r="I29" s="189"/>
      <c r="J29" s="189"/>
      <c r="K29" s="189"/>
      <c r="L29" s="189"/>
      <c r="M29" s="189"/>
      <c r="N29" s="179"/>
      <c r="O29" s="189"/>
      <c r="P29" s="189"/>
      <c r="Q29" s="189"/>
      <c r="R29" s="189"/>
      <c r="S29" s="189"/>
      <c r="T29" s="189"/>
      <c r="U29" s="179">
        <f>SUM(O29:T29)</f>
        <v>0</v>
      </c>
      <c r="V29" s="189"/>
      <c r="W29" s="189"/>
      <c r="X29" s="189"/>
      <c r="Y29" s="189"/>
      <c r="Z29" s="189"/>
      <c r="AA29" s="189"/>
      <c r="AB29" s="179"/>
      <c r="AC29" s="189">
        <v>4</v>
      </c>
      <c r="AD29" s="189"/>
      <c r="AE29" s="189"/>
      <c r="AF29" s="189"/>
      <c r="AG29" s="189"/>
      <c r="AH29" s="189"/>
      <c r="AI29" s="179">
        <f>+AH29+AG29+AF29+AE29+AD29+AC29</f>
        <v>4</v>
      </c>
      <c r="AJ29" s="189"/>
      <c r="AK29" s="189"/>
      <c r="AL29" s="189"/>
      <c r="AM29" s="189"/>
      <c r="AN29" s="189"/>
      <c r="AO29" s="189"/>
      <c r="AP29" s="179"/>
      <c r="AQ29" s="189"/>
      <c r="AR29" s="189"/>
      <c r="AS29" s="189"/>
      <c r="AT29" s="189"/>
      <c r="AU29" s="189"/>
      <c r="AV29" s="189"/>
      <c r="AW29" s="186"/>
      <c r="AX29" s="189">
        <v>1</v>
      </c>
      <c r="AY29" s="189">
        <v>6</v>
      </c>
      <c r="AZ29" s="189"/>
      <c r="BA29" s="189"/>
      <c r="BB29" s="189">
        <v>2</v>
      </c>
      <c r="BC29" s="708">
        <v>10</v>
      </c>
      <c r="BD29" s="186">
        <f>SUM(AX29:BC29)</f>
        <v>19</v>
      </c>
      <c r="BE29" s="189"/>
      <c r="BF29" s="189"/>
      <c r="BG29" s="189"/>
      <c r="BH29" s="189"/>
      <c r="BI29" s="189"/>
      <c r="BJ29" s="186">
        <f>SUM(BE29:BI29)</f>
        <v>0</v>
      </c>
      <c r="BK29" s="189"/>
      <c r="BL29" s="189"/>
      <c r="BM29" s="189"/>
      <c r="BN29" s="189"/>
      <c r="BO29" s="189"/>
      <c r="BP29" s="189"/>
      <c r="BQ29" s="190"/>
      <c r="BR29" s="572">
        <f t="shared" si="8"/>
        <v>23</v>
      </c>
      <c r="BS29" s="567"/>
      <c r="BT29" s="212">
        <f t="shared" si="9"/>
        <v>23</v>
      </c>
    </row>
    <row r="30" spans="1:72" ht="22.5" x14ac:dyDescent="0.45">
      <c r="A30" s="408">
        <v>24</v>
      </c>
      <c r="B30" s="343" t="s">
        <v>31</v>
      </c>
      <c r="C30" s="451">
        <v>2500</v>
      </c>
      <c r="D30" s="438" t="s">
        <v>34</v>
      </c>
      <c r="E30" s="438">
        <v>26</v>
      </c>
      <c r="F30" s="71" t="s">
        <v>40</v>
      </c>
      <c r="G30" s="432"/>
      <c r="H30" s="189"/>
      <c r="I30" s="189"/>
      <c r="J30" s="189">
        <v>6</v>
      </c>
      <c r="K30" s="189"/>
      <c r="L30" s="189">
        <v>2</v>
      </c>
      <c r="M30" s="189">
        <v>2</v>
      </c>
      <c r="N30" s="179">
        <f>+H30+I30+J30+K30+L30+M30</f>
        <v>10</v>
      </c>
      <c r="O30" s="189"/>
      <c r="P30" s="189">
        <v>3</v>
      </c>
      <c r="Q30" s="189"/>
      <c r="R30" s="189"/>
      <c r="S30" s="189">
        <v>2</v>
      </c>
      <c r="T30" s="189"/>
      <c r="U30" s="179">
        <f>SUM(O30:T30)</f>
        <v>5</v>
      </c>
      <c r="V30" s="189"/>
      <c r="W30" s="189"/>
      <c r="X30" s="189"/>
      <c r="Y30" s="189"/>
      <c r="Z30" s="189"/>
      <c r="AA30" s="189"/>
      <c r="AB30" s="179">
        <f>+AA30+Z30+Y30+X30+W30+V30</f>
        <v>0</v>
      </c>
      <c r="AC30" s="189"/>
      <c r="AD30" s="189"/>
      <c r="AE30" s="189"/>
      <c r="AF30" s="189"/>
      <c r="AG30" s="189"/>
      <c r="AH30" s="189"/>
      <c r="AI30" s="186"/>
      <c r="AJ30" s="189"/>
      <c r="AK30" s="189"/>
      <c r="AL30" s="189"/>
      <c r="AM30" s="189"/>
      <c r="AN30" s="189"/>
      <c r="AO30" s="189"/>
      <c r="AP30" s="179"/>
      <c r="AQ30" s="189"/>
      <c r="AR30" s="189"/>
      <c r="AS30" s="189"/>
      <c r="AT30" s="189"/>
      <c r="AU30" s="189"/>
      <c r="AV30" s="189"/>
      <c r="AW30" s="186"/>
      <c r="AX30" s="189"/>
      <c r="AY30" s="189"/>
      <c r="AZ30" s="189"/>
      <c r="BA30" s="189"/>
      <c r="BB30" s="189"/>
      <c r="BC30" s="708"/>
      <c r="BD30" s="186"/>
      <c r="BE30" s="189"/>
      <c r="BF30" s="189"/>
      <c r="BG30" s="189"/>
      <c r="BH30" s="189"/>
      <c r="BI30" s="189"/>
      <c r="BJ30" s="186"/>
      <c r="BK30" s="189"/>
      <c r="BL30" s="189"/>
      <c r="BM30" s="189"/>
      <c r="BN30" s="189"/>
      <c r="BO30" s="189"/>
      <c r="BP30" s="189"/>
      <c r="BQ30" s="190"/>
      <c r="BR30" s="572">
        <f t="shared" si="8"/>
        <v>15</v>
      </c>
      <c r="BS30" s="567"/>
      <c r="BT30" s="212"/>
    </row>
    <row r="31" spans="1:72" ht="22.5" x14ac:dyDescent="0.45">
      <c r="A31" s="95">
        <v>25</v>
      </c>
      <c r="B31" s="343" t="s">
        <v>107</v>
      </c>
      <c r="C31" s="452">
        <v>13350</v>
      </c>
      <c r="D31" s="438" t="s">
        <v>68</v>
      </c>
      <c r="E31" s="438">
        <v>124</v>
      </c>
      <c r="F31" s="71" t="s">
        <v>40</v>
      </c>
      <c r="G31" s="432"/>
      <c r="H31" s="189"/>
      <c r="I31" s="189"/>
      <c r="J31" s="189"/>
      <c r="K31" s="189"/>
      <c r="L31" s="189"/>
      <c r="M31" s="189"/>
      <c r="N31" s="179"/>
      <c r="O31" s="189"/>
      <c r="P31" s="189"/>
      <c r="Q31" s="189"/>
      <c r="R31" s="189"/>
      <c r="S31" s="189">
        <v>2</v>
      </c>
      <c r="T31" s="189">
        <v>2</v>
      </c>
      <c r="U31" s="179">
        <f>SUM(O31:T31)</f>
        <v>4</v>
      </c>
      <c r="V31" s="189"/>
      <c r="W31" s="189"/>
      <c r="X31" s="189"/>
      <c r="Y31" s="189"/>
      <c r="Z31" s="189"/>
      <c r="AA31" s="189"/>
      <c r="AB31" s="179"/>
      <c r="AC31" s="189"/>
      <c r="AD31" s="189"/>
      <c r="AE31" s="189"/>
      <c r="AF31" s="189"/>
      <c r="AG31" s="189"/>
      <c r="AH31" s="189"/>
      <c r="AI31" s="186"/>
      <c r="AJ31" s="189"/>
      <c r="AK31" s="189"/>
      <c r="AL31" s="189"/>
      <c r="AM31" s="189"/>
      <c r="AN31" s="189"/>
      <c r="AO31" s="189"/>
      <c r="AP31" s="179"/>
      <c r="AQ31" s="189"/>
      <c r="AR31" s="189"/>
      <c r="AS31" s="189"/>
      <c r="AT31" s="189"/>
      <c r="AU31" s="189"/>
      <c r="AV31" s="189"/>
      <c r="AW31" s="186"/>
      <c r="AX31" s="189"/>
      <c r="AY31" s="189"/>
      <c r="AZ31" s="189"/>
      <c r="BA31" s="189"/>
      <c r="BB31" s="189"/>
      <c r="BC31" s="708">
        <v>10</v>
      </c>
      <c r="BD31" s="186">
        <f>SUM(AX31:BC31)</f>
        <v>10</v>
      </c>
      <c r="BE31" s="189"/>
      <c r="BF31" s="189"/>
      <c r="BG31" s="189"/>
      <c r="BH31" s="189"/>
      <c r="BI31" s="189"/>
      <c r="BJ31" s="186"/>
      <c r="BK31" s="189"/>
      <c r="BL31" s="189"/>
      <c r="BM31" s="189"/>
      <c r="BN31" s="189"/>
      <c r="BO31" s="189"/>
      <c r="BP31" s="189"/>
      <c r="BQ31" s="190"/>
      <c r="BR31" s="572">
        <f t="shared" si="8"/>
        <v>14</v>
      </c>
      <c r="BS31" s="567"/>
      <c r="BT31" s="212">
        <f>+BR31-BS31</f>
        <v>14</v>
      </c>
    </row>
    <row r="32" spans="1:72" ht="22.5" x14ac:dyDescent="0.45">
      <c r="A32" s="86">
        <v>26</v>
      </c>
      <c r="B32" s="339" t="s">
        <v>127</v>
      </c>
      <c r="C32" s="454">
        <v>2640</v>
      </c>
      <c r="D32" s="437" t="s">
        <v>33</v>
      </c>
      <c r="E32" s="437">
        <v>94</v>
      </c>
      <c r="F32" s="71" t="s">
        <v>40</v>
      </c>
      <c r="G32" s="432"/>
      <c r="H32" s="189"/>
      <c r="I32" s="189"/>
      <c r="J32" s="189"/>
      <c r="K32" s="189"/>
      <c r="L32" s="189"/>
      <c r="M32" s="189"/>
      <c r="N32" s="179"/>
      <c r="O32" s="189"/>
      <c r="P32" s="189"/>
      <c r="Q32" s="189"/>
      <c r="R32" s="189"/>
      <c r="S32" s="189"/>
      <c r="T32" s="189"/>
      <c r="U32" s="179"/>
      <c r="V32" s="189"/>
      <c r="W32" s="189"/>
      <c r="X32" s="189"/>
      <c r="Y32" s="189"/>
      <c r="Z32" s="189"/>
      <c r="AA32" s="189"/>
      <c r="AB32" s="179"/>
      <c r="AC32" s="189"/>
      <c r="AD32" s="189"/>
      <c r="AE32" s="189"/>
      <c r="AF32" s="189"/>
      <c r="AG32" s="189"/>
      <c r="AH32" s="189"/>
      <c r="AI32" s="186"/>
      <c r="AJ32" s="189"/>
      <c r="AK32" s="189"/>
      <c r="AL32" s="189"/>
      <c r="AM32" s="189"/>
      <c r="AN32" s="189"/>
      <c r="AO32" s="189"/>
      <c r="AP32" s="179"/>
      <c r="AQ32" s="189"/>
      <c r="AR32" s="189"/>
      <c r="AS32" s="189">
        <v>1</v>
      </c>
      <c r="AT32" s="189">
        <v>10</v>
      </c>
      <c r="AU32" s="189"/>
      <c r="AV32" s="189"/>
      <c r="AW32" s="186">
        <f>+AV32+AU32+AT32+AS32+AR32+AQ32</f>
        <v>11</v>
      </c>
      <c r="AX32" s="189"/>
      <c r="AY32" s="189"/>
      <c r="AZ32" s="189"/>
      <c r="BA32" s="189"/>
      <c r="BB32" s="713">
        <v>2</v>
      </c>
      <c r="BC32" s="708"/>
      <c r="BD32" s="186">
        <f>SUM(AX32:BC32)</f>
        <v>2</v>
      </c>
      <c r="BE32" s="189"/>
      <c r="BF32" s="189"/>
      <c r="BG32" s="189"/>
      <c r="BH32" s="189"/>
      <c r="BI32" s="189"/>
      <c r="BJ32" s="186"/>
      <c r="BK32" s="189"/>
      <c r="BL32" s="189"/>
      <c r="BM32" s="189"/>
      <c r="BN32" s="189"/>
      <c r="BO32" s="189"/>
      <c r="BP32" s="189"/>
      <c r="BQ32" s="190"/>
      <c r="BR32" s="572">
        <f t="shared" si="8"/>
        <v>13</v>
      </c>
      <c r="BS32" s="567"/>
      <c r="BT32" s="212">
        <f t="shared" si="9"/>
        <v>13</v>
      </c>
    </row>
    <row r="33" spans="1:72" ht="22.5" x14ac:dyDescent="0.45">
      <c r="A33" s="86">
        <v>27</v>
      </c>
      <c r="B33" s="343" t="s">
        <v>136</v>
      </c>
      <c r="C33" s="452"/>
      <c r="D33" s="438" t="s">
        <v>33</v>
      </c>
      <c r="E33" s="662">
        <v>34</v>
      </c>
      <c r="F33" s="71" t="s">
        <v>40</v>
      </c>
      <c r="G33" s="432"/>
      <c r="H33" s="189"/>
      <c r="I33" s="189"/>
      <c r="J33" s="189"/>
      <c r="K33" s="189"/>
      <c r="L33" s="189"/>
      <c r="M33" s="189"/>
      <c r="N33" s="179"/>
      <c r="O33" s="189"/>
      <c r="P33" s="189"/>
      <c r="Q33" s="189"/>
      <c r="R33" s="189"/>
      <c r="S33" s="189"/>
      <c r="T33" s="189"/>
      <c r="U33" s="179"/>
      <c r="V33" s="189"/>
      <c r="W33" s="189"/>
      <c r="X33" s="189"/>
      <c r="Y33" s="189"/>
      <c r="Z33" s="189"/>
      <c r="AA33" s="189"/>
      <c r="AB33" s="179"/>
      <c r="AC33" s="189"/>
      <c r="AD33" s="189"/>
      <c r="AE33" s="189"/>
      <c r="AF33" s="189"/>
      <c r="AG33" s="189"/>
      <c r="AH33" s="189"/>
      <c r="AI33" s="186"/>
      <c r="AJ33" s="189"/>
      <c r="AK33" s="189"/>
      <c r="AL33" s="189"/>
      <c r="AM33" s="189"/>
      <c r="AN33" s="189"/>
      <c r="AO33" s="189"/>
      <c r="AP33" s="179"/>
      <c r="AQ33" s="189"/>
      <c r="AR33" s="189"/>
      <c r="AS33" s="189"/>
      <c r="AT33" s="189"/>
      <c r="AU33" s="189"/>
      <c r="AV33" s="189"/>
      <c r="AW33" s="186"/>
      <c r="AX33" s="189"/>
      <c r="AY33" s="189"/>
      <c r="AZ33" s="189"/>
      <c r="BA33" s="189"/>
      <c r="BB33" s="189"/>
      <c r="BC33" s="708">
        <v>10</v>
      </c>
      <c r="BD33" s="186">
        <f>SUM(AX33:BC33)</f>
        <v>10</v>
      </c>
      <c r="BE33" s="189"/>
      <c r="BF33" s="189"/>
      <c r="BG33" s="189"/>
      <c r="BH33" s="189">
        <v>2</v>
      </c>
      <c r="BI33" s="189"/>
      <c r="BJ33" s="186">
        <f>SUM(BE33:BI33)</f>
        <v>2</v>
      </c>
      <c r="BK33" s="189"/>
      <c r="BL33" s="189"/>
      <c r="BM33" s="189"/>
      <c r="BN33" s="189"/>
      <c r="BO33" s="189"/>
      <c r="BP33" s="189"/>
      <c r="BQ33" s="190"/>
      <c r="BR33" s="572">
        <f t="shared" si="8"/>
        <v>12</v>
      </c>
      <c r="BS33" s="567"/>
      <c r="BT33" s="212">
        <f t="shared" si="9"/>
        <v>12</v>
      </c>
    </row>
    <row r="34" spans="1:72" ht="22.5" x14ac:dyDescent="0.45">
      <c r="A34" s="408">
        <v>28</v>
      </c>
      <c r="B34" s="343" t="s">
        <v>98</v>
      </c>
      <c r="C34" s="452">
        <v>4815</v>
      </c>
      <c r="D34" s="438" t="s">
        <v>32</v>
      </c>
      <c r="E34" s="438">
        <v>174</v>
      </c>
      <c r="F34" s="71" t="s">
        <v>40</v>
      </c>
      <c r="G34" s="432"/>
      <c r="H34" s="189"/>
      <c r="I34" s="189"/>
      <c r="J34" s="189"/>
      <c r="K34" s="189"/>
      <c r="L34" s="189"/>
      <c r="M34" s="189"/>
      <c r="N34" s="179"/>
      <c r="O34" s="189">
        <v>1</v>
      </c>
      <c r="P34" s="189">
        <v>4</v>
      </c>
      <c r="Q34" s="189">
        <v>1</v>
      </c>
      <c r="R34" s="189"/>
      <c r="S34" s="189">
        <v>2</v>
      </c>
      <c r="T34" s="189">
        <v>2</v>
      </c>
      <c r="U34" s="179">
        <f>SUM(O34:T34)</f>
        <v>10</v>
      </c>
      <c r="V34" s="189"/>
      <c r="W34" s="189"/>
      <c r="X34" s="189"/>
      <c r="Y34" s="189"/>
      <c r="Z34" s="189"/>
      <c r="AA34" s="189"/>
      <c r="AB34" s="179"/>
      <c r="AC34" s="189"/>
      <c r="AD34" s="189"/>
      <c r="AE34" s="189"/>
      <c r="AF34" s="189"/>
      <c r="AG34" s="189"/>
      <c r="AH34" s="189"/>
      <c r="AI34" s="186"/>
      <c r="AJ34" s="189"/>
      <c r="AK34" s="189"/>
      <c r="AL34" s="189"/>
      <c r="AM34" s="189"/>
      <c r="AN34" s="189"/>
      <c r="AO34" s="189"/>
      <c r="AP34" s="179"/>
      <c r="AQ34" s="189"/>
      <c r="AR34" s="189"/>
      <c r="AS34" s="189"/>
      <c r="AT34" s="189"/>
      <c r="AU34" s="189"/>
      <c r="AV34" s="189"/>
      <c r="AW34" s="186"/>
      <c r="AX34" s="189"/>
      <c r="AY34" s="189"/>
      <c r="AZ34" s="189"/>
      <c r="BA34" s="189"/>
      <c r="BB34" s="189"/>
      <c r="BC34" s="708"/>
      <c r="BD34" s="186"/>
      <c r="BE34" s="189"/>
      <c r="BF34" s="189"/>
      <c r="BG34" s="189"/>
      <c r="BH34" s="189"/>
      <c r="BI34" s="189"/>
      <c r="BJ34" s="186"/>
      <c r="BK34" s="189"/>
      <c r="BL34" s="189"/>
      <c r="BM34" s="189"/>
      <c r="BN34" s="189"/>
      <c r="BO34" s="189"/>
      <c r="BP34" s="189"/>
      <c r="BQ34" s="190"/>
      <c r="BR34" s="572">
        <f t="shared" si="8"/>
        <v>10</v>
      </c>
      <c r="BS34" s="567"/>
      <c r="BT34" s="212">
        <f t="shared" si="9"/>
        <v>10</v>
      </c>
    </row>
    <row r="35" spans="1:72" ht="22.5" x14ac:dyDescent="0.45">
      <c r="A35" s="408" t="s">
        <v>42</v>
      </c>
      <c r="B35" s="343" t="s">
        <v>135</v>
      </c>
      <c r="C35" s="452"/>
      <c r="D35" s="438" t="s">
        <v>68</v>
      </c>
      <c r="E35" s="662">
        <v>130</v>
      </c>
      <c r="F35" s="71" t="s">
        <v>40</v>
      </c>
      <c r="G35" s="432"/>
      <c r="H35" s="189"/>
      <c r="I35" s="189"/>
      <c r="J35" s="189"/>
      <c r="K35" s="189"/>
      <c r="L35" s="189"/>
      <c r="M35" s="189"/>
      <c r="N35" s="179"/>
      <c r="O35" s="189"/>
      <c r="P35" s="189"/>
      <c r="Q35" s="189"/>
      <c r="R35" s="189"/>
      <c r="S35" s="189"/>
      <c r="T35" s="189"/>
      <c r="U35" s="179"/>
      <c r="V35" s="189"/>
      <c r="W35" s="189"/>
      <c r="X35" s="189"/>
      <c r="Y35" s="189"/>
      <c r="Z35" s="189"/>
      <c r="AA35" s="189"/>
      <c r="AB35" s="179"/>
      <c r="AC35" s="189"/>
      <c r="AD35" s="189"/>
      <c r="AE35" s="189"/>
      <c r="AF35" s="189"/>
      <c r="AG35" s="189"/>
      <c r="AH35" s="189"/>
      <c r="AI35" s="186"/>
      <c r="AJ35" s="189"/>
      <c r="AK35" s="189"/>
      <c r="AL35" s="189"/>
      <c r="AM35" s="189"/>
      <c r="AN35" s="189"/>
      <c r="AO35" s="189"/>
      <c r="AP35" s="179"/>
      <c r="AQ35" s="189"/>
      <c r="AR35" s="189"/>
      <c r="AS35" s="189"/>
      <c r="AT35" s="189"/>
      <c r="AU35" s="189"/>
      <c r="AV35" s="189"/>
      <c r="AW35" s="186"/>
      <c r="AX35" s="189"/>
      <c r="AY35" s="189"/>
      <c r="AZ35" s="189"/>
      <c r="BA35" s="189"/>
      <c r="BB35" s="189"/>
      <c r="BC35" s="708">
        <v>10</v>
      </c>
      <c r="BD35" s="186">
        <f>SUM(AX35:BC35)</f>
        <v>10</v>
      </c>
      <c r="BE35" s="189"/>
      <c r="BF35" s="189"/>
      <c r="BG35" s="189"/>
      <c r="BH35" s="189"/>
      <c r="BI35" s="189"/>
      <c r="BJ35" s="186"/>
      <c r="BK35" s="189"/>
      <c r="BL35" s="189"/>
      <c r="BM35" s="189"/>
      <c r="BN35" s="189"/>
      <c r="BO35" s="189"/>
      <c r="BP35" s="189"/>
      <c r="BQ35" s="190"/>
      <c r="BR35" s="572">
        <f t="shared" si="8"/>
        <v>10</v>
      </c>
      <c r="BS35" s="567"/>
      <c r="BT35" s="212"/>
    </row>
    <row r="36" spans="1:72" ht="22.5" x14ac:dyDescent="0.45">
      <c r="A36" s="408">
        <v>30</v>
      </c>
      <c r="B36" s="343" t="s">
        <v>78</v>
      </c>
      <c r="C36" s="452">
        <v>1999</v>
      </c>
      <c r="D36" s="438" t="s">
        <v>68</v>
      </c>
      <c r="E36" s="438">
        <v>169</v>
      </c>
      <c r="F36" s="71" t="s">
        <v>40</v>
      </c>
      <c r="G36" s="432"/>
      <c r="H36" s="189"/>
      <c r="I36" s="189"/>
      <c r="J36" s="189">
        <v>4</v>
      </c>
      <c r="K36" s="189"/>
      <c r="L36" s="189">
        <v>2</v>
      </c>
      <c r="M36" s="189"/>
      <c r="N36" s="179">
        <f>+H36+I36+J36+K36+L36+M36</f>
        <v>6</v>
      </c>
      <c r="O36" s="189">
        <v>1</v>
      </c>
      <c r="P36" s="189"/>
      <c r="Q36" s="189"/>
      <c r="R36" s="189"/>
      <c r="S36" s="189"/>
      <c r="T36" s="189">
        <v>2</v>
      </c>
      <c r="U36" s="179">
        <f>SUM(O36:T36)</f>
        <v>3</v>
      </c>
      <c r="V36" s="189"/>
      <c r="W36" s="189"/>
      <c r="X36" s="189"/>
      <c r="Y36" s="189"/>
      <c r="Z36" s="189"/>
      <c r="AA36" s="189"/>
      <c r="AB36" s="179">
        <f>+AA36+Z36+Y36+X36+W36+V36</f>
        <v>0</v>
      </c>
      <c r="AC36" s="189"/>
      <c r="AD36" s="189"/>
      <c r="AE36" s="189"/>
      <c r="AF36" s="189"/>
      <c r="AG36" s="189"/>
      <c r="AH36" s="189"/>
      <c r="AI36" s="186"/>
      <c r="AJ36" s="189"/>
      <c r="AK36" s="189"/>
      <c r="AL36" s="189"/>
      <c r="AM36" s="189"/>
      <c r="AN36" s="189"/>
      <c r="AO36" s="189"/>
      <c r="AP36" s="179"/>
      <c r="AQ36" s="189"/>
      <c r="AR36" s="189"/>
      <c r="AS36" s="189"/>
      <c r="AT36" s="189"/>
      <c r="AU36" s="189"/>
      <c r="AV36" s="189"/>
      <c r="AW36" s="186"/>
      <c r="AX36" s="189"/>
      <c r="AY36" s="189"/>
      <c r="AZ36" s="189"/>
      <c r="BA36" s="189"/>
      <c r="BB36" s="189"/>
      <c r="BC36" s="708"/>
      <c r="BD36" s="186"/>
      <c r="BE36" s="189"/>
      <c r="BF36" s="189"/>
      <c r="BG36" s="189"/>
      <c r="BH36" s="189"/>
      <c r="BI36" s="189"/>
      <c r="BJ36" s="186"/>
      <c r="BK36" s="189"/>
      <c r="BL36" s="189"/>
      <c r="BM36" s="189"/>
      <c r="BN36" s="189"/>
      <c r="BO36" s="189"/>
      <c r="BP36" s="189"/>
      <c r="BQ36" s="190"/>
      <c r="BR36" s="572">
        <f t="shared" si="8"/>
        <v>9</v>
      </c>
      <c r="BS36" s="567"/>
      <c r="BT36" s="212"/>
    </row>
    <row r="37" spans="1:72" ht="22.5" x14ac:dyDescent="0.45">
      <c r="A37" s="408">
        <v>31</v>
      </c>
      <c r="B37" s="10" t="s">
        <v>92</v>
      </c>
      <c r="C37" s="440">
        <v>150069</v>
      </c>
      <c r="D37" s="661" t="s">
        <v>69</v>
      </c>
      <c r="E37" s="661">
        <v>142</v>
      </c>
      <c r="F37" s="71" t="s">
        <v>40</v>
      </c>
      <c r="G37" s="432"/>
      <c r="H37" s="189"/>
      <c r="I37" s="189"/>
      <c r="J37" s="189"/>
      <c r="K37" s="189"/>
      <c r="L37" s="189"/>
      <c r="M37" s="189">
        <v>2</v>
      </c>
      <c r="N37" s="179">
        <f>+H37+I37+J37+K37+L37+M37</f>
        <v>2</v>
      </c>
      <c r="O37" s="189"/>
      <c r="P37" s="189"/>
      <c r="Q37" s="189">
        <v>2</v>
      </c>
      <c r="R37" s="189"/>
      <c r="S37" s="189"/>
      <c r="T37" s="189">
        <v>2</v>
      </c>
      <c r="U37" s="179">
        <f>SUM(O37:T37)</f>
        <v>4</v>
      </c>
      <c r="V37" s="189"/>
      <c r="W37" s="189"/>
      <c r="X37" s="189"/>
      <c r="Y37" s="189"/>
      <c r="Z37" s="189"/>
      <c r="AA37" s="189"/>
      <c r="AB37" s="179">
        <f>+AA37+Z37+Y37+X37+W37+V37</f>
        <v>0</v>
      </c>
      <c r="AC37" s="189"/>
      <c r="AD37" s="189"/>
      <c r="AE37" s="189"/>
      <c r="AF37" s="189"/>
      <c r="AG37" s="189"/>
      <c r="AH37" s="189"/>
      <c r="AI37" s="186"/>
      <c r="AJ37" s="189"/>
      <c r="AK37" s="189"/>
      <c r="AL37" s="189"/>
      <c r="AM37" s="189"/>
      <c r="AN37" s="189"/>
      <c r="AO37" s="189"/>
      <c r="AP37" s="179"/>
      <c r="AQ37" s="189"/>
      <c r="AR37" s="189"/>
      <c r="AS37" s="189"/>
      <c r="AT37" s="189"/>
      <c r="AU37" s="189"/>
      <c r="AV37" s="189"/>
      <c r="AW37" s="186"/>
      <c r="AX37" s="189"/>
      <c r="AY37" s="189"/>
      <c r="AZ37" s="189"/>
      <c r="BA37" s="189"/>
      <c r="BB37" s="189"/>
      <c r="BC37" s="708"/>
      <c r="BD37" s="186"/>
      <c r="BE37" s="189"/>
      <c r="BF37" s="189"/>
      <c r="BG37" s="189"/>
      <c r="BH37" s="189">
        <v>2</v>
      </c>
      <c r="BI37" s="189"/>
      <c r="BJ37" s="186">
        <f>SUM(BE37:BI37)</f>
        <v>2</v>
      </c>
      <c r="BK37" s="189"/>
      <c r="BL37" s="189"/>
      <c r="BM37" s="189"/>
      <c r="BN37" s="189"/>
      <c r="BO37" s="189"/>
      <c r="BP37" s="189"/>
      <c r="BQ37" s="190"/>
      <c r="BR37" s="572">
        <f t="shared" si="8"/>
        <v>8</v>
      </c>
      <c r="BS37" s="567"/>
      <c r="BT37" s="212"/>
    </row>
    <row r="38" spans="1:72" ht="22.5" x14ac:dyDescent="0.45">
      <c r="A38" s="408">
        <v>32</v>
      </c>
      <c r="B38" s="10" t="s">
        <v>91</v>
      </c>
      <c r="C38" s="440">
        <v>15837</v>
      </c>
      <c r="D38" s="661" t="s">
        <v>68</v>
      </c>
      <c r="E38" s="690">
        <v>122</v>
      </c>
      <c r="F38" s="71" t="s">
        <v>40</v>
      </c>
      <c r="G38" s="432"/>
      <c r="H38" s="189"/>
      <c r="I38" s="189"/>
      <c r="J38" s="189"/>
      <c r="K38" s="189"/>
      <c r="L38" s="189"/>
      <c r="M38" s="189">
        <v>2</v>
      </c>
      <c r="N38" s="179">
        <f>+H38+I38+J38+K38+L38+M38</f>
        <v>2</v>
      </c>
      <c r="O38" s="189"/>
      <c r="P38" s="189"/>
      <c r="Q38" s="189"/>
      <c r="R38" s="189"/>
      <c r="S38" s="189">
        <v>2</v>
      </c>
      <c r="T38" s="189">
        <v>2</v>
      </c>
      <c r="U38" s="179">
        <f>SUM(O38:T38)</f>
        <v>4</v>
      </c>
      <c r="V38" s="189"/>
      <c r="W38" s="189"/>
      <c r="X38" s="189"/>
      <c r="Y38" s="189"/>
      <c r="Z38" s="189"/>
      <c r="AA38" s="189"/>
      <c r="AB38" s="179">
        <f>+AA38+Z38+Y38+X38+W38+V38</f>
        <v>0</v>
      </c>
      <c r="AC38" s="189"/>
      <c r="AD38" s="189"/>
      <c r="AE38" s="189"/>
      <c r="AF38" s="189"/>
      <c r="AG38" s="189"/>
      <c r="AH38" s="189"/>
      <c r="AI38" s="186"/>
      <c r="AJ38" s="189"/>
      <c r="AK38" s="189"/>
      <c r="AL38" s="189"/>
      <c r="AM38" s="189"/>
      <c r="AN38" s="189"/>
      <c r="AO38" s="189"/>
      <c r="AP38" s="179"/>
      <c r="AQ38" s="189"/>
      <c r="AR38" s="189"/>
      <c r="AS38" s="189"/>
      <c r="AT38" s="189"/>
      <c r="AU38" s="189"/>
      <c r="AV38" s="189"/>
      <c r="AW38" s="186"/>
      <c r="AX38" s="189"/>
      <c r="AY38" s="189"/>
      <c r="AZ38" s="189"/>
      <c r="BA38" s="189"/>
      <c r="BB38" s="189"/>
      <c r="BC38" s="708"/>
      <c r="BD38" s="186"/>
      <c r="BE38" s="189"/>
      <c r="BF38" s="189"/>
      <c r="BG38" s="189"/>
      <c r="BH38" s="189"/>
      <c r="BI38" s="189"/>
      <c r="BJ38" s="186"/>
      <c r="BK38" s="189"/>
      <c r="BL38" s="189"/>
      <c r="BM38" s="189"/>
      <c r="BN38" s="189"/>
      <c r="BO38" s="189"/>
      <c r="BP38" s="189"/>
      <c r="BQ38" s="190"/>
      <c r="BR38" s="572">
        <f t="shared" si="8"/>
        <v>6</v>
      </c>
      <c r="BS38" s="567"/>
      <c r="BT38" s="212"/>
    </row>
    <row r="39" spans="1:72" ht="22.5" x14ac:dyDescent="0.45">
      <c r="A39" s="408" t="s">
        <v>42</v>
      </c>
      <c r="B39" s="10" t="s">
        <v>93</v>
      </c>
      <c r="C39" s="440"/>
      <c r="D39" s="440"/>
      <c r="E39" s="74"/>
      <c r="F39" s="71" t="s">
        <v>40</v>
      </c>
      <c r="G39" s="432"/>
      <c r="H39" s="189"/>
      <c r="I39" s="189"/>
      <c r="J39" s="189"/>
      <c r="K39" s="189"/>
      <c r="L39" s="189"/>
      <c r="M39" s="189">
        <v>2</v>
      </c>
      <c r="N39" s="179">
        <f>+H39+I39+J39+K39+L39+M39</f>
        <v>2</v>
      </c>
      <c r="O39" s="189"/>
      <c r="P39" s="189"/>
      <c r="Q39" s="189"/>
      <c r="R39" s="189"/>
      <c r="S39" s="189"/>
      <c r="T39" s="189"/>
      <c r="U39" s="179">
        <f>SUM(O39:T39)</f>
        <v>0</v>
      </c>
      <c r="V39" s="189"/>
      <c r="W39" s="189"/>
      <c r="X39" s="189"/>
      <c r="Y39" s="189"/>
      <c r="Z39" s="189"/>
      <c r="AA39" s="241">
        <v>2</v>
      </c>
      <c r="AB39" s="179">
        <f>+AA39+Z39+Y39+X39+W39+V39</f>
        <v>2</v>
      </c>
      <c r="AC39" s="189"/>
      <c r="AD39" s="189"/>
      <c r="AE39" s="189"/>
      <c r="AF39" s="189"/>
      <c r="AG39" s="189"/>
      <c r="AH39" s="189"/>
      <c r="AI39" s="186"/>
      <c r="AJ39" s="189"/>
      <c r="AK39" s="189"/>
      <c r="AL39" s="189"/>
      <c r="AM39" s="189"/>
      <c r="AN39" s="189"/>
      <c r="AO39" s="189"/>
      <c r="AP39" s="179"/>
      <c r="AQ39" s="189"/>
      <c r="AR39" s="189"/>
      <c r="AS39" s="189"/>
      <c r="AT39" s="189"/>
      <c r="AU39" s="189"/>
      <c r="AV39" s="189"/>
      <c r="AW39" s="186"/>
      <c r="AX39" s="189"/>
      <c r="AY39" s="189"/>
      <c r="AZ39" s="189"/>
      <c r="BA39" s="189"/>
      <c r="BB39" s="713">
        <v>2</v>
      </c>
      <c r="BC39" s="708"/>
      <c r="BD39" s="186">
        <f>SUM(AX39:BC39)</f>
        <v>2</v>
      </c>
      <c r="BE39" s="189"/>
      <c r="BF39" s="189"/>
      <c r="BG39" s="189"/>
      <c r="BH39" s="189"/>
      <c r="BI39" s="189"/>
      <c r="BJ39" s="186"/>
      <c r="BK39" s="189"/>
      <c r="BL39" s="189"/>
      <c r="BM39" s="189"/>
      <c r="BN39" s="189"/>
      <c r="BO39" s="189"/>
      <c r="BP39" s="189"/>
      <c r="BQ39" s="190"/>
      <c r="BR39" s="572">
        <f t="shared" si="8"/>
        <v>6</v>
      </c>
      <c r="BS39" s="567"/>
      <c r="BT39" s="212"/>
    </row>
    <row r="40" spans="1:72" ht="22.5" x14ac:dyDescent="0.45">
      <c r="A40" s="408">
        <v>34</v>
      </c>
      <c r="B40" s="343" t="s">
        <v>79</v>
      </c>
      <c r="C40" s="452"/>
      <c r="D40" s="438" t="s">
        <v>68</v>
      </c>
      <c r="E40" s="438">
        <v>77</v>
      </c>
      <c r="F40" s="71" t="s">
        <v>40</v>
      </c>
      <c r="G40" s="432"/>
      <c r="H40" s="189"/>
      <c r="I40" s="189"/>
      <c r="J40" s="189">
        <v>5</v>
      </c>
      <c r="K40" s="189"/>
      <c r="L40" s="189"/>
      <c r="M40" s="189"/>
      <c r="N40" s="179">
        <f>+H40+I40+J40+K40+L40+M40</f>
        <v>5</v>
      </c>
      <c r="O40" s="189"/>
      <c r="P40" s="189"/>
      <c r="Q40" s="189"/>
      <c r="R40" s="189"/>
      <c r="S40" s="189"/>
      <c r="T40" s="189"/>
      <c r="U40" s="179"/>
      <c r="V40" s="189"/>
      <c r="W40" s="189"/>
      <c r="X40" s="189"/>
      <c r="Y40" s="189"/>
      <c r="Z40" s="189"/>
      <c r="AA40" s="189"/>
      <c r="AB40" s="179">
        <f>+AA40+Z40+Y40+X40+W40+V40</f>
        <v>0</v>
      </c>
      <c r="AC40" s="189"/>
      <c r="AD40" s="189"/>
      <c r="AE40" s="189"/>
      <c r="AF40" s="189"/>
      <c r="AG40" s="189"/>
      <c r="AH40" s="189"/>
      <c r="AI40" s="186"/>
      <c r="AJ40" s="189"/>
      <c r="AK40" s="189"/>
      <c r="AL40" s="189"/>
      <c r="AM40" s="189"/>
      <c r="AN40" s="189"/>
      <c r="AO40" s="189"/>
      <c r="AP40" s="179"/>
      <c r="AQ40" s="189"/>
      <c r="AR40" s="189"/>
      <c r="AS40" s="189"/>
      <c r="AT40" s="189"/>
      <c r="AU40" s="189"/>
      <c r="AV40" s="189"/>
      <c r="AW40" s="186"/>
      <c r="AX40" s="189"/>
      <c r="AY40" s="189"/>
      <c r="AZ40" s="189"/>
      <c r="BA40" s="189"/>
      <c r="BB40" s="189"/>
      <c r="BC40" s="708"/>
      <c r="BD40" s="186"/>
      <c r="BE40" s="189"/>
      <c r="BF40" s="189"/>
      <c r="BG40" s="189"/>
      <c r="BH40" s="189"/>
      <c r="BI40" s="189"/>
      <c r="BJ40" s="186"/>
      <c r="BK40" s="189"/>
      <c r="BL40" s="189"/>
      <c r="BM40" s="189"/>
      <c r="BN40" s="189"/>
      <c r="BO40" s="189"/>
      <c r="BP40" s="189"/>
      <c r="BQ40" s="190"/>
      <c r="BR40" s="572">
        <f t="shared" si="8"/>
        <v>5</v>
      </c>
      <c r="BS40" s="567"/>
      <c r="BT40" s="212"/>
    </row>
    <row r="41" spans="1:72" ht="22.5" x14ac:dyDescent="0.45">
      <c r="A41" s="408" t="s">
        <v>42</v>
      </c>
      <c r="B41" s="343" t="s">
        <v>104</v>
      </c>
      <c r="C41" s="452">
        <v>3284</v>
      </c>
      <c r="D41" s="438" t="s">
        <v>68</v>
      </c>
      <c r="E41" s="438">
        <v>81</v>
      </c>
      <c r="F41" s="71" t="s">
        <v>40</v>
      </c>
      <c r="G41" s="432"/>
      <c r="H41" s="189"/>
      <c r="I41" s="189"/>
      <c r="J41" s="189"/>
      <c r="K41" s="189"/>
      <c r="L41" s="189"/>
      <c r="M41" s="189"/>
      <c r="N41" s="179"/>
      <c r="O41" s="189"/>
      <c r="P41" s="189"/>
      <c r="Q41" s="189">
        <v>5</v>
      </c>
      <c r="R41" s="189"/>
      <c r="S41" s="189"/>
      <c r="T41" s="189"/>
      <c r="U41" s="179">
        <f>SUM(O41:T41)</f>
        <v>5</v>
      </c>
      <c r="V41" s="189"/>
      <c r="W41" s="189"/>
      <c r="X41" s="189"/>
      <c r="Y41" s="189"/>
      <c r="Z41" s="189"/>
      <c r="AA41" s="189"/>
      <c r="AB41" s="179"/>
      <c r="AC41" s="189"/>
      <c r="AD41" s="189"/>
      <c r="AE41" s="189"/>
      <c r="AF41" s="189"/>
      <c r="AG41" s="189"/>
      <c r="AH41" s="189"/>
      <c r="AI41" s="179"/>
      <c r="AJ41" s="189"/>
      <c r="AK41" s="189"/>
      <c r="AL41" s="189"/>
      <c r="AM41" s="189"/>
      <c r="AN41" s="189"/>
      <c r="AO41" s="189"/>
      <c r="AP41" s="179"/>
      <c r="AQ41" s="189"/>
      <c r="AR41" s="189"/>
      <c r="AS41" s="189"/>
      <c r="AT41" s="189"/>
      <c r="AU41" s="189"/>
      <c r="AV41" s="189"/>
      <c r="AW41" s="186"/>
      <c r="AX41" s="189"/>
      <c r="AY41" s="189"/>
      <c r="AZ41" s="189"/>
      <c r="BA41" s="189"/>
      <c r="BB41" s="189"/>
      <c r="BC41" s="708"/>
      <c r="BD41" s="186"/>
      <c r="BE41" s="189"/>
      <c r="BF41" s="189"/>
      <c r="BG41" s="189"/>
      <c r="BH41" s="189"/>
      <c r="BI41" s="189"/>
      <c r="BJ41" s="186"/>
      <c r="BK41" s="189"/>
      <c r="BL41" s="189"/>
      <c r="BM41" s="189"/>
      <c r="BN41" s="189"/>
      <c r="BO41" s="189"/>
      <c r="BP41" s="189"/>
      <c r="BQ41" s="190"/>
      <c r="BR41" s="572">
        <f t="shared" si="8"/>
        <v>5</v>
      </c>
      <c r="BS41" s="567"/>
      <c r="BT41" s="212"/>
    </row>
    <row r="42" spans="1:72" ht="22.5" x14ac:dyDescent="0.45">
      <c r="A42" s="408" t="s">
        <v>42</v>
      </c>
      <c r="B42" s="343" t="s">
        <v>128</v>
      </c>
      <c r="C42" s="452">
        <v>17836</v>
      </c>
      <c r="D42" s="438" t="s">
        <v>69</v>
      </c>
      <c r="E42" s="438">
        <v>93</v>
      </c>
      <c r="F42" s="71" t="s">
        <v>40</v>
      </c>
      <c r="G42" s="432"/>
      <c r="H42" s="189"/>
      <c r="I42" s="189"/>
      <c r="J42" s="189"/>
      <c r="K42" s="189"/>
      <c r="L42" s="189"/>
      <c r="M42" s="189"/>
      <c r="N42" s="179"/>
      <c r="O42" s="189"/>
      <c r="P42" s="189"/>
      <c r="Q42" s="189"/>
      <c r="R42" s="189"/>
      <c r="S42" s="189"/>
      <c r="T42" s="189"/>
      <c r="U42" s="179"/>
      <c r="V42" s="189"/>
      <c r="W42" s="189"/>
      <c r="X42" s="189"/>
      <c r="Y42" s="189"/>
      <c r="Z42" s="189"/>
      <c r="AA42" s="189"/>
      <c r="AB42" s="179"/>
      <c r="AC42" s="189">
        <v>1</v>
      </c>
      <c r="AD42" s="189"/>
      <c r="AE42" s="189"/>
      <c r="AF42" s="189"/>
      <c r="AG42" s="189"/>
      <c r="AH42" s="189"/>
      <c r="AI42" s="179">
        <f>+AH42+AG42+AF42+AE42+AD42+AC42</f>
        <v>1</v>
      </c>
      <c r="AJ42" s="189"/>
      <c r="AK42" s="189"/>
      <c r="AL42" s="189"/>
      <c r="AM42" s="189"/>
      <c r="AN42" s="189"/>
      <c r="AO42" s="189"/>
      <c r="AP42" s="179"/>
      <c r="AQ42" s="189"/>
      <c r="AR42" s="189"/>
      <c r="AS42" s="189"/>
      <c r="AT42" s="189"/>
      <c r="AU42" s="189"/>
      <c r="AV42" s="189">
        <v>2</v>
      </c>
      <c r="AW42" s="186">
        <f>+AV42+AU42+AT42+AS42+AR42+AQ42</f>
        <v>2</v>
      </c>
      <c r="AX42" s="189"/>
      <c r="AY42" s="189"/>
      <c r="AZ42" s="189"/>
      <c r="BA42" s="189"/>
      <c r="BB42" s="713">
        <v>2</v>
      </c>
      <c r="BC42" s="708"/>
      <c r="BD42" s="186">
        <f>SUM(AX42:BC42)</f>
        <v>2</v>
      </c>
      <c r="BE42" s="189"/>
      <c r="BF42" s="189"/>
      <c r="BG42" s="189"/>
      <c r="BH42" s="189"/>
      <c r="BI42" s="189"/>
      <c r="BJ42" s="186"/>
      <c r="BK42" s="189"/>
      <c r="BL42" s="189"/>
      <c r="BM42" s="189"/>
      <c r="BN42" s="189"/>
      <c r="BO42" s="189"/>
      <c r="BP42" s="189"/>
      <c r="BQ42" s="190"/>
      <c r="BR42" s="572">
        <f t="shared" si="8"/>
        <v>5</v>
      </c>
      <c r="BS42" s="567"/>
      <c r="BT42" s="212"/>
    </row>
    <row r="43" spans="1:72" ht="22.5" x14ac:dyDescent="0.45">
      <c r="A43" s="95">
        <v>37</v>
      </c>
      <c r="B43" s="343" t="s">
        <v>108</v>
      </c>
      <c r="C43" s="452">
        <v>13516</v>
      </c>
      <c r="D43" s="438" t="s">
        <v>33</v>
      </c>
      <c r="E43" s="438">
        <v>131</v>
      </c>
      <c r="F43" s="71" t="s">
        <v>40</v>
      </c>
      <c r="G43" s="432"/>
      <c r="H43" s="189"/>
      <c r="I43" s="189"/>
      <c r="J43" s="189"/>
      <c r="K43" s="189"/>
      <c r="L43" s="189"/>
      <c r="M43" s="189"/>
      <c r="N43" s="179"/>
      <c r="O43" s="189"/>
      <c r="P43" s="189"/>
      <c r="Q43" s="189"/>
      <c r="R43" s="189"/>
      <c r="S43" s="189">
        <v>2</v>
      </c>
      <c r="T43" s="189"/>
      <c r="U43" s="179">
        <f>SUM(O43:T43)</f>
        <v>2</v>
      </c>
      <c r="V43" s="189"/>
      <c r="W43" s="189"/>
      <c r="X43" s="189"/>
      <c r="Y43" s="189"/>
      <c r="Z43" s="189"/>
      <c r="AA43" s="189"/>
      <c r="AB43" s="179"/>
      <c r="AC43" s="189"/>
      <c r="AD43" s="189"/>
      <c r="AE43" s="189"/>
      <c r="AF43" s="189"/>
      <c r="AG43" s="189"/>
      <c r="AH43" s="189"/>
      <c r="AI43" s="186"/>
      <c r="AJ43" s="189"/>
      <c r="AK43" s="189"/>
      <c r="AL43" s="189"/>
      <c r="AM43" s="189"/>
      <c r="AN43" s="189"/>
      <c r="AO43" s="189"/>
      <c r="AP43" s="179"/>
      <c r="AQ43" s="189"/>
      <c r="AR43" s="189"/>
      <c r="AS43" s="189"/>
      <c r="AT43" s="189"/>
      <c r="AU43" s="189"/>
      <c r="AV43" s="189"/>
      <c r="AW43" s="186"/>
      <c r="AX43" s="189"/>
      <c r="AY43" s="189"/>
      <c r="AZ43" s="189"/>
      <c r="BA43" s="189"/>
      <c r="BB43" s="189"/>
      <c r="BC43" s="708"/>
      <c r="BD43" s="186"/>
      <c r="BE43" s="189"/>
      <c r="BF43" s="189"/>
      <c r="BG43" s="189"/>
      <c r="BH43" s="189"/>
      <c r="BI43" s="189"/>
      <c r="BJ43" s="186"/>
      <c r="BK43" s="189"/>
      <c r="BL43" s="189"/>
      <c r="BM43" s="189"/>
      <c r="BN43" s="189"/>
      <c r="BO43" s="189"/>
      <c r="BP43" s="189"/>
      <c r="BQ43" s="190"/>
      <c r="BR43" s="572">
        <f t="shared" si="8"/>
        <v>2</v>
      </c>
      <c r="BS43" s="567"/>
      <c r="BT43" s="212"/>
    </row>
    <row r="44" spans="1:72" ht="22.5" x14ac:dyDescent="0.45">
      <c r="A44" s="95"/>
      <c r="B44" s="343" t="s">
        <v>77</v>
      </c>
      <c r="C44" s="452">
        <v>7527</v>
      </c>
      <c r="D44" s="438" t="s">
        <v>68</v>
      </c>
      <c r="E44" s="438">
        <v>19</v>
      </c>
      <c r="F44" s="71" t="s">
        <v>40</v>
      </c>
      <c r="G44" s="432"/>
      <c r="H44" s="189"/>
      <c r="I44" s="189"/>
      <c r="J44" s="189"/>
      <c r="K44" s="189"/>
      <c r="L44" s="189"/>
      <c r="M44" s="189"/>
      <c r="N44" s="179">
        <f>+H44+I44+J44+K44+L44+M44</f>
        <v>0</v>
      </c>
      <c r="O44" s="189"/>
      <c r="P44" s="189"/>
      <c r="Q44" s="189"/>
      <c r="R44" s="189"/>
      <c r="S44" s="189"/>
      <c r="T44" s="189"/>
      <c r="U44" s="179"/>
      <c r="V44" s="189"/>
      <c r="W44" s="189"/>
      <c r="X44" s="189"/>
      <c r="Y44" s="189"/>
      <c r="Z44" s="189"/>
      <c r="AA44" s="189"/>
      <c r="AB44" s="179"/>
      <c r="AC44" s="189"/>
      <c r="AD44" s="189"/>
      <c r="AE44" s="189"/>
      <c r="AF44" s="189"/>
      <c r="AG44" s="189"/>
      <c r="AH44" s="189"/>
      <c r="AI44" s="186"/>
      <c r="AJ44" s="189"/>
      <c r="AK44" s="189"/>
      <c r="AL44" s="189"/>
      <c r="AM44" s="189"/>
      <c r="AN44" s="189"/>
      <c r="AO44" s="189"/>
      <c r="AP44" s="179"/>
      <c r="AQ44" s="189"/>
      <c r="AR44" s="189"/>
      <c r="AS44" s="189"/>
      <c r="AT44" s="189"/>
      <c r="AU44" s="189"/>
      <c r="AV44" s="189"/>
      <c r="AW44" s="186"/>
      <c r="AX44" s="189"/>
      <c r="AY44" s="189"/>
      <c r="AZ44" s="189"/>
      <c r="BA44" s="189"/>
      <c r="BB44" s="189"/>
      <c r="BC44" s="708"/>
      <c r="BD44" s="186"/>
      <c r="BE44" s="189"/>
      <c r="BF44" s="189"/>
      <c r="BG44" s="189"/>
      <c r="BH44" s="189"/>
      <c r="BI44" s="189"/>
      <c r="BJ44" s="186"/>
      <c r="BK44" s="189"/>
      <c r="BL44" s="189"/>
      <c r="BM44" s="189"/>
      <c r="BN44" s="189"/>
      <c r="BO44" s="189"/>
      <c r="BP44" s="189"/>
      <c r="BQ44" s="190"/>
      <c r="BR44" s="572">
        <f t="shared" si="8"/>
        <v>0</v>
      </c>
      <c r="BS44" s="567"/>
      <c r="BT44" s="212"/>
    </row>
    <row r="45" spans="1:72" ht="22.5" x14ac:dyDescent="0.45">
      <c r="A45" s="95"/>
      <c r="B45" s="343" t="s">
        <v>106</v>
      </c>
      <c r="C45" s="452">
        <v>12127</v>
      </c>
      <c r="D45" s="438" t="s">
        <v>69</v>
      </c>
      <c r="E45" s="438">
        <v>22</v>
      </c>
      <c r="F45" s="71" t="s">
        <v>40</v>
      </c>
      <c r="G45" s="432"/>
      <c r="H45" s="189"/>
      <c r="I45" s="189"/>
      <c r="J45" s="189"/>
      <c r="K45" s="189"/>
      <c r="L45" s="189"/>
      <c r="M45" s="189"/>
      <c r="N45" s="179"/>
      <c r="O45" s="189"/>
      <c r="P45" s="189"/>
      <c r="Q45" s="189"/>
      <c r="R45" s="189"/>
      <c r="S45" s="189"/>
      <c r="T45" s="189"/>
      <c r="U45" s="179">
        <f>SUM(O45:T45)</f>
        <v>0</v>
      </c>
      <c r="V45" s="189"/>
      <c r="W45" s="189"/>
      <c r="X45" s="189"/>
      <c r="Y45" s="189"/>
      <c r="Z45" s="189"/>
      <c r="AA45" s="189"/>
      <c r="AB45" s="179"/>
      <c r="AC45" s="189"/>
      <c r="AD45" s="189"/>
      <c r="AE45" s="189"/>
      <c r="AF45" s="189"/>
      <c r="AG45" s="189"/>
      <c r="AH45" s="189"/>
      <c r="AI45" s="186"/>
      <c r="AJ45" s="189"/>
      <c r="AK45" s="189"/>
      <c r="AL45" s="189"/>
      <c r="AM45" s="189"/>
      <c r="AN45" s="189"/>
      <c r="AO45" s="189"/>
      <c r="AP45" s="179"/>
      <c r="AQ45" s="189"/>
      <c r="AR45" s="189"/>
      <c r="AS45" s="189"/>
      <c r="AT45" s="189"/>
      <c r="AU45" s="189"/>
      <c r="AV45" s="189"/>
      <c r="AW45" s="186"/>
      <c r="AX45" s="189"/>
      <c r="AY45" s="189"/>
      <c r="AZ45" s="189"/>
      <c r="BA45" s="189"/>
      <c r="BB45" s="189"/>
      <c r="BC45" s="708"/>
      <c r="BD45" s="186"/>
      <c r="BE45" s="189"/>
      <c r="BF45" s="189"/>
      <c r="BG45" s="189"/>
      <c r="BH45" s="189"/>
      <c r="BI45" s="189"/>
      <c r="BJ45" s="186"/>
      <c r="BK45" s="189"/>
      <c r="BL45" s="189"/>
      <c r="BM45" s="189"/>
      <c r="BN45" s="189"/>
      <c r="BO45" s="189"/>
      <c r="BP45" s="189"/>
      <c r="BQ45" s="190"/>
      <c r="BR45" s="572">
        <f t="shared" si="8"/>
        <v>0</v>
      </c>
      <c r="BS45" s="567"/>
      <c r="BT45" s="212"/>
    </row>
    <row r="46" spans="1:72" ht="22.5" x14ac:dyDescent="0.45">
      <c r="A46" s="95"/>
      <c r="B46" s="343" t="s">
        <v>129</v>
      </c>
      <c r="C46" s="452">
        <v>7348</v>
      </c>
      <c r="D46" s="438" t="s">
        <v>69</v>
      </c>
      <c r="E46" s="662" t="s">
        <v>124</v>
      </c>
      <c r="F46" s="71" t="s">
        <v>40</v>
      </c>
      <c r="G46" s="432"/>
      <c r="H46" s="189"/>
      <c r="I46" s="189"/>
      <c r="J46" s="189"/>
      <c r="K46" s="189"/>
      <c r="L46" s="189"/>
      <c r="M46" s="189"/>
      <c r="N46" s="179"/>
      <c r="O46" s="189"/>
      <c r="P46" s="189"/>
      <c r="Q46" s="189"/>
      <c r="R46" s="189"/>
      <c r="S46" s="189"/>
      <c r="T46" s="189"/>
      <c r="U46" s="179"/>
      <c r="V46" s="189"/>
      <c r="W46" s="189"/>
      <c r="X46" s="189"/>
      <c r="Y46" s="189"/>
      <c r="Z46" s="189"/>
      <c r="AA46" s="189"/>
      <c r="AB46" s="179"/>
      <c r="AC46" s="189"/>
      <c r="AD46" s="189"/>
      <c r="AE46" s="189"/>
      <c r="AF46" s="189"/>
      <c r="AG46" s="189"/>
      <c r="AH46" s="189"/>
      <c r="AI46" s="186"/>
      <c r="AJ46" s="189"/>
      <c r="AK46" s="189"/>
      <c r="AL46" s="189"/>
      <c r="AM46" s="189"/>
      <c r="AN46" s="189"/>
      <c r="AO46" s="189"/>
      <c r="AP46" s="179"/>
      <c r="AQ46" s="189"/>
      <c r="AR46" s="189"/>
      <c r="AS46" s="189"/>
      <c r="AT46" s="189"/>
      <c r="AU46" s="189"/>
      <c r="AV46" s="189"/>
      <c r="AW46" s="186"/>
      <c r="AX46" s="189"/>
      <c r="AY46" s="189"/>
      <c r="AZ46" s="189"/>
      <c r="BA46" s="189"/>
      <c r="BB46" s="189"/>
      <c r="BC46" s="708"/>
      <c r="BD46" s="186"/>
      <c r="BE46" s="189"/>
      <c r="BF46" s="189"/>
      <c r="BG46" s="189"/>
      <c r="BH46" s="189"/>
      <c r="BI46" s="189"/>
      <c r="BJ46" s="186"/>
      <c r="BK46" s="189"/>
      <c r="BL46" s="189"/>
      <c r="BM46" s="189"/>
      <c r="BN46" s="189"/>
      <c r="BO46" s="189"/>
      <c r="BP46" s="189"/>
      <c r="BQ46" s="190"/>
      <c r="BR46" s="572">
        <f t="shared" si="8"/>
        <v>0</v>
      </c>
      <c r="BS46" s="567"/>
      <c r="BT46" s="212"/>
    </row>
    <row r="47" spans="1:72" ht="22.5" x14ac:dyDescent="0.45">
      <c r="A47" s="95"/>
      <c r="B47" s="343" t="s">
        <v>84</v>
      </c>
      <c r="C47" s="451">
        <v>14880</v>
      </c>
      <c r="D47" s="438" t="s">
        <v>68</v>
      </c>
      <c r="E47" s="438">
        <v>61</v>
      </c>
      <c r="F47" s="71" t="s">
        <v>40</v>
      </c>
      <c r="G47" s="432"/>
      <c r="H47" s="189"/>
      <c r="I47" s="189"/>
      <c r="J47" s="189"/>
      <c r="K47" s="189"/>
      <c r="L47" s="189"/>
      <c r="M47" s="189"/>
      <c r="N47" s="179">
        <f>+H47+I47+J47+K47+L47+M47</f>
        <v>0</v>
      </c>
      <c r="O47" s="189"/>
      <c r="P47" s="189"/>
      <c r="Q47" s="189"/>
      <c r="R47" s="189"/>
      <c r="S47" s="189"/>
      <c r="T47" s="189"/>
      <c r="U47" s="179"/>
      <c r="V47" s="189"/>
      <c r="W47" s="189"/>
      <c r="X47" s="189"/>
      <c r="Y47" s="189"/>
      <c r="Z47" s="189"/>
      <c r="AA47" s="189"/>
      <c r="AB47" s="179"/>
      <c r="AC47" s="189"/>
      <c r="AD47" s="189"/>
      <c r="AE47" s="189"/>
      <c r="AF47" s="189"/>
      <c r="AG47" s="189"/>
      <c r="AH47" s="189"/>
      <c r="AI47" s="186"/>
      <c r="AJ47" s="189"/>
      <c r="AK47" s="189"/>
      <c r="AL47" s="189"/>
      <c r="AM47" s="189"/>
      <c r="AN47" s="189"/>
      <c r="AO47" s="189"/>
      <c r="AP47" s="186"/>
      <c r="AQ47" s="189"/>
      <c r="AR47" s="189"/>
      <c r="AS47" s="189"/>
      <c r="AT47" s="189"/>
      <c r="AU47" s="189"/>
      <c r="AV47" s="189"/>
      <c r="AW47" s="186"/>
      <c r="AX47" s="189"/>
      <c r="AY47" s="189"/>
      <c r="AZ47" s="189"/>
      <c r="BA47" s="189"/>
      <c r="BB47" s="189"/>
      <c r="BC47" s="708"/>
      <c r="BD47" s="186"/>
      <c r="BE47" s="189"/>
      <c r="BF47" s="189"/>
      <c r="BG47" s="189"/>
      <c r="BH47" s="189"/>
      <c r="BI47" s="189"/>
      <c r="BJ47" s="186"/>
      <c r="BK47" s="189"/>
      <c r="BL47" s="189"/>
      <c r="BM47" s="189"/>
      <c r="BN47" s="189"/>
      <c r="BO47" s="189"/>
      <c r="BP47" s="189"/>
      <c r="BQ47" s="190"/>
      <c r="BR47" s="572">
        <f t="shared" si="8"/>
        <v>0</v>
      </c>
      <c r="BS47" s="567"/>
      <c r="BT47" s="212">
        <f t="shared" si="9"/>
        <v>0</v>
      </c>
    </row>
    <row r="48" spans="1:72" ht="22.5" hidden="1" x14ac:dyDescent="0.45">
      <c r="A48" s="85">
        <v>29</v>
      </c>
      <c r="B48" s="10"/>
      <c r="C48" s="441"/>
      <c r="D48" s="441"/>
      <c r="E48" s="74"/>
      <c r="F48" s="71" t="s">
        <v>40</v>
      </c>
      <c r="G48" s="52"/>
      <c r="H48" s="189"/>
      <c r="I48" s="189"/>
      <c r="J48" s="189"/>
      <c r="K48" s="189"/>
      <c r="L48" s="189"/>
      <c r="M48" s="189"/>
      <c r="N48" s="179">
        <f t="shared" ref="N48:N49" si="12">+H48+I48+J48+K48+L48+M48</f>
        <v>0</v>
      </c>
      <c r="O48" s="189"/>
      <c r="P48" s="189"/>
      <c r="Q48" s="189"/>
      <c r="R48" s="189"/>
      <c r="S48" s="189"/>
      <c r="T48" s="189"/>
      <c r="U48" s="179">
        <f>SUM(O48:T48)</f>
        <v>0</v>
      </c>
      <c r="V48" s="189"/>
      <c r="W48" s="189"/>
      <c r="X48" s="189"/>
      <c r="Y48" s="189"/>
      <c r="Z48" s="189"/>
      <c r="AA48" s="189"/>
      <c r="AB48" s="179">
        <f t="shared" ref="AB48:AB52" si="13">+AA48+Z48+Y48+X48+W48+V48</f>
        <v>0</v>
      </c>
      <c r="AC48" s="189"/>
      <c r="AD48" s="189"/>
      <c r="AE48" s="189"/>
      <c r="AF48" s="189"/>
      <c r="AG48" s="189"/>
      <c r="AH48" s="189"/>
      <c r="AI48" s="186"/>
      <c r="AJ48" s="189"/>
      <c r="AK48" s="189"/>
      <c r="AL48" s="189"/>
      <c r="AM48" s="189"/>
      <c r="AN48" s="189"/>
      <c r="AO48" s="189"/>
      <c r="AP48" s="186"/>
      <c r="AQ48" s="189"/>
      <c r="AR48" s="189"/>
      <c r="AS48" s="189"/>
      <c r="AT48" s="189"/>
      <c r="AU48" s="189"/>
      <c r="AV48" s="189"/>
      <c r="AW48" s="186"/>
      <c r="AX48" s="189"/>
      <c r="AY48" s="189"/>
      <c r="AZ48" s="189"/>
      <c r="BA48" s="189"/>
      <c r="BB48" s="189"/>
      <c r="BC48" s="708"/>
      <c r="BD48" s="186"/>
      <c r="BE48" s="189"/>
      <c r="BF48" s="189"/>
      <c r="BG48" s="189"/>
      <c r="BH48" s="189"/>
      <c r="BI48" s="189"/>
      <c r="BJ48" s="186"/>
      <c r="BK48" s="189"/>
      <c r="BL48" s="189"/>
      <c r="BM48" s="189"/>
      <c r="BN48" s="189"/>
      <c r="BO48" s="189"/>
      <c r="BP48" s="189"/>
      <c r="BQ48" s="190"/>
      <c r="BR48" s="200">
        <f t="shared" ref="BR48:BR70" si="14">+BQ48+BJ48+BD48+AW48+AP48+AI48+AB48+U48+N48+G48</f>
        <v>0</v>
      </c>
      <c r="BS48" s="201"/>
      <c r="BT48" s="212">
        <f t="shared" si="9"/>
        <v>0</v>
      </c>
    </row>
    <row r="49" spans="1:72" ht="22.5" hidden="1" x14ac:dyDescent="0.45">
      <c r="A49" s="85">
        <v>30</v>
      </c>
      <c r="B49" s="20"/>
      <c r="C49" s="442"/>
      <c r="D49" s="442"/>
      <c r="E49" s="107"/>
      <c r="F49" s="113" t="s">
        <v>40</v>
      </c>
      <c r="G49" s="115"/>
      <c r="H49" s="193"/>
      <c r="I49" s="193"/>
      <c r="J49" s="193"/>
      <c r="K49" s="193"/>
      <c r="L49" s="193"/>
      <c r="M49" s="193"/>
      <c r="N49" s="180">
        <f t="shared" si="12"/>
        <v>0</v>
      </c>
      <c r="O49" s="193"/>
      <c r="P49" s="193"/>
      <c r="Q49" s="193"/>
      <c r="R49" s="193"/>
      <c r="S49" s="193"/>
      <c r="T49" s="193"/>
      <c r="U49" s="180">
        <f>SUM(O49:T49)</f>
        <v>0</v>
      </c>
      <c r="V49" s="193"/>
      <c r="W49" s="193"/>
      <c r="X49" s="193"/>
      <c r="Y49" s="193"/>
      <c r="Z49" s="193"/>
      <c r="AA49" s="193"/>
      <c r="AB49" s="179">
        <f t="shared" si="13"/>
        <v>0</v>
      </c>
      <c r="AC49" s="189"/>
      <c r="AD49" s="189"/>
      <c r="AE49" s="189"/>
      <c r="AF49" s="189"/>
      <c r="AG49" s="189"/>
      <c r="AH49" s="189"/>
      <c r="AI49" s="186"/>
      <c r="AJ49" s="189"/>
      <c r="AK49" s="189"/>
      <c r="AL49" s="189"/>
      <c r="AM49" s="189"/>
      <c r="AN49" s="189"/>
      <c r="AO49" s="189"/>
      <c r="AP49" s="186"/>
      <c r="AQ49" s="189"/>
      <c r="AR49" s="189"/>
      <c r="AS49" s="189"/>
      <c r="AT49" s="189"/>
      <c r="AU49" s="189"/>
      <c r="AV49" s="189"/>
      <c r="AW49" s="186"/>
      <c r="AX49" s="189"/>
      <c r="AY49" s="189"/>
      <c r="AZ49" s="189"/>
      <c r="BA49" s="189"/>
      <c r="BB49" s="189"/>
      <c r="BC49" s="708"/>
      <c r="BD49" s="186"/>
      <c r="BE49" s="189"/>
      <c r="BF49" s="189"/>
      <c r="BG49" s="189"/>
      <c r="BH49" s="189"/>
      <c r="BI49" s="189"/>
      <c r="BJ49" s="186"/>
      <c r="BK49" s="189"/>
      <c r="BL49" s="189"/>
      <c r="BM49" s="189"/>
      <c r="BN49" s="189"/>
      <c r="BO49" s="189"/>
      <c r="BP49" s="189"/>
      <c r="BQ49" s="190"/>
      <c r="BR49" s="200">
        <f t="shared" si="14"/>
        <v>0</v>
      </c>
      <c r="BS49" s="201"/>
      <c r="BT49" s="212">
        <f t="shared" si="9"/>
        <v>0</v>
      </c>
    </row>
    <row r="50" spans="1:72" ht="22.5" hidden="1" x14ac:dyDescent="0.45">
      <c r="A50" s="95">
        <v>31</v>
      </c>
      <c r="B50" s="20"/>
      <c r="C50" s="443"/>
      <c r="D50" s="443"/>
      <c r="E50" s="107"/>
      <c r="F50" s="113" t="s">
        <v>40</v>
      </c>
      <c r="G50" s="115"/>
      <c r="H50" s="193"/>
      <c r="I50" s="193"/>
      <c r="J50" s="193"/>
      <c r="K50" s="193"/>
      <c r="L50" s="193"/>
      <c r="M50" s="193"/>
      <c r="N50" s="180"/>
      <c r="O50" s="193"/>
      <c r="P50" s="193"/>
      <c r="Q50" s="193"/>
      <c r="R50" s="193"/>
      <c r="S50" s="193"/>
      <c r="T50" s="193"/>
      <c r="U50" s="180"/>
      <c r="V50" s="193"/>
      <c r="W50" s="193"/>
      <c r="X50" s="193"/>
      <c r="Y50" s="193"/>
      <c r="Z50" s="193"/>
      <c r="AA50" s="193"/>
      <c r="AB50" s="180">
        <f t="shared" si="13"/>
        <v>0</v>
      </c>
      <c r="AC50" s="193"/>
      <c r="AD50" s="193"/>
      <c r="AE50" s="193"/>
      <c r="AF50" s="193"/>
      <c r="AG50" s="193"/>
      <c r="AH50" s="193"/>
      <c r="AI50" s="192"/>
      <c r="AJ50" s="193"/>
      <c r="AK50" s="193"/>
      <c r="AL50" s="193"/>
      <c r="AM50" s="193"/>
      <c r="AN50" s="193"/>
      <c r="AO50" s="193"/>
      <c r="AP50" s="192"/>
      <c r="AQ50" s="193"/>
      <c r="AR50" s="193"/>
      <c r="AS50" s="193"/>
      <c r="AT50" s="193"/>
      <c r="AU50" s="193"/>
      <c r="AV50" s="193"/>
      <c r="AW50" s="179"/>
      <c r="AX50" s="193"/>
      <c r="AY50" s="193"/>
      <c r="AZ50" s="193"/>
      <c r="BA50" s="193"/>
      <c r="BB50" s="193"/>
      <c r="BC50" s="709"/>
      <c r="BD50" s="186"/>
      <c r="BE50" s="193"/>
      <c r="BF50" s="193"/>
      <c r="BG50" s="193"/>
      <c r="BH50" s="193"/>
      <c r="BI50" s="193"/>
      <c r="BJ50" s="192"/>
      <c r="BK50" s="193"/>
      <c r="BL50" s="193"/>
      <c r="BM50" s="193"/>
      <c r="BN50" s="193"/>
      <c r="BO50" s="193"/>
      <c r="BP50" s="193"/>
      <c r="BQ50" s="207"/>
      <c r="BR50" s="200">
        <f t="shared" si="14"/>
        <v>0</v>
      </c>
      <c r="BS50" s="201"/>
      <c r="BT50" s="212">
        <f t="shared" si="9"/>
        <v>0</v>
      </c>
    </row>
    <row r="51" spans="1:72" ht="22.5" hidden="1" x14ac:dyDescent="0.45">
      <c r="A51" s="95">
        <v>32</v>
      </c>
      <c r="B51" s="20"/>
      <c r="C51" s="443"/>
      <c r="D51" s="443"/>
      <c r="E51" s="107"/>
      <c r="F51" s="113" t="s">
        <v>40</v>
      </c>
      <c r="G51" s="115"/>
      <c r="H51" s="193"/>
      <c r="I51" s="193"/>
      <c r="J51" s="193"/>
      <c r="K51" s="193"/>
      <c r="L51" s="193"/>
      <c r="M51" s="193"/>
      <c r="N51" s="180">
        <f>+H51+I51+J51+K51+L51+M51</f>
        <v>0</v>
      </c>
      <c r="O51" s="193"/>
      <c r="P51" s="193"/>
      <c r="Q51" s="193"/>
      <c r="R51" s="193"/>
      <c r="S51" s="193"/>
      <c r="T51" s="193"/>
      <c r="U51" s="180">
        <f>SUM(O51:T51)</f>
        <v>0</v>
      </c>
      <c r="V51" s="193"/>
      <c r="W51" s="193"/>
      <c r="X51" s="193"/>
      <c r="Y51" s="193"/>
      <c r="Z51" s="193"/>
      <c r="AA51" s="193"/>
      <c r="AB51" s="180">
        <f t="shared" si="13"/>
        <v>0</v>
      </c>
      <c r="AC51" s="193"/>
      <c r="AD51" s="193"/>
      <c r="AE51" s="193"/>
      <c r="AF51" s="193"/>
      <c r="AG51" s="193"/>
      <c r="AH51" s="193"/>
      <c r="AI51" s="192"/>
      <c r="AJ51" s="193"/>
      <c r="AK51" s="193"/>
      <c r="AL51" s="193"/>
      <c r="AM51" s="193"/>
      <c r="AN51" s="193"/>
      <c r="AO51" s="193"/>
      <c r="AP51" s="192"/>
      <c r="AQ51" s="193"/>
      <c r="AR51" s="193"/>
      <c r="AS51" s="193"/>
      <c r="AT51" s="193"/>
      <c r="AU51" s="193"/>
      <c r="AV51" s="193"/>
      <c r="AW51" s="180"/>
      <c r="AX51" s="193"/>
      <c r="AY51" s="193"/>
      <c r="AZ51" s="193"/>
      <c r="BA51" s="193"/>
      <c r="BB51" s="193"/>
      <c r="BC51" s="709"/>
      <c r="BD51" s="192"/>
      <c r="BE51" s="193"/>
      <c r="BF51" s="193"/>
      <c r="BG51" s="193"/>
      <c r="BH51" s="193"/>
      <c r="BI51" s="193"/>
      <c r="BJ51" s="192"/>
      <c r="BK51" s="193"/>
      <c r="BL51" s="193"/>
      <c r="BM51" s="193"/>
      <c r="BN51" s="193"/>
      <c r="BO51" s="193"/>
      <c r="BP51" s="193"/>
      <c r="BQ51" s="190"/>
      <c r="BR51" s="200">
        <f t="shared" si="14"/>
        <v>0</v>
      </c>
      <c r="BS51" s="201"/>
      <c r="BT51" s="212">
        <f t="shared" si="9"/>
        <v>0</v>
      </c>
    </row>
    <row r="52" spans="1:72" ht="22.5" hidden="1" x14ac:dyDescent="0.45">
      <c r="A52" s="85">
        <v>33</v>
      </c>
      <c r="B52" s="20"/>
      <c r="C52" s="443"/>
      <c r="D52" s="443"/>
      <c r="E52" s="107"/>
      <c r="F52" s="113" t="s">
        <v>40</v>
      </c>
      <c r="G52" s="115"/>
      <c r="H52" s="193"/>
      <c r="I52" s="193"/>
      <c r="J52" s="193"/>
      <c r="K52" s="193"/>
      <c r="L52" s="193"/>
      <c r="M52" s="193"/>
      <c r="N52" s="180"/>
      <c r="O52" s="193"/>
      <c r="P52" s="193"/>
      <c r="Q52" s="193"/>
      <c r="R52" s="193"/>
      <c r="S52" s="193"/>
      <c r="T52" s="193"/>
      <c r="U52" s="180"/>
      <c r="V52" s="193"/>
      <c r="W52" s="193"/>
      <c r="X52" s="193"/>
      <c r="Y52" s="193"/>
      <c r="Z52" s="193"/>
      <c r="AA52" s="193"/>
      <c r="AB52" s="180">
        <f t="shared" si="13"/>
        <v>0</v>
      </c>
      <c r="AC52" s="193"/>
      <c r="AD52" s="193"/>
      <c r="AE52" s="193"/>
      <c r="AF52" s="193"/>
      <c r="AG52" s="193"/>
      <c r="AH52" s="193"/>
      <c r="AI52" s="192"/>
      <c r="AJ52" s="193"/>
      <c r="AK52" s="193"/>
      <c r="AL52" s="193"/>
      <c r="AM52" s="193"/>
      <c r="AN52" s="193"/>
      <c r="AO52" s="193"/>
      <c r="AP52" s="192"/>
      <c r="AQ52" s="193"/>
      <c r="AR52" s="193"/>
      <c r="AS52" s="193"/>
      <c r="AT52" s="193"/>
      <c r="AU52" s="193"/>
      <c r="AV52" s="193"/>
      <c r="AW52" s="180"/>
      <c r="AX52" s="193"/>
      <c r="AY52" s="193"/>
      <c r="AZ52" s="193"/>
      <c r="BA52" s="193"/>
      <c r="BB52" s="193"/>
      <c r="BC52" s="709"/>
      <c r="BD52" s="192"/>
      <c r="BE52" s="193"/>
      <c r="BF52" s="193"/>
      <c r="BG52" s="193"/>
      <c r="BH52" s="193"/>
      <c r="BI52" s="193"/>
      <c r="BJ52" s="192"/>
      <c r="BK52" s="193"/>
      <c r="BL52" s="193"/>
      <c r="BM52" s="193"/>
      <c r="BN52" s="193"/>
      <c r="BO52" s="193"/>
      <c r="BP52" s="193"/>
      <c r="BQ52" s="207"/>
      <c r="BR52" s="200">
        <f t="shared" si="14"/>
        <v>0</v>
      </c>
      <c r="BS52" s="201"/>
      <c r="BT52" s="212">
        <f t="shared" si="9"/>
        <v>0</v>
      </c>
    </row>
    <row r="53" spans="1:72" ht="23.25" hidden="1" thickBot="1" x14ac:dyDescent="0.5">
      <c r="A53" s="284">
        <v>34</v>
      </c>
      <c r="B53" s="58"/>
      <c r="C53" s="444"/>
      <c r="D53" s="444"/>
      <c r="E53" s="109"/>
      <c r="F53" s="106"/>
      <c r="G53" s="111"/>
      <c r="H53" s="202"/>
      <c r="I53" s="202"/>
      <c r="J53" s="202"/>
      <c r="K53" s="202"/>
      <c r="L53" s="202"/>
      <c r="M53" s="202"/>
      <c r="N53" s="204"/>
      <c r="O53" s="202"/>
      <c r="P53" s="202"/>
      <c r="Q53" s="202"/>
      <c r="R53" s="202"/>
      <c r="S53" s="202"/>
      <c r="T53" s="202"/>
      <c r="U53" s="204"/>
      <c r="V53" s="202"/>
      <c r="W53" s="202"/>
      <c r="X53" s="202"/>
      <c r="Y53" s="202"/>
      <c r="Z53" s="202"/>
      <c r="AA53" s="202"/>
      <c r="AB53" s="204"/>
      <c r="AC53" s="202"/>
      <c r="AD53" s="202"/>
      <c r="AE53" s="202"/>
      <c r="AF53" s="202"/>
      <c r="AG53" s="202"/>
      <c r="AH53" s="202"/>
      <c r="AI53" s="204"/>
      <c r="AJ53" s="202"/>
      <c r="AK53" s="202"/>
      <c r="AL53" s="202"/>
      <c r="AM53" s="202"/>
      <c r="AN53" s="202"/>
      <c r="AO53" s="202"/>
      <c r="AP53" s="204"/>
      <c r="AQ53" s="202"/>
      <c r="AR53" s="202"/>
      <c r="AS53" s="202"/>
      <c r="AT53" s="202"/>
      <c r="AU53" s="202"/>
      <c r="AV53" s="202"/>
      <c r="AW53" s="204"/>
      <c r="AX53" s="202"/>
      <c r="AY53" s="202"/>
      <c r="AZ53" s="202"/>
      <c r="BA53" s="202"/>
      <c r="BB53" s="202"/>
      <c r="BC53" s="710"/>
      <c r="BD53" s="204"/>
      <c r="BE53" s="202"/>
      <c r="BF53" s="202"/>
      <c r="BG53" s="202"/>
      <c r="BH53" s="202"/>
      <c r="BI53" s="202"/>
      <c r="BJ53" s="204"/>
      <c r="BK53" s="202"/>
      <c r="BL53" s="202"/>
      <c r="BM53" s="202"/>
      <c r="BN53" s="202"/>
      <c r="BO53" s="202"/>
      <c r="BP53" s="202"/>
      <c r="BQ53" s="208">
        <f>+BP53+BO53+BN53+BM53+BL53+BK53</f>
        <v>0</v>
      </c>
      <c r="BR53" s="200">
        <f t="shared" si="14"/>
        <v>0</v>
      </c>
      <c r="BS53" s="201"/>
      <c r="BT53" s="212">
        <f t="shared" si="9"/>
        <v>0</v>
      </c>
    </row>
    <row r="54" spans="1:72" hidden="1" x14ac:dyDescent="0.3">
      <c r="A54" s="95">
        <v>22</v>
      </c>
      <c r="B54" s="9"/>
      <c r="C54" s="445"/>
      <c r="D54" s="445"/>
      <c r="E54" s="306"/>
      <c r="F54" s="70" t="s">
        <v>40</v>
      </c>
      <c r="G54" s="51"/>
      <c r="H54" s="22"/>
      <c r="I54" s="22"/>
      <c r="J54" s="22"/>
      <c r="K54" s="22"/>
      <c r="L54" s="22"/>
      <c r="M54" s="22"/>
      <c r="N54" s="170">
        <f t="shared" ref="N54:N55" si="15">+H54+I54+J54+K54+L54+M54</f>
        <v>0</v>
      </c>
      <c r="O54" s="22"/>
      <c r="P54" s="22"/>
      <c r="Q54" s="22"/>
      <c r="R54" s="22"/>
      <c r="S54" s="22"/>
      <c r="T54" s="22"/>
      <c r="U54" s="170"/>
      <c r="V54" s="22"/>
      <c r="W54" s="22"/>
      <c r="X54" s="22"/>
      <c r="Y54" s="22"/>
      <c r="Z54" s="22"/>
      <c r="AA54" s="22"/>
      <c r="AB54" s="170"/>
      <c r="AC54" s="22"/>
      <c r="AD54" s="22"/>
      <c r="AE54" s="22"/>
      <c r="AF54" s="22"/>
      <c r="AG54" s="22"/>
      <c r="AH54" s="22"/>
      <c r="AI54" s="170"/>
      <c r="AJ54" s="22"/>
      <c r="AK54" s="22"/>
      <c r="AL54" s="22"/>
      <c r="AM54" s="22"/>
      <c r="AN54" s="22"/>
      <c r="AO54" s="22"/>
      <c r="AP54" s="170"/>
      <c r="AQ54" s="22"/>
      <c r="AR54" s="22"/>
      <c r="AS54" s="22"/>
      <c r="AT54" s="22"/>
      <c r="AU54" s="22"/>
      <c r="AV54" s="22"/>
      <c r="AW54" s="170"/>
      <c r="AX54" s="22"/>
      <c r="AY54" s="22"/>
      <c r="AZ54" s="22"/>
      <c r="BA54" s="22"/>
      <c r="BB54" s="22"/>
      <c r="BC54" s="711"/>
      <c r="BD54" s="170"/>
      <c r="BE54" s="22"/>
      <c r="BF54" s="22"/>
      <c r="BG54" s="22"/>
      <c r="BH54" s="22"/>
      <c r="BI54" s="22"/>
      <c r="BJ54" s="170"/>
      <c r="BK54" s="22"/>
      <c r="BL54" s="22"/>
      <c r="BM54" s="22"/>
      <c r="BN54" s="22"/>
      <c r="BO54" s="22"/>
      <c r="BP54" s="22"/>
      <c r="BQ54" s="176"/>
      <c r="BR54" s="91">
        <f t="shared" si="14"/>
        <v>0</v>
      </c>
      <c r="BS54" s="81"/>
      <c r="BT54" s="88"/>
    </row>
    <row r="55" spans="1:72" hidden="1" x14ac:dyDescent="0.3">
      <c r="A55" s="85">
        <v>23</v>
      </c>
      <c r="B55" s="10"/>
      <c r="C55" s="441"/>
      <c r="D55" s="441"/>
      <c r="E55" s="74"/>
      <c r="F55" s="11"/>
      <c r="G55" s="52"/>
      <c r="H55" s="11"/>
      <c r="I55" s="11"/>
      <c r="J55" s="11"/>
      <c r="K55" s="11"/>
      <c r="L55" s="11"/>
      <c r="M55" s="11"/>
      <c r="N55" s="170">
        <f t="shared" si="15"/>
        <v>0</v>
      </c>
      <c r="O55" s="11"/>
      <c r="P55" s="11"/>
      <c r="Q55" s="11"/>
      <c r="R55" s="11"/>
      <c r="S55" s="11"/>
      <c r="T55" s="11"/>
      <c r="U55" s="171"/>
      <c r="V55" s="11"/>
      <c r="W55" s="11"/>
      <c r="X55" s="11"/>
      <c r="Y55" s="11"/>
      <c r="Z55" s="11"/>
      <c r="AA55" s="11"/>
      <c r="AB55" s="171"/>
      <c r="AC55" s="11"/>
      <c r="AD55" s="11"/>
      <c r="AE55" s="11"/>
      <c r="AF55" s="11"/>
      <c r="AG55" s="11"/>
      <c r="AH55" s="11"/>
      <c r="AI55" s="171"/>
      <c r="AJ55" s="11"/>
      <c r="AK55" s="11"/>
      <c r="AL55" s="11"/>
      <c r="AM55" s="11"/>
      <c r="AN55" s="11"/>
      <c r="AO55" s="11"/>
      <c r="AP55" s="171"/>
      <c r="AQ55" s="11"/>
      <c r="AR55" s="11"/>
      <c r="AS55" s="11"/>
      <c r="AT55" s="11"/>
      <c r="AU55" s="11"/>
      <c r="AV55" s="11"/>
      <c r="AW55" s="171"/>
      <c r="AX55" s="11"/>
      <c r="AY55" s="11"/>
      <c r="AZ55" s="11"/>
      <c r="BA55" s="11"/>
      <c r="BB55" s="11"/>
      <c r="BC55" s="712"/>
      <c r="BD55" s="171"/>
      <c r="BE55" s="11"/>
      <c r="BF55" s="11"/>
      <c r="BG55" s="11"/>
      <c r="BH55" s="11"/>
      <c r="BI55" s="11"/>
      <c r="BJ55" s="171"/>
      <c r="BK55" s="11"/>
      <c r="BL55" s="11"/>
      <c r="BM55" s="11"/>
      <c r="BN55" s="11"/>
      <c r="BO55" s="11"/>
      <c r="BP55" s="11"/>
      <c r="BQ55" s="177"/>
      <c r="BR55" s="90">
        <f t="shared" si="14"/>
        <v>0</v>
      </c>
      <c r="BS55" s="81"/>
      <c r="BT55" s="88"/>
    </row>
    <row r="56" spans="1:72" hidden="1" x14ac:dyDescent="0.3">
      <c r="A56" s="85">
        <v>24</v>
      </c>
      <c r="B56" s="10"/>
      <c r="C56" s="441"/>
      <c r="D56" s="441"/>
      <c r="E56" s="74"/>
      <c r="F56" s="11"/>
      <c r="G56" s="52"/>
      <c r="H56" s="11"/>
      <c r="I56" s="11"/>
      <c r="J56" s="11"/>
      <c r="K56" s="11"/>
      <c r="L56" s="11"/>
      <c r="M56" s="11"/>
      <c r="N56" s="171"/>
      <c r="O56" s="11"/>
      <c r="P56" s="11"/>
      <c r="Q56" s="11"/>
      <c r="R56" s="11"/>
      <c r="S56" s="11"/>
      <c r="T56" s="11"/>
      <c r="U56" s="171"/>
      <c r="V56" s="11"/>
      <c r="W56" s="11"/>
      <c r="X56" s="11"/>
      <c r="Y56" s="11"/>
      <c r="Z56" s="11"/>
      <c r="AA56" s="11"/>
      <c r="AB56" s="171"/>
      <c r="AC56" s="11"/>
      <c r="AD56" s="11"/>
      <c r="AE56" s="11"/>
      <c r="AF56" s="11"/>
      <c r="AG56" s="11"/>
      <c r="AH56" s="11"/>
      <c r="AI56" s="171"/>
      <c r="AJ56" s="11"/>
      <c r="AK56" s="11"/>
      <c r="AL56" s="11"/>
      <c r="AM56" s="11"/>
      <c r="AN56" s="11"/>
      <c r="AO56" s="11"/>
      <c r="AP56" s="171"/>
      <c r="AQ56" s="11"/>
      <c r="AR56" s="11"/>
      <c r="AS56" s="11"/>
      <c r="AT56" s="11"/>
      <c r="AU56" s="11"/>
      <c r="AV56" s="11"/>
      <c r="AW56" s="171"/>
      <c r="AX56" s="11"/>
      <c r="AY56" s="11"/>
      <c r="AZ56" s="11"/>
      <c r="BA56" s="11"/>
      <c r="BB56" s="11"/>
      <c r="BC56" s="712"/>
      <c r="BD56" s="171"/>
      <c r="BE56" s="11"/>
      <c r="BF56" s="11"/>
      <c r="BG56" s="11"/>
      <c r="BH56" s="11"/>
      <c r="BI56" s="11"/>
      <c r="BJ56" s="171"/>
      <c r="BK56" s="11"/>
      <c r="BL56" s="11"/>
      <c r="BM56" s="11"/>
      <c r="BN56" s="11"/>
      <c r="BO56" s="11"/>
      <c r="BP56" s="11"/>
      <c r="BQ56" s="177"/>
      <c r="BR56" s="90">
        <f t="shared" si="14"/>
        <v>0</v>
      </c>
      <c r="BS56" s="81"/>
      <c r="BT56" s="88"/>
    </row>
    <row r="57" spans="1:72" hidden="1" x14ac:dyDescent="0.3">
      <c r="A57" s="85">
        <v>25</v>
      </c>
      <c r="B57" s="10"/>
      <c r="C57" s="441"/>
      <c r="D57" s="441"/>
      <c r="E57" s="74"/>
      <c r="F57" s="11"/>
      <c r="G57" s="52"/>
      <c r="H57" s="11"/>
      <c r="I57" s="11"/>
      <c r="J57" s="11"/>
      <c r="K57" s="11"/>
      <c r="L57" s="11"/>
      <c r="M57" s="11"/>
      <c r="N57" s="171"/>
      <c r="O57" s="11"/>
      <c r="P57" s="11"/>
      <c r="Q57" s="11"/>
      <c r="R57" s="11"/>
      <c r="S57" s="11"/>
      <c r="T57" s="11"/>
      <c r="U57" s="171"/>
      <c r="V57" s="11"/>
      <c r="W57" s="11"/>
      <c r="X57" s="11"/>
      <c r="Y57" s="11"/>
      <c r="Z57" s="11"/>
      <c r="AA57" s="11"/>
      <c r="AB57" s="171"/>
      <c r="AC57" s="11"/>
      <c r="AD57" s="11"/>
      <c r="AE57" s="11"/>
      <c r="AF57" s="11"/>
      <c r="AG57" s="11"/>
      <c r="AH57" s="11"/>
      <c r="AI57" s="171"/>
      <c r="AJ57" s="11"/>
      <c r="AK57" s="11"/>
      <c r="AL57" s="11"/>
      <c r="AM57" s="11"/>
      <c r="AN57" s="11"/>
      <c r="AO57" s="11"/>
      <c r="AP57" s="171"/>
      <c r="AQ57" s="11"/>
      <c r="AR57" s="11"/>
      <c r="AS57" s="11"/>
      <c r="AT57" s="11"/>
      <c r="AU57" s="11"/>
      <c r="AV57" s="11"/>
      <c r="AW57" s="171"/>
      <c r="AX57" s="11"/>
      <c r="AY57" s="11"/>
      <c r="AZ57" s="11"/>
      <c r="BA57" s="11"/>
      <c r="BB57" s="11"/>
      <c r="BC57" s="712"/>
      <c r="BD57" s="171"/>
      <c r="BE57" s="11"/>
      <c r="BF57" s="11"/>
      <c r="BG57" s="11"/>
      <c r="BH57" s="11"/>
      <c r="BI57" s="11"/>
      <c r="BJ57" s="171"/>
      <c r="BK57" s="11"/>
      <c r="BL57" s="11"/>
      <c r="BM57" s="11"/>
      <c r="BN57" s="11"/>
      <c r="BO57" s="11"/>
      <c r="BP57" s="11"/>
      <c r="BQ57" s="177"/>
      <c r="BR57" s="90">
        <f t="shared" si="14"/>
        <v>0</v>
      </c>
      <c r="BS57" s="81"/>
      <c r="BT57" s="88"/>
    </row>
    <row r="58" spans="1:72" hidden="1" x14ac:dyDescent="0.3">
      <c r="A58" s="85">
        <v>26</v>
      </c>
      <c r="B58" s="10"/>
      <c r="C58" s="441"/>
      <c r="D58" s="441"/>
      <c r="E58" s="74"/>
      <c r="F58" s="11"/>
      <c r="G58" s="52"/>
      <c r="H58" s="11"/>
      <c r="I58" s="11"/>
      <c r="J58" s="11"/>
      <c r="K58" s="11"/>
      <c r="L58" s="11"/>
      <c r="M58" s="11"/>
      <c r="N58" s="171"/>
      <c r="O58" s="11"/>
      <c r="P58" s="11"/>
      <c r="Q58" s="11"/>
      <c r="R58" s="11"/>
      <c r="S58" s="11"/>
      <c r="T58" s="11"/>
      <c r="U58" s="171"/>
      <c r="V58" s="11"/>
      <c r="W58" s="11"/>
      <c r="X58" s="11"/>
      <c r="Y58" s="11"/>
      <c r="Z58" s="11"/>
      <c r="AA58" s="11"/>
      <c r="AB58" s="171"/>
      <c r="AC58" s="11"/>
      <c r="AD58" s="11"/>
      <c r="AE58" s="11"/>
      <c r="AF58" s="11"/>
      <c r="AG58" s="11"/>
      <c r="AH58" s="11"/>
      <c r="AI58" s="171"/>
      <c r="AJ58" s="11"/>
      <c r="AK58" s="11"/>
      <c r="AL58" s="11"/>
      <c r="AM58" s="11"/>
      <c r="AN58" s="11"/>
      <c r="AO58" s="11"/>
      <c r="AP58" s="171"/>
      <c r="AQ58" s="11"/>
      <c r="AR58" s="11"/>
      <c r="AS58" s="11"/>
      <c r="AT58" s="11"/>
      <c r="AU58" s="11"/>
      <c r="AV58" s="11"/>
      <c r="AW58" s="171"/>
      <c r="AX58" s="11"/>
      <c r="AY58" s="11"/>
      <c r="AZ58" s="11"/>
      <c r="BA58" s="11"/>
      <c r="BB58" s="11"/>
      <c r="BC58" s="712"/>
      <c r="BD58" s="171"/>
      <c r="BE58" s="11"/>
      <c r="BF58" s="11"/>
      <c r="BG58" s="11"/>
      <c r="BH58" s="11"/>
      <c r="BI58" s="11"/>
      <c r="BJ58" s="171"/>
      <c r="BK58" s="11"/>
      <c r="BL58" s="11"/>
      <c r="BM58" s="11"/>
      <c r="BN58" s="11"/>
      <c r="BO58" s="11"/>
      <c r="BP58" s="11"/>
      <c r="BQ58" s="177"/>
      <c r="BR58" s="90">
        <f t="shared" si="14"/>
        <v>0</v>
      </c>
      <c r="BS58" s="81"/>
      <c r="BT58" s="88"/>
    </row>
    <row r="59" spans="1:72" hidden="1" x14ac:dyDescent="0.3">
      <c r="A59" s="85">
        <v>27</v>
      </c>
      <c r="B59" s="10"/>
      <c r="C59" s="441"/>
      <c r="D59" s="441"/>
      <c r="E59" s="74"/>
      <c r="F59" s="11"/>
      <c r="G59" s="52"/>
      <c r="H59" s="11"/>
      <c r="I59" s="11"/>
      <c r="J59" s="11"/>
      <c r="K59" s="11"/>
      <c r="L59" s="11"/>
      <c r="M59" s="11"/>
      <c r="N59" s="171"/>
      <c r="O59" s="11"/>
      <c r="P59" s="11"/>
      <c r="Q59" s="11"/>
      <c r="R59" s="11"/>
      <c r="S59" s="11"/>
      <c r="T59" s="11"/>
      <c r="U59" s="171"/>
      <c r="V59" s="11"/>
      <c r="W59" s="11"/>
      <c r="X59" s="11"/>
      <c r="Y59" s="11"/>
      <c r="Z59" s="11"/>
      <c r="AA59" s="11"/>
      <c r="AB59" s="171"/>
      <c r="AC59" s="11"/>
      <c r="AD59" s="11"/>
      <c r="AE59" s="11"/>
      <c r="AF59" s="11"/>
      <c r="AG59" s="11"/>
      <c r="AH59" s="11"/>
      <c r="AI59" s="171"/>
      <c r="AJ59" s="11"/>
      <c r="AK59" s="11"/>
      <c r="AL59" s="11"/>
      <c r="AM59" s="11"/>
      <c r="AN59" s="11"/>
      <c r="AO59" s="11"/>
      <c r="AP59" s="171"/>
      <c r="AQ59" s="11"/>
      <c r="AR59" s="11"/>
      <c r="AS59" s="11"/>
      <c r="AT59" s="11"/>
      <c r="AU59" s="11"/>
      <c r="AV59" s="11"/>
      <c r="AW59" s="171"/>
      <c r="AX59" s="11"/>
      <c r="AY59" s="11"/>
      <c r="AZ59" s="11"/>
      <c r="BA59" s="11"/>
      <c r="BB59" s="11"/>
      <c r="BC59" s="712"/>
      <c r="BD59" s="171"/>
      <c r="BE59" s="11"/>
      <c r="BF59" s="11"/>
      <c r="BG59" s="11"/>
      <c r="BH59" s="11"/>
      <c r="BI59" s="11"/>
      <c r="BJ59" s="171"/>
      <c r="BK59" s="11"/>
      <c r="BL59" s="11"/>
      <c r="BM59" s="11"/>
      <c r="BN59" s="11"/>
      <c r="BO59" s="11"/>
      <c r="BP59" s="11"/>
      <c r="BQ59" s="177"/>
      <c r="BR59" s="90">
        <f t="shared" si="14"/>
        <v>0</v>
      </c>
      <c r="BS59" s="81"/>
      <c r="BT59" s="88"/>
    </row>
    <row r="60" spans="1:72" hidden="1" x14ac:dyDescent="0.3">
      <c r="A60" s="85">
        <v>28</v>
      </c>
      <c r="B60" s="10"/>
      <c r="C60" s="441"/>
      <c r="D60" s="441"/>
      <c r="E60" s="74"/>
      <c r="F60" s="11"/>
      <c r="G60" s="52"/>
      <c r="H60" s="11"/>
      <c r="I60" s="11"/>
      <c r="J60" s="11"/>
      <c r="K60" s="11"/>
      <c r="L60" s="11"/>
      <c r="M60" s="11"/>
      <c r="N60" s="171"/>
      <c r="O60" s="11"/>
      <c r="P60" s="11"/>
      <c r="Q60" s="11"/>
      <c r="R60" s="11"/>
      <c r="S60" s="11"/>
      <c r="T60" s="11"/>
      <c r="U60" s="171"/>
      <c r="V60" s="11"/>
      <c r="W60" s="11"/>
      <c r="X60" s="11"/>
      <c r="Y60" s="11"/>
      <c r="Z60" s="11"/>
      <c r="AA60" s="11"/>
      <c r="AB60" s="171"/>
      <c r="AC60" s="11"/>
      <c r="AD60" s="11"/>
      <c r="AE60" s="11"/>
      <c r="AF60" s="11"/>
      <c r="AG60" s="11"/>
      <c r="AH60" s="11"/>
      <c r="AI60" s="171"/>
      <c r="AJ60" s="11"/>
      <c r="AK60" s="11"/>
      <c r="AL60" s="11"/>
      <c r="AM60" s="11"/>
      <c r="AN60" s="11"/>
      <c r="AO60" s="11"/>
      <c r="AP60" s="171"/>
      <c r="AQ60" s="11"/>
      <c r="AR60" s="11"/>
      <c r="AS60" s="11"/>
      <c r="AT60" s="11"/>
      <c r="AU60" s="11"/>
      <c r="AV60" s="11"/>
      <c r="AW60" s="171"/>
      <c r="AX60" s="11"/>
      <c r="AY60" s="11"/>
      <c r="AZ60" s="11"/>
      <c r="BA60" s="11"/>
      <c r="BB60" s="11"/>
      <c r="BC60" s="712"/>
      <c r="BD60" s="171"/>
      <c r="BE60" s="11"/>
      <c r="BF60" s="11"/>
      <c r="BG60" s="11"/>
      <c r="BH60" s="11"/>
      <c r="BI60" s="11"/>
      <c r="BJ60" s="171"/>
      <c r="BK60" s="11"/>
      <c r="BL60" s="11"/>
      <c r="BM60" s="11"/>
      <c r="BN60" s="11"/>
      <c r="BO60" s="11"/>
      <c r="BP60" s="11"/>
      <c r="BQ60" s="177"/>
      <c r="BR60" s="90">
        <f t="shared" si="14"/>
        <v>0</v>
      </c>
      <c r="BS60" s="81"/>
      <c r="BT60" s="88"/>
    </row>
    <row r="61" spans="1:72" hidden="1" x14ac:dyDescent="0.3">
      <c r="A61" s="85">
        <v>29</v>
      </c>
      <c r="B61" s="10"/>
      <c r="C61" s="441"/>
      <c r="D61" s="441"/>
      <c r="E61" s="74"/>
      <c r="F61" s="11"/>
      <c r="G61" s="52"/>
      <c r="H61" s="11"/>
      <c r="I61" s="11"/>
      <c r="J61" s="11"/>
      <c r="K61" s="11"/>
      <c r="L61" s="11"/>
      <c r="M61" s="11"/>
      <c r="N61" s="171"/>
      <c r="O61" s="11"/>
      <c r="P61" s="11"/>
      <c r="Q61" s="11"/>
      <c r="R61" s="11"/>
      <c r="S61" s="11"/>
      <c r="T61" s="11"/>
      <c r="U61" s="171"/>
      <c r="V61" s="11"/>
      <c r="W61" s="11"/>
      <c r="X61" s="11"/>
      <c r="Y61" s="11"/>
      <c r="Z61" s="11"/>
      <c r="AA61" s="11"/>
      <c r="AB61" s="171"/>
      <c r="AC61" s="11"/>
      <c r="AD61" s="11"/>
      <c r="AE61" s="11"/>
      <c r="AF61" s="11"/>
      <c r="AG61" s="11"/>
      <c r="AH61" s="11"/>
      <c r="AI61" s="171"/>
      <c r="AJ61" s="11"/>
      <c r="AK61" s="11"/>
      <c r="AL61" s="11"/>
      <c r="AM61" s="11"/>
      <c r="AN61" s="11"/>
      <c r="AO61" s="11"/>
      <c r="AP61" s="171"/>
      <c r="AQ61" s="11"/>
      <c r="AR61" s="11"/>
      <c r="AS61" s="11"/>
      <c r="AT61" s="11"/>
      <c r="AU61" s="11"/>
      <c r="AV61" s="11"/>
      <c r="AW61" s="171"/>
      <c r="AX61" s="11"/>
      <c r="AY61" s="11"/>
      <c r="AZ61" s="11"/>
      <c r="BA61" s="11"/>
      <c r="BB61" s="11"/>
      <c r="BC61" s="712"/>
      <c r="BD61" s="171"/>
      <c r="BE61" s="11"/>
      <c r="BF61" s="11"/>
      <c r="BG61" s="11"/>
      <c r="BH61" s="11"/>
      <c r="BI61" s="11"/>
      <c r="BJ61" s="171"/>
      <c r="BK61" s="11"/>
      <c r="BL61" s="11"/>
      <c r="BM61" s="11"/>
      <c r="BN61" s="11"/>
      <c r="BO61" s="11"/>
      <c r="BP61" s="11"/>
      <c r="BQ61" s="177"/>
      <c r="BR61" s="90">
        <f t="shared" si="14"/>
        <v>0</v>
      </c>
      <c r="BS61" s="81"/>
      <c r="BT61" s="88"/>
    </row>
    <row r="62" spans="1:72" hidden="1" x14ac:dyDescent="0.3">
      <c r="A62" s="85">
        <v>30</v>
      </c>
      <c r="B62" s="10"/>
      <c r="C62" s="441"/>
      <c r="D62" s="441"/>
      <c r="E62" s="74"/>
      <c r="F62" s="11"/>
      <c r="G62" s="52"/>
      <c r="H62" s="11"/>
      <c r="I62" s="11"/>
      <c r="J62" s="11"/>
      <c r="K62" s="11"/>
      <c r="L62" s="11"/>
      <c r="M62" s="11"/>
      <c r="N62" s="171"/>
      <c r="O62" s="11"/>
      <c r="P62" s="11"/>
      <c r="Q62" s="11"/>
      <c r="R62" s="11"/>
      <c r="S62" s="11"/>
      <c r="T62" s="11"/>
      <c r="U62" s="171"/>
      <c r="V62" s="11"/>
      <c r="W62" s="11"/>
      <c r="X62" s="11"/>
      <c r="Y62" s="11"/>
      <c r="Z62" s="11"/>
      <c r="AA62" s="11"/>
      <c r="AB62" s="171"/>
      <c r="AC62" s="11"/>
      <c r="AD62" s="11"/>
      <c r="AE62" s="11"/>
      <c r="AF62" s="11"/>
      <c r="AG62" s="11"/>
      <c r="AH62" s="11"/>
      <c r="AI62" s="171"/>
      <c r="AJ62" s="11"/>
      <c r="AK62" s="11"/>
      <c r="AL62" s="11"/>
      <c r="AM62" s="11"/>
      <c r="AN62" s="11"/>
      <c r="AO62" s="11"/>
      <c r="AP62" s="171"/>
      <c r="AQ62" s="11"/>
      <c r="AR62" s="11"/>
      <c r="AS62" s="11"/>
      <c r="AT62" s="11"/>
      <c r="AU62" s="11"/>
      <c r="AV62" s="11"/>
      <c r="AW62" s="171"/>
      <c r="AX62" s="11"/>
      <c r="AY62" s="11"/>
      <c r="AZ62" s="11"/>
      <c r="BA62" s="11"/>
      <c r="BB62" s="11"/>
      <c r="BC62" s="712"/>
      <c r="BD62" s="171"/>
      <c r="BE62" s="11"/>
      <c r="BF62" s="11"/>
      <c r="BG62" s="11"/>
      <c r="BH62" s="11"/>
      <c r="BI62" s="11"/>
      <c r="BJ62" s="171"/>
      <c r="BK62" s="11"/>
      <c r="BL62" s="11"/>
      <c r="BM62" s="11"/>
      <c r="BN62" s="11"/>
      <c r="BO62" s="11"/>
      <c r="BP62" s="11"/>
      <c r="BQ62" s="177"/>
      <c r="BR62" s="90">
        <f t="shared" si="14"/>
        <v>0</v>
      </c>
      <c r="BS62" s="81"/>
      <c r="BT62" s="88"/>
    </row>
    <row r="63" spans="1:72" hidden="1" x14ac:dyDescent="0.3">
      <c r="A63" s="85">
        <v>31</v>
      </c>
      <c r="B63" s="10"/>
      <c r="C63" s="441"/>
      <c r="D63" s="441"/>
      <c r="E63" s="74"/>
      <c r="F63" s="11"/>
      <c r="G63" s="52"/>
      <c r="H63" s="11"/>
      <c r="I63" s="11"/>
      <c r="J63" s="11"/>
      <c r="K63" s="11"/>
      <c r="L63" s="11"/>
      <c r="M63" s="11"/>
      <c r="N63" s="171"/>
      <c r="O63" s="11"/>
      <c r="P63" s="11"/>
      <c r="Q63" s="11"/>
      <c r="R63" s="11"/>
      <c r="S63" s="11"/>
      <c r="T63" s="11"/>
      <c r="U63" s="171"/>
      <c r="V63" s="11"/>
      <c r="W63" s="11"/>
      <c r="X63" s="11"/>
      <c r="Y63" s="11"/>
      <c r="Z63" s="11"/>
      <c r="AA63" s="11"/>
      <c r="AB63" s="171"/>
      <c r="AC63" s="11"/>
      <c r="AD63" s="11"/>
      <c r="AE63" s="11"/>
      <c r="AF63" s="11"/>
      <c r="AG63" s="11"/>
      <c r="AH63" s="11"/>
      <c r="AI63" s="171"/>
      <c r="AJ63" s="11"/>
      <c r="AK63" s="11"/>
      <c r="AL63" s="11"/>
      <c r="AM63" s="11"/>
      <c r="AN63" s="11"/>
      <c r="AO63" s="11"/>
      <c r="AP63" s="171"/>
      <c r="AQ63" s="11"/>
      <c r="AR63" s="11"/>
      <c r="AS63" s="11"/>
      <c r="AT63" s="11"/>
      <c r="AU63" s="11"/>
      <c r="AV63" s="11"/>
      <c r="AW63" s="171"/>
      <c r="AX63" s="11"/>
      <c r="AY63" s="11"/>
      <c r="AZ63" s="11"/>
      <c r="BA63" s="11"/>
      <c r="BB63" s="11"/>
      <c r="BC63" s="712"/>
      <c r="BD63" s="171"/>
      <c r="BE63" s="11"/>
      <c r="BF63" s="11"/>
      <c r="BG63" s="11"/>
      <c r="BH63" s="11"/>
      <c r="BI63" s="11"/>
      <c r="BJ63" s="171"/>
      <c r="BK63" s="11"/>
      <c r="BL63" s="11"/>
      <c r="BM63" s="11"/>
      <c r="BN63" s="11"/>
      <c r="BO63" s="11"/>
      <c r="BP63" s="11"/>
      <c r="BQ63" s="177"/>
      <c r="BR63" s="90">
        <f t="shared" si="14"/>
        <v>0</v>
      </c>
      <c r="BS63" s="81"/>
      <c r="BT63" s="88"/>
    </row>
    <row r="64" spans="1:72" hidden="1" x14ac:dyDescent="0.3">
      <c r="A64" s="85">
        <v>32</v>
      </c>
      <c r="B64" s="10"/>
      <c r="C64" s="441"/>
      <c r="D64" s="441"/>
      <c r="E64" s="74"/>
      <c r="F64" s="11"/>
      <c r="G64" s="52"/>
      <c r="H64" s="11"/>
      <c r="I64" s="11"/>
      <c r="J64" s="11"/>
      <c r="K64" s="11"/>
      <c r="L64" s="11"/>
      <c r="M64" s="11"/>
      <c r="N64" s="171"/>
      <c r="O64" s="11"/>
      <c r="P64" s="11"/>
      <c r="Q64" s="11"/>
      <c r="R64" s="11"/>
      <c r="S64" s="11"/>
      <c r="T64" s="11"/>
      <c r="U64" s="171"/>
      <c r="V64" s="11"/>
      <c r="W64" s="11"/>
      <c r="X64" s="11"/>
      <c r="Y64" s="11"/>
      <c r="Z64" s="11"/>
      <c r="AA64" s="11"/>
      <c r="AB64" s="171"/>
      <c r="AC64" s="11"/>
      <c r="AD64" s="11"/>
      <c r="AE64" s="11"/>
      <c r="AF64" s="11"/>
      <c r="AG64" s="11"/>
      <c r="AH64" s="11"/>
      <c r="AI64" s="171"/>
      <c r="AJ64" s="11"/>
      <c r="AK64" s="11"/>
      <c r="AL64" s="11"/>
      <c r="AM64" s="11"/>
      <c r="AN64" s="11"/>
      <c r="AO64" s="11"/>
      <c r="AP64" s="171"/>
      <c r="AQ64" s="11"/>
      <c r="AR64" s="11"/>
      <c r="AS64" s="11"/>
      <c r="AT64" s="11"/>
      <c r="AU64" s="11"/>
      <c r="AV64" s="11"/>
      <c r="AW64" s="171"/>
      <c r="AX64" s="11"/>
      <c r="AY64" s="11"/>
      <c r="AZ64" s="11"/>
      <c r="BA64" s="11"/>
      <c r="BB64" s="11"/>
      <c r="BC64" s="712"/>
      <c r="BD64" s="171"/>
      <c r="BE64" s="11"/>
      <c r="BF64" s="11"/>
      <c r="BG64" s="11"/>
      <c r="BH64" s="11"/>
      <c r="BI64" s="11"/>
      <c r="BJ64" s="171"/>
      <c r="BK64" s="11"/>
      <c r="BL64" s="11"/>
      <c r="BM64" s="11"/>
      <c r="BN64" s="11"/>
      <c r="BO64" s="11"/>
      <c r="BP64" s="11"/>
      <c r="BQ64" s="177"/>
      <c r="BR64" s="90">
        <f t="shared" si="14"/>
        <v>0</v>
      </c>
      <c r="BS64" s="81"/>
      <c r="BT64" s="88"/>
    </row>
    <row r="65" spans="1:72" hidden="1" x14ac:dyDescent="0.3">
      <c r="A65" s="85">
        <v>33</v>
      </c>
      <c r="B65" s="10"/>
      <c r="C65" s="441"/>
      <c r="D65" s="441"/>
      <c r="E65" s="74"/>
      <c r="F65" s="11"/>
      <c r="G65" s="52"/>
      <c r="H65" s="11"/>
      <c r="I65" s="11"/>
      <c r="J65" s="11"/>
      <c r="K65" s="11"/>
      <c r="L65" s="11"/>
      <c r="M65" s="11"/>
      <c r="N65" s="171"/>
      <c r="O65" s="11"/>
      <c r="P65" s="11"/>
      <c r="Q65" s="11"/>
      <c r="R65" s="11"/>
      <c r="S65" s="11"/>
      <c r="T65" s="11"/>
      <c r="U65" s="171"/>
      <c r="V65" s="11"/>
      <c r="W65" s="11"/>
      <c r="X65" s="11"/>
      <c r="Y65" s="11"/>
      <c r="Z65" s="11"/>
      <c r="AA65" s="11"/>
      <c r="AB65" s="171"/>
      <c r="AC65" s="11"/>
      <c r="AD65" s="11"/>
      <c r="AE65" s="11"/>
      <c r="AF65" s="11"/>
      <c r="AG65" s="11"/>
      <c r="AH65" s="11"/>
      <c r="AI65" s="171"/>
      <c r="AJ65" s="11"/>
      <c r="AK65" s="11"/>
      <c r="AL65" s="11"/>
      <c r="AM65" s="11"/>
      <c r="AN65" s="11"/>
      <c r="AO65" s="11"/>
      <c r="AP65" s="171"/>
      <c r="AQ65" s="11"/>
      <c r="AR65" s="11"/>
      <c r="AS65" s="11"/>
      <c r="AT65" s="11"/>
      <c r="AU65" s="11"/>
      <c r="AV65" s="11"/>
      <c r="AW65" s="171"/>
      <c r="AX65" s="11"/>
      <c r="AY65" s="11"/>
      <c r="AZ65" s="11"/>
      <c r="BA65" s="11"/>
      <c r="BB65" s="11"/>
      <c r="BC65" s="712"/>
      <c r="BD65" s="171"/>
      <c r="BE65" s="11"/>
      <c r="BF65" s="11"/>
      <c r="BG65" s="11"/>
      <c r="BH65" s="11"/>
      <c r="BI65" s="11"/>
      <c r="BJ65" s="171"/>
      <c r="BK65" s="11"/>
      <c r="BL65" s="11"/>
      <c r="BM65" s="11"/>
      <c r="BN65" s="11"/>
      <c r="BO65" s="11"/>
      <c r="BP65" s="11"/>
      <c r="BQ65" s="177"/>
      <c r="BR65" s="90">
        <f t="shared" si="14"/>
        <v>0</v>
      </c>
      <c r="BS65" s="81"/>
      <c r="BT65" s="88"/>
    </row>
    <row r="66" spans="1:72" hidden="1" x14ac:dyDescent="0.3">
      <c r="A66" s="85">
        <v>34</v>
      </c>
      <c r="B66" s="10"/>
      <c r="C66" s="441"/>
      <c r="D66" s="441"/>
      <c r="E66" s="74"/>
      <c r="F66" s="11"/>
      <c r="G66" s="52"/>
      <c r="H66" s="11"/>
      <c r="I66" s="11"/>
      <c r="J66" s="11"/>
      <c r="K66" s="11"/>
      <c r="L66" s="11"/>
      <c r="M66" s="11"/>
      <c r="N66" s="171"/>
      <c r="O66" s="11"/>
      <c r="P66" s="11"/>
      <c r="Q66" s="11"/>
      <c r="R66" s="11"/>
      <c r="S66" s="11"/>
      <c r="T66" s="11"/>
      <c r="U66" s="171"/>
      <c r="V66" s="11"/>
      <c r="W66" s="11"/>
      <c r="X66" s="11"/>
      <c r="Y66" s="11"/>
      <c r="Z66" s="11"/>
      <c r="AA66" s="11"/>
      <c r="AB66" s="171"/>
      <c r="AC66" s="11"/>
      <c r="AD66" s="11"/>
      <c r="AE66" s="11"/>
      <c r="AF66" s="11"/>
      <c r="AG66" s="11"/>
      <c r="AH66" s="11"/>
      <c r="AI66" s="171"/>
      <c r="AJ66" s="11"/>
      <c r="AK66" s="11"/>
      <c r="AL66" s="11"/>
      <c r="AM66" s="11"/>
      <c r="AN66" s="11"/>
      <c r="AO66" s="11"/>
      <c r="AP66" s="171"/>
      <c r="AQ66" s="11"/>
      <c r="AR66" s="11"/>
      <c r="AS66" s="11"/>
      <c r="AT66" s="11"/>
      <c r="AU66" s="11"/>
      <c r="AV66" s="11"/>
      <c r="AW66" s="171"/>
      <c r="AX66" s="11"/>
      <c r="AY66" s="11"/>
      <c r="AZ66" s="11"/>
      <c r="BA66" s="11"/>
      <c r="BB66" s="11"/>
      <c r="BC66" s="712"/>
      <c r="BD66" s="171"/>
      <c r="BE66" s="11"/>
      <c r="BF66" s="11"/>
      <c r="BG66" s="11"/>
      <c r="BH66" s="11"/>
      <c r="BI66" s="11"/>
      <c r="BJ66" s="171"/>
      <c r="BK66" s="11"/>
      <c r="BL66" s="11"/>
      <c r="BM66" s="11"/>
      <c r="BN66" s="11"/>
      <c r="BO66" s="11"/>
      <c r="BP66" s="11"/>
      <c r="BQ66" s="177"/>
      <c r="BR66" s="90">
        <f t="shared" si="14"/>
        <v>0</v>
      </c>
      <c r="BS66" s="81"/>
      <c r="BT66" s="88"/>
    </row>
    <row r="67" spans="1:72" hidden="1" x14ac:dyDescent="0.3">
      <c r="A67" s="85">
        <v>35</v>
      </c>
      <c r="B67" s="10"/>
      <c r="C67" s="441"/>
      <c r="D67" s="441"/>
      <c r="E67" s="74"/>
      <c r="F67" s="11"/>
      <c r="G67" s="52"/>
      <c r="H67" s="11"/>
      <c r="I67" s="11"/>
      <c r="J67" s="11"/>
      <c r="K67" s="11"/>
      <c r="L67" s="11"/>
      <c r="M67" s="11"/>
      <c r="N67" s="171"/>
      <c r="O67" s="11"/>
      <c r="P67" s="11"/>
      <c r="Q67" s="11"/>
      <c r="R67" s="11"/>
      <c r="S67" s="11"/>
      <c r="T67" s="11"/>
      <c r="U67" s="171"/>
      <c r="V67" s="11"/>
      <c r="W67" s="11"/>
      <c r="X67" s="11"/>
      <c r="Y67" s="11"/>
      <c r="Z67" s="11"/>
      <c r="AA67" s="11"/>
      <c r="AB67" s="171"/>
      <c r="AC67" s="11"/>
      <c r="AD67" s="11"/>
      <c r="AE67" s="11"/>
      <c r="AF67" s="11"/>
      <c r="AG67" s="11"/>
      <c r="AH67" s="11"/>
      <c r="AI67" s="171"/>
      <c r="AJ67" s="11"/>
      <c r="AK67" s="11"/>
      <c r="AL67" s="11"/>
      <c r="AM67" s="11"/>
      <c r="AN67" s="11"/>
      <c r="AO67" s="11"/>
      <c r="AP67" s="171"/>
      <c r="AQ67" s="11"/>
      <c r="AR67" s="11"/>
      <c r="AS67" s="11"/>
      <c r="AT67" s="11"/>
      <c r="AU67" s="11"/>
      <c r="AV67" s="11"/>
      <c r="AW67" s="171"/>
      <c r="AX67" s="11"/>
      <c r="AY67" s="11"/>
      <c r="AZ67" s="11"/>
      <c r="BA67" s="11"/>
      <c r="BB67" s="11"/>
      <c r="BC67" s="712"/>
      <c r="BD67" s="171"/>
      <c r="BE67" s="11"/>
      <c r="BF67" s="11"/>
      <c r="BG67" s="11"/>
      <c r="BH67" s="11"/>
      <c r="BI67" s="11"/>
      <c r="BJ67" s="171"/>
      <c r="BK67" s="11"/>
      <c r="BL67" s="11"/>
      <c r="BM67" s="11"/>
      <c r="BN67" s="11"/>
      <c r="BO67" s="11"/>
      <c r="BP67" s="11"/>
      <c r="BQ67" s="177"/>
      <c r="BR67" s="90">
        <f t="shared" si="14"/>
        <v>0</v>
      </c>
      <c r="BS67" s="81"/>
      <c r="BT67" s="88"/>
    </row>
    <row r="68" spans="1:72" hidden="1" x14ac:dyDescent="0.3">
      <c r="A68" s="85">
        <v>36</v>
      </c>
      <c r="B68" s="10"/>
      <c r="C68" s="441"/>
      <c r="D68" s="441"/>
      <c r="E68" s="74"/>
      <c r="F68" s="11"/>
      <c r="G68" s="52"/>
      <c r="H68" s="11"/>
      <c r="I68" s="11"/>
      <c r="J68" s="11"/>
      <c r="K68" s="11"/>
      <c r="L68" s="11"/>
      <c r="M68" s="11"/>
      <c r="N68" s="171"/>
      <c r="O68" s="11"/>
      <c r="P68" s="11"/>
      <c r="Q68" s="11"/>
      <c r="R68" s="11"/>
      <c r="S68" s="11"/>
      <c r="T68" s="11"/>
      <c r="U68" s="171"/>
      <c r="V68" s="11"/>
      <c r="W68" s="11"/>
      <c r="X68" s="11"/>
      <c r="Y68" s="11"/>
      <c r="Z68" s="11"/>
      <c r="AA68" s="11"/>
      <c r="AB68" s="171"/>
      <c r="AC68" s="11"/>
      <c r="AD68" s="11"/>
      <c r="AE68" s="11"/>
      <c r="AF68" s="11"/>
      <c r="AG68" s="11"/>
      <c r="AH68" s="11"/>
      <c r="AI68" s="171"/>
      <c r="AJ68" s="11"/>
      <c r="AK68" s="11"/>
      <c r="AL68" s="11"/>
      <c r="AM68" s="11"/>
      <c r="AN68" s="11"/>
      <c r="AO68" s="11"/>
      <c r="AP68" s="171"/>
      <c r="AQ68" s="11"/>
      <c r="AR68" s="11"/>
      <c r="AS68" s="11"/>
      <c r="AT68" s="11"/>
      <c r="AU68" s="11"/>
      <c r="AV68" s="11"/>
      <c r="AW68" s="171"/>
      <c r="AX68" s="11"/>
      <c r="AY68" s="11"/>
      <c r="AZ68" s="11"/>
      <c r="BA68" s="11"/>
      <c r="BB68" s="11"/>
      <c r="BC68" s="712"/>
      <c r="BD68" s="171"/>
      <c r="BE68" s="11"/>
      <c r="BF68" s="11"/>
      <c r="BG68" s="11"/>
      <c r="BH68" s="11"/>
      <c r="BI68" s="11"/>
      <c r="BJ68" s="171"/>
      <c r="BK68" s="11"/>
      <c r="BL68" s="11"/>
      <c r="BM68" s="11"/>
      <c r="BN68" s="11"/>
      <c r="BO68" s="11"/>
      <c r="BP68" s="11"/>
      <c r="BQ68" s="177"/>
      <c r="BR68" s="90">
        <f t="shared" si="14"/>
        <v>0</v>
      </c>
      <c r="BS68" s="81"/>
      <c r="BT68" s="88"/>
    </row>
    <row r="69" spans="1:72" hidden="1" x14ac:dyDescent="0.3">
      <c r="A69" s="85">
        <v>37</v>
      </c>
      <c r="B69" s="10"/>
      <c r="C69" s="441"/>
      <c r="D69" s="441"/>
      <c r="E69" s="74"/>
      <c r="F69" s="11"/>
      <c r="G69" s="52"/>
      <c r="H69" s="11"/>
      <c r="I69" s="11"/>
      <c r="J69" s="11"/>
      <c r="K69" s="11"/>
      <c r="L69" s="11"/>
      <c r="M69" s="11"/>
      <c r="N69" s="171"/>
      <c r="O69" s="11"/>
      <c r="P69" s="11"/>
      <c r="Q69" s="11"/>
      <c r="R69" s="11"/>
      <c r="S69" s="11"/>
      <c r="T69" s="11"/>
      <c r="U69" s="171"/>
      <c r="V69" s="11"/>
      <c r="W69" s="11"/>
      <c r="X69" s="11"/>
      <c r="Y69" s="11"/>
      <c r="Z69" s="11"/>
      <c r="AA69" s="11"/>
      <c r="AB69" s="171"/>
      <c r="AC69" s="11"/>
      <c r="AD69" s="11"/>
      <c r="AE69" s="11"/>
      <c r="AF69" s="11"/>
      <c r="AG69" s="11"/>
      <c r="AH69" s="11"/>
      <c r="AI69" s="171"/>
      <c r="AJ69" s="11"/>
      <c r="AK69" s="11"/>
      <c r="AL69" s="11"/>
      <c r="AM69" s="11"/>
      <c r="AN69" s="11"/>
      <c r="AO69" s="11"/>
      <c r="AP69" s="171"/>
      <c r="AQ69" s="11"/>
      <c r="AR69" s="11"/>
      <c r="AS69" s="11"/>
      <c r="AT69" s="11"/>
      <c r="AU69" s="11"/>
      <c r="AV69" s="11"/>
      <c r="AW69" s="171"/>
      <c r="AX69" s="11"/>
      <c r="AY69" s="11"/>
      <c r="AZ69" s="11"/>
      <c r="BA69" s="11"/>
      <c r="BB69" s="11"/>
      <c r="BC69" s="712"/>
      <c r="BD69" s="171"/>
      <c r="BE69" s="11"/>
      <c r="BF69" s="11"/>
      <c r="BG69" s="11"/>
      <c r="BH69" s="11"/>
      <c r="BI69" s="11"/>
      <c r="BJ69" s="171"/>
      <c r="BK69" s="11"/>
      <c r="BL69" s="11"/>
      <c r="BM69" s="11"/>
      <c r="BN69" s="11"/>
      <c r="BO69" s="11"/>
      <c r="BP69" s="11"/>
      <c r="BQ69" s="177"/>
      <c r="BR69" s="90">
        <f t="shared" si="14"/>
        <v>0</v>
      </c>
      <c r="BS69" s="81"/>
      <c r="BT69" s="88"/>
    </row>
    <row r="70" spans="1:72" hidden="1" x14ac:dyDescent="0.3">
      <c r="A70" s="85">
        <v>38</v>
      </c>
      <c r="B70" s="10"/>
      <c r="C70" s="441"/>
      <c r="D70" s="441"/>
      <c r="E70" s="74"/>
      <c r="F70" s="11"/>
      <c r="G70" s="52"/>
      <c r="H70" s="11"/>
      <c r="I70" s="11"/>
      <c r="J70" s="11"/>
      <c r="K70" s="11"/>
      <c r="L70" s="11"/>
      <c r="M70" s="11"/>
      <c r="N70" s="171"/>
      <c r="O70" s="11"/>
      <c r="P70" s="11"/>
      <c r="Q70" s="11"/>
      <c r="R70" s="11"/>
      <c r="S70" s="11"/>
      <c r="T70" s="11"/>
      <c r="U70" s="171"/>
      <c r="V70" s="11"/>
      <c r="W70" s="11"/>
      <c r="X70" s="11"/>
      <c r="Y70" s="11"/>
      <c r="Z70" s="11"/>
      <c r="AA70" s="11"/>
      <c r="AB70" s="171"/>
      <c r="AC70" s="11"/>
      <c r="AD70" s="11"/>
      <c r="AE70" s="11"/>
      <c r="AF70" s="11"/>
      <c r="AG70" s="11"/>
      <c r="AH70" s="11"/>
      <c r="AI70" s="171"/>
      <c r="AJ70" s="11"/>
      <c r="AK70" s="11"/>
      <c r="AL70" s="11"/>
      <c r="AM70" s="11"/>
      <c r="AN70" s="11"/>
      <c r="AO70" s="11"/>
      <c r="AP70" s="171"/>
      <c r="AQ70" s="11"/>
      <c r="AR70" s="11"/>
      <c r="AS70" s="11"/>
      <c r="AT70" s="11"/>
      <c r="AU70" s="11"/>
      <c r="AV70" s="11"/>
      <c r="AW70" s="171"/>
      <c r="AX70" s="11"/>
      <c r="AY70" s="11"/>
      <c r="AZ70" s="11"/>
      <c r="BA70" s="11"/>
      <c r="BB70" s="11"/>
      <c r="BC70" s="712"/>
      <c r="BD70" s="171"/>
      <c r="BE70" s="11"/>
      <c r="BF70" s="11"/>
      <c r="BG70" s="11"/>
      <c r="BH70" s="11"/>
      <c r="BI70" s="11"/>
      <c r="BJ70" s="171"/>
      <c r="BK70" s="11"/>
      <c r="BL70" s="11"/>
      <c r="BM70" s="11"/>
      <c r="BN70" s="11"/>
      <c r="BO70" s="11"/>
      <c r="BP70" s="11"/>
      <c r="BQ70" s="177"/>
      <c r="BR70" s="90">
        <f t="shared" si="14"/>
        <v>0</v>
      </c>
      <c r="BS70" s="81"/>
      <c r="BT70" s="88"/>
    </row>
    <row r="71" spans="1:72" hidden="1" x14ac:dyDescent="0.3">
      <c r="A71" s="85">
        <v>39</v>
      </c>
      <c r="B71" s="10"/>
      <c r="C71" s="441"/>
      <c r="D71" s="441"/>
      <c r="E71" s="74"/>
      <c r="F71" s="11"/>
      <c r="G71" s="52"/>
      <c r="H71" s="11"/>
      <c r="I71" s="11"/>
      <c r="J71" s="11"/>
      <c r="K71" s="11"/>
      <c r="L71" s="11"/>
      <c r="M71" s="11"/>
      <c r="N71" s="171"/>
      <c r="O71" s="11"/>
      <c r="P71" s="11"/>
      <c r="Q71" s="11"/>
      <c r="R71" s="11"/>
      <c r="S71" s="11"/>
      <c r="T71" s="11"/>
      <c r="U71" s="171"/>
      <c r="V71" s="11"/>
      <c r="W71" s="11"/>
      <c r="X71" s="11"/>
      <c r="Y71" s="11"/>
      <c r="Z71" s="11"/>
      <c r="AA71" s="11"/>
      <c r="AB71" s="171"/>
      <c r="AC71" s="11"/>
      <c r="AD71" s="11"/>
      <c r="AE71" s="11"/>
      <c r="AF71" s="11"/>
      <c r="AG71" s="11"/>
      <c r="AH71" s="11"/>
      <c r="AI71" s="171"/>
      <c r="AJ71" s="11"/>
      <c r="AK71" s="11"/>
      <c r="AL71" s="11"/>
      <c r="AM71" s="11"/>
      <c r="AN71" s="11"/>
      <c r="AO71" s="11"/>
      <c r="AP71" s="171"/>
      <c r="AQ71" s="11"/>
      <c r="AR71" s="11"/>
      <c r="AS71" s="11"/>
      <c r="AT71" s="11"/>
      <c r="AU71" s="11"/>
      <c r="AV71" s="11"/>
      <c r="AW71" s="171"/>
      <c r="AX71" s="11"/>
      <c r="AY71" s="11"/>
      <c r="AZ71" s="11"/>
      <c r="BA71" s="11"/>
      <c r="BB71" s="11"/>
      <c r="BC71" s="712"/>
      <c r="BD71" s="171"/>
      <c r="BE71" s="11"/>
      <c r="BF71" s="11"/>
      <c r="BG71" s="11"/>
      <c r="BH71" s="11"/>
      <c r="BI71" s="11"/>
      <c r="BJ71" s="171"/>
      <c r="BK71" s="11"/>
      <c r="BL71" s="11"/>
      <c r="BM71" s="11"/>
      <c r="BN71" s="11"/>
      <c r="BO71" s="11"/>
      <c r="BP71" s="11"/>
      <c r="BQ71" s="177"/>
      <c r="BR71" s="90">
        <f t="shared" ref="BR71:BR83" si="16">+BQ71+BJ71+BD71+AW71+AP71+AI71+AB71+U71+N71+G71</f>
        <v>0</v>
      </c>
      <c r="BS71" s="81"/>
      <c r="BT71" s="88"/>
    </row>
    <row r="72" spans="1:72" hidden="1" x14ac:dyDescent="0.3">
      <c r="A72" s="85">
        <v>40</v>
      </c>
      <c r="B72" s="10"/>
      <c r="C72" s="441"/>
      <c r="D72" s="441"/>
      <c r="E72" s="74"/>
      <c r="F72" s="11"/>
      <c r="G72" s="52"/>
      <c r="H72" s="11"/>
      <c r="I72" s="11"/>
      <c r="J72" s="11"/>
      <c r="K72" s="11"/>
      <c r="L72" s="11"/>
      <c r="M72" s="11"/>
      <c r="N72" s="171"/>
      <c r="O72" s="11"/>
      <c r="P72" s="11"/>
      <c r="Q72" s="11"/>
      <c r="R72" s="11"/>
      <c r="S72" s="11"/>
      <c r="T72" s="11"/>
      <c r="U72" s="171"/>
      <c r="V72" s="11"/>
      <c r="W72" s="11"/>
      <c r="X72" s="11"/>
      <c r="Y72" s="11"/>
      <c r="Z72" s="11"/>
      <c r="AA72" s="11"/>
      <c r="AB72" s="171"/>
      <c r="AC72" s="11"/>
      <c r="AD72" s="11"/>
      <c r="AE72" s="11"/>
      <c r="AF72" s="11"/>
      <c r="AG72" s="11"/>
      <c r="AH72" s="11"/>
      <c r="AI72" s="171"/>
      <c r="AJ72" s="11"/>
      <c r="AK72" s="11"/>
      <c r="AL72" s="11"/>
      <c r="AM72" s="11"/>
      <c r="AN72" s="11"/>
      <c r="AO72" s="11"/>
      <c r="AP72" s="171"/>
      <c r="AQ72" s="11"/>
      <c r="AR72" s="11"/>
      <c r="AS72" s="11"/>
      <c r="AT72" s="11"/>
      <c r="AU72" s="11"/>
      <c r="AV72" s="11"/>
      <c r="AW72" s="171"/>
      <c r="AX72" s="11"/>
      <c r="AY72" s="11"/>
      <c r="AZ72" s="11"/>
      <c r="BA72" s="11"/>
      <c r="BB72" s="11"/>
      <c r="BC72" s="712"/>
      <c r="BD72" s="171"/>
      <c r="BE72" s="11"/>
      <c r="BF72" s="11"/>
      <c r="BG72" s="11"/>
      <c r="BH72" s="11"/>
      <c r="BI72" s="11"/>
      <c r="BJ72" s="171"/>
      <c r="BK72" s="11"/>
      <c r="BL72" s="11"/>
      <c r="BM72" s="11"/>
      <c r="BN72" s="11"/>
      <c r="BO72" s="11"/>
      <c r="BP72" s="11"/>
      <c r="BQ72" s="177"/>
      <c r="BR72" s="90">
        <f t="shared" si="16"/>
        <v>0</v>
      </c>
      <c r="BS72" s="81"/>
      <c r="BT72" s="88"/>
    </row>
    <row r="73" spans="1:72" hidden="1" x14ac:dyDescent="0.3">
      <c r="A73" s="85">
        <v>41</v>
      </c>
      <c r="B73" s="10"/>
      <c r="C73" s="441"/>
      <c r="D73" s="441"/>
      <c r="E73" s="74"/>
      <c r="F73" s="11"/>
      <c r="G73" s="52"/>
      <c r="H73" s="11"/>
      <c r="I73" s="11"/>
      <c r="J73" s="11"/>
      <c r="K73" s="11"/>
      <c r="L73" s="11"/>
      <c r="M73" s="11"/>
      <c r="N73" s="171"/>
      <c r="O73" s="11"/>
      <c r="P73" s="11"/>
      <c r="Q73" s="11"/>
      <c r="R73" s="11"/>
      <c r="S73" s="11"/>
      <c r="T73" s="11"/>
      <c r="U73" s="171"/>
      <c r="V73" s="11"/>
      <c r="W73" s="11"/>
      <c r="X73" s="11"/>
      <c r="Y73" s="11"/>
      <c r="Z73" s="11"/>
      <c r="AA73" s="11"/>
      <c r="AB73" s="171"/>
      <c r="AC73" s="11"/>
      <c r="AD73" s="11"/>
      <c r="AE73" s="11"/>
      <c r="AF73" s="11"/>
      <c r="AG73" s="11"/>
      <c r="AH73" s="11"/>
      <c r="AI73" s="171"/>
      <c r="AJ73" s="11"/>
      <c r="AK73" s="11"/>
      <c r="AL73" s="11"/>
      <c r="AM73" s="11"/>
      <c r="AN73" s="11"/>
      <c r="AO73" s="11"/>
      <c r="AP73" s="171"/>
      <c r="AQ73" s="11"/>
      <c r="AR73" s="11"/>
      <c r="AS73" s="11"/>
      <c r="AT73" s="11"/>
      <c r="AU73" s="11"/>
      <c r="AV73" s="11"/>
      <c r="AW73" s="171"/>
      <c r="AX73" s="11"/>
      <c r="AY73" s="11"/>
      <c r="AZ73" s="11"/>
      <c r="BA73" s="11"/>
      <c r="BB73" s="11"/>
      <c r="BC73" s="712"/>
      <c r="BD73" s="171"/>
      <c r="BE73" s="11"/>
      <c r="BF73" s="11"/>
      <c r="BG73" s="11"/>
      <c r="BH73" s="11"/>
      <c r="BI73" s="11"/>
      <c r="BJ73" s="171"/>
      <c r="BK73" s="11"/>
      <c r="BL73" s="11"/>
      <c r="BM73" s="11"/>
      <c r="BN73" s="11"/>
      <c r="BO73" s="11"/>
      <c r="BP73" s="11"/>
      <c r="BQ73" s="177"/>
      <c r="BR73" s="90">
        <f t="shared" si="16"/>
        <v>0</v>
      </c>
      <c r="BS73" s="81"/>
      <c r="BT73" s="88"/>
    </row>
    <row r="74" spans="1:72" hidden="1" x14ac:dyDescent="0.3">
      <c r="A74" s="85">
        <v>42</v>
      </c>
      <c r="B74" s="10"/>
      <c r="C74" s="441"/>
      <c r="D74" s="441"/>
      <c r="E74" s="74"/>
      <c r="F74" s="11"/>
      <c r="G74" s="52"/>
      <c r="H74" s="11"/>
      <c r="I74" s="11"/>
      <c r="J74" s="11"/>
      <c r="K74" s="11"/>
      <c r="L74" s="11"/>
      <c r="M74" s="11"/>
      <c r="N74" s="171"/>
      <c r="O74" s="11"/>
      <c r="P74" s="11"/>
      <c r="Q74" s="11"/>
      <c r="R74" s="11"/>
      <c r="S74" s="11"/>
      <c r="T74" s="11"/>
      <c r="U74" s="171"/>
      <c r="V74" s="11"/>
      <c r="W74" s="11"/>
      <c r="X74" s="11"/>
      <c r="Y74" s="11"/>
      <c r="Z74" s="11"/>
      <c r="AA74" s="11"/>
      <c r="AB74" s="171"/>
      <c r="AC74" s="11"/>
      <c r="AD74" s="11"/>
      <c r="AE74" s="11"/>
      <c r="AF74" s="11"/>
      <c r="AG74" s="11"/>
      <c r="AH74" s="11"/>
      <c r="AI74" s="171"/>
      <c r="AJ74" s="11"/>
      <c r="AK74" s="11"/>
      <c r="AL74" s="11"/>
      <c r="AM74" s="11"/>
      <c r="AN74" s="11"/>
      <c r="AO74" s="11"/>
      <c r="AP74" s="171"/>
      <c r="AQ74" s="11"/>
      <c r="AR74" s="11"/>
      <c r="AS74" s="11"/>
      <c r="AT74" s="11"/>
      <c r="AU74" s="11"/>
      <c r="AV74" s="11"/>
      <c r="AW74" s="171"/>
      <c r="AX74" s="11"/>
      <c r="AY74" s="11"/>
      <c r="AZ74" s="11"/>
      <c r="BA74" s="11"/>
      <c r="BB74" s="11"/>
      <c r="BC74" s="712"/>
      <c r="BD74" s="171"/>
      <c r="BE74" s="11"/>
      <c r="BF74" s="11"/>
      <c r="BG74" s="11"/>
      <c r="BH74" s="11"/>
      <c r="BI74" s="11"/>
      <c r="BJ74" s="171"/>
      <c r="BK74" s="11"/>
      <c r="BL74" s="11"/>
      <c r="BM74" s="11"/>
      <c r="BN74" s="11"/>
      <c r="BO74" s="11"/>
      <c r="BP74" s="11"/>
      <c r="BQ74" s="177"/>
      <c r="BR74" s="90">
        <f t="shared" si="16"/>
        <v>0</v>
      </c>
      <c r="BS74" s="81"/>
      <c r="BT74" s="88"/>
    </row>
    <row r="75" spans="1:72" hidden="1" x14ac:dyDescent="0.3">
      <c r="A75" s="85">
        <v>43</v>
      </c>
      <c r="B75" s="10"/>
      <c r="C75" s="441"/>
      <c r="D75" s="441"/>
      <c r="E75" s="74"/>
      <c r="F75" s="11"/>
      <c r="G75" s="52"/>
      <c r="H75" s="11"/>
      <c r="I75" s="11"/>
      <c r="J75" s="11"/>
      <c r="K75" s="11"/>
      <c r="L75" s="11"/>
      <c r="M75" s="11"/>
      <c r="N75" s="171"/>
      <c r="O75" s="11"/>
      <c r="P75" s="11"/>
      <c r="Q75" s="11"/>
      <c r="R75" s="11"/>
      <c r="S75" s="11"/>
      <c r="T75" s="11"/>
      <c r="U75" s="171"/>
      <c r="V75" s="11"/>
      <c r="W75" s="11"/>
      <c r="X75" s="11"/>
      <c r="Y75" s="11"/>
      <c r="Z75" s="11"/>
      <c r="AA75" s="11"/>
      <c r="AB75" s="171"/>
      <c r="AC75" s="11"/>
      <c r="AD75" s="11"/>
      <c r="AE75" s="11"/>
      <c r="AF75" s="11"/>
      <c r="AG75" s="11"/>
      <c r="AH75" s="11"/>
      <c r="AI75" s="171"/>
      <c r="AJ75" s="11"/>
      <c r="AK75" s="11"/>
      <c r="AL75" s="11"/>
      <c r="AM75" s="11"/>
      <c r="AN75" s="11"/>
      <c r="AO75" s="11"/>
      <c r="AP75" s="171"/>
      <c r="AQ75" s="11"/>
      <c r="AR75" s="11"/>
      <c r="AS75" s="11"/>
      <c r="AT75" s="11"/>
      <c r="AU75" s="11"/>
      <c r="AV75" s="11"/>
      <c r="AW75" s="171"/>
      <c r="AX75" s="11"/>
      <c r="AY75" s="11"/>
      <c r="AZ75" s="11"/>
      <c r="BA75" s="11"/>
      <c r="BB75" s="11"/>
      <c r="BC75" s="712"/>
      <c r="BD75" s="171"/>
      <c r="BE75" s="11"/>
      <c r="BF75" s="11"/>
      <c r="BG75" s="11"/>
      <c r="BH75" s="11"/>
      <c r="BI75" s="11"/>
      <c r="BJ75" s="171"/>
      <c r="BK75" s="11"/>
      <c r="BL75" s="11"/>
      <c r="BM75" s="11"/>
      <c r="BN75" s="11"/>
      <c r="BO75" s="11"/>
      <c r="BP75" s="11"/>
      <c r="BQ75" s="177"/>
      <c r="BR75" s="90">
        <f t="shared" si="16"/>
        <v>0</v>
      </c>
      <c r="BS75" s="81"/>
      <c r="BT75" s="88"/>
    </row>
    <row r="76" spans="1:72" hidden="1" x14ac:dyDescent="0.3">
      <c r="A76" s="85">
        <v>44</v>
      </c>
      <c r="B76" s="10"/>
      <c r="C76" s="441"/>
      <c r="D76" s="441"/>
      <c r="E76" s="74"/>
      <c r="F76" s="11"/>
      <c r="G76" s="52"/>
      <c r="H76" s="11"/>
      <c r="I76" s="11"/>
      <c r="J76" s="11"/>
      <c r="K76" s="11"/>
      <c r="L76" s="11"/>
      <c r="M76" s="11"/>
      <c r="N76" s="171"/>
      <c r="O76" s="11"/>
      <c r="P76" s="11"/>
      <c r="Q76" s="11"/>
      <c r="R76" s="11"/>
      <c r="S76" s="11"/>
      <c r="T76" s="11"/>
      <c r="U76" s="171"/>
      <c r="V76" s="11"/>
      <c r="W76" s="11"/>
      <c r="X76" s="11"/>
      <c r="Y76" s="11"/>
      <c r="Z76" s="11"/>
      <c r="AA76" s="11"/>
      <c r="AB76" s="171"/>
      <c r="AC76" s="11"/>
      <c r="AD76" s="11"/>
      <c r="AE76" s="11"/>
      <c r="AF76" s="11"/>
      <c r="AG76" s="11"/>
      <c r="AH76" s="11"/>
      <c r="AI76" s="171"/>
      <c r="AJ76" s="11"/>
      <c r="AK76" s="11"/>
      <c r="AL76" s="11"/>
      <c r="AM76" s="11"/>
      <c r="AN76" s="11"/>
      <c r="AO76" s="11"/>
      <c r="AP76" s="171"/>
      <c r="AQ76" s="11"/>
      <c r="AR76" s="11"/>
      <c r="AS76" s="11"/>
      <c r="AT76" s="11"/>
      <c r="AU76" s="11"/>
      <c r="AV76" s="11"/>
      <c r="AW76" s="171"/>
      <c r="AX76" s="11"/>
      <c r="AY76" s="11"/>
      <c r="AZ76" s="11"/>
      <c r="BA76" s="11"/>
      <c r="BB76" s="11"/>
      <c r="BC76" s="712"/>
      <c r="BD76" s="171"/>
      <c r="BE76" s="11"/>
      <c r="BF76" s="11"/>
      <c r="BG76" s="11"/>
      <c r="BH76" s="11"/>
      <c r="BI76" s="11"/>
      <c r="BJ76" s="171"/>
      <c r="BK76" s="11"/>
      <c r="BL76" s="11"/>
      <c r="BM76" s="11"/>
      <c r="BN76" s="11"/>
      <c r="BO76" s="11"/>
      <c r="BP76" s="11"/>
      <c r="BQ76" s="177"/>
      <c r="BR76" s="90">
        <f t="shared" si="16"/>
        <v>0</v>
      </c>
      <c r="BS76" s="81"/>
      <c r="BT76" s="88"/>
    </row>
    <row r="77" spans="1:72" hidden="1" x14ac:dyDescent="0.3">
      <c r="A77" s="85">
        <v>45</v>
      </c>
      <c r="B77" s="10"/>
      <c r="C77" s="441"/>
      <c r="D77" s="441"/>
      <c r="E77" s="74"/>
      <c r="F77" s="11"/>
      <c r="G77" s="52"/>
      <c r="H77" s="11"/>
      <c r="I77" s="11"/>
      <c r="J77" s="11"/>
      <c r="K77" s="11"/>
      <c r="L77" s="11"/>
      <c r="M77" s="11"/>
      <c r="N77" s="171"/>
      <c r="O77" s="11"/>
      <c r="P77" s="11"/>
      <c r="Q77" s="11"/>
      <c r="R77" s="11"/>
      <c r="S77" s="11"/>
      <c r="T77" s="11"/>
      <c r="U77" s="171"/>
      <c r="V77" s="11"/>
      <c r="W77" s="11"/>
      <c r="X77" s="11"/>
      <c r="Y77" s="11"/>
      <c r="Z77" s="11"/>
      <c r="AA77" s="11"/>
      <c r="AB77" s="171"/>
      <c r="AC77" s="11"/>
      <c r="AD77" s="11"/>
      <c r="AE77" s="11"/>
      <c r="AF77" s="11"/>
      <c r="AG77" s="11"/>
      <c r="AH77" s="11"/>
      <c r="AI77" s="171"/>
      <c r="AJ77" s="11"/>
      <c r="AK77" s="11"/>
      <c r="AL77" s="11"/>
      <c r="AM77" s="11"/>
      <c r="AN77" s="11"/>
      <c r="AO77" s="11"/>
      <c r="AP77" s="171"/>
      <c r="AQ77" s="11"/>
      <c r="AR77" s="11"/>
      <c r="AS77" s="11"/>
      <c r="AT77" s="11"/>
      <c r="AU77" s="11"/>
      <c r="AV77" s="11"/>
      <c r="AW77" s="171"/>
      <c r="AX77" s="11"/>
      <c r="AY77" s="11"/>
      <c r="AZ77" s="11"/>
      <c r="BA77" s="11"/>
      <c r="BB77" s="11"/>
      <c r="BC77" s="712"/>
      <c r="BD77" s="171"/>
      <c r="BE77" s="11"/>
      <c r="BF77" s="11"/>
      <c r="BG77" s="11"/>
      <c r="BH77" s="11"/>
      <c r="BI77" s="11"/>
      <c r="BJ77" s="171"/>
      <c r="BK77" s="11"/>
      <c r="BL77" s="11"/>
      <c r="BM77" s="11"/>
      <c r="BN77" s="11"/>
      <c r="BO77" s="11"/>
      <c r="BP77" s="11"/>
      <c r="BQ77" s="177"/>
      <c r="BR77" s="90">
        <f t="shared" si="16"/>
        <v>0</v>
      </c>
      <c r="BS77" s="81"/>
      <c r="BT77" s="88"/>
    </row>
    <row r="78" spans="1:72" hidden="1" x14ac:dyDescent="0.3">
      <c r="A78" s="85">
        <v>46</v>
      </c>
      <c r="B78" s="10"/>
      <c r="C78" s="441"/>
      <c r="D78" s="441"/>
      <c r="E78" s="74"/>
      <c r="F78" s="11"/>
      <c r="G78" s="52"/>
      <c r="H78" s="11"/>
      <c r="I78" s="11"/>
      <c r="J78" s="11"/>
      <c r="K78" s="11"/>
      <c r="L78" s="11"/>
      <c r="M78" s="11"/>
      <c r="N78" s="171"/>
      <c r="O78" s="11"/>
      <c r="P78" s="11"/>
      <c r="Q78" s="11"/>
      <c r="R78" s="11"/>
      <c r="S78" s="11"/>
      <c r="T78" s="11"/>
      <c r="U78" s="171"/>
      <c r="V78" s="11"/>
      <c r="W78" s="11"/>
      <c r="X78" s="11"/>
      <c r="Y78" s="11"/>
      <c r="Z78" s="11"/>
      <c r="AA78" s="11"/>
      <c r="AB78" s="171"/>
      <c r="AC78" s="11"/>
      <c r="AD78" s="11"/>
      <c r="AE78" s="11"/>
      <c r="AF78" s="11"/>
      <c r="AG78" s="11"/>
      <c r="AH78" s="11"/>
      <c r="AI78" s="171"/>
      <c r="AJ78" s="11"/>
      <c r="AK78" s="11"/>
      <c r="AL78" s="11"/>
      <c r="AM78" s="11"/>
      <c r="AN78" s="11"/>
      <c r="AO78" s="11"/>
      <c r="AP78" s="171"/>
      <c r="AQ78" s="11"/>
      <c r="AR78" s="11"/>
      <c r="AS78" s="11"/>
      <c r="AT78" s="11"/>
      <c r="AU78" s="11"/>
      <c r="AV78" s="11"/>
      <c r="AW78" s="171"/>
      <c r="AX78" s="11"/>
      <c r="AY78" s="11"/>
      <c r="AZ78" s="11"/>
      <c r="BA78" s="11"/>
      <c r="BB78" s="11"/>
      <c r="BC78" s="712"/>
      <c r="BD78" s="171"/>
      <c r="BE78" s="11"/>
      <c r="BF78" s="11"/>
      <c r="BG78" s="11"/>
      <c r="BH78" s="11"/>
      <c r="BI78" s="11"/>
      <c r="BJ78" s="171"/>
      <c r="BK78" s="11"/>
      <c r="BL78" s="11"/>
      <c r="BM78" s="11"/>
      <c r="BN78" s="11"/>
      <c r="BO78" s="11"/>
      <c r="BP78" s="11"/>
      <c r="BQ78" s="177"/>
      <c r="BR78" s="90">
        <f t="shared" si="16"/>
        <v>0</v>
      </c>
      <c r="BS78" s="81"/>
      <c r="BT78" s="88"/>
    </row>
    <row r="79" spans="1:72" hidden="1" x14ac:dyDescent="0.3">
      <c r="A79" s="85">
        <v>47</v>
      </c>
      <c r="B79" s="10"/>
      <c r="C79" s="441"/>
      <c r="D79" s="441"/>
      <c r="E79" s="74"/>
      <c r="F79" s="11"/>
      <c r="G79" s="52"/>
      <c r="H79" s="11"/>
      <c r="I79" s="11"/>
      <c r="J79" s="11"/>
      <c r="K79" s="11"/>
      <c r="L79" s="11"/>
      <c r="M79" s="11"/>
      <c r="N79" s="171"/>
      <c r="O79" s="11"/>
      <c r="P79" s="11"/>
      <c r="Q79" s="11"/>
      <c r="R79" s="11"/>
      <c r="S79" s="11"/>
      <c r="T79" s="11"/>
      <c r="U79" s="171"/>
      <c r="V79" s="11"/>
      <c r="W79" s="11"/>
      <c r="X79" s="11"/>
      <c r="Y79" s="11"/>
      <c r="Z79" s="11"/>
      <c r="AA79" s="11"/>
      <c r="AB79" s="171"/>
      <c r="AC79" s="11"/>
      <c r="AD79" s="11"/>
      <c r="AE79" s="11"/>
      <c r="AF79" s="11"/>
      <c r="AG79" s="11"/>
      <c r="AH79" s="11"/>
      <c r="AI79" s="171"/>
      <c r="AJ79" s="11"/>
      <c r="AK79" s="11"/>
      <c r="AL79" s="11"/>
      <c r="AM79" s="11"/>
      <c r="AN79" s="11"/>
      <c r="AO79" s="11"/>
      <c r="AP79" s="171"/>
      <c r="AQ79" s="11"/>
      <c r="AR79" s="11"/>
      <c r="AS79" s="11"/>
      <c r="AT79" s="11"/>
      <c r="AU79" s="11"/>
      <c r="AV79" s="11"/>
      <c r="AW79" s="171"/>
      <c r="AX79" s="11"/>
      <c r="AY79" s="11"/>
      <c r="AZ79" s="11"/>
      <c r="BA79" s="11"/>
      <c r="BB79" s="11"/>
      <c r="BC79" s="712"/>
      <c r="BD79" s="171"/>
      <c r="BE79" s="11"/>
      <c r="BF79" s="11"/>
      <c r="BG79" s="11"/>
      <c r="BH79" s="11"/>
      <c r="BI79" s="11"/>
      <c r="BJ79" s="171"/>
      <c r="BK79" s="11"/>
      <c r="BL79" s="11"/>
      <c r="BM79" s="11"/>
      <c r="BN79" s="11"/>
      <c r="BO79" s="11"/>
      <c r="BP79" s="11"/>
      <c r="BQ79" s="177"/>
      <c r="BR79" s="90">
        <f t="shared" si="16"/>
        <v>0</v>
      </c>
      <c r="BS79" s="81"/>
      <c r="BT79" s="88"/>
    </row>
    <row r="80" spans="1:72" hidden="1" x14ac:dyDescent="0.3">
      <c r="A80" s="85">
        <v>48</v>
      </c>
      <c r="B80" s="10"/>
      <c r="C80" s="441"/>
      <c r="D80" s="441"/>
      <c r="E80" s="74"/>
      <c r="F80" s="11"/>
      <c r="G80" s="52"/>
      <c r="H80" s="11"/>
      <c r="I80" s="11"/>
      <c r="J80" s="11"/>
      <c r="K80" s="11"/>
      <c r="L80" s="11"/>
      <c r="M80" s="11"/>
      <c r="N80" s="171"/>
      <c r="O80" s="11"/>
      <c r="P80" s="11"/>
      <c r="Q80" s="11"/>
      <c r="R80" s="11"/>
      <c r="S80" s="11"/>
      <c r="T80" s="11"/>
      <c r="U80" s="171"/>
      <c r="V80" s="11"/>
      <c r="W80" s="11"/>
      <c r="X80" s="11"/>
      <c r="Y80" s="11"/>
      <c r="Z80" s="11"/>
      <c r="AA80" s="11"/>
      <c r="AB80" s="171"/>
      <c r="AC80" s="11"/>
      <c r="AD80" s="11"/>
      <c r="AE80" s="11"/>
      <c r="AF80" s="11"/>
      <c r="AG80" s="11"/>
      <c r="AH80" s="11"/>
      <c r="AI80" s="171"/>
      <c r="AJ80" s="11"/>
      <c r="AK80" s="11"/>
      <c r="AL80" s="11"/>
      <c r="AM80" s="11"/>
      <c r="AN80" s="11"/>
      <c r="AO80" s="11"/>
      <c r="AP80" s="171"/>
      <c r="AQ80" s="11"/>
      <c r="AR80" s="11"/>
      <c r="AS80" s="11"/>
      <c r="AT80" s="11"/>
      <c r="AU80" s="11"/>
      <c r="AV80" s="11"/>
      <c r="AW80" s="171"/>
      <c r="AX80" s="11"/>
      <c r="AY80" s="11"/>
      <c r="AZ80" s="11"/>
      <c r="BA80" s="11"/>
      <c r="BB80" s="11"/>
      <c r="BC80" s="712"/>
      <c r="BD80" s="171"/>
      <c r="BE80" s="11"/>
      <c r="BF80" s="11"/>
      <c r="BG80" s="11"/>
      <c r="BH80" s="11"/>
      <c r="BI80" s="11"/>
      <c r="BJ80" s="171"/>
      <c r="BK80" s="11"/>
      <c r="BL80" s="11"/>
      <c r="BM80" s="11"/>
      <c r="BN80" s="11"/>
      <c r="BO80" s="11"/>
      <c r="BP80" s="11"/>
      <c r="BQ80" s="177"/>
      <c r="BR80" s="90">
        <f t="shared" si="16"/>
        <v>0</v>
      </c>
      <c r="BS80" s="81"/>
      <c r="BT80" s="88"/>
    </row>
    <row r="81" spans="1:72" hidden="1" x14ac:dyDescent="0.3">
      <c r="A81" s="85">
        <v>49</v>
      </c>
      <c r="B81" s="10"/>
      <c r="C81" s="441"/>
      <c r="D81" s="441"/>
      <c r="E81" s="74"/>
      <c r="F81" s="11"/>
      <c r="G81" s="52"/>
      <c r="H81" s="11"/>
      <c r="I81" s="11"/>
      <c r="J81" s="11"/>
      <c r="K81" s="11"/>
      <c r="L81" s="11"/>
      <c r="M81" s="11"/>
      <c r="N81" s="171"/>
      <c r="O81" s="11"/>
      <c r="P81" s="11"/>
      <c r="Q81" s="11"/>
      <c r="R81" s="11"/>
      <c r="S81" s="11"/>
      <c r="T81" s="11"/>
      <c r="U81" s="171"/>
      <c r="V81" s="11"/>
      <c r="W81" s="11"/>
      <c r="X81" s="11"/>
      <c r="Y81" s="11"/>
      <c r="Z81" s="11"/>
      <c r="AA81" s="11"/>
      <c r="AB81" s="171"/>
      <c r="AC81" s="11"/>
      <c r="AD81" s="11"/>
      <c r="AE81" s="11"/>
      <c r="AF81" s="11"/>
      <c r="AG81" s="11"/>
      <c r="AH81" s="11"/>
      <c r="AI81" s="171"/>
      <c r="AJ81" s="11"/>
      <c r="AK81" s="11"/>
      <c r="AL81" s="11"/>
      <c r="AM81" s="11"/>
      <c r="AN81" s="11"/>
      <c r="AO81" s="11"/>
      <c r="AP81" s="171"/>
      <c r="AQ81" s="11"/>
      <c r="AR81" s="11"/>
      <c r="AS81" s="11"/>
      <c r="AT81" s="11"/>
      <c r="AU81" s="11"/>
      <c r="AV81" s="11"/>
      <c r="AW81" s="171"/>
      <c r="AX81" s="11"/>
      <c r="AY81" s="11"/>
      <c r="AZ81" s="11"/>
      <c r="BA81" s="11"/>
      <c r="BB81" s="11"/>
      <c r="BC81" s="712"/>
      <c r="BD81" s="171"/>
      <c r="BE81" s="11"/>
      <c r="BF81" s="11"/>
      <c r="BG81" s="11"/>
      <c r="BH81" s="11"/>
      <c r="BI81" s="11"/>
      <c r="BJ81" s="171"/>
      <c r="BK81" s="11"/>
      <c r="BL81" s="11"/>
      <c r="BM81" s="11"/>
      <c r="BN81" s="11"/>
      <c r="BO81" s="11"/>
      <c r="BP81" s="11"/>
      <c r="BQ81" s="177"/>
      <c r="BR81" s="90">
        <f t="shared" si="16"/>
        <v>0</v>
      </c>
      <c r="BS81" s="81"/>
      <c r="BT81" s="88"/>
    </row>
    <row r="82" spans="1:72" hidden="1" x14ac:dyDescent="0.3">
      <c r="A82" s="85">
        <v>50</v>
      </c>
      <c r="B82" s="10"/>
      <c r="C82" s="441"/>
      <c r="D82" s="441"/>
      <c r="E82" s="74"/>
      <c r="F82" s="11"/>
      <c r="G82" s="52"/>
      <c r="H82" s="11"/>
      <c r="I82" s="11"/>
      <c r="J82" s="11"/>
      <c r="K82" s="11"/>
      <c r="L82" s="11"/>
      <c r="M82" s="11"/>
      <c r="N82" s="171"/>
      <c r="O82" s="11"/>
      <c r="P82" s="11"/>
      <c r="Q82" s="11"/>
      <c r="R82" s="11"/>
      <c r="S82" s="11"/>
      <c r="T82" s="11"/>
      <c r="U82" s="171"/>
      <c r="V82" s="11"/>
      <c r="W82" s="11"/>
      <c r="X82" s="11"/>
      <c r="Y82" s="11"/>
      <c r="Z82" s="11"/>
      <c r="AA82" s="11"/>
      <c r="AB82" s="171"/>
      <c r="AC82" s="11"/>
      <c r="AD82" s="11"/>
      <c r="AE82" s="11"/>
      <c r="AF82" s="11"/>
      <c r="AG82" s="11"/>
      <c r="AH82" s="11"/>
      <c r="AI82" s="171"/>
      <c r="AJ82" s="11"/>
      <c r="AK82" s="11"/>
      <c r="AL82" s="11"/>
      <c r="AM82" s="11"/>
      <c r="AN82" s="11"/>
      <c r="AO82" s="11"/>
      <c r="AP82" s="171"/>
      <c r="AQ82" s="11"/>
      <c r="AR82" s="11"/>
      <c r="AS82" s="11"/>
      <c r="AT82" s="11"/>
      <c r="AU82" s="11"/>
      <c r="AV82" s="11"/>
      <c r="AW82" s="171"/>
      <c r="AX82" s="11"/>
      <c r="AY82" s="11"/>
      <c r="AZ82" s="11"/>
      <c r="BA82" s="11"/>
      <c r="BB82" s="11"/>
      <c r="BC82" s="712"/>
      <c r="BD82" s="171"/>
      <c r="BE82" s="11"/>
      <c r="BF82" s="11"/>
      <c r="BG82" s="11"/>
      <c r="BH82" s="11"/>
      <c r="BI82" s="11"/>
      <c r="BJ82" s="171"/>
      <c r="BK82" s="11"/>
      <c r="BL82" s="11"/>
      <c r="BM82" s="11"/>
      <c r="BN82" s="11"/>
      <c r="BO82" s="11"/>
      <c r="BP82" s="11"/>
      <c r="BQ82" s="177"/>
      <c r="BR82" s="90">
        <f t="shared" si="16"/>
        <v>0</v>
      </c>
      <c r="BS82" s="81"/>
      <c r="BT82" s="88"/>
    </row>
    <row r="83" spans="1:72" hidden="1" x14ac:dyDescent="0.3">
      <c r="A83" s="96"/>
      <c r="B83" s="10"/>
      <c r="C83" s="441"/>
      <c r="D83" s="441"/>
      <c r="E83" s="74"/>
      <c r="F83" s="11"/>
      <c r="G83" s="52"/>
      <c r="H83" s="11"/>
      <c r="I83" s="11"/>
      <c r="J83" s="11"/>
      <c r="K83" s="11"/>
      <c r="L83" s="11"/>
      <c r="M83" s="11"/>
      <c r="N83" s="171"/>
      <c r="O83" s="11"/>
      <c r="P83" s="11"/>
      <c r="Q83" s="11"/>
      <c r="R83" s="11"/>
      <c r="S83" s="11"/>
      <c r="T83" s="11"/>
      <c r="U83" s="171"/>
      <c r="V83" s="11"/>
      <c r="W83" s="11"/>
      <c r="X83" s="11"/>
      <c r="Y83" s="11"/>
      <c r="Z83" s="11"/>
      <c r="AA83" s="11"/>
      <c r="AB83" s="171"/>
      <c r="AC83" s="11"/>
      <c r="AD83" s="11"/>
      <c r="AE83" s="11"/>
      <c r="AF83" s="11"/>
      <c r="AG83" s="11"/>
      <c r="AH83" s="11"/>
      <c r="AI83" s="171"/>
      <c r="AJ83" s="11"/>
      <c r="AK83" s="11"/>
      <c r="AL83" s="11"/>
      <c r="AM83" s="11"/>
      <c r="AN83" s="11"/>
      <c r="AO83" s="11"/>
      <c r="AP83" s="171"/>
      <c r="AQ83" s="11"/>
      <c r="AR83" s="11"/>
      <c r="AS83" s="11"/>
      <c r="AT83" s="11"/>
      <c r="AU83" s="11"/>
      <c r="AV83" s="11"/>
      <c r="AW83" s="171"/>
      <c r="AX83" s="11"/>
      <c r="AY83" s="11"/>
      <c r="AZ83" s="11"/>
      <c r="BA83" s="11"/>
      <c r="BB83" s="11"/>
      <c r="BC83" s="712"/>
      <c r="BD83" s="171"/>
      <c r="BE83" s="11"/>
      <c r="BF83" s="11"/>
      <c r="BG83" s="11"/>
      <c r="BH83" s="11"/>
      <c r="BI83" s="11"/>
      <c r="BJ83" s="171"/>
      <c r="BK83" s="11"/>
      <c r="BL83" s="11"/>
      <c r="BM83" s="11"/>
      <c r="BN83" s="11"/>
      <c r="BO83" s="11"/>
      <c r="BP83" s="11"/>
      <c r="BQ83" s="177"/>
      <c r="BR83" s="91">
        <f t="shared" si="16"/>
        <v>0</v>
      </c>
      <c r="BS83" s="81"/>
      <c r="BT83" s="88"/>
    </row>
    <row r="84" spans="1:72" x14ac:dyDescent="0.3">
      <c r="G84" s="82">
        <f>SUM(G7:G83)</f>
        <v>18</v>
      </c>
      <c r="H84" s="82"/>
      <c r="I84" s="82"/>
      <c r="J84" s="82"/>
      <c r="K84" s="82"/>
      <c r="L84" s="82"/>
      <c r="M84" s="82"/>
      <c r="N84" s="117">
        <f>SUM(N7:N83)</f>
        <v>140</v>
      </c>
      <c r="O84" s="82"/>
      <c r="P84" s="82"/>
      <c r="Q84" s="82"/>
      <c r="R84" s="82"/>
      <c r="S84" s="82"/>
      <c r="T84" s="82"/>
      <c r="U84" s="117">
        <f>SUM(U7:U83)</f>
        <v>149</v>
      </c>
      <c r="V84" s="82"/>
      <c r="W84" s="82"/>
      <c r="X84" s="82"/>
      <c r="Y84" s="82"/>
      <c r="Z84" s="82"/>
      <c r="AA84" s="82"/>
      <c r="AB84" s="117">
        <f>SUM(AB7:AB83)</f>
        <v>279</v>
      </c>
      <c r="AC84" s="82"/>
      <c r="AD84" s="82"/>
      <c r="AE84" s="82"/>
      <c r="AF84" s="82"/>
      <c r="AG84" s="82"/>
      <c r="AH84" s="82"/>
      <c r="AI84" s="117">
        <f>SUM(AI7:AI83)</f>
        <v>129</v>
      </c>
      <c r="AJ84" s="82"/>
      <c r="AK84" s="82"/>
      <c r="AL84" s="82"/>
      <c r="AM84" s="82"/>
      <c r="AN84" s="82"/>
      <c r="AO84" s="82"/>
      <c r="AP84" s="117">
        <f>SUM(AP7:AP83)</f>
        <v>122</v>
      </c>
      <c r="AQ84" s="82"/>
      <c r="AR84" s="82"/>
      <c r="AS84" s="82"/>
      <c r="AT84" s="82"/>
      <c r="AU84" s="82"/>
      <c r="AV84" s="82"/>
      <c r="AW84" s="117">
        <f>SUM(AW7:AW83)</f>
        <v>309</v>
      </c>
      <c r="AX84" s="82"/>
      <c r="AY84" s="82"/>
      <c r="AZ84" s="82"/>
      <c r="BA84" s="82"/>
      <c r="BB84" s="82"/>
      <c r="BC84" s="82"/>
      <c r="BD84" s="117">
        <f>SUM(BD7:BD83)</f>
        <v>361</v>
      </c>
      <c r="BE84" s="82"/>
      <c r="BF84" s="82"/>
      <c r="BG84" s="82"/>
      <c r="BH84" s="82"/>
      <c r="BI84" s="82"/>
      <c r="BJ84" s="117">
        <f>SUM(BJ7:BJ83)</f>
        <v>82</v>
      </c>
      <c r="BK84" s="82"/>
      <c r="BL84" s="82"/>
      <c r="BM84" s="82"/>
      <c r="BN84" s="82"/>
      <c r="BO84" s="82"/>
      <c r="BP84" s="82"/>
      <c r="BQ84" s="117">
        <f>SUM(BQ7:BQ83)</f>
        <v>0</v>
      </c>
      <c r="BR84" s="82">
        <f>SUM(BR7:BR83)</f>
        <v>1589</v>
      </c>
      <c r="BS84" s="81">
        <f>SUM(BS7:BS83)</f>
        <v>0</v>
      </c>
      <c r="BT84" s="88">
        <f>SUM(BT7:BT83)</f>
        <v>1518</v>
      </c>
    </row>
    <row r="85" spans="1:72" x14ac:dyDescent="0.3">
      <c r="BS85" s="81"/>
      <c r="BT85" s="88"/>
    </row>
    <row r="86" spans="1:72" x14ac:dyDescent="0.3">
      <c r="BS86" s="81"/>
      <c r="BT86" s="88"/>
    </row>
    <row r="87" spans="1:72" x14ac:dyDescent="0.3">
      <c r="BS87" s="81"/>
      <c r="BT87" s="88"/>
    </row>
  </sheetData>
  <sortState ref="B7:BR47">
    <sortCondition descending="1" ref="BR7:BR47"/>
  </sortState>
  <mergeCells count="19">
    <mergeCell ref="A1:AT3"/>
    <mergeCell ref="AX4:BB4"/>
    <mergeCell ref="AX5:BB5"/>
    <mergeCell ref="BE4:BI4"/>
    <mergeCell ref="BE5:BI5"/>
    <mergeCell ref="BK4:BP4"/>
    <mergeCell ref="BK5:BP5"/>
    <mergeCell ref="H5:M5"/>
    <mergeCell ref="H4:M4"/>
    <mergeCell ref="O4:T4"/>
    <mergeCell ref="O5:T5"/>
    <mergeCell ref="V4:AA4"/>
    <mergeCell ref="V5:AA5"/>
    <mergeCell ref="AQ4:AV4"/>
    <mergeCell ref="AQ5:AV5"/>
    <mergeCell ref="AC4:AH4"/>
    <mergeCell ref="AC5:AH5"/>
    <mergeCell ref="AJ4:AO4"/>
    <mergeCell ref="AJ5:AO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zoomScale="90" zoomScaleNormal="90" workbookViewId="0">
      <selection sqref="A1:AQ3"/>
    </sheetView>
  </sheetViews>
  <sheetFormatPr defaultRowHeight="15.75" x14ac:dyDescent="0.25"/>
  <cols>
    <col min="1" max="1" width="4.28515625" style="1" customWidth="1"/>
    <col min="2" max="2" width="18.42578125" customWidth="1"/>
    <col min="3" max="3" width="8.85546875" style="66"/>
    <col min="4" max="4" width="8.28515625" style="1" customWidth="1"/>
    <col min="5" max="5" width="9" style="1" customWidth="1"/>
    <col min="6" max="6" width="6.7109375" style="1" customWidth="1"/>
    <col min="7" max="12" width="3.7109375" style="1" customWidth="1"/>
    <col min="13" max="13" width="4.7109375" style="38" customWidth="1"/>
    <col min="14" max="19" width="3.7109375" style="1" customWidth="1"/>
    <col min="20" max="20" width="5" style="38" customWidth="1"/>
    <col min="21" max="26" width="3.7109375" style="1" customWidth="1"/>
    <col min="27" max="27" width="4.5703125" style="38" customWidth="1"/>
    <col min="28" max="33" width="3.7109375" style="1" customWidth="1"/>
    <col min="34" max="34" width="5.42578125" style="38" customWidth="1"/>
    <col min="35" max="40" width="3.7109375" style="1" customWidth="1"/>
    <col min="41" max="41" width="5" style="38" customWidth="1"/>
    <col min="42" max="47" width="3.7109375" style="1" customWidth="1"/>
    <col min="48" max="48" width="4.5703125" style="38" customWidth="1"/>
    <col min="49" max="54" width="3.7109375" style="1" customWidth="1"/>
    <col min="55" max="55" width="5.28515625" style="38" customWidth="1"/>
    <col min="56" max="61" width="3.7109375" style="1" customWidth="1"/>
    <col min="62" max="62" width="4.7109375" style="38" customWidth="1"/>
    <col min="63" max="68" width="3.7109375" style="1" customWidth="1"/>
    <col min="69" max="69" width="5.42578125" style="38" customWidth="1"/>
    <col min="70" max="70" width="7.28515625" style="36" customWidth="1"/>
    <col min="71" max="71" width="5.7109375" style="1" customWidth="1"/>
    <col min="72" max="74" width="8.85546875" style="1"/>
  </cols>
  <sheetData>
    <row r="1" spans="1:80" ht="36" customHeight="1" x14ac:dyDescent="0.25">
      <c r="A1" s="832" t="s">
        <v>61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832"/>
      <c r="U1" s="832"/>
      <c r="V1" s="832"/>
      <c r="W1" s="832"/>
      <c r="X1" s="832"/>
      <c r="Y1" s="832"/>
      <c r="Z1" s="832"/>
      <c r="AA1" s="832"/>
      <c r="AB1" s="832"/>
      <c r="AC1" s="832"/>
      <c r="AD1" s="832"/>
      <c r="AE1" s="832"/>
      <c r="AF1" s="832"/>
      <c r="AG1" s="832"/>
      <c r="AH1" s="832"/>
      <c r="AI1" s="832"/>
      <c r="AJ1" s="832"/>
      <c r="AK1" s="832"/>
      <c r="AL1" s="832"/>
      <c r="AM1" s="832"/>
      <c r="AN1" s="832"/>
      <c r="AO1" s="832"/>
      <c r="AP1" s="832"/>
      <c r="AQ1" s="832"/>
    </row>
    <row r="2" spans="1:80" x14ac:dyDescent="0.25">
      <c r="A2" s="832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  <c r="Y2" s="832"/>
      <c r="Z2" s="832"/>
      <c r="AA2" s="832"/>
      <c r="AB2" s="832"/>
      <c r="AC2" s="832"/>
      <c r="AD2" s="832"/>
      <c r="AE2" s="832"/>
      <c r="AF2" s="832"/>
      <c r="AG2" s="832"/>
      <c r="AH2" s="832"/>
      <c r="AI2" s="832"/>
      <c r="AJ2" s="832"/>
      <c r="AK2" s="832"/>
      <c r="AL2" s="832"/>
      <c r="AM2" s="832"/>
      <c r="AN2" s="832"/>
      <c r="AO2" s="832"/>
      <c r="AP2" s="832"/>
      <c r="AQ2" s="832"/>
    </row>
    <row r="3" spans="1:80" ht="29.25" customHeight="1" thickBot="1" x14ac:dyDescent="0.3">
      <c r="A3" s="833"/>
      <c r="B3" s="833"/>
      <c r="C3" s="833"/>
      <c r="D3" s="833"/>
      <c r="E3" s="833"/>
      <c r="F3" s="833"/>
      <c r="G3" s="833"/>
      <c r="H3" s="833"/>
      <c r="I3" s="833"/>
      <c r="J3" s="833"/>
      <c r="K3" s="833"/>
      <c r="L3" s="833"/>
      <c r="M3" s="833"/>
      <c r="N3" s="833"/>
      <c r="O3" s="833"/>
      <c r="P3" s="833"/>
      <c r="Q3" s="833"/>
      <c r="R3" s="833"/>
      <c r="S3" s="833"/>
      <c r="T3" s="833"/>
      <c r="U3" s="833"/>
      <c r="V3" s="833"/>
      <c r="W3" s="833"/>
      <c r="X3" s="833"/>
      <c r="Y3" s="833"/>
      <c r="Z3" s="833"/>
      <c r="AA3" s="833"/>
      <c r="AB3" s="833"/>
      <c r="AC3" s="833"/>
      <c r="AD3" s="833"/>
      <c r="AE3" s="833"/>
      <c r="AF3" s="833"/>
      <c r="AG3" s="833"/>
      <c r="AH3" s="833"/>
      <c r="AI3" s="833"/>
      <c r="AJ3" s="833"/>
      <c r="AK3" s="833"/>
      <c r="AL3" s="833"/>
      <c r="AM3" s="833"/>
      <c r="AN3" s="833"/>
      <c r="AO3" s="833"/>
      <c r="AP3" s="833"/>
      <c r="AQ3" s="833"/>
    </row>
    <row r="4" spans="1:80" ht="21" thickTop="1" thickBot="1" x14ac:dyDescent="0.45">
      <c r="A4" s="4"/>
      <c r="B4" s="4"/>
      <c r="C4" s="61" t="s">
        <v>3</v>
      </c>
      <c r="D4" s="4"/>
      <c r="E4" s="4"/>
      <c r="F4" s="54"/>
      <c r="G4" s="787" t="s">
        <v>62</v>
      </c>
      <c r="H4" s="788"/>
      <c r="I4" s="788"/>
      <c r="J4" s="788"/>
      <c r="K4" s="788"/>
      <c r="L4" s="788"/>
      <c r="M4" s="219"/>
      <c r="N4" s="788" t="s">
        <v>63</v>
      </c>
      <c r="O4" s="788"/>
      <c r="P4" s="788"/>
      <c r="Q4" s="788"/>
      <c r="R4" s="788"/>
      <c r="S4" s="788"/>
      <c r="T4" s="219"/>
      <c r="U4" s="787" t="s">
        <v>111</v>
      </c>
      <c r="V4" s="788"/>
      <c r="W4" s="788"/>
      <c r="X4" s="788"/>
      <c r="Y4" s="788"/>
      <c r="Z4" s="788"/>
      <c r="AA4" s="219"/>
      <c r="AB4" s="787" t="s">
        <v>62</v>
      </c>
      <c r="AC4" s="788"/>
      <c r="AD4" s="788"/>
      <c r="AE4" s="788"/>
      <c r="AF4" s="788"/>
      <c r="AG4" s="788"/>
      <c r="AH4" s="220"/>
      <c r="AI4" s="787" t="s">
        <v>122</v>
      </c>
      <c r="AJ4" s="788"/>
      <c r="AK4" s="788"/>
      <c r="AL4" s="788"/>
      <c r="AM4" s="788"/>
      <c r="AN4" s="788"/>
      <c r="AO4" s="221"/>
      <c r="AP4" s="787" t="s">
        <v>113</v>
      </c>
      <c r="AQ4" s="788"/>
      <c r="AR4" s="788"/>
      <c r="AS4" s="788"/>
      <c r="AT4" s="788"/>
      <c r="AU4" s="788"/>
      <c r="AV4" s="221"/>
      <c r="AW4" s="787" t="s">
        <v>111</v>
      </c>
      <c r="AX4" s="788"/>
      <c r="AY4" s="788"/>
      <c r="AZ4" s="788"/>
      <c r="BA4" s="788"/>
      <c r="BB4" s="788"/>
      <c r="BC4" s="222"/>
      <c r="BD4" s="787" t="s">
        <v>63</v>
      </c>
      <c r="BE4" s="788"/>
      <c r="BF4" s="788"/>
      <c r="BG4" s="788"/>
      <c r="BH4" s="788"/>
      <c r="BI4" s="788"/>
      <c r="BJ4" s="221"/>
      <c r="BK4" s="787" t="s">
        <v>114</v>
      </c>
      <c r="BL4" s="788"/>
      <c r="BM4" s="788"/>
      <c r="BN4" s="788"/>
      <c r="BO4" s="788"/>
      <c r="BP4" s="788"/>
      <c r="BQ4" s="41"/>
      <c r="BR4" s="50"/>
    </row>
    <row r="5" spans="1:80" ht="20.25" thickBot="1" x14ac:dyDescent="0.45">
      <c r="A5" s="3"/>
      <c r="B5" s="3" t="s">
        <v>14</v>
      </c>
      <c r="C5" s="62" t="s">
        <v>4</v>
      </c>
      <c r="D5" s="3" t="s">
        <v>6</v>
      </c>
      <c r="E5" s="3"/>
      <c r="F5" s="55" t="s">
        <v>7</v>
      </c>
      <c r="G5" s="784">
        <v>43148</v>
      </c>
      <c r="H5" s="785"/>
      <c r="I5" s="785"/>
      <c r="J5" s="785"/>
      <c r="K5" s="785"/>
      <c r="L5" s="785"/>
      <c r="M5" s="230"/>
      <c r="N5" s="789">
        <v>43176</v>
      </c>
      <c r="O5" s="785"/>
      <c r="P5" s="785"/>
      <c r="Q5" s="785"/>
      <c r="R5" s="785"/>
      <c r="S5" s="785"/>
      <c r="T5" s="230"/>
      <c r="U5" s="784">
        <v>43239</v>
      </c>
      <c r="V5" s="785"/>
      <c r="W5" s="785"/>
      <c r="X5" s="785"/>
      <c r="Y5" s="785"/>
      <c r="Z5" s="785"/>
      <c r="AA5" s="230"/>
      <c r="AB5" s="784">
        <v>43253</v>
      </c>
      <c r="AC5" s="785"/>
      <c r="AD5" s="785"/>
      <c r="AE5" s="785"/>
      <c r="AF5" s="785"/>
      <c r="AG5" s="785"/>
      <c r="AH5" s="231"/>
      <c r="AI5" s="784">
        <v>43288</v>
      </c>
      <c r="AJ5" s="785"/>
      <c r="AK5" s="785"/>
      <c r="AL5" s="785"/>
      <c r="AM5" s="785"/>
      <c r="AN5" s="785"/>
      <c r="AO5" s="232"/>
      <c r="AP5" s="784">
        <v>43323</v>
      </c>
      <c r="AQ5" s="785"/>
      <c r="AR5" s="785"/>
      <c r="AS5" s="785"/>
      <c r="AT5" s="785"/>
      <c r="AU5" s="785"/>
      <c r="AV5" s="232"/>
      <c r="AW5" s="784">
        <v>43358</v>
      </c>
      <c r="AX5" s="785"/>
      <c r="AY5" s="785"/>
      <c r="AZ5" s="785"/>
      <c r="BA5" s="785"/>
      <c r="BB5" s="785"/>
      <c r="BC5" s="233"/>
      <c r="BD5" s="784">
        <v>43386</v>
      </c>
      <c r="BE5" s="785"/>
      <c r="BF5" s="785"/>
      <c r="BG5" s="785"/>
      <c r="BH5" s="785"/>
      <c r="BI5" s="785"/>
      <c r="BJ5" s="232"/>
      <c r="BK5" s="784">
        <v>43407</v>
      </c>
      <c r="BL5" s="785"/>
      <c r="BM5" s="785"/>
      <c r="BN5" s="785"/>
      <c r="BO5" s="785"/>
      <c r="BP5" s="785"/>
      <c r="BQ5" s="42"/>
      <c r="BR5" s="47" t="s">
        <v>16</v>
      </c>
    </row>
    <row r="6" spans="1:80" ht="16.5" thickBot="1" x14ac:dyDescent="0.3">
      <c r="A6" s="5" t="s">
        <v>15</v>
      </c>
      <c r="B6" s="5" t="s">
        <v>13</v>
      </c>
      <c r="C6" s="63" t="s">
        <v>5</v>
      </c>
      <c r="D6" s="5" t="s">
        <v>5</v>
      </c>
      <c r="E6" s="5" t="s">
        <v>2</v>
      </c>
      <c r="F6" s="56" t="s">
        <v>8</v>
      </c>
      <c r="G6" s="15" t="s">
        <v>0</v>
      </c>
      <c r="H6" s="16" t="s">
        <v>17</v>
      </c>
      <c r="I6" s="17" t="s">
        <v>12</v>
      </c>
      <c r="J6" s="16" t="s">
        <v>9</v>
      </c>
      <c r="K6" s="16" t="s">
        <v>10</v>
      </c>
      <c r="L6" s="16" t="s">
        <v>11</v>
      </c>
      <c r="M6" s="45" t="s">
        <v>1</v>
      </c>
      <c r="N6" s="15" t="s">
        <v>0</v>
      </c>
      <c r="O6" s="16" t="s">
        <v>17</v>
      </c>
      <c r="P6" s="17" t="s">
        <v>12</v>
      </c>
      <c r="Q6" s="16" t="s">
        <v>9</v>
      </c>
      <c r="R6" s="16" t="s">
        <v>10</v>
      </c>
      <c r="S6" s="16" t="s">
        <v>11</v>
      </c>
      <c r="T6" s="45" t="s">
        <v>1</v>
      </c>
      <c r="U6" s="15" t="s">
        <v>0</v>
      </c>
      <c r="V6" s="16" t="s">
        <v>17</v>
      </c>
      <c r="W6" s="17" t="s">
        <v>12</v>
      </c>
      <c r="X6" s="16" t="s">
        <v>119</v>
      </c>
      <c r="Y6" s="16" t="s">
        <v>10</v>
      </c>
      <c r="Z6" s="16" t="s">
        <v>11</v>
      </c>
      <c r="AA6" s="45" t="s">
        <v>1</v>
      </c>
      <c r="AB6" s="15" t="s">
        <v>0</v>
      </c>
      <c r="AC6" s="16" t="s">
        <v>17</v>
      </c>
      <c r="AD6" s="17" t="s">
        <v>12</v>
      </c>
      <c r="AE6" s="16" t="s">
        <v>9</v>
      </c>
      <c r="AF6" s="16" t="s">
        <v>10</v>
      </c>
      <c r="AG6" s="16" t="s">
        <v>11</v>
      </c>
      <c r="AH6" s="45" t="s">
        <v>1</v>
      </c>
      <c r="AI6" s="15" t="s">
        <v>0</v>
      </c>
      <c r="AJ6" s="16" t="s">
        <v>17</v>
      </c>
      <c r="AK6" s="17" t="s">
        <v>12</v>
      </c>
      <c r="AL6" s="16" t="s">
        <v>9</v>
      </c>
      <c r="AM6" s="16" t="s">
        <v>10</v>
      </c>
      <c r="AN6" s="16" t="s">
        <v>11</v>
      </c>
      <c r="AO6" s="45" t="s">
        <v>1</v>
      </c>
      <c r="AP6" s="15" t="s">
        <v>0</v>
      </c>
      <c r="AQ6" s="16" t="s">
        <v>17</v>
      </c>
      <c r="AR6" s="17" t="s">
        <v>12</v>
      </c>
      <c r="AS6" s="16" t="s">
        <v>132</v>
      </c>
      <c r="AT6" s="16" t="s">
        <v>10</v>
      </c>
      <c r="AU6" s="16" t="s">
        <v>11</v>
      </c>
      <c r="AV6" s="45" t="s">
        <v>1</v>
      </c>
      <c r="AW6" s="15" t="s">
        <v>0</v>
      </c>
      <c r="AX6" s="16" t="s">
        <v>17</v>
      </c>
      <c r="AY6" s="17" t="s">
        <v>12</v>
      </c>
      <c r="AZ6" s="16" t="s">
        <v>9</v>
      </c>
      <c r="BA6" s="16" t="s">
        <v>10</v>
      </c>
      <c r="BB6" s="16" t="s">
        <v>11</v>
      </c>
      <c r="BC6" s="45" t="s">
        <v>1</v>
      </c>
      <c r="BD6" s="15" t="s">
        <v>0</v>
      </c>
      <c r="BE6" s="16" t="s">
        <v>17</v>
      </c>
      <c r="BF6" s="17" t="s">
        <v>12</v>
      </c>
      <c r="BG6" s="16" t="s">
        <v>9</v>
      </c>
      <c r="BH6" s="16" t="s">
        <v>10</v>
      </c>
      <c r="BI6" s="16" t="s">
        <v>11</v>
      </c>
      <c r="BJ6" s="45" t="s">
        <v>1</v>
      </c>
      <c r="BK6" s="15" t="s">
        <v>0</v>
      </c>
      <c r="BL6" s="16" t="s">
        <v>17</v>
      </c>
      <c r="BM6" s="17" t="s">
        <v>12</v>
      </c>
      <c r="BN6" s="16" t="s">
        <v>9</v>
      </c>
      <c r="BO6" s="16" t="s">
        <v>10</v>
      </c>
      <c r="BP6" s="16" t="s">
        <v>11</v>
      </c>
      <c r="BQ6" s="46" t="s">
        <v>1</v>
      </c>
      <c r="BR6" s="48" t="s">
        <v>1</v>
      </c>
      <c r="BS6" s="21"/>
      <c r="BT6" s="21"/>
      <c r="BU6" s="21"/>
      <c r="BV6" s="21"/>
      <c r="BW6" s="18"/>
      <c r="BX6" s="18"/>
      <c r="BY6" s="18"/>
      <c r="BZ6" s="18"/>
      <c r="CA6" s="18"/>
      <c r="CB6" s="18"/>
    </row>
    <row r="7" spans="1:80" ht="16.5" customHeight="1" x14ac:dyDescent="0.25">
      <c r="A7" s="13">
        <v>1</v>
      </c>
      <c r="B7" s="10" t="s">
        <v>109</v>
      </c>
      <c r="C7" s="67"/>
      <c r="D7" s="11">
        <v>53</v>
      </c>
      <c r="E7" s="11" t="s">
        <v>40</v>
      </c>
      <c r="F7" s="733"/>
      <c r="G7" s="734"/>
      <c r="H7" s="735"/>
      <c r="I7" s="22"/>
      <c r="J7" s="22"/>
      <c r="K7" s="22"/>
      <c r="L7" s="22"/>
      <c r="M7" s="40"/>
      <c r="N7" s="22">
        <v>1</v>
      </c>
      <c r="O7" s="22">
        <v>10</v>
      </c>
      <c r="P7" s="22">
        <v>10</v>
      </c>
      <c r="Q7" s="22"/>
      <c r="R7" s="22"/>
      <c r="S7" s="22"/>
      <c r="T7" s="40">
        <f>SUM(N7:S7)</f>
        <v>21</v>
      </c>
      <c r="U7" s="22">
        <v>1</v>
      </c>
      <c r="V7" s="22"/>
      <c r="W7" s="22"/>
      <c r="X7" s="22">
        <v>10</v>
      </c>
      <c r="Y7" s="22"/>
      <c r="Z7" s="22"/>
      <c r="AA7" s="40">
        <f>SUM(U7:Z7)</f>
        <v>11</v>
      </c>
      <c r="AB7" s="22">
        <v>1</v>
      </c>
      <c r="AC7" s="22">
        <v>8</v>
      </c>
      <c r="AD7" s="22">
        <v>10</v>
      </c>
      <c r="AE7" s="22"/>
      <c r="AF7" s="22"/>
      <c r="AG7" s="22"/>
      <c r="AH7" s="40">
        <f>SUM(AB7:AG7)</f>
        <v>19</v>
      </c>
      <c r="AI7" s="22"/>
      <c r="AJ7" s="22"/>
      <c r="AK7" s="22"/>
      <c r="AL7" s="22"/>
      <c r="AM7" s="22"/>
      <c r="AN7" s="22"/>
      <c r="AO7" s="40"/>
      <c r="AP7" s="22"/>
      <c r="AQ7" s="22"/>
      <c r="AR7" s="22"/>
      <c r="AS7" s="22"/>
      <c r="AT7" s="22"/>
      <c r="AU7" s="22"/>
      <c r="AV7" s="40"/>
      <c r="AW7" s="22"/>
      <c r="AX7" s="22"/>
      <c r="AY7" s="22"/>
      <c r="AZ7" s="22"/>
      <c r="BA7" s="22"/>
      <c r="BB7" s="22"/>
      <c r="BC7" s="40"/>
      <c r="BD7" s="22"/>
      <c r="BE7" s="22"/>
      <c r="BF7" s="22"/>
      <c r="BG7" s="22"/>
      <c r="BH7" s="22"/>
      <c r="BI7" s="22"/>
      <c r="BJ7" s="40">
        <f>SUM(BD7:BI7)</f>
        <v>0</v>
      </c>
      <c r="BK7" s="22"/>
      <c r="BL7" s="22"/>
      <c r="BM7" s="22"/>
      <c r="BN7" s="22"/>
      <c r="BO7" s="22"/>
      <c r="BP7" s="22"/>
      <c r="BQ7" s="44">
        <f>+BP7+BO7+BN7+BM7+BL7+BK7</f>
        <v>0</v>
      </c>
      <c r="BR7" s="49">
        <f>+BQ7+BJ7+BC7+AV7+AO7+AH7+AA7+T7+M7+F7</f>
        <v>51</v>
      </c>
    </row>
    <row r="8" spans="1:80" ht="15.75" customHeight="1" x14ac:dyDescent="0.3">
      <c r="A8" s="69">
        <v>2</v>
      </c>
      <c r="B8" s="23" t="s">
        <v>66</v>
      </c>
      <c r="C8" s="305">
        <v>12610</v>
      </c>
      <c r="D8" s="132">
        <v>62</v>
      </c>
      <c r="E8" s="11" t="s">
        <v>40</v>
      </c>
      <c r="F8" s="642"/>
      <c r="G8" s="643">
        <v>1</v>
      </c>
      <c r="H8" s="11">
        <v>10</v>
      </c>
      <c r="I8" s="11">
        <v>10</v>
      </c>
      <c r="J8" s="11"/>
      <c r="K8" s="11">
        <v>2</v>
      </c>
      <c r="L8" s="11"/>
      <c r="M8" s="40">
        <f>SUM(G8:L8)</f>
        <v>23</v>
      </c>
      <c r="N8" s="11"/>
      <c r="O8" s="11"/>
      <c r="P8" s="11"/>
      <c r="Q8" s="11"/>
      <c r="R8" s="11"/>
      <c r="S8" s="11"/>
      <c r="T8" s="39">
        <v>0</v>
      </c>
      <c r="U8" s="11"/>
      <c r="V8" s="11"/>
      <c r="W8" s="11"/>
      <c r="X8" s="11"/>
      <c r="Y8" s="11"/>
      <c r="Z8" s="11"/>
      <c r="AA8" s="39"/>
      <c r="AB8" s="11"/>
      <c r="AC8" s="11">
        <v>10</v>
      </c>
      <c r="AD8" s="11">
        <v>8</v>
      </c>
      <c r="AE8" s="11"/>
      <c r="AF8" s="11"/>
      <c r="AG8" s="11"/>
      <c r="AH8" s="40">
        <f>SUM(AB8:AG8)</f>
        <v>18</v>
      </c>
      <c r="AI8" s="11"/>
      <c r="AJ8" s="11"/>
      <c r="AK8" s="11"/>
      <c r="AL8" s="11"/>
      <c r="AM8" s="11"/>
      <c r="AN8" s="11"/>
      <c r="AO8" s="39"/>
      <c r="AP8" s="11"/>
      <c r="AQ8" s="11"/>
      <c r="AR8" s="11"/>
      <c r="AS8" s="11"/>
      <c r="AT8" s="11"/>
      <c r="AU8" s="11"/>
      <c r="AV8" s="40"/>
      <c r="AW8" s="11"/>
      <c r="AX8" s="11"/>
      <c r="AY8" s="11"/>
      <c r="AZ8" s="11"/>
      <c r="BA8" s="11"/>
      <c r="BB8" s="11"/>
      <c r="BC8" s="39">
        <f>SUM(AW8:BB8)</f>
        <v>0</v>
      </c>
      <c r="BD8" s="11"/>
      <c r="BE8" s="11"/>
      <c r="BF8" s="11"/>
      <c r="BG8" s="11"/>
      <c r="BH8" s="11"/>
      <c r="BI8" s="11"/>
      <c r="BJ8" s="39"/>
      <c r="BK8" s="11"/>
      <c r="BL8" s="11"/>
      <c r="BM8" s="11"/>
      <c r="BN8" s="11"/>
      <c r="BO8" s="11"/>
      <c r="BP8" s="11"/>
      <c r="BQ8" s="43">
        <f>+BP8+BO8+BN8+BM8+BL8+BK8</f>
        <v>0</v>
      </c>
      <c r="BR8" s="53">
        <f>+BQ8+BJ8+BC8+AV8+AO8+AH8+AA8+T8+M8+F8</f>
        <v>41</v>
      </c>
    </row>
    <row r="9" spans="1:80" x14ac:dyDescent="0.25">
      <c r="A9" s="14">
        <v>3</v>
      </c>
      <c r="B9" s="10" t="s">
        <v>133</v>
      </c>
      <c r="C9" s="693">
        <v>3578</v>
      </c>
      <c r="D9" s="114">
        <v>45</v>
      </c>
      <c r="E9" s="11" t="s">
        <v>40</v>
      </c>
      <c r="F9" s="52"/>
      <c r="G9" s="11"/>
      <c r="H9" s="11"/>
      <c r="I9" s="11"/>
      <c r="J9" s="11"/>
      <c r="K9" s="11"/>
      <c r="L9" s="11"/>
      <c r="M9" s="39"/>
      <c r="N9" s="11"/>
      <c r="O9" s="11"/>
      <c r="P9" s="11"/>
      <c r="Q9" s="11"/>
      <c r="R9" s="11"/>
      <c r="S9" s="11"/>
      <c r="T9" s="39"/>
      <c r="U9" s="11"/>
      <c r="V9" s="11"/>
      <c r="W9" s="11"/>
      <c r="X9" s="11"/>
      <c r="Y9" s="11"/>
      <c r="Z9" s="11"/>
      <c r="AA9" s="39"/>
      <c r="AB9" s="11"/>
      <c r="AC9" s="11"/>
      <c r="AD9" s="11"/>
      <c r="AE9" s="11"/>
      <c r="AF9" s="11"/>
      <c r="AG9" s="11"/>
      <c r="AH9" s="39"/>
      <c r="AI9" s="11"/>
      <c r="AJ9" s="11"/>
      <c r="AK9" s="11"/>
      <c r="AL9" s="11"/>
      <c r="AM9" s="11"/>
      <c r="AN9" s="11"/>
      <c r="AO9" s="39"/>
      <c r="AP9" s="11">
        <v>1</v>
      </c>
      <c r="AQ9" s="11">
        <v>10</v>
      </c>
      <c r="AR9" s="11">
        <v>10</v>
      </c>
      <c r="AS9" s="11">
        <v>10</v>
      </c>
      <c r="AT9" s="11"/>
      <c r="AU9" s="11"/>
      <c r="AV9" s="39">
        <f>SUM(AP9:AU9)</f>
        <v>31</v>
      </c>
      <c r="AW9" s="11"/>
      <c r="AX9" s="11"/>
      <c r="AY9" s="11"/>
      <c r="AZ9" s="11"/>
      <c r="BA9" s="11"/>
      <c r="BB9" s="11"/>
      <c r="BC9" s="39"/>
      <c r="BD9" s="11"/>
      <c r="BE9" s="11"/>
      <c r="BF9" s="11"/>
      <c r="BG9" s="11"/>
      <c r="BH9" s="11"/>
      <c r="BI9" s="11"/>
      <c r="BJ9" s="39"/>
      <c r="BK9" s="11"/>
      <c r="BL9" s="11"/>
      <c r="BM9" s="11"/>
      <c r="BN9" s="11"/>
      <c r="BO9" s="11"/>
      <c r="BP9" s="11"/>
      <c r="BQ9" s="44"/>
      <c r="BR9" s="53">
        <f>+BQ9+BJ9+BC9+AV9+AO9+AH9+AA9+T9+M9+F9</f>
        <v>31</v>
      </c>
    </row>
    <row r="10" spans="1:80" ht="16.5" thickBot="1" x14ac:dyDescent="0.3">
      <c r="A10" s="57"/>
      <c r="B10" s="58"/>
      <c r="C10" s="285"/>
      <c r="D10" s="68"/>
      <c r="E10" s="68"/>
      <c r="F10" s="111"/>
      <c r="G10" s="68"/>
      <c r="H10" s="68"/>
      <c r="I10" s="68"/>
      <c r="J10" s="68"/>
      <c r="K10" s="68"/>
      <c r="L10" s="68"/>
      <c r="M10" s="286"/>
      <c r="N10" s="68"/>
      <c r="O10" s="68"/>
      <c r="P10" s="68"/>
      <c r="Q10" s="68"/>
      <c r="R10" s="68"/>
      <c r="S10" s="68"/>
      <c r="T10" s="286"/>
      <c r="U10" s="68"/>
      <c r="V10" s="68"/>
      <c r="W10" s="68"/>
      <c r="X10" s="68"/>
      <c r="Y10" s="68"/>
      <c r="Z10" s="68"/>
      <c r="AA10" s="286"/>
      <c r="AB10" s="68"/>
      <c r="AC10" s="68"/>
      <c r="AD10" s="68"/>
      <c r="AE10" s="68"/>
      <c r="AF10" s="68"/>
      <c r="AG10" s="68"/>
      <c r="AH10" s="286"/>
      <c r="AI10" s="68"/>
      <c r="AJ10" s="68"/>
      <c r="AK10" s="68"/>
      <c r="AL10" s="68"/>
      <c r="AM10" s="68"/>
      <c r="AN10" s="68"/>
      <c r="AO10" s="286"/>
      <c r="AP10" s="68"/>
      <c r="AQ10" s="68"/>
      <c r="AR10" s="68"/>
      <c r="AS10" s="68"/>
      <c r="AT10" s="68"/>
      <c r="AU10" s="68"/>
      <c r="AV10" s="286"/>
      <c r="AW10" s="68"/>
      <c r="AX10" s="68"/>
      <c r="AY10" s="68"/>
      <c r="AZ10" s="68"/>
      <c r="BA10" s="68"/>
      <c r="BB10" s="68"/>
      <c r="BC10" s="286"/>
      <c r="BD10" s="68"/>
      <c r="BE10" s="68"/>
      <c r="BF10" s="68"/>
      <c r="BG10" s="68"/>
      <c r="BH10" s="68"/>
      <c r="BI10" s="68"/>
      <c r="BJ10" s="286"/>
      <c r="BK10" s="68"/>
      <c r="BL10" s="68"/>
      <c r="BM10" s="68"/>
      <c r="BN10" s="68"/>
      <c r="BO10" s="68"/>
      <c r="BP10" s="68"/>
      <c r="BQ10" s="287"/>
      <c r="BR10" s="288"/>
    </row>
  </sheetData>
  <sortState ref="B7:BR8">
    <sortCondition descending="1" ref="BR7:BR8"/>
  </sortState>
  <mergeCells count="19">
    <mergeCell ref="BK5:BP5"/>
    <mergeCell ref="AW4:BB4"/>
    <mergeCell ref="BD4:BI4"/>
    <mergeCell ref="BK4:BP4"/>
    <mergeCell ref="AP5:AU5"/>
    <mergeCell ref="AW5:BB5"/>
    <mergeCell ref="AP4:AU4"/>
    <mergeCell ref="U5:Z5"/>
    <mergeCell ref="AB5:AG5"/>
    <mergeCell ref="AI5:AN5"/>
    <mergeCell ref="A1:AQ3"/>
    <mergeCell ref="BD5:BI5"/>
    <mergeCell ref="G4:L4"/>
    <mergeCell ref="N4:S4"/>
    <mergeCell ref="U4:Z4"/>
    <mergeCell ref="AB4:AG4"/>
    <mergeCell ref="AI4:AN4"/>
    <mergeCell ref="G5:L5"/>
    <mergeCell ref="N5:S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 CLASS</vt:lpstr>
      <vt:lpstr>MSA SS OVERALL</vt:lpstr>
      <vt:lpstr>MPC- OVERALL</vt:lpstr>
      <vt:lpstr>MPC CLASS</vt:lpstr>
      <vt:lpstr>MPC INDEX</vt:lpstr>
      <vt:lpstr>SRA Index Cham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2018-03-23T11:24:53Z</cp:lastPrinted>
  <dcterms:created xsi:type="dcterms:W3CDTF">2012-03-03T08:29:38Z</dcterms:created>
  <dcterms:modified xsi:type="dcterms:W3CDTF">2018-10-23T06:31:20Z</dcterms:modified>
</cp:coreProperties>
</file>