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tkinson Allison\CloudStation\SCORING\2018\Karting\"/>
    </mc:Choice>
  </mc:AlternateContent>
  <bookViews>
    <workbookView xWindow="0" yWindow="0" windowWidth="20490" windowHeight="6720" tabRatio="822"/>
  </bookViews>
  <sheets>
    <sheet name="Micro Max" sheetId="3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Q6" i="3" l="1"/>
  <c r="Q7" i="3" l="1"/>
  <c r="S25" i="3"/>
  <c r="R25" i="3"/>
  <c r="Q25" i="3"/>
  <c r="S23" i="3"/>
  <c r="R23" i="3"/>
  <c r="Q23" i="3"/>
  <c r="S28" i="3"/>
  <c r="R28" i="3"/>
  <c r="Q28" i="3"/>
  <c r="S22" i="3"/>
  <c r="R22" i="3"/>
  <c r="Q22" i="3"/>
  <c r="S21" i="3"/>
  <c r="R21" i="3"/>
  <c r="Q21" i="3"/>
  <c r="S16" i="3"/>
  <c r="R16" i="3"/>
  <c r="Q16" i="3"/>
  <c r="S18" i="3"/>
  <c r="R18" i="3"/>
  <c r="Q18" i="3"/>
  <c r="R7" i="3"/>
  <c r="T22" i="3" l="1"/>
  <c r="T16" i="3"/>
  <c r="U16" i="3" s="1"/>
  <c r="T23" i="3"/>
  <c r="U23" i="3" s="1"/>
  <c r="T18" i="3"/>
  <c r="U18" i="3" s="1"/>
  <c r="T28" i="3"/>
  <c r="U28" i="3" s="1"/>
  <c r="T21" i="3"/>
  <c r="U21" i="3" s="1"/>
  <c r="U22" i="3"/>
  <c r="T25" i="3"/>
  <c r="U25" i="3" s="1"/>
  <c r="S19" i="3" l="1"/>
  <c r="R19" i="3"/>
  <c r="Q19" i="3"/>
  <c r="T19" i="3" l="1"/>
  <c r="U19" i="3" s="1"/>
  <c r="S15" i="3" l="1"/>
  <c r="R15" i="3"/>
  <c r="Q15" i="3"/>
  <c r="S14" i="3"/>
  <c r="R14" i="3"/>
  <c r="Q14" i="3"/>
  <c r="S24" i="3"/>
  <c r="R24" i="3"/>
  <c r="Q24" i="3"/>
  <c r="S13" i="3"/>
  <c r="R13" i="3"/>
  <c r="Q13" i="3"/>
  <c r="S11" i="3"/>
  <c r="R11" i="3"/>
  <c r="Q11" i="3"/>
  <c r="S26" i="3"/>
  <c r="R26" i="3"/>
  <c r="Q26" i="3"/>
  <c r="S8" i="3"/>
  <c r="R8" i="3"/>
  <c r="Q8" i="3"/>
  <c r="S9" i="3"/>
  <c r="R9" i="3"/>
  <c r="Q9" i="3"/>
  <c r="S10" i="3"/>
  <c r="R10" i="3"/>
  <c r="Q10" i="3"/>
  <c r="S6" i="3"/>
  <c r="R6" i="3"/>
  <c r="S12" i="3"/>
  <c r="R12" i="3"/>
  <c r="Q12" i="3"/>
  <c r="T13" i="3" l="1"/>
  <c r="U13" i="3" s="1"/>
  <c r="T15" i="3"/>
  <c r="U15" i="3" s="1"/>
  <c r="T14" i="3"/>
  <c r="U14" i="3" s="1"/>
  <c r="T24" i="3"/>
  <c r="U24" i="3" s="1"/>
  <c r="T11" i="3"/>
  <c r="U11" i="3" s="1"/>
  <c r="T26" i="3"/>
  <c r="U26" i="3" s="1"/>
  <c r="T8" i="3"/>
  <c r="U8" i="3" s="1"/>
  <c r="T9" i="3"/>
  <c r="U9" i="3" s="1"/>
  <c r="T10" i="3"/>
  <c r="U10" i="3" s="1"/>
  <c r="T6" i="3"/>
  <c r="U6" i="3" s="1"/>
  <c r="T12" i="3"/>
  <c r="U12" i="3" s="1"/>
  <c r="S37" i="3" l="1"/>
  <c r="R37" i="3"/>
  <c r="Q37" i="3"/>
  <c r="S36" i="3"/>
  <c r="R36" i="3"/>
  <c r="Q36" i="3"/>
  <c r="S42" i="3"/>
  <c r="R42" i="3"/>
  <c r="Q42" i="3"/>
  <c r="S41" i="3"/>
  <c r="R41" i="3"/>
  <c r="Q41" i="3"/>
  <c r="S29" i="3"/>
  <c r="R29" i="3"/>
  <c r="Q29" i="3"/>
  <c r="S39" i="3"/>
  <c r="R39" i="3"/>
  <c r="Q39" i="3"/>
  <c r="S38" i="3"/>
  <c r="R38" i="3"/>
  <c r="Q38" i="3"/>
  <c r="T38" i="3" l="1"/>
  <c r="U38" i="3" s="1"/>
  <c r="T39" i="3"/>
  <c r="U39" i="3" s="1"/>
  <c r="T41" i="3"/>
  <c r="U41" i="3" s="1"/>
  <c r="T42" i="3"/>
  <c r="U42" i="3" s="1"/>
  <c r="T37" i="3"/>
  <c r="U37" i="3" s="1"/>
  <c r="T36" i="3"/>
  <c r="U36" i="3" s="1"/>
  <c r="T29" i="3"/>
  <c r="U29" i="3" s="1"/>
  <c r="S40" i="3"/>
  <c r="R40" i="3"/>
  <c r="Q40" i="3"/>
  <c r="S32" i="3"/>
  <c r="R32" i="3"/>
  <c r="Q32" i="3"/>
  <c r="T40" i="3" l="1"/>
  <c r="U40" i="3" s="1"/>
  <c r="T32" i="3"/>
  <c r="U32" i="3" s="1"/>
  <c r="Q34" i="3" l="1"/>
  <c r="R34" i="3"/>
  <c r="S34" i="3"/>
  <c r="Q27" i="3"/>
  <c r="R27" i="3"/>
  <c r="S27" i="3"/>
  <c r="T34" i="3" l="1"/>
  <c r="U34" i="3" s="1"/>
  <c r="T27" i="3"/>
  <c r="U27" i="3" s="1"/>
  <c r="S45" i="3" l="1"/>
  <c r="S44" i="3"/>
  <c r="S43" i="3"/>
  <c r="S35" i="3"/>
  <c r="S33" i="3"/>
  <c r="S31" i="3"/>
  <c r="S17" i="3"/>
  <c r="S30" i="3"/>
  <c r="S20" i="3"/>
  <c r="S7" i="3"/>
  <c r="T7" i="3" s="1"/>
  <c r="U7" i="3" s="1"/>
  <c r="R45" i="3"/>
  <c r="T45" i="3" s="1"/>
  <c r="R44" i="3"/>
  <c r="T44" i="3" s="1"/>
  <c r="R43" i="3"/>
  <c r="T43" i="3" s="1"/>
  <c r="R35" i="3"/>
  <c r="R33" i="3"/>
  <c r="R31" i="3"/>
  <c r="R17" i="3"/>
  <c r="R30" i="3"/>
  <c r="R20" i="3"/>
  <c r="Q45" i="3"/>
  <c r="Q44" i="3"/>
  <c r="Q43" i="3"/>
  <c r="Q35" i="3"/>
  <c r="Q33" i="3"/>
  <c r="Q31" i="3"/>
  <c r="Q17" i="3"/>
  <c r="Q30" i="3"/>
  <c r="Q20" i="3"/>
  <c r="U45" i="3" l="1"/>
  <c r="U43" i="3"/>
  <c r="T17" i="3"/>
  <c r="U17" i="3" s="1"/>
  <c r="T31" i="3"/>
  <c r="U31" i="3" s="1"/>
  <c r="T20" i="3"/>
  <c r="U20" i="3" s="1"/>
  <c r="U44" i="3"/>
  <c r="T35" i="3"/>
  <c r="U35" i="3" s="1"/>
  <c r="T33" i="3"/>
  <c r="U33" i="3" s="1"/>
  <c r="T30" i="3"/>
  <c r="U30" i="3" s="1"/>
  <c r="U46" i="3"/>
</calcChain>
</file>

<file path=xl/sharedStrings.xml><?xml version="1.0" encoding="utf-8"?>
<sst xmlns="http://schemas.openxmlformats.org/spreadsheetml/2006/main" count="57" uniqueCount="57">
  <si>
    <t>Pos</t>
  </si>
  <si>
    <t>TOTAL</t>
  </si>
  <si>
    <t>PROVISIONAL RESULTS SUBJECT TO CHANGE</t>
  </si>
  <si>
    <t>MSA LICENCE NUMBER</t>
  </si>
  <si>
    <t>COMPETITOR NAME &amp; SURNAME</t>
  </si>
  <si>
    <t>RACE NUMBER</t>
  </si>
  <si>
    <t>D 1</t>
  </si>
  <si>
    <t>D 2</t>
  </si>
  <si>
    <t>TOTAL DROP POINTS</t>
  </si>
  <si>
    <t>FINAL TOTAL AFTER DROP POINTS</t>
  </si>
  <si>
    <t>DROP POINTS</t>
  </si>
  <si>
    <t>RKC</t>
  </si>
  <si>
    <t>VKC</t>
  </si>
  <si>
    <t>WPMC</t>
  </si>
  <si>
    <t>KC Ensor-Smith</t>
  </si>
  <si>
    <t>Troy Snyman</t>
  </si>
  <si>
    <t>Mohammed Moerat</t>
  </si>
  <si>
    <t>Luviwe Sambudla</t>
  </si>
  <si>
    <t>Bjorn Bertholdt</t>
  </si>
  <si>
    <t>2018 SOUTH AFRICAN NATIONAL KARTING CHAMPIONSHIP - MICRO MAX CLASS</t>
  </si>
  <si>
    <t>Joshua De Paiva</t>
  </si>
  <si>
    <t>Reza Levy</t>
  </si>
  <si>
    <t>Muhammad Wally</t>
  </si>
  <si>
    <t>Reese Koorzen</t>
  </si>
  <si>
    <t>Dhiyven Naidoo</t>
  </si>
  <si>
    <t>Kyle Beukes</t>
  </si>
  <si>
    <t>Mika Abrahams</t>
  </si>
  <si>
    <t>Ethan Stier</t>
  </si>
  <si>
    <t>Rayn Asmal</t>
  </si>
  <si>
    <t>Kent Swartz</t>
  </si>
  <si>
    <t>Hriday Pooren</t>
  </si>
  <si>
    <t>Uzair Khan</t>
  </si>
  <si>
    <t>Wian Boshof</t>
  </si>
  <si>
    <t>Moosa Kajee</t>
  </si>
  <si>
    <t>Luke Hill</t>
  </si>
  <si>
    <t>04615</t>
  </si>
  <si>
    <t>04953</t>
  </si>
  <si>
    <t>01103</t>
  </si>
  <si>
    <t>03110</t>
  </si>
  <si>
    <t>01963</t>
  </si>
  <si>
    <t>00231</t>
  </si>
  <si>
    <t>02340</t>
  </si>
  <si>
    <t>04525</t>
  </si>
  <si>
    <t>03309</t>
  </si>
  <si>
    <t>04355</t>
  </si>
  <si>
    <t>04335</t>
  </si>
  <si>
    <t>05254</t>
  </si>
  <si>
    <t>02597</t>
  </si>
  <si>
    <t>04086</t>
  </si>
  <si>
    <t>01032</t>
  </si>
  <si>
    <t>04091</t>
  </si>
  <si>
    <t>01397</t>
  </si>
  <si>
    <t>Ethan Lennon</t>
  </si>
  <si>
    <t>Joshua Smit</t>
  </si>
  <si>
    <t>Ethan Deacon</t>
  </si>
  <si>
    <t>02260</t>
  </si>
  <si>
    <t>05809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</si>
</sst>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6" formatCode="&quot;R&quot;\ #,##0;[Red]&quot;R&quot;\ \-#,##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theme="9" tint="0.39997558519241921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126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2" fillId="0" borderId="0" xfId="0" applyFont="1"/>
    <xf numFmtId="1" fontId="2" fillId="0" borderId="0" xfId="0" applyNumberFormat="1" applyFont="1"/>
    <xf numFmtId="0" fontId="5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3" fillId="0" borderId="14" xfId="0" applyFont="1" applyBorder="1"/>
    <xf numFmtId="0" fontId="6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6" fontId="1" fillId="2" borderId="26" xfId="0" applyNumberFormat="1" applyFont="1" applyFill="1" applyBorder="1" applyAlignment="1">
      <alignment horizontal="center"/>
    </xf>
    <xf numFmtId="6" fontId="1" fillId="2" borderId="27" xfId="0" applyNumberFormat="1" applyFont="1" applyFill="1" applyBorder="1" applyAlignment="1">
      <alignment horizontal="center"/>
    </xf>
    <xf numFmtId="6" fontId="1" fillId="2" borderId="28" xfId="0" applyNumberFormat="1" applyFont="1" applyFill="1" applyBorder="1" applyAlignment="1">
      <alignment horizontal="center"/>
    </xf>
    <xf numFmtId="0" fontId="0" fillId="0" borderId="30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6" fontId="1" fillId="4" borderId="26" xfId="0" applyNumberFormat="1" applyFont="1" applyFill="1" applyBorder="1" applyAlignment="1">
      <alignment horizontal="center"/>
    </xf>
    <xf numFmtId="6" fontId="1" fillId="4" borderId="28" xfId="0" applyNumberFormat="1" applyFont="1" applyFill="1" applyBorder="1" applyAlignment="1">
      <alignment horizontal="center"/>
    </xf>
    <xf numFmtId="0" fontId="0" fillId="4" borderId="23" xfId="0" applyFill="1" applyBorder="1" applyAlignment="1">
      <alignment horizontal="center"/>
    </xf>
    <xf numFmtId="0" fontId="0" fillId="4" borderId="25" xfId="0" applyFill="1" applyBorder="1" applyAlignment="1">
      <alignment horizontal="center"/>
    </xf>
    <xf numFmtId="0" fontId="0" fillId="4" borderId="30" xfId="0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4" borderId="14" xfId="0" applyFill="1" applyBorder="1" applyAlignment="1">
      <alignment horizontal="center"/>
    </xf>
    <xf numFmtId="0" fontId="0" fillId="4" borderId="9" xfId="0" applyFill="1" applyBorder="1" applyAlignment="1">
      <alignment horizontal="center"/>
    </xf>
    <xf numFmtId="0" fontId="0" fillId="4" borderId="10" xfId="0" applyFill="1" applyBorder="1" applyAlignment="1">
      <alignment horizontal="center"/>
    </xf>
    <xf numFmtId="0" fontId="0" fillId="4" borderId="15" xfId="0" applyFill="1" applyBorder="1" applyAlignment="1">
      <alignment horizontal="center"/>
    </xf>
    <xf numFmtId="0" fontId="7" fillId="3" borderId="17" xfId="0" applyFont="1" applyFill="1" applyBorder="1" applyAlignment="1">
      <alignment horizontal="center"/>
    </xf>
    <xf numFmtId="0" fontId="0" fillId="0" borderId="23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/>
    </xf>
    <xf numFmtId="0" fontId="0" fillId="0" borderId="24" xfId="0" applyFont="1" applyFill="1" applyBorder="1" applyAlignment="1">
      <alignment horizontal="center"/>
    </xf>
    <xf numFmtId="0" fontId="0" fillId="0" borderId="25" xfId="0" applyFont="1" applyFill="1" applyBorder="1" applyAlignment="1">
      <alignment horizontal="center"/>
    </xf>
    <xf numFmtId="0" fontId="0" fillId="0" borderId="7" xfId="0" applyFont="1" applyFill="1" applyBorder="1" applyAlignment="1">
      <alignment horizontal="center"/>
    </xf>
    <xf numFmtId="0" fontId="0" fillId="0" borderId="17" xfId="0" applyFont="1" applyFill="1" applyBorder="1" applyAlignment="1">
      <alignment horizontal="center"/>
    </xf>
    <xf numFmtId="0" fontId="0" fillId="0" borderId="8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0" fillId="0" borderId="9" xfId="0" applyFont="1" applyFill="1" applyBorder="1" applyAlignment="1">
      <alignment horizontal="center"/>
    </xf>
    <xf numFmtId="0" fontId="0" fillId="0" borderId="20" xfId="0" applyFont="1" applyFill="1" applyBorder="1" applyAlignment="1">
      <alignment horizontal="center"/>
    </xf>
    <xf numFmtId="0" fontId="0" fillId="0" borderId="11" xfId="0" applyFont="1" applyFill="1" applyBorder="1" applyAlignment="1">
      <alignment horizontal="center"/>
    </xf>
    <xf numFmtId="0" fontId="0" fillId="0" borderId="10" xfId="0" applyFont="1" applyFill="1" applyBorder="1" applyAlignment="1">
      <alignment horizontal="center"/>
    </xf>
    <xf numFmtId="0" fontId="1" fillId="0" borderId="18" xfId="0" applyFont="1" applyFill="1" applyBorder="1"/>
    <xf numFmtId="0" fontId="1" fillId="0" borderId="14" xfId="0" applyFont="1" applyFill="1" applyBorder="1" applyAlignment="1">
      <alignment horizontal="center"/>
    </xf>
    <xf numFmtId="0" fontId="1" fillId="0" borderId="17" xfId="0" applyFont="1" applyFill="1" applyBorder="1" applyAlignment="1">
      <alignment horizontal="center"/>
    </xf>
    <xf numFmtId="0" fontId="7" fillId="0" borderId="18" xfId="0" applyFont="1" applyBorder="1"/>
    <xf numFmtId="0" fontId="1" fillId="0" borderId="19" xfId="0" applyFont="1" applyFill="1" applyBorder="1"/>
    <xf numFmtId="0" fontId="1" fillId="0" borderId="15" xfId="0" applyFont="1" applyFill="1" applyBorder="1" applyAlignment="1">
      <alignment horizontal="center"/>
    </xf>
    <xf numFmtId="0" fontId="1" fillId="0" borderId="20" xfId="0" applyFont="1" applyFill="1" applyBorder="1" applyAlignment="1">
      <alignment horizontal="center"/>
    </xf>
    <xf numFmtId="0" fontId="1" fillId="2" borderId="16" xfId="0" applyFont="1" applyFill="1" applyBorder="1"/>
    <xf numFmtId="0" fontId="1" fillId="2" borderId="32" xfId="0" applyFont="1" applyFill="1" applyBorder="1"/>
    <xf numFmtId="0" fontId="1" fillId="0" borderId="3" xfId="0" applyFont="1" applyFill="1" applyBorder="1"/>
    <xf numFmtId="0" fontId="0" fillId="5" borderId="7" xfId="0" applyFont="1" applyFill="1" applyBorder="1" applyAlignment="1">
      <alignment horizontal="center"/>
    </xf>
    <xf numFmtId="0" fontId="0" fillId="5" borderId="17" xfId="0" applyFont="1" applyFill="1" applyBorder="1" applyAlignment="1">
      <alignment horizontal="center"/>
    </xf>
    <xf numFmtId="0" fontId="0" fillId="5" borderId="8" xfId="0" applyFont="1" applyFill="1" applyBorder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33" xfId="0" applyFont="1" applyFill="1" applyBorder="1" applyAlignment="1">
      <alignment horizontal="center"/>
    </xf>
    <xf numFmtId="0" fontId="0" fillId="0" borderId="34" xfId="0" applyFont="1" applyFill="1" applyBorder="1" applyAlignment="1">
      <alignment horizontal="center"/>
    </xf>
    <xf numFmtId="6" fontId="1" fillId="2" borderId="36" xfId="0" applyNumberFormat="1" applyFont="1" applyFill="1" applyBorder="1" applyAlignment="1">
      <alignment horizontal="center"/>
    </xf>
    <xf numFmtId="0" fontId="0" fillId="0" borderId="37" xfId="0" applyFont="1" applyFill="1" applyBorder="1" applyAlignment="1">
      <alignment horizontal="center"/>
    </xf>
    <xf numFmtId="0" fontId="0" fillId="0" borderId="38" xfId="0" applyFont="1" applyFill="1" applyBorder="1" applyAlignment="1">
      <alignment horizontal="center"/>
    </xf>
    <xf numFmtId="0" fontId="3" fillId="0" borderId="30" xfId="0" applyFont="1" applyBorder="1"/>
    <xf numFmtId="0" fontId="4" fillId="2" borderId="32" xfId="0" applyFont="1" applyFill="1" applyBorder="1"/>
    <xf numFmtId="0" fontId="1" fillId="2" borderId="39" xfId="0" applyFont="1" applyFill="1" applyBorder="1" applyAlignment="1">
      <alignment horizontal="center" wrapText="1"/>
    </xf>
    <xf numFmtId="0" fontId="1" fillId="2" borderId="32" xfId="0" applyFont="1" applyFill="1" applyBorder="1" applyAlignment="1">
      <alignment horizontal="center" wrapText="1"/>
    </xf>
    <xf numFmtId="0" fontId="1" fillId="2" borderId="36" xfId="0" applyFont="1" applyFill="1" applyBorder="1" applyAlignment="1">
      <alignment horizontal="center" wrapText="1"/>
    </xf>
    <xf numFmtId="0" fontId="1" fillId="0" borderId="17" xfId="0" applyFont="1" applyFill="1" applyBorder="1" applyAlignment="1">
      <alignment horizontal="center"/>
    </xf>
    <xf numFmtId="0" fontId="0" fillId="4" borderId="40" xfId="0" applyFill="1" applyBorder="1" applyAlignment="1">
      <alignment horizontal="center"/>
    </xf>
    <xf numFmtId="0" fontId="0" fillId="4" borderId="18" xfId="0" applyFill="1" applyBorder="1" applyAlignment="1">
      <alignment horizontal="center"/>
    </xf>
    <xf numFmtId="0" fontId="1" fillId="2" borderId="30" xfId="0" applyFont="1" applyFill="1" applyBorder="1"/>
    <xf numFmtId="0" fontId="1" fillId="2" borderId="14" xfId="0" applyFont="1" applyFill="1" applyBorder="1"/>
    <xf numFmtId="0" fontId="7" fillId="3" borderId="40" xfId="0" applyFont="1" applyFill="1" applyBorder="1"/>
    <xf numFmtId="0" fontId="7" fillId="3" borderId="30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3" fillId="0" borderId="16" xfId="0" applyFont="1" applyBorder="1"/>
    <xf numFmtId="0" fontId="1" fillId="0" borderId="41" xfId="0" applyFont="1" applyFill="1" applyBorder="1"/>
    <xf numFmtId="0" fontId="1" fillId="0" borderId="16" xfId="0" applyFont="1" applyFill="1" applyBorder="1" applyAlignment="1">
      <alignment horizontal="center"/>
    </xf>
    <xf numFmtId="0" fontId="1" fillId="0" borderId="42" xfId="0" applyFont="1" applyFill="1" applyBorder="1" applyAlignment="1">
      <alignment horizontal="center"/>
    </xf>
    <xf numFmtId="0" fontId="0" fillId="0" borderId="43" xfId="0" applyFont="1" applyFill="1" applyBorder="1" applyAlignment="1">
      <alignment horizontal="center"/>
    </xf>
    <xf numFmtId="0" fontId="0" fillId="0" borderId="42" xfId="0" applyFont="1" applyFill="1" applyBorder="1" applyAlignment="1">
      <alignment horizontal="center"/>
    </xf>
    <xf numFmtId="0" fontId="0" fillId="0" borderId="35" xfId="0" applyFont="1" applyFill="1" applyBorder="1" applyAlignment="1">
      <alignment horizontal="center"/>
    </xf>
    <xf numFmtId="0" fontId="0" fillId="0" borderId="44" xfId="0" applyFont="1" applyFill="1" applyBorder="1" applyAlignment="1">
      <alignment horizontal="center"/>
    </xf>
    <xf numFmtId="0" fontId="0" fillId="0" borderId="45" xfId="0" applyFont="1" applyFill="1" applyBorder="1" applyAlignment="1">
      <alignment horizontal="center"/>
    </xf>
    <xf numFmtId="0" fontId="0" fillId="0" borderId="16" xfId="0" applyFill="1" applyBorder="1" applyAlignment="1">
      <alignment horizontal="center"/>
    </xf>
    <xf numFmtId="0" fontId="0" fillId="4" borderId="43" xfId="0" applyFill="1" applyBorder="1" applyAlignment="1">
      <alignment horizontal="center"/>
    </xf>
    <xf numFmtId="0" fontId="0" fillId="4" borderId="35" xfId="0" applyFill="1" applyBorder="1" applyAlignment="1">
      <alignment horizontal="center"/>
    </xf>
    <xf numFmtId="0" fontId="0" fillId="4" borderId="46" xfId="0" applyFill="1" applyBorder="1" applyAlignment="1">
      <alignment horizontal="center"/>
    </xf>
    <xf numFmtId="0" fontId="0" fillId="5" borderId="3" xfId="0" applyFont="1" applyFill="1" applyBorder="1" applyAlignment="1">
      <alignment horizontal="center"/>
    </xf>
    <xf numFmtId="0" fontId="1" fillId="0" borderId="14" xfId="0" quotePrefix="1" applyFont="1" applyFill="1" applyBorder="1" applyAlignment="1">
      <alignment horizontal="center"/>
    </xf>
    <xf numFmtId="0" fontId="7" fillId="3" borderId="14" xfId="0" quotePrefix="1" applyNumberFormat="1" applyFont="1" applyFill="1" applyBorder="1" applyAlignment="1">
      <alignment horizontal="center"/>
    </xf>
    <xf numFmtId="6" fontId="1" fillId="2" borderId="47" xfId="0" applyNumberFormat="1" applyFont="1" applyFill="1" applyBorder="1" applyAlignment="1">
      <alignment horizontal="center"/>
    </xf>
    <xf numFmtId="0" fontId="0" fillId="0" borderId="48" xfId="0" applyFont="1" applyFill="1" applyBorder="1" applyAlignment="1">
      <alignment horizontal="center"/>
    </xf>
    <xf numFmtId="0" fontId="0" fillId="5" borderId="23" xfId="0" applyFont="1" applyFill="1" applyBorder="1" applyAlignment="1">
      <alignment horizontal="center"/>
    </xf>
    <xf numFmtId="0" fontId="0" fillId="5" borderId="2" xfId="0" applyFont="1" applyFill="1" applyBorder="1" applyAlignment="1">
      <alignment horizontal="center"/>
    </xf>
    <xf numFmtId="0" fontId="0" fillId="5" borderId="1" xfId="0" applyFont="1" applyFill="1" applyBorder="1" applyAlignment="1">
      <alignment horizontal="center"/>
    </xf>
    <xf numFmtId="0" fontId="0" fillId="0" borderId="3" xfId="0" applyFont="1" applyFill="1" applyBorder="1" applyAlignment="1">
      <alignment horizontal="center"/>
    </xf>
    <xf numFmtId="0" fontId="0" fillId="5" borderId="25" xfId="0" applyFont="1" applyFill="1" applyBorder="1" applyAlignment="1">
      <alignment horizontal="center"/>
    </xf>
    <xf numFmtId="0" fontId="0" fillId="5" borderId="38" xfId="0" applyFont="1" applyFill="1" applyBorder="1" applyAlignment="1">
      <alignment horizontal="center"/>
    </xf>
    <xf numFmtId="0" fontId="0" fillId="5" borderId="34" xfId="0" applyFont="1" applyFill="1" applyBorder="1" applyAlignment="1">
      <alignment horizontal="center"/>
    </xf>
    <xf numFmtId="0" fontId="0" fillId="5" borderId="33" xfId="0" applyFont="1" applyFill="1" applyBorder="1" applyAlignment="1">
      <alignment horizontal="center"/>
    </xf>
    <xf numFmtId="0" fontId="0" fillId="5" borderId="24" xfId="0" applyFont="1" applyFill="1" applyBorder="1" applyAlignment="1">
      <alignment horizontal="center"/>
    </xf>
    <xf numFmtId="0" fontId="7" fillId="3" borderId="3" xfId="0" applyFont="1" applyFill="1" applyBorder="1"/>
    <xf numFmtId="0" fontId="6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21" xfId="0" applyBorder="1" applyAlignment="1">
      <alignment horizontal="center"/>
    </xf>
    <xf numFmtId="0" fontId="8" fillId="0" borderId="0" xfId="0" applyFont="1" applyAlignment="1">
      <alignment horizontal="right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16" fontId="1" fillId="2" borderId="31" xfId="0" applyNumberFormat="1" applyFont="1" applyFill="1" applyBorder="1" applyAlignment="1">
      <alignment horizontal="center"/>
    </xf>
    <xf numFmtId="16" fontId="1" fillId="2" borderId="21" xfId="0" applyNumberFormat="1" applyFont="1" applyFill="1" applyBorder="1" applyAlignment="1">
      <alignment horizontal="center"/>
    </xf>
    <xf numFmtId="16" fontId="1" fillId="2" borderId="22" xfId="0" applyNumberFormat="1" applyFont="1" applyFill="1" applyBorder="1" applyAlignment="1">
      <alignment horizontal="center"/>
    </xf>
    <xf numFmtId="0" fontId="1" fillId="2" borderId="29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wrapText="1"/>
    </xf>
    <xf numFmtId="0" fontId="1" fillId="4" borderId="13" xfId="0" applyFont="1" applyFill="1" applyBorder="1" applyAlignment="1">
      <alignment horizontal="center" wrapText="1"/>
    </xf>
    <xf numFmtId="0" fontId="1" fillId="4" borderId="29" xfId="0" applyFont="1" applyFill="1" applyBorder="1" applyAlignment="1">
      <alignment horizontal="center" wrapText="1"/>
    </xf>
    <xf numFmtId="0" fontId="1" fillId="4" borderId="4" xfId="0" applyFont="1" applyFill="1" applyBorder="1" applyAlignment="1">
      <alignment horizontal="center" wrapText="1"/>
    </xf>
    <xf numFmtId="0" fontId="1" fillId="4" borderId="5" xfId="0" applyFont="1" applyFill="1" applyBorder="1" applyAlignment="1">
      <alignment horizontal="center" wrapText="1"/>
    </xf>
    <xf numFmtId="0" fontId="1" fillId="4" borderId="31" xfId="0" applyFont="1" applyFill="1" applyBorder="1" applyAlignment="1">
      <alignment horizontal="center" wrapText="1"/>
    </xf>
    <xf numFmtId="0" fontId="1" fillId="4" borderId="21" xfId="0" applyFont="1" applyFill="1" applyBorder="1" applyAlignment="1">
      <alignment horizontal="center" wrapText="1"/>
    </xf>
  </cellXfs>
  <cellStyles count="2">
    <cellStyle name="Normal" xfId="0" builtinId="0"/>
    <cellStyle name="PTSTXT" xfId="1"/>
  </cellStyles>
  <dxfs count="0"/>
  <tableStyles count="0" defaultTableStyle="TableStyleMedium2" defaultPivotStyle="PivotStyleLight16"/>
  <colors>
    <mruColors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31750</xdr:rowOff>
    </xdr:from>
    <xdr:to>
      <xdr:col>1</xdr:col>
      <xdr:colOff>1174750</xdr:colOff>
      <xdr:row>3</xdr:row>
      <xdr:rowOff>110656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1750"/>
          <a:ext cx="1513417" cy="8620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8"/>
  <sheetViews>
    <sheetView tabSelected="1" zoomScale="90" zoomScaleNormal="90" zoomScaleSheetLayoutView="90" workbookViewId="0">
      <selection activeCell="B9" sqref="B9"/>
    </sheetView>
  </sheetViews>
  <sheetFormatPr defaultRowHeight="15" x14ac:dyDescent="0.25"/>
  <cols>
    <col min="1" max="1" width="5.140625" customWidth="1"/>
    <col min="2" max="2" width="21.85546875" customWidth="1"/>
    <col min="3" max="3" width="10.85546875" customWidth="1"/>
    <col min="4" max="4" width="8.7109375" customWidth="1"/>
    <col min="5" max="6" width="4.140625" style="1" customWidth="1"/>
    <col min="7" max="7" width="4.140625" style="58" customWidth="1"/>
    <col min="8" max="9" width="4.140625" style="1" customWidth="1"/>
    <col min="10" max="10" width="4.140625" style="58" customWidth="1"/>
    <col min="11" max="13" width="4.140625" style="1" customWidth="1"/>
    <col min="14" max="14" width="4.140625" style="58" customWidth="1"/>
    <col min="15" max="16" width="4.140625" style="1" customWidth="1"/>
    <col min="17" max="17" width="6.42578125" style="1" customWidth="1"/>
    <col min="18" max="19" width="4.140625" style="1" customWidth="1"/>
    <col min="20" max="20" width="7.140625" style="1" customWidth="1"/>
    <col min="21" max="21" width="7.85546875" customWidth="1"/>
  </cols>
  <sheetData>
    <row r="1" spans="1:23" ht="27" customHeight="1" x14ac:dyDescent="0.25">
      <c r="A1" s="109" t="s">
        <v>19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09"/>
      <c r="S1" s="109"/>
      <c r="T1" s="109"/>
      <c r="U1" s="109"/>
      <c r="V1" s="5"/>
      <c r="W1" s="5"/>
    </row>
    <row r="2" spans="1:23" ht="20.25" customHeight="1" thickBot="1" x14ac:dyDescent="0.3">
      <c r="A2" s="109"/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109"/>
      <c r="U2" s="109"/>
      <c r="V2" s="5"/>
      <c r="W2" s="5"/>
    </row>
    <row r="3" spans="1:23" x14ac:dyDescent="0.25">
      <c r="A3" s="107"/>
      <c r="B3" s="107"/>
      <c r="C3" s="107"/>
      <c r="D3" s="107"/>
      <c r="E3" s="112" t="s">
        <v>12</v>
      </c>
      <c r="F3" s="113"/>
      <c r="G3" s="113"/>
      <c r="H3" s="114"/>
      <c r="I3" s="112" t="s">
        <v>13</v>
      </c>
      <c r="J3" s="113"/>
      <c r="K3" s="113"/>
      <c r="L3" s="114"/>
      <c r="M3" s="112" t="s">
        <v>11</v>
      </c>
      <c r="N3" s="113"/>
      <c r="O3" s="113"/>
      <c r="P3" s="114"/>
      <c r="Q3" s="110" t="s">
        <v>1</v>
      </c>
      <c r="R3" s="122" t="s">
        <v>10</v>
      </c>
      <c r="S3" s="123"/>
      <c r="T3" s="119" t="s">
        <v>8</v>
      </c>
      <c r="U3" s="110" t="s">
        <v>9</v>
      </c>
    </row>
    <row r="4" spans="1:23" ht="15.75" thickBot="1" x14ac:dyDescent="0.3">
      <c r="A4" s="108"/>
      <c r="B4" s="108"/>
      <c r="C4" s="108"/>
      <c r="D4" s="108"/>
      <c r="E4" s="115">
        <v>43218</v>
      </c>
      <c r="F4" s="116"/>
      <c r="G4" s="116"/>
      <c r="H4" s="117"/>
      <c r="I4" s="115">
        <v>43231</v>
      </c>
      <c r="J4" s="116"/>
      <c r="K4" s="116"/>
      <c r="L4" s="117"/>
      <c r="M4" s="115">
        <v>43373</v>
      </c>
      <c r="N4" s="116"/>
      <c r="O4" s="116"/>
      <c r="P4" s="117"/>
      <c r="Q4" s="111"/>
      <c r="R4" s="124"/>
      <c r="S4" s="125"/>
      <c r="T4" s="120"/>
      <c r="U4" s="111"/>
    </row>
    <row r="5" spans="1:23" s="2" customFormat="1" ht="42" customHeight="1" thickBot="1" x14ac:dyDescent="0.3">
      <c r="A5" s="65" t="s">
        <v>0</v>
      </c>
      <c r="B5" s="66" t="s">
        <v>4</v>
      </c>
      <c r="C5" s="67" t="s">
        <v>3</v>
      </c>
      <c r="D5" s="68" t="s">
        <v>5</v>
      </c>
      <c r="E5" s="12">
        <v>1</v>
      </c>
      <c r="F5" s="13">
        <v>2</v>
      </c>
      <c r="G5" s="14">
        <v>3</v>
      </c>
      <c r="H5" s="61">
        <v>4</v>
      </c>
      <c r="I5" s="12">
        <v>1</v>
      </c>
      <c r="J5" s="93">
        <v>2</v>
      </c>
      <c r="K5" s="93">
        <v>3</v>
      </c>
      <c r="L5" s="61">
        <v>4</v>
      </c>
      <c r="M5" s="12">
        <v>1</v>
      </c>
      <c r="N5" s="13">
        <v>2</v>
      </c>
      <c r="O5" s="14">
        <v>3</v>
      </c>
      <c r="P5" s="61">
        <v>4</v>
      </c>
      <c r="Q5" s="118"/>
      <c r="R5" s="18" t="s">
        <v>6</v>
      </c>
      <c r="S5" s="19" t="s">
        <v>7</v>
      </c>
      <c r="T5" s="121"/>
      <c r="U5" s="111"/>
    </row>
    <row r="6" spans="1:23" x14ac:dyDescent="0.25">
      <c r="A6" s="77">
        <v>1</v>
      </c>
      <c r="B6" s="78" t="s">
        <v>22</v>
      </c>
      <c r="C6" s="79" t="s">
        <v>35</v>
      </c>
      <c r="D6" s="80">
        <v>699</v>
      </c>
      <c r="E6" s="81">
        <v>32</v>
      </c>
      <c r="F6" s="82">
        <v>35</v>
      </c>
      <c r="G6" s="83">
        <v>35</v>
      </c>
      <c r="H6" s="84">
        <v>35</v>
      </c>
      <c r="I6" s="81">
        <v>35</v>
      </c>
      <c r="J6" s="94">
        <v>35</v>
      </c>
      <c r="K6" s="82">
        <v>32</v>
      </c>
      <c r="L6" s="85">
        <v>35</v>
      </c>
      <c r="M6" s="81">
        <v>28</v>
      </c>
      <c r="N6" s="82">
        <v>28</v>
      </c>
      <c r="O6" s="83">
        <v>30</v>
      </c>
      <c r="P6" s="85">
        <v>35</v>
      </c>
      <c r="Q6" s="86">
        <f t="shared" ref="Q6:Q29" si="0">SUM(E6:P6)</f>
        <v>395</v>
      </c>
      <c r="R6" s="87">
        <f t="shared" ref="R6:R29" si="1">SMALL(E6:P6,1)</f>
        <v>28</v>
      </c>
      <c r="S6" s="88">
        <f t="shared" ref="S6:S29" si="2">SMALL(E6:P6,2)</f>
        <v>28</v>
      </c>
      <c r="T6" s="89">
        <f t="shared" ref="T6:T29" si="3">SUM(R6:S6)</f>
        <v>56</v>
      </c>
      <c r="U6" s="51">
        <f t="shared" ref="U6:U29" si="4">SUM(Q6-T6)</f>
        <v>339</v>
      </c>
    </row>
    <row r="7" spans="1:23" x14ac:dyDescent="0.25">
      <c r="A7" s="9">
        <v>2</v>
      </c>
      <c r="B7" s="53" t="s">
        <v>20</v>
      </c>
      <c r="C7" s="91" t="s">
        <v>37</v>
      </c>
      <c r="D7" s="69">
        <v>618</v>
      </c>
      <c r="E7" s="30">
        <v>30</v>
      </c>
      <c r="F7" s="31">
        <v>30</v>
      </c>
      <c r="G7" s="33">
        <v>32</v>
      </c>
      <c r="H7" s="62">
        <v>29</v>
      </c>
      <c r="I7" s="34">
        <v>32</v>
      </c>
      <c r="J7" s="59">
        <v>30</v>
      </c>
      <c r="K7" s="35">
        <v>30</v>
      </c>
      <c r="L7" s="36">
        <v>32</v>
      </c>
      <c r="M7" s="30">
        <v>35</v>
      </c>
      <c r="N7" s="35">
        <v>32</v>
      </c>
      <c r="O7" s="33">
        <v>32</v>
      </c>
      <c r="P7" s="32">
        <v>29</v>
      </c>
      <c r="Q7" s="15">
        <f t="shared" si="0"/>
        <v>373</v>
      </c>
      <c r="R7" s="20">
        <f t="shared" si="1"/>
        <v>29</v>
      </c>
      <c r="S7" s="21">
        <f t="shared" si="2"/>
        <v>29</v>
      </c>
      <c r="T7" s="70">
        <f t="shared" si="3"/>
        <v>58</v>
      </c>
      <c r="U7" s="73">
        <f t="shared" si="4"/>
        <v>315</v>
      </c>
    </row>
    <row r="8" spans="1:23" x14ac:dyDescent="0.25">
      <c r="A8" s="9">
        <v>3</v>
      </c>
      <c r="B8" s="53" t="s">
        <v>21</v>
      </c>
      <c r="C8" s="91" t="s">
        <v>36</v>
      </c>
      <c r="D8" s="69">
        <v>645</v>
      </c>
      <c r="E8" s="30">
        <v>35</v>
      </c>
      <c r="F8" s="31">
        <v>32</v>
      </c>
      <c r="G8" s="33">
        <v>30</v>
      </c>
      <c r="H8" s="62">
        <v>32</v>
      </c>
      <c r="I8" s="30">
        <v>26</v>
      </c>
      <c r="J8" s="60">
        <v>28</v>
      </c>
      <c r="K8" s="31">
        <v>28</v>
      </c>
      <c r="L8" s="32">
        <v>18</v>
      </c>
      <c r="M8" s="30">
        <v>32</v>
      </c>
      <c r="N8" s="31">
        <v>29</v>
      </c>
      <c r="O8" s="33">
        <v>27</v>
      </c>
      <c r="P8" s="32">
        <v>27</v>
      </c>
      <c r="Q8" s="15">
        <f t="shared" si="0"/>
        <v>344</v>
      </c>
      <c r="R8" s="20">
        <f t="shared" si="1"/>
        <v>18</v>
      </c>
      <c r="S8" s="21">
        <f t="shared" si="2"/>
        <v>26</v>
      </c>
      <c r="T8" s="70">
        <f t="shared" si="3"/>
        <v>44</v>
      </c>
      <c r="U8" s="73">
        <f t="shared" si="4"/>
        <v>300</v>
      </c>
    </row>
    <row r="9" spans="1:23" x14ac:dyDescent="0.25">
      <c r="A9" s="64">
        <v>4</v>
      </c>
      <c r="B9" s="53" t="s">
        <v>15</v>
      </c>
      <c r="C9" s="91" t="s">
        <v>38</v>
      </c>
      <c r="D9" s="69">
        <v>652</v>
      </c>
      <c r="E9" s="30">
        <v>29</v>
      </c>
      <c r="F9" s="31">
        <v>23</v>
      </c>
      <c r="G9" s="33">
        <v>29</v>
      </c>
      <c r="H9" s="62">
        <v>30</v>
      </c>
      <c r="I9" s="30">
        <v>30</v>
      </c>
      <c r="J9" s="60">
        <v>29</v>
      </c>
      <c r="K9" s="31">
        <v>29</v>
      </c>
      <c r="L9" s="32">
        <v>25</v>
      </c>
      <c r="M9" s="30">
        <v>26</v>
      </c>
      <c r="N9" s="31">
        <v>35</v>
      </c>
      <c r="O9" s="33">
        <v>29</v>
      </c>
      <c r="P9" s="32">
        <v>32</v>
      </c>
      <c r="Q9" s="15">
        <f t="shared" si="0"/>
        <v>346</v>
      </c>
      <c r="R9" s="20">
        <f t="shared" si="1"/>
        <v>23</v>
      </c>
      <c r="S9" s="21">
        <f t="shared" si="2"/>
        <v>25</v>
      </c>
      <c r="T9" s="70">
        <f t="shared" si="3"/>
        <v>48</v>
      </c>
      <c r="U9" s="73">
        <f t="shared" si="4"/>
        <v>298</v>
      </c>
    </row>
    <row r="10" spans="1:23" x14ac:dyDescent="0.25">
      <c r="A10" s="9">
        <v>5</v>
      </c>
      <c r="B10" s="53" t="s">
        <v>23</v>
      </c>
      <c r="C10" s="91" t="s">
        <v>40</v>
      </c>
      <c r="D10" s="69">
        <v>655</v>
      </c>
      <c r="E10" s="30">
        <v>28</v>
      </c>
      <c r="F10" s="31">
        <v>28</v>
      </c>
      <c r="G10" s="33">
        <v>28</v>
      </c>
      <c r="H10" s="62">
        <v>28</v>
      </c>
      <c r="I10" s="30">
        <v>27</v>
      </c>
      <c r="J10" s="60">
        <v>32</v>
      </c>
      <c r="K10" s="31">
        <v>35</v>
      </c>
      <c r="L10" s="32">
        <v>30</v>
      </c>
      <c r="M10" s="30">
        <v>30</v>
      </c>
      <c r="N10" s="31">
        <v>20</v>
      </c>
      <c r="O10" s="33">
        <v>26</v>
      </c>
      <c r="P10" s="32">
        <v>24</v>
      </c>
      <c r="Q10" s="15">
        <f t="shared" si="0"/>
        <v>336</v>
      </c>
      <c r="R10" s="20">
        <f t="shared" si="1"/>
        <v>20</v>
      </c>
      <c r="S10" s="21">
        <f t="shared" si="2"/>
        <v>24</v>
      </c>
      <c r="T10" s="70">
        <f t="shared" si="3"/>
        <v>44</v>
      </c>
      <c r="U10" s="73">
        <f t="shared" si="4"/>
        <v>292</v>
      </c>
    </row>
    <row r="11" spans="1:23" x14ac:dyDescent="0.25">
      <c r="A11" s="9">
        <v>6</v>
      </c>
      <c r="B11" s="53" t="s">
        <v>14</v>
      </c>
      <c r="C11" s="45">
        <v>13525</v>
      </c>
      <c r="D11" s="69">
        <v>668</v>
      </c>
      <c r="E11" s="30">
        <v>27</v>
      </c>
      <c r="F11" s="31">
        <v>18</v>
      </c>
      <c r="G11" s="33">
        <v>25</v>
      </c>
      <c r="H11" s="62">
        <v>26</v>
      </c>
      <c r="I11" s="30">
        <v>24</v>
      </c>
      <c r="J11" s="60">
        <v>13</v>
      </c>
      <c r="K11" s="31">
        <v>26</v>
      </c>
      <c r="L11" s="32">
        <v>27</v>
      </c>
      <c r="M11" s="30">
        <v>25</v>
      </c>
      <c r="N11" s="37">
        <v>27</v>
      </c>
      <c r="O11" s="60">
        <v>35</v>
      </c>
      <c r="P11" s="32">
        <v>28</v>
      </c>
      <c r="Q11" s="15">
        <f t="shared" si="0"/>
        <v>301</v>
      </c>
      <c r="R11" s="20">
        <f t="shared" si="1"/>
        <v>13</v>
      </c>
      <c r="S11" s="21">
        <f t="shared" si="2"/>
        <v>18</v>
      </c>
      <c r="T11" s="70">
        <f t="shared" si="3"/>
        <v>31</v>
      </c>
      <c r="U11" s="73">
        <f t="shared" si="4"/>
        <v>270</v>
      </c>
    </row>
    <row r="12" spans="1:23" x14ac:dyDescent="0.25">
      <c r="A12" s="64">
        <v>7</v>
      </c>
      <c r="B12" s="53" t="s">
        <v>17</v>
      </c>
      <c r="C12" s="91" t="s">
        <v>39</v>
      </c>
      <c r="D12" s="69">
        <v>656</v>
      </c>
      <c r="E12" s="30">
        <v>29</v>
      </c>
      <c r="F12" s="31">
        <v>29</v>
      </c>
      <c r="G12" s="33">
        <v>13</v>
      </c>
      <c r="H12" s="62">
        <v>27</v>
      </c>
      <c r="I12" s="30">
        <v>29</v>
      </c>
      <c r="J12" s="60">
        <v>23</v>
      </c>
      <c r="K12" s="31">
        <v>13</v>
      </c>
      <c r="L12" s="32">
        <v>26</v>
      </c>
      <c r="M12" s="30">
        <v>22</v>
      </c>
      <c r="N12" s="33">
        <v>24</v>
      </c>
      <c r="O12" s="31">
        <v>23</v>
      </c>
      <c r="P12" s="32">
        <v>26</v>
      </c>
      <c r="Q12" s="15">
        <f t="shared" si="0"/>
        <v>284</v>
      </c>
      <c r="R12" s="20">
        <f t="shared" si="1"/>
        <v>13</v>
      </c>
      <c r="S12" s="21">
        <f t="shared" si="2"/>
        <v>13</v>
      </c>
      <c r="T12" s="70">
        <f t="shared" si="3"/>
        <v>26</v>
      </c>
      <c r="U12" s="73">
        <f t="shared" si="4"/>
        <v>258</v>
      </c>
    </row>
    <row r="13" spans="1:23" x14ac:dyDescent="0.25">
      <c r="A13" s="9">
        <v>8</v>
      </c>
      <c r="B13" s="53" t="s">
        <v>29</v>
      </c>
      <c r="C13" s="91" t="s">
        <v>46</v>
      </c>
      <c r="D13" s="69">
        <v>658</v>
      </c>
      <c r="E13" s="30">
        <v>18</v>
      </c>
      <c r="F13" s="31">
        <v>22</v>
      </c>
      <c r="G13" s="33">
        <v>20</v>
      </c>
      <c r="H13" s="62">
        <v>17</v>
      </c>
      <c r="I13" s="34">
        <v>28</v>
      </c>
      <c r="J13" s="35">
        <v>27</v>
      </c>
      <c r="K13" s="98">
        <v>27</v>
      </c>
      <c r="L13" s="36">
        <v>29</v>
      </c>
      <c r="M13" s="30">
        <v>27</v>
      </c>
      <c r="N13" s="37">
        <v>25</v>
      </c>
      <c r="O13" s="60">
        <v>25</v>
      </c>
      <c r="P13" s="32">
        <v>25</v>
      </c>
      <c r="Q13" s="15">
        <f t="shared" si="0"/>
        <v>290</v>
      </c>
      <c r="R13" s="20">
        <f t="shared" si="1"/>
        <v>17</v>
      </c>
      <c r="S13" s="21">
        <f t="shared" si="2"/>
        <v>18</v>
      </c>
      <c r="T13" s="70">
        <f t="shared" si="3"/>
        <v>35</v>
      </c>
      <c r="U13" s="73">
        <f t="shared" si="4"/>
        <v>255</v>
      </c>
    </row>
    <row r="14" spans="1:23" x14ac:dyDescent="0.25">
      <c r="A14" s="9">
        <v>9</v>
      </c>
      <c r="B14" s="53" t="s">
        <v>18</v>
      </c>
      <c r="C14" s="91" t="s">
        <v>42</v>
      </c>
      <c r="D14" s="69">
        <v>647</v>
      </c>
      <c r="E14" s="30">
        <v>26</v>
      </c>
      <c r="F14" s="31">
        <v>25</v>
      </c>
      <c r="G14" s="33">
        <v>26</v>
      </c>
      <c r="H14" s="62">
        <v>23</v>
      </c>
      <c r="I14" s="30">
        <v>18</v>
      </c>
      <c r="J14" s="60">
        <v>26</v>
      </c>
      <c r="K14" s="31">
        <v>24</v>
      </c>
      <c r="L14" s="32">
        <v>19</v>
      </c>
      <c r="M14" s="30">
        <v>29</v>
      </c>
      <c r="N14" s="33">
        <v>26</v>
      </c>
      <c r="O14" s="60">
        <v>24</v>
      </c>
      <c r="P14" s="32">
        <v>20</v>
      </c>
      <c r="Q14" s="15">
        <f t="shared" si="0"/>
        <v>286</v>
      </c>
      <c r="R14" s="20">
        <f t="shared" si="1"/>
        <v>18</v>
      </c>
      <c r="S14" s="21">
        <f t="shared" si="2"/>
        <v>19</v>
      </c>
      <c r="T14" s="70">
        <f t="shared" si="3"/>
        <v>37</v>
      </c>
      <c r="U14" s="73">
        <f t="shared" si="4"/>
        <v>249</v>
      </c>
    </row>
    <row r="15" spans="1:23" x14ac:dyDescent="0.25">
      <c r="A15" s="64">
        <v>10</v>
      </c>
      <c r="B15" s="53" t="s">
        <v>24</v>
      </c>
      <c r="C15" s="91" t="s">
        <v>43</v>
      </c>
      <c r="D15" s="69">
        <v>698</v>
      </c>
      <c r="E15" s="30">
        <v>24</v>
      </c>
      <c r="F15" s="31">
        <v>24</v>
      </c>
      <c r="G15" s="33">
        <v>24</v>
      </c>
      <c r="H15" s="62">
        <v>24</v>
      </c>
      <c r="I15" s="34">
        <v>22</v>
      </c>
      <c r="J15" s="35">
        <v>25</v>
      </c>
      <c r="K15" s="98">
        <v>23</v>
      </c>
      <c r="L15" s="36">
        <v>21</v>
      </c>
      <c r="M15" s="30">
        <v>23</v>
      </c>
      <c r="N15" s="37">
        <v>23</v>
      </c>
      <c r="O15" s="31">
        <v>22</v>
      </c>
      <c r="P15" s="32">
        <v>23</v>
      </c>
      <c r="Q15" s="15">
        <f t="shared" si="0"/>
        <v>278</v>
      </c>
      <c r="R15" s="20">
        <f t="shared" si="1"/>
        <v>21</v>
      </c>
      <c r="S15" s="21">
        <f t="shared" si="2"/>
        <v>22</v>
      </c>
      <c r="T15" s="70">
        <f t="shared" si="3"/>
        <v>43</v>
      </c>
      <c r="U15" s="73">
        <f t="shared" si="4"/>
        <v>235</v>
      </c>
    </row>
    <row r="16" spans="1:23" x14ac:dyDescent="0.25">
      <c r="A16" s="9">
        <v>11</v>
      </c>
      <c r="B16" s="53" t="s">
        <v>32</v>
      </c>
      <c r="C16" s="91" t="s">
        <v>44</v>
      </c>
      <c r="D16" s="69">
        <v>643</v>
      </c>
      <c r="E16" s="30">
        <v>22</v>
      </c>
      <c r="F16" s="31">
        <v>21</v>
      </c>
      <c r="G16" s="33">
        <v>22</v>
      </c>
      <c r="H16" s="62">
        <v>20</v>
      </c>
      <c r="I16" s="30">
        <v>23</v>
      </c>
      <c r="J16" s="60">
        <v>19</v>
      </c>
      <c r="K16" s="31">
        <v>18</v>
      </c>
      <c r="L16" s="32">
        <v>24</v>
      </c>
      <c r="M16" s="30">
        <v>24</v>
      </c>
      <c r="N16" s="33">
        <v>22</v>
      </c>
      <c r="O16" s="60">
        <v>19</v>
      </c>
      <c r="P16" s="32">
        <v>18</v>
      </c>
      <c r="Q16" s="15">
        <f t="shared" si="0"/>
        <v>252</v>
      </c>
      <c r="R16" s="20">
        <f t="shared" si="1"/>
        <v>18</v>
      </c>
      <c r="S16" s="21">
        <f t="shared" si="2"/>
        <v>18</v>
      </c>
      <c r="T16" s="70">
        <f t="shared" si="3"/>
        <v>36</v>
      </c>
      <c r="U16" s="73">
        <f t="shared" si="4"/>
        <v>216</v>
      </c>
    </row>
    <row r="17" spans="1:21" x14ac:dyDescent="0.25">
      <c r="A17" s="9">
        <v>12</v>
      </c>
      <c r="B17" s="53" t="s">
        <v>27</v>
      </c>
      <c r="C17" s="91" t="s">
        <v>47</v>
      </c>
      <c r="D17" s="69">
        <v>642</v>
      </c>
      <c r="E17" s="30">
        <v>17</v>
      </c>
      <c r="F17" s="31">
        <v>19</v>
      </c>
      <c r="G17" s="33">
        <v>19</v>
      </c>
      <c r="H17" s="62">
        <v>19</v>
      </c>
      <c r="I17" s="30">
        <v>19</v>
      </c>
      <c r="J17" s="60">
        <v>18</v>
      </c>
      <c r="K17" s="31">
        <v>21</v>
      </c>
      <c r="L17" s="32">
        <v>28</v>
      </c>
      <c r="M17" s="30">
        <v>20</v>
      </c>
      <c r="N17" s="33">
        <v>21</v>
      </c>
      <c r="O17" s="60">
        <v>21</v>
      </c>
      <c r="P17" s="32">
        <v>22</v>
      </c>
      <c r="Q17" s="15">
        <f t="shared" si="0"/>
        <v>244</v>
      </c>
      <c r="R17" s="20">
        <f t="shared" si="1"/>
        <v>17</v>
      </c>
      <c r="S17" s="21">
        <f t="shared" si="2"/>
        <v>18</v>
      </c>
      <c r="T17" s="70">
        <f t="shared" si="3"/>
        <v>35</v>
      </c>
      <c r="U17" s="73">
        <f t="shared" si="4"/>
        <v>209</v>
      </c>
    </row>
    <row r="18" spans="1:21" x14ac:dyDescent="0.25">
      <c r="A18" s="64">
        <v>13</v>
      </c>
      <c r="B18" s="53" t="s">
        <v>16</v>
      </c>
      <c r="C18" s="91" t="s">
        <v>41</v>
      </c>
      <c r="D18" s="69">
        <v>627</v>
      </c>
      <c r="E18" s="30">
        <v>21</v>
      </c>
      <c r="F18" s="31">
        <v>26</v>
      </c>
      <c r="G18" s="33">
        <v>27</v>
      </c>
      <c r="H18" s="62">
        <v>22</v>
      </c>
      <c r="I18" s="54">
        <v>0</v>
      </c>
      <c r="J18" s="55">
        <v>0</v>
      </c>
      <c r="K18" s="90">
        <v>0</v>
      </c>
      <c r="L18" s="56">
        <v>0</v>
      </c>
      <c r="M18" s="30">
        <v>21</v>
      </c>
      <c r="N18" s="33">
        <v>30</v>
      </c>
      <c r="O18" s="60">
        <v>28</v>
      </c>
      <c r="P18" s="32">
        <v>30</v>
      </c>
      <c r="Q18" s="15">
        <f t="shared" si="0"/>
        <v>205</v>
      </c>
      <c r="R18" s="20">
        <f t="shared" si="1"/>
        <v>0</v>
      </c>
      <c r="S18" s="21">
        <f t="shared" si="2"/>
        <v>0</v>
      </c>
      <c r="T18" s="70">
        <f t="shared" si="3"/>
        <v>0</v>
      </c>
      <c r="U18" s="73">
        <f t="shared" si="4"/>
        <v>205</v>
      </c>
    </row>
    <row r="19" spans="1:21" x14ac:dyDescent="0.25">
      <c r="A19" s="9">
        <v>14</v>
      </c>
      <c r="B19" s="53" t="s">
        <v>26</v>
      </c>
      <c r="C19" s="45">
        <v>11769</v>
      </c>
      <c r="D19" s="69">
        <v>659</v>
      </c>
      <c r="E19" s="30">
        <v>15</v>
      </c>
      <c r="F19" s="31">
        <v>16</v>
      </c>
      <c r="G19" s="33">
        <v>17</v>
      </c>
      <c r="H19" s="62">
        <v>18</v>
      </c>
      <c r="I19" s="30">
        <v>20</v>
      </c>
      <c r="J19" s="60">
        <v>22</v>
      </c>
      <c r="K19" s="31">
        <v>20</v>
      </c>
      <c r="L19" s="32">
        <v>23</v>
      </c>
      <c r="M19" s="30">
        <v>19</v>
      </c>
      <c r="N19" s="33">
        <v>19</v>
      </c>
      <c r="O19" s="31">
        <v>20</v>
      </c>
      <c r="P19" s="32">
        <v>21</v>
      </c>
      <c r="Q19" s="15">
        <f t="shared" si="0"/>
        <v>230</v>
      </c>
      <c r="R19" s="20">
        <f t="shared" si="1"/>
        <v>15</v>
      </c>
      <c r="S19" s="21">
        <f t="shared" si="2"/>
        <v>16</v>
      </c>
      <c r="T19" s="70">
        <f t="shared" si="3"/>
        <v>31</v>
      </c>
      <c r="U19" s="73">
        <f t="shared" si="4"/>
        <v>199</v>
      </c>
    </row>
    <row r="20" spans="1:21" x14ac:dyDescent="0.25">
      <c r="A20" s="9">
        <v>15</v>
      </c>
      <c r="B20" s="104" t="s">
        <v>31</v>
      </c>
      <c r="C20" s="92" t="s">
        <v>51</v>
      </c>
      <c r="D20" s="29">
        <v>678</v>
      </c>
      <c r="E20" s="30">
        <v>14</v>
      </c>
      <c r="F20" s="31">
        <v>13</v>
      </c>
      <c r="G20" s="33">
        <v>15</v>
      </c>
      <c r="H20" s="62">
        <v>11</v>
      </c>
      <c r="I20" s="95">
        <v>0</v>
      </c>
      <c r="J20" s="101">
        <v>0</v>
      </c>
      <c r="K20" s="96">
        <v>0</v>
      </c>
      <c r="L20" s="103">
        <v>0</v>
      </c>
      <c r="M20" s="34">
        <v>18</v>
      </c>
      <c r="N20" s="35">
        <v>18</v>
      </c>
      <c r="O20" s="98">
        <v>18</v>
      </c>
      <c r="P20" s="36">
        <v>19</v>
      </c>
      <c r="Q20" s="15">
        <f t="shared" si="0"/>
        <v>126</v>
      </c>
      <c r="R20" s="20">
        <f t="shared" si="1"/>
        <v>0</v>
      </c>
      <c r="S20" s="21">
        <f t="shared" si="2"/>
        <v>0</v>
      </c>
      <c r="T20" s="70">
        <f t="shared" si="3"/>
        <v>0</v>
      </c>
      <c r="U20" s="73">
        <f t="shared" si="4"/>
        <v>126</v>
      </c>
    </row>
    <row r="21" spans="1:21" x14ac:dyDescent="0.25">
      <c r="A21" s="64">
        <v>16</v>
      </c>
      <c r="B21" s="53" t="s">
        <v>33</v>
      </c>
      <c r="C21" s="45">
        <v>13645</v>
      </c>
      <c r="D21" s="69">
        <v>671</v>
      </c>
      <c r="E21" s="30">
        <v>20</v>
      </c>
      <c r="F21" s="31">
        <v>27</v>
      </c>
      <c r="G21" s="33">
        <v>23</v>
      </c>
      <c r="H21" s="62">
        <v>25</v>
      </c>
      <c r="I21" s="54">
        <v>0</v>
      </c>
      <c r="J21" s="55">
        <v>0</v>
      </c>
      <c r="K21" s="90">
        <v>0</v>
      </c>
      <c r="L21" s="56">
        <v>0</v>
      </c>
      <c r="M21" s="54">
        <v>0</v>
      </c>
      <c r="N21" s="55">
        <v>0</v>
      </c>
      <c r="O21" s="90">
        <v>0</v>
      </c>
      <c r="P21" s="56">
        <v>0</v>
      </c>
      <c r="Q21" s="15">
        <f t="shared" si="0"/>
        <v>95</v>
      </c>
      <c r="R21" s="20">
        <f t="shared" si="1"/>
        <v>0</v>
      </c>
      <c r="S21" s="21">
        <f t="shared" si="2"/>
        <v>0</v>
      </c>
      <c r="T21" s="70">
        <f t="shared" si="3"/>
        <v>0</v>
      </c>
      <c r="U21" s="73">
        <f t="shared" si="4"/>
        <v>95</v>
      </c>
    </row>
    <row r="22" spans="1:21" x14ac:dyDescent="0.25">
      <c r="A22" s="9">
        <v>17</v>
      </c>
      <c r="B22" s="53" t="s">
        <v>52</v>
      </c>
      <c r="C22" s="91">
        <v>13290</v>
      </c>
      <c r="D22" s="69">
        <v>650</v>
      </c>
      <c r="E22" s="54">
        <v>0</v>
      </c>
      <c r="F22" s="55">
        <v>0</v>
      </c>
      <c r="G22" s="97">
        <v>0</v>
      </c>
      <c r="H22" s="100">
        <v>0</v>
      </c>
      <c r="I22" s="34">
        <v>21</v>
      </c>
      <c r="J22" s="59">
        <v>21</v>
      </c>
      <c r="K22" s="35">
        <v>19</v>
      </c>
      <c r="L22" s="36">
        <v>22</v>
      </c>
      <c r="M22" s="54">
        <v>0</v>
      </c>
      <c r="N22" s="55">
        <v>0</v>
      </c>
      <c r="O22" s="90">
        <v>0</v>
      </c>
      <c r="P22" s="56">
        <v>0</v>
      </c>
      <c r="Q22" s="16">
        <f t="shared" si="0"/>
        <v>83</v>
      </c>
      <c r="R22" s="23">
        <f t="shared" si="1"/>
        <v>0</v>
      </c>
      <c r="S22" s="24">
        <f t="shared" si="2"/>
        <v>0</v>
      </c>
      <c r="T22" s="71">
        <f t="shared" si="3"/>
        <v>0</v>
      </c>
      <c r="U22" s="73">
        <f t="shared" si="4"/>
        <v>83</v>
      </c>
    </row>
    <row r="23" spans="1:21" x14ac:dyDescent="0.25">
      <c r="A23" s="9">
        <v>18</v>
      </c>
      <c r="B23" s="53" t="s">
        <v>53</v>
      </c>
      <c r="C23" s="91" t="s">
        <v>55</v>
      </c>
      <c r="D23" s="69">
        <v>683</v>
      </c>
      <c r="E23" s="54">
        <v>0</v>
      </c>
      <c r="F23" s="55">
        <v>0</v>
      </c>
      <c r="G23" s="97">
        <v>0</v>
      </c>
      <c r="H23" s="100">
        <v>0</v>
      </c>
      <c r="I23" s="34">
        <v>25</v>
      </c>
      <c r="J23" s="35">
        <v>20</v>
      </c>
      <c r="K23" s="98">
        <v>25</v>
      </c>
      <c r="L23" s="36">
        <v>13</v>
      </c>
      <c r="M23" s="54">
        <v>0</v>
      </c>
      <c r="N23" s="55">
        <v>0</v>
      </c>
      <c r="O23" s="90">
        <v>0</v>
      </c>
      <c r="P23" s="56">
        <v>0</v>
      </c>
      <c r="Q23" s="16">
        <f t="shared" si="0"/>
        <v>83</v>
      </c>
      <c r="R23" s="23">
        <f t="shared" si="1"/>
        <v>0</v>
      </c>
      <c r="S23" s="24">
        <f t="shared" si="2"/>
        <v>0</v>
      </c>
      <c r="T23" s="71">
        <f t="shared" si="3"/>
        <v>0</v>
      </c>
      <c r="U23" s="73">
        <f t="shared" si="4"/>
        <v>83</v>
      </c>
    </row>
    <row r="24" spans="1:21" x14ac:dyDescent="0.25">
      <c r="A24" s="64">
        <v>19</v>
      </c>
      <c r="B24" s="44" t="s">
        <v>25</v>
      </c>
      <c r="C24" s="91" t="s">
        <v>45</v>
      </c>
      <c r="D24" s="69">
        <v>629</v>
      </c>
      <c r="E24" s="34">
        <v>20</v>
      </c>
      <c r="F24" s="35">
        <v>20</v>
      </c>
      <c r="G24" s="37">
        <v>21</v>
      </c>
      <c r="H24" s="63">
        <v>21</v>
      </c>
      <c r="I24" s="54">
        <v>0</v>
      </c>
      <c r="J24" s="55">
        <v>0</v>
      </c>
      <c r="K24" s="90">
        <v>0</v>
      </c>
      <c r="L24" s="56">
        <v>0</v>
      </c>
      <c r="M24" s="54">
        <v>0</v>
      </c>
      <c r="N24" s="55">
        <v>0</v>
      </c>
      <c r="O24" s="90">
        <v>0</v>
      </c>
      <c r="P24" s="56">
        <v>0</v>
      </c>
      <c r="Q24" s="16">
        <f t="shared" si="0"/>
        <v>82</v>
      </c>
      <c r="R24" s="23">
        <f t="shared" si="1"/>
        <v>0</v>
      </c>
      <c r="S24" s="24">
        <f t="shared" si="2"/>
        <v>0</v>
      </c>
      <c r="T24" s="71">
        <f t="shared" si="3"/>
        <v>0</v>
      </c>
      <c r="U24" s="73">
        <f t="shared" si="4"/>
        <v>82</v>
      </c>
    </row>
    <row r="25" spans="1:21" x14ac:dyDescent="0.25">
      <c r="A25" s="9">
        <v>20</v>
      </c>
      <c r="B25" s="44" t="s">
        <v>54</v>
      </c>
      <c r="C25" s="91" t="s">
        <v>56</v>
      </c>
      <c r="D25" s="69">
        <v>641</v>
      </c>
      <c r="E25" s="54">
        <v>0</v>
      </c>
      <c r="F25" s="55">
        <v>0</v>
      </c>
      <c r="G25" s="97">
        <v>0</v>
      </c>
      <c r="H25" s="100">
        <v>0</v>
      </c>
      <c r="I25" s="34">
        <v>13</v>
      </c>
      <c r="J25" s="35">
        <v>24</v>
      </c>
      <c r="K25" s="98">
        <v>22</v>
      </c>
      <c r="L25" s="36">
        <v>20</v>
      </c>
      <c r="M25" s="54">
        <v>0</v>
      </c>
      <c r="N25" s="55">
        <v>0</v>
      </c>
      <c r="O25" s="90">
        <v>0</v>
      </c>
      <c r="P25" s="56">
        <v>0</v>
      </c>
      <c r="Q25" s="16">
        <f t="shared" si="0"/>
        <v>79</v>
      </c>
      <c r="R25" s="23">
        <f t="shared" si="1"/>
        <v>0</v>
      </c>
      <c r="S25" s="24">
        <f t="shared" si="2"/>
        <v>0</v>
      </c>
      <c r="T25" s="71">
        <f t="shared" si="3"/>
        <v>0</v>
      </c>
      <c r="U25" s="73">
        <f t="shared" si="4"/>
        <v>79</v>
      </c>
    </row>
    <row r="26" spans="1:21" x14ac:dyDescent="0.25">
      <c r="A26" s="9">
        <v>21</v>
      </c>
      <c r="B26" s="44" t="s">
        <v>28</v>
      </c>
      <c r="C26" s="91" t="s">
        <v>48</v>
      </c>
      <c r="D26" s="69">
        <v>660</v>
      </c>
      <c r="E26" s="34">
        <v>19</v>
      </c>
      <c r="F26" s="35">
        <v>17</v>
      </c>
      <c r="G26" s="98">
        <v>18</v>
      </c>
      <c r="H26" s="36">
        <v>11</v>
      </c>
      <c r="I26" s="54">
        <v>0</v>
      </c>
      <c r="J26" s="102">
        <v>0</v>
      </c>
      <c r="K26" s="55">
        <v>0</v>
      </c>
      <c r="L26" s="56">
        <v>0</v>
      </c>
      <c r="M26" s="54">
        <v>0</v>
      </c>
      <c r="N26" s="55">
        <v>0</v>
      </c>
      <c r="O26" s="90">
        <v>0</v>
      </c>
      <c r="P26" s="56">
        <v>0</v>
      </c>
      <c r="Q26" s="16">
        <f t="shared" si="0"/>
        <v>65</v>
      </c>
      <c r="R26" s="23">
        <f t="shared" si="1"/>
        <v>0</v>
      </c>
      <c r="S26" s="24">
        <f t="shared" si="2"/>
        <v>0</v>
      </c>
      <c r="T26" s="71">
        <f t="shared" si="3"/>
        <v>0</v>
      </c>
      <c r="U26" s="73">
        <f t="shared" si="4"/>
        <v>65</v>
      </c>
    </row>
    <row r="27" spans="1:21" x14ac:dyDescent="0.25">
      <c r="A27" s="64">
        <v>22</v>
      </c>
      <c r="B27" s="44" t="s">
        <v>30</v>
      </c>
      <c r="C27" s="91" t="s">
        <v>50</v>
      </c>
      <c r="D27" s="69">
        <v>644</v>
      </c>
      <c r="E27" s="34">
        <v>13</v>
      </c>
      <c r="F27" s="35">
        <v>15</v>
      </c>
      <c r="G27" s="98">
        <v>14</v>
      </c>
      <c r="H27" s="36">
        <v>16</v>
      </c>
      <c r="I27" s="54">
        <v>0</v>
      </c>
      <c r="J27" s="102">
        <v>0</v>
      </c>
      <c r="K27" s="55">
        <v>0</v>
      </c>
      <c r="L27" s="56">
        <v>0</v>
      </c>
      <c r="M27" s="54">
        <v>0</v>
      </c>
      <c r="N27" s="55">
        <v>0</v>
      </c>
      <c r="O27" s="90">
        <v>0</v>
      </c>
      <c r="P27" s="56">
        <v>0</v>
      </c>
      <c r="Q27" s="16">
        <f t="shared" si="0"/>
        <v>58</v>
      </c>
      <c r="R27" s="23">
        <f t="shared" si="1"/>
        <v>0</v>
      </c>
      <c r="S27" s="24">
        <f t="shared" si="2"/>
        <v>0</v>
      </c>
      <c r="T27" s="71">
        <f t="shared" si="3"/>
        <v>0</v>
      </c>
      <c r="U27" s="73">
        <f t="shared" si="4"/>
        <v>58</v>
      </c>
    </row>
    <row r="28" spans="1:21" x14ac:dyDescent="0.25">
      <c r="A28" s="9">
        <v>23</v>
      </c>
      <c r="B28" s="44" t="s">
        <v>34</v>
      </c>
      <c r="C28" s="91" t="s">
        <v>49</v>
      </c>
      <c r="D28" s="69">
        <v>657</v>
      </c>
      <c r="E28" s="34">
        <v>16</v>
      </c>
      <c r="F28" s="35">
        <v>14</v>
      </c>
      <c r="G28" s="98">
        <v>16</v>
      </c>
      <c r="H28" s="36">
        <v>11</v>
      </c>
      <c r="I28" s="54">
        <v>0</v>
      </c>
      <c r="J28" s="102">
        <v>0</v>
      </c>
      <c r="K28" s="55">
        <v>0</v>
      </c>
      <c r="L28" s="56">
        <v>0</v>
      </c>
      <c r="M28" s="95">
        <v>0</v>
      </c>
      <c r="N28" s="99">
        <v>0</v>
      </c>
      <c r="O28" s="96">
        <v>0</v>
      </c>
      <c r="P28" s="56">
        <v>0</v>
      </c>
      <c r="Q28" s="16">
        <f t="shared" si="0"/>
        <v>57</v>
      </c>
      <c r="R28" s="23">
        <f t="shared" si="1"/>
        <v>0</v>
      </c>
      <c r="S28" s="24">
        <f t="shared" si="2"/>
        <v>0</v>
      </c>
      <c r="T28" s="71">
        <f t="shared" si="3"/>
        <v>0</v>
      </c>
      <c r="U28" s="73">
        <f t="shared" si="4"/>
        <v>57</v>
      </c>
    </row>
    <row r="29" spans="1:21" x14ac:dyDescent="0.25">
      <c r="A29" s="9">
        <v>24</v>
      </c>
      <c r="B29" s="53"/>
      <c r="C29" s="45"/>
      <c r="D29" s="69"/>
      <c r="E29" s="54">
        <v>0</v>
      </c>
      <c r="F29" s="55">
        <v>0</v>
      </c>
      <c r="G29" s="90">
        <v>0</v>
      </c>
      <c r="H29" s="56">
        <v>0</v>
      </c>
      <c r="I29" s="54">
        <v>0</v>
      </c>
      <c r="J29" s="55">
        <v>0</v>
      </c>
      <c r="K29" s="90">
        <v>0</v>
      </c>
      <c r="L29" s="56">
        <v>0</v>
      </c>
      <c r="M29" s="54">
        <v>0</v>
      </c>
      <c r="N29" s="55">
        <v>0</v>
      </c>
      <c r="O29" s="90">
        <v>0</v>
      </c>
      <c r="P29" s="56">
        <v>0</v>
      </c>
      <c r="Q29" s="16">
        <f t="shared" si="0"/>
        <v>0</v>
      </c>
      <c r="R29" s="23">
        <f t="shared" si="1"/>
        <v>0</v>
      </c>
      <c r="S29" s="24">
        <f t="shared" si="2"/>
        <v>0</v>
      </c>
      <c r="T29" s="71">
        <f t="shared" si="3"/>
        <v>0</v>
      </c>
      <c r="U29" s="73">
        <f t="shared" si="4"/>
        <v>0</v>
      </c>
    </row>
    <row r="30" spans="1:21" ht="15" hidden="1" customHeight="1" x14ac:dyDescent="0.25">
      <c r="A30" s="64">
        <v>37</v>
      </c>
      <c r="B30" s="74"/>
      <c r="C30" s="75"/>
      <c r="D30" s="76"/>
      <c r="E30" s="30">
        <v>0</v>
      </c>
      <c r="F30" s="31">
        <v>0</v>
      </c>
      <c r="G30" s="32">
        <v>0</v>
      </c>
      <c r="H30" s="32"/>
      <c r="I30" s="30"/>
      <c r="J30" s="31"/>
      <c r="K30" s="31"/>
      <c r="L30" s="32"/>
      <c r="M30" s="30"/>
      <c r="N30" s="31"/>
      <c r="O30" s="33"/>
      <c r="P30" s="32"/>
      <c r="Q30" s="15">
        <f t="shared" ref="Q30:Q45" si="5">SUM(E30:P30)</f>
        <v>0</v>
      </c>
      <c r="R30" s="20">
        <f t="shared" ref="R30:R45" si="6">SMALL(E30:P30,1)</f>
        <v>0</v>
      </c>
      <c r="S30" s="21">
        <f t="shared" ref="S30:S45" si="7">SMALL(E30:P30,2)</f>
        <v>0</v>
      </c>
      <c r="T30" s="22">
        <f t="shared" ref="T30:T45" si="8">SUM(R30:S30)</f>
        <v>0</v>
      </c>
      <c r="U30" s="72">
        <f t="shared" ref="U30:U45" si="9">SUM(Q30-T30)</f>
        <v>0</v>
      </c>
    </row>
    <row r="31" spans="1:21" hidden="1" x14ac:dyDescent="0.25">
      <c r="A31" s="9">
        <v>38</v>
      </c>
      <c r="B31" s="44"/>
      <c r="C31" s="45"/>
      <c r="D31" s="46"/>
      <c r="E31" s="34"/>
      <c r="F31" s="35"/>
      <c r="G31" s="36"/>
      <c r="H31" s="36"/>
      <c r="I31" s="34"/>
      <c r="J31" s="37"/>
      <c r="K31" s="37"/>
      <c r="L31" s="36"/>
      <c r="M31" s="34"/>
      <c r="N31" s="37"/>
      <c r="O31" s="35"/>
      <c r="P31" s="36"/>
      <c r="Q31" s="16">
        <f t="shared" si="5"/>
        <v>0</v>
      </c>
      <c r="R31" s="23" t="e">
        <f t="shared" si="6"/>
        <v>#NUM!</v>
      </c>
      <c r="S31" s="24" t="e">
        <f t="shared" si="7"/>
        <v>#NUM!</v>
      </c>
      <c r="T31" s="25" t="e">
        <f t="shared" si="8"/>
        <v>#NUM!</v>
      </c>
      <c r="U31" s="51" t="e">
        <f t="shared" si="9"/>
        <v>#NUM!</v>
      </c>
    </row>
    <row r="32" spans="1:21" hidden="1" x14ac:dyDescent="0.25">
      <c r="A32" s="9">
        <v>39</v>
      </c>
      <c r="B32" s="44"/>
      <c r="C32" s="45"/>
      <c r="D32" s="46"/>
      <c r="E32" s="34"/>
      <c r="F32" s="35"/>
      <c r="G32" s="36"/>
      <c r="H32" s="36"/>
      <c r="I32" s="34"/>
      <c r="J32" s="37"/>
      <c r="K32" s="37"/>
      <c r="L32" s="36"/>
      <c r="M32" s="34"/>
      <c r="N32" s="37"/>
      <c r="O32" s="35"/>
      <c r="P32" s="36"/>
      <c r="Q32" s="16">
        <f t="shared" si="5"/>
        <v>0</v>
      </c>
      <c r="R32" s="23" t="e">
        <f t="shared" si="6"/>
        <v>#NUM!</v>
      </c>
      <c r="S32" s="24" t="e">
        <f t="shared" si="7"/>
        <v>#NUM!</v>
      </c>
      <c r="T32" s="25" t="e">
        <f t="shared" si="8"/>
        <v>#NUM!</v>
      </c>
      <c r="U32" s="51" t="e">
        <f t="shared" si="9"/>
        <v>#NUM!</v>
      </c>
    </row>
    <row r="33" spans="1:21" hidden="1" x14ac:dyDescent="0.25">
      <c r="A33" s="9">
        <v>40</v>
      </c>
      <c r="B33" s="44"/>
      <c r="C33" s="45"/>
      <c r="D33" s="46"/>
      <c r="E33" s="34"/>
      <c r="F33" s="35"/>
      <c r="G33" s="36"/>
      <c r="H33" s="36"/>
      <c r="I33" s="34"/>
      <c r="J33" s="37"/>
      <c r="K33" s="37"/>
      <c r="L33" s="36"/>
      <c r="M33" s="34"/>
      <c r="N33" s="37"/>
      <c r="O33" s="35"/>
      <c r="P33" s="36"/>
      <c r="Q33" s="16">
        <f t="shared" si="5"/>
        <v>0</v>
      </c>
      <c r="R33" s="23" t="e">
        <f t="shared" si="6"/>
        <v>#NUM!</v>
      </c>
      <c r="S33" s="24" t="e">
        <f t="shared" si="7"/>
        <v>#NUM!</v>
      </c>
      <c r="T33" s="25" t="e">
        <f t="shared" si="8"/>
        <v>#NUM!</v>
      </c>
      <c r="U33" s="51" t="e">
        <f t="shared" si="9"/>
        <v>#NUM!</v>
      </c>
    </row>
    <row r="34" spans="1:21" hidden="1" x14ac:dyDescent="0.25">
      <c r="A34" s="9">
        <v>41</v>
      </c>
      <c r="B34" s="44"/>
      <c r="C34" s="45"/>
      <c r="D34" s="46"/>
      <c r="E34" s="34"/>
      <c r="F34" s="35"/>
      <c r="G34" s="36"/>
      <c r="H34" s="36"/>
      <c r="I34" s="34"/>
      <c r="J34" s="37"/>
      <c r="K34" s="37"/>
      <c r="L34" s="36"/>
      <c r="M34" s="34"/>
      <c r="N34" s="37"/>
      <c r="O34" s="35"/>
      <c r="P34" s="36"/>
      <c r="Q34" s="16">
        <f t="shared" si="5"/>
        <v>0</v>
      </c>
      <c r="R34" s="23" t="e">
        <f t="shared" si="6"/>
        <v>#NUM!</v>
      </c>
      <c r="S34" s="24" t="e">
        <f t="shared" si="7"/>
        <v>#NUM!</v>
      </c>
      <c r="T34" s="25" t="e">
        <f t="shared" si="8"/>
        <v>#NUM!</v>
      </c>
      <c r="U34" s="51" t="e">
        <f t="shared" si="9"/>
        <v>#NUM!</v>
      </c>
    </row>
    <row r="35" spans="1:21" hidden="1" x14ac:dyDescent="0.25">
      <c r="A35" s="9">
        <v>42</v>
      </c>
      <c r="B35" s="44"/>
      <c r="C35" s="45"/>
      <c r="D35" s="46"/>
      <c r="E35" s="34"/>
      <c r="F35" s="35"/>
      <c r="G35" s="36"/>
      <c r="H35" s="36"/>
      <c r="I35" s="34"/>
      <c r="J35" s="37"/>
      <c r="K35" s="37"/>
      <c r="L35" s="36"/>
      <c r="M35" s="34"/>
      <c r="N35" s="37"/>
      <c r="O35" s="35"/>
      <c r="P35" s="36"/>
      <c r="Q35" s="16">
        <f t="shared" si="5"/>
        <v>0</v>
      </c>
      <c r="R35" s="23" t="e">
        <f t="shared" si="6"/>
        <v>#NUM!</v>
      </c>
      <c r="S35" s="24" t="e">
        <f t="shared" si="7"/>
        <v>#NUM!</v>
      </c>
      <c r="T35" s="25" t="e">
        <f t="shared" si="8"/>
        <v>#NUM!</v>
      </c>
      <c r="U35" s="51" t="e">
        <f t="shared" si="9"/>
        <v>#NUM!</v>
      </c>
    </row>
    <row r="36" spans="1:21" hidden="1" x14ac:dyDescent="0.25">
      <c r="A36" s="9">
        <v>43</v>
      </c>
      <c r="B36" s="44"/>
      <c r="C36" s="45"/>
      <c r="D36" s="46"/>
      <c r="E36" s="34"/>
      <c r="F36" s="35"/>
      <c r="G36" s="36"/>
      <c r="H36" s="36"/>
      <c r="I36" s="34"/>
      <c r="J36" s="37"/>
      <c r="K36" s="37"/>
      <c r="L36" s="36"/>
      <c r="M36" s="34"/>
      <c r="N36" s="37"/>
      <c r="O36" s="35"/>
      <c r="P36" s="36"/>
      <c r="Q36" s="16">
        <f t="shared" si="5"/>
        <v>0</v>
      </c>
      <c r="R36" s="23" t="e">
        <f t="shared" si="6"/>
        <v>#NUM!</v>
      </c>
      <c r="S36" s="24" t="e">
        <f t="shared" si="7"/>
        <v>#NUM!</v>
      </c>
      <c r="T36" s="25" t="e">
        <f t="shared" si="8"/>
        <v>#NUM!</v>
      </c>
      <c r="U36" s="51" t="e">
        <f t="shared" si="9"/>
        <v>#NUM!</v>
      </c>
    </row>
    <row r="37" spans="1:21" hidden="1" x14ac:dyDescent="0.25">
      <c r="A37" s="9">
        <v>44</v>
      </c>
      <c r="B37" s="44"/>
      <c r="C37" s="45"/>
      <c r="D37" s="46"/>
      <c r="E37" s="34"/>
      <c r="F37" s="35"/>
      <c r="G37" s="36"/>
      <c r="H37" s="36"/>
      <c r="I37" s="34"/>
      <c r="J37" s="37"/>
      <c r="K37" s="37"/>
      <c r="L37" s="36"/>
      <c r="M37" s="34"/>
      <c r="N37" s="37"/>
      <c r="O37" s="35"/>
      <c r="P37" s="36"/>
      <c r="Q37" s="16">
        <f t="shared" si="5"/>
        <v>0</v>
      </c>
      <c r="R37" s="23" t="e">
        <f t="shared" si="6"/>
        <v>#NUM!</v>
      </c>
      <c r="S37" s="24" t="e">
        <f t="shared" si="7"/>
        <v>#NUM!</v>
      </c>
      <c r="T37" s="25" t="e">
        <f t="shared" si="8"/>
        <v>#NUM!</v>
      </c>
      <c r="U37" s="51" t="e">
        <f t="shared" si="9"/>
        <v>#NUM!</v>
      </c>
    </row>
    <row r="38" spans="1:21" hidden="1" x14ac:dyDescent="0.25">
      <c r="A38" s="9">
        <v>45</v>
      </c>
      <c r="B38" s="44"/>
      <c r="C38" s="45"/>
      <c r="D38" s="46"/>
      <c r="E38" s="34"/>
      <c r="F38" s="35"/>
      <c r="G38" s="36"/>
      <c r="H38" s="36"/>
      <c r="I38" s="34"/>
      <c r="J38" s="37"/>
      <c r="K38" s="37"/>
      <c r="L38" s="36"/>
      <c r="M38" s="34"/>
      <c r="N38" s="37"/>
      <c r="O38" s="35"/>
      <c r="P38" s="36"/>
      <c r="Q38" s="16">
        <f t="shared" si="5"/>
        <v>0</v>
      </c>
      <c r="R38" s="23" t="e">
        <f t="shared" si="6"/>
        <v>#NUM!</v>
      </c>
      <c r="S38" s="24" t="e">
        <f t="shared" si="7"/>
        <v>#NUM!</v>
      </c>
      <c r="T38" s="25" t="e">
        <f t="shared" si="8"/>
        <v>#NUM!</v>
      </c>
      <c r="U38" s="51" t="e">
        <f t="shared" si="9"/>
        <v>#NUM!</v>
      </c>
    </row>
    <row r="39" spans="1:21" hidden="1" x14ac:dyDescent="0.25">
      <c r="A39" s="9">
        <v>46</v>
      </c>
      <c r="B39" s="44"/>
      <c r="C39" s="45"/>
      <c r="D39" s="46"/>
      <c r="E39" s="34"/>
      <c r="F39" s="35"/>
      <c r="G39" s="36"/>
      <c r="H39" s="36"/>
      <c r="I39" s="34"/>
      <c r="J39" s="37"/>
      <c r="K39" s="37"/>
      <c r="L39" s="36"/>
      <c r="M39" s="34"/>
      <c r="N39" s="37"/>
      <c r="O39" s="35"/>
      <c r="P39" s="36"/>
      <c r="Q39" s="16">
        <f t="shared" si="5"/>
        <v>0</v>
      </c>
      <c r="R39" s="23" t="e">
        <f t="shared" si="6"/>
        <v>#NUM!</v>
      </c>
      <c r="S39" s="24" t="e">
        <f t="shared" si="7"/>
        <v>#NUM!</v>
      </c>
      <c r="T39" s="25" t="e">
        <f t="shared" si="8"/>
        <v>#NUM!</v>
      </c>
      <c r="U39" s="51" t="e">
        <f t="shared" si="9"/>
        <v>#NUM!</v>
      </c>
    </row>
    <row r="40" spans="1:21" hidden="1" x14ac:dyDescent="0.25">
      <c r="A40" s="9">
        <v>47</v>
      </c>
      <c r="B40" s="47"/>
      <c r="C40" s="38"/>
      <c r="D40" s="39"/>
      <c r="E40" s="34"/>
      <c r="F40" s="35"/>
      <c r="G40" s="36"/>
      <c r="H40" s="36"/>
      <c r="I40" s="34"/>
      <c r="J40" s="37"/>
      <c r="K40" s="37"/>
      <c r="L40" s="36"/>
      <c r="M40" s="34"/>
      <c r="N40" s="37"/>
      <c r="O40" s="35"/>
      <c r="P40" s="36"/>
      <c r="Q40" s="16">
        <f t="shared" si="5"/>
        <v>0</v>
      </c>
      <c r="R40" s="23" t="e">
        <f t="shared" si="6"/>
        <v>#NUM!</v>
      </c>
      <c r="S40" s="24" t="e">
        <f t="shared" si="7"/>
        <v>#NUM!</v>
      </c>
      <c r="T40" s="25" t="e">
        <f t="shared" si="8"/>
        <v>#NUM!</v>
      </c>
      <c r="U40" s="51" t="e">
        <f t="shared" si="9"/>
        <v>#NUM!</v>
      </c>
    </row>
    <row r="41" spans="1:21" hidden="1" x14ac:dyDescent="0.25">
      <c r="A41" s="9">
        <v>48</v>
      </c>
      <c r="B41" s="44"/>
      <c r="C41" s="45"/>
      <c r="D41" s="46"/>
      <c r="E41" s="34"/>
      <c r="F41" s="35"/>
      <c r="G41" s="36"/>
      <c r="H41" s="36"/>
      <c r="I41" s="34"/>
      <c r="J41" s="35"/>
      <c r="K41" s="35"/>
      <c r="L41" s="36"/>
      <c r="M41" s="34"/>
      <c r="N41" s="35"/>
      <c r="O41" s="37"/>
      <c r="P41" s="36"/>
      <c r="Q41" s="16">
        <f t="shared" si="5"/>
        <v>0</v>
      </c>
      <c r="R41" s="23" t="e">
        <f t="shared" si="6"/>
        <v>#NUM!</v>
      </c>
      <c r="S41" s="24" t="e">
        <f t="shared" si="7"/>
        <v>#NUM!</v>
      </c>
      <c r="T41" s="25" t="e">
        <f t="shared" si="8"/>
        <v>#NUM!</v>
      </c>
      <c r="U41" s="51" t="e">
        <f t="shared" si="9"/>
        <v>#NUM!</v>
      </c>
    </row>
    <row r="42" spans="1:21" hidden="1" x14ac:dyDescent="0.25">
      <c r="A42" s="9">
        <v>49</v>
      </c>
      <c r="B42" s="44"/>
      <c r="C42" s="45"/>
      <c r="D42" s="46"/>
      <c r="E42" s="34"/>
      <c r="F42" s="35"/>
      <c r="G42" s="36"/>
      <c r="H42" s="36"/>
      <c r="I42" s="34"/>
      <c r="J42" s="35"/>
      <c r="K42" s="35"/>
      <c r="L42" s="36"/>
      <c r="M42" s="34"/>
      <c r="N42" s="35"/>
      <c r="O42" s="35"/>
      <c r="P42" s="36"/>
      <c r="Q42" s="16">
        <f t="shared" si="5"/>
        <v>0</v>
      </c>
      <c r="R42" s="23" t="e">
        <f t="shared" si="6"/>
        <v>#NUM!</v>
      </c>
      <c r="S42" s="24" t="e">
        <f t="shared" si="7"/>
        <v>#NUM!</v>
      </c>
      <c r="T42" s="25" t="e">
        <f t="shared" si="8"/>
        <v>#NUM!</v>
      </c>
      <c r="U42" s="51" t="e">
        <f t="shared" si="9"/>
        <v>#NUM!</v>
      </c>
    </row>
    <row r="43" spans="1:21" hidden="1" x14ac:dyDescent="0.25">
      <c r="A43" s="9">
        <v>50</v>
      </c>
      <c r="B43" s="44"/>
      <c r="C43" s="45"/>
      <c r="D43" s="46"/>
      <c r="E43" s="34"/>
      <c r="F43" s="35"/>
      <c r="G43" s="36"/>
      <c r="H43" s="36"/>
      <c r="I43" s="34"/>
      <c r="J43" s="35"/>
      <c r="K43" s="35"/>
      <c r="L43" s="36"/>
      <c r="M43" s="34"/>
      <c r="N43" s="35"/>
      <c r="O43" s="37"/>
      <c r="P43" s="36"/>
      <c r="Q43" s="16">
        <f t="shared" si="5"/>
        <v>0</v>
      </c>
      <c r="R43" s="23" t="e">
        <f t="shared" si="6"/>
        <v>#NUM!</v>
      </c>
      <c r="S43" s="24" t="e">
        <f t="shared" si="7"/>
        <v>#NUM!</v>
      </c>
      <c r="T43" s="25" t="e">
        <f t="shared" si="8"/>
        <v>#NUM!</v>
      </c>
      <c r="U43" s="51" t="e">
        <f t="shared" si="9"/>
        <v>#NUM!</v>
      </c>
    </row>
    <row r="44" spans="1:21" hidden="1" x14ac:dyDescent="0.25">
      <c r="A44" s="9">
        <v>51</v>
      </c>
      <c r="B44" s="44"/>
      <c r="C44" s="45"/>
      <c r="D44" s="46"/>
      <c r="E44" s="34"/>
      <c r="F44" s="35"/>
      <c r="G44" s="36"/>
      <c r="H44" s="36"/>
      <c r="I44" s="34"/>
      <c r="J44" s="35"/>
      <c r="K44" s="35"/>
      <c r="L44" s="36"/>
      <c r="M44" s="34"/>
      <c r="N44" s="35"/>
      <c r="O44" s="37"/>
      <c r="P44" s="36"/>
      <c r="Q44" s="16">
        <f t="shared" si="5"/>
        <v>0</v>
      </c>
      <c r="R44" s="23" t="e">
        <f t="shared" si="6"/>
        <v>#NUM!</v>
      </c>
      <c r="S44" s="24" t="e">
        <f t="shared" si="7"/>
        <v>#NUM!</v>
      </c>
      <c r="T44" s="25" t="e">
        <f t="shared" si="8"/>
        <v>#NUM!</v>
      </c>
      <c r="U44" s="51" t="e">
        <f t="shared" si="9"/>
        <v>#NUM!</v>
      </c>
    </row>
    <row r="45" spans="1:21" ht="15.75" hidden="1" thickBot="1" x14ac:dyDescent="0.3">
      <c r="A45" s="9">
        <v>52</v>
      </c>
      <c r="B45" s="48"/>
      <c r="C45" s="49"/>
      <c r="D45" s="50"/>
      <c r="E45" s="40"/>
      <c r="F45" s="41"/>
      <c r="G45" s="42"/>
      <c r="H45" s="42"/>
      <c r="I45" s="40"/>
      <c r="J45" s="41"/>
      <c r="K45" s="41"/>
      <c r="L45" s="42"/>
      <c r="M45" s="40"/>
      <c r="N45" s="41"/>
      <c r="O45" s="43"/>
      <c r="P45" s="42"/>
      <c r="Q45" s="17">
        <f t="shared" si="5"/>
        <v>0</v>
      </c>
      <c r="R45" s="26" t="e">
        <f t="shared" si="6"/>
        <v>#NUM!</v>
      </c>
      <c r="S45" s="27" t="e">
        <f t="shared" si="7"/>
        <v>#NUM!</v>
      </c>
      <c r="T45" s="28" t="e">
        <f t="shared" si="8"/>
        <v>#NUM!</v>
      </c>
      <c r="U45" s="52" t="e">
        <f t="shared" si="9"/>
        <v>#NUM!</v>
      </c>
    </row>
    <row r="46" spans="1:21" s="3" customFormat="1" x14ac:dyDescent="0.25">
      <c r="E46" s="106">
        <v>20</v>
      </c>
      <c r="F46" s="106"/>
      <c r="G46" s="106"/>
      <c r="H46" s="106"/>
      <c r="I46" s="106">
        <v>16</v>
      </c>
      <c r="J46" s="106"/>
      <c r="K46" s="106"/>
      <c r="L46" s="106"/>
      <c r="M46" s="106">
        <v>15</v>
      </c>
      <c r="N46" s="106"/>
      <c r="O46" s="106"/>
      <c r="P46" s="106"/>
      <c r="Q46" s="11"/>
      <c r="R46" s="11"/>
      <c r="S46" s="11"/>
      <c r="T46" s="11"/>
      <c r="U46" s="4">
        <f>AVERAGE(E46:P46)</f>
        <v>17</v>
      </c>
    </row>
    <row r="47" spans="1:21" x14ac:dyDescent="0.25">
      <c r="B47" s="105" t="s">
        <v>2</v>
      </c>
      <c r="C47" s="105"/>
      <c r="D47" s="105"/>
      <c r="E47" s="105"/>
      <c r="F47" s="105"/>
      <c r="G47" s="105"/>
      <c r="H47" s="105"/>
      <c r="I47" s="6"/>
      <c r="J47" s="57"/>
      <c r="K47" s="10"/>
      <c r="L47" s="6"/>
      <c r="M47" s="7"/>
      <c r="N47" s="57"/>
      <c r="O47" s="7"/>
      <c r="P47" s="8"/>
      <c r="Q47" s="10"/>
      <c r="R47" s="10"/>
      <c r="S47" s="10"/>
      <c r="T47" s="10"/>
    </row>
    <row r="48" spans="1:21" x14ac:dyDescent="0.25">
      <c r="B48" s="105"/>
      <c r="C48" s="105"/>
      <c r="D48" s="105"/>
      <c r="E48" s="105"/>
      <c r="F48" s="105"/>
      <c r="G48" s="105"/>
      <c r="H48" s="105"/>
      <c r="I48" s="6"/>
      <c r="J48" s="57"/>
      <c r="K48" s="10"/>
      <c r="L48" s="6"/>
      <c r="M48" s="7"/>
      <c r="N48" s="57"/>
      <c r="O48" s="7"/>
      <c r="P48" s="8"/>
      <c r="Q48" s="10"/>
      <c r="R48" s="10"/>
      <c r="S48" s="10"/>
      <c r="T48" s="10"/>
    </row>
  </sheetData>
  <sortState ref="B6:U29">
    <sortCondition descending="1" ref="U6:U29"/>
  </sortState>
  <mergeCells count="16">
    <mergeCell ref="B47:H48"/>
    <mergeCell ref="M46:P46"/>
    <mergeCell ref="A3:D4"/>
    <mergeCell ref="A1:U2"/>
    <mergeCell ref="U3:U5"/>
    <mergeCell ref="E46:H46"/>
    <mergeCell ref="E3:H3"/>
    <mergeCell ref="E4:H4"/>
    <mergeCell ref="I4:L4"/>
    <mergeCell ref="I46:L46"/>
    <mergeCell ref="M4:P4"/>
    <mergeCell ref="I3:L3"/>
    <mergeCell ref="M3:P3"/>
    <mergeCell ref="Q3:Q5"/>
    <mergeCell ref="T3:T5"/>
    <mergeCell ref="R3:S4"/>
  </mergeCells>
  <printOptions horizontalCentered="1"/>
  <pageMargins left="0.31496062992125984" right="0.31496062992125984" top="0.74803149606299213" bottom="0.74803149606299213" header="0.31496062992125984" footer="0.31496062992125984"/>
  <pageSetup paperSize="9" scale="63" orientation="landscape" r:id="rId1"/>
  <headerFooter>
    <oddFooter xml:space="preserve">&amp;L&amp;D&amp;CMOTORSPORT SOUTH AFRICA
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Micro Max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</dc:creator>
  <cp:lastModifiedBy>Atkinson Allison</cp:lastModifiedBy>
  <cp:lastPrinted>2018-09-30T14:24:59Z</cp:lastPrinted>
  <dcterms:created xsi:type="dcterms:W3CDTF">2012-03-03T08:29:38Z</dcterms:created>
  <dcterms:modified xsi:type="dcterms:W3CDTF">2018-11-16T06:36:06Z</dcterms:modified>
</cp:coreProperties>
</file>