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torsport Durban\Documents\2018 Results and Scoring\Off Road Motorcycles\"/>
    </mc:Choice>
  </mc:AlternateContent>
  <bookViews>
    <workbookView xWindow="0" yWindow="0" windowWidth="19200" windowHeight="7755" tabRatio="822"/>
  </bookViews>
  <sheets>
    <sheet name="200cc" sheetId="9" r:id="rId1"/>
    <sheet name="OPEN" sheetId="10" r:id="rId2"/>
    <sheet name="SENIORS" sheetId="11" r:id="rId3"/>
    <sheet name="MASTERS" sheetId="12" r:id="rId4"/>
    <sheet name="CLUBMAN" sheetId="13" r:id="rId5"/>
  </sheets>
  <calcPr calcId="152511"/>
</workbook>
</file>

<file path=xl/calcChain.xml><?xml version="1.0" encoding="utf-8"?>
<calcChain xmlns="http://schemas.openxmlformats.org/spreadsheetml/2006/main">
  <c r="M29" i="11" l="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M7" i="11"/>
  <c r="M6" i="11"/>
  <c r="M26" i="9"/>
  <c r="M35" i="9"/>
  <c r="M34" i="9"/>
  <c r="M33" i="9"/>
  <c r="M32" i="9"/>
  <c r="M31" i="9"/>
  <c r="M30" i="9"/>
  <c r="M28" i="9"/>
  <c r="M25" i="9"/>
  <c r="M23" i="9"/>
  <c r="M22" i="9"/>
  <c r="M21" i="9"/>
  <c r="M20" i="9"/>
  <c r="M19" i="9"/>
  <c r="M16" i="9"/>
  <c r="M13" i="9"/>
  <c r="M10" i="9"/>
  <c r="M48" i="13" l="1"/>
  <c r="M47" i="13"/>
  <c r="M42" i="13"/>
  <c r="M30" i="11"/>
  <c r="M35" i="10"/>
  <c r="M32" i="10"/>
  <c r="M19" i="10"/>
  <c r="M23" i="10"/>
  <c r="M26" i="10" l="1"/>
  <c r="M13" i="10"/>
  <c r="M41" i="13" l="1"/>
  <c r="M40" i="13"/>
  <c r="M38" i="13" l="1"/>
  <c r="M33" i="13"/>
  <c r="M31" i="13"/>
  <c r="M14" i="13"/>
  <c r="M24" i="13"/>
  <c r="M26" i="13"/>
  <c r="M39" i="13"/>
  <c r="M37" i="13"/>
  <c r="M35" i="13"/>
  <c r="M30" i="13"/>
  <c r="M29" i="13"/>
  <c r="M11" i="13"/>
  <c r="M23" i="13"/>
  <c r="M46" i="13"/>
  <c r="M9" i="13"/>
  <c r="M32" i="13"/>
  <c r="M28" i="13"/>
  <c r="M27" i="13"/>
  <c r="M45" i="13"/>
  <c r="M44" i="13"/>
  <c r="M10" i="13"/>
  <c r="M20" i="13"/>
  <c r="M43" i="13"/>
  <c r="M17" i="13"/>
  <c r="M13" i="13"/>
  <c r="M8" i="13"/>
  <c r="M36" i="13"/>
  <c r="M15" i="13"/>
  <c r="M34" i="13"/>
  <c r="M21" i="13"/>
  <c r="M12" i="13"/>
  <c r="M18" i="13"/>
  <c r="M19" i="13"/>
  <c r="M7" i="13"/>
  <c r="M16" i="13"/>
  <c r="M25" i="13"/>
  <c r="M6" i="13"/>
  <c r="M22" i="13"/>
  <c r="M20" i="12"/>
  <c r="M19" i="12"/>
  <c r="M8" i="12"/>
  <c r="M18" i="12"/>
  <c r="M15" i="12"/>
  <c r="M13" i="12"/>
  <c r="M7" i="12"/>
  <c r="M9" i="12"/>
  <c r="M10" i="12"/>
  <c r="M6" i="12"/>
  <c r="M16" i="12"/>
  <c r="M5" i="12"/>
  <c r="M37" i="10"/>
  <c r="M34" i="10"/>
  <c r="M15" i="10"/>
  <c r="M44" i="10"/>
  <c r="M11" i="10"/>
  <c r="M36" i="10"/>
  <c r="M30" i="10"/>
  <c r="M29" i="10"/>
  <c r="M21" i="10"/>
  <c r="M16" i="10"/>
  <c r="M43" i="10"/>
  <c r="M42" i="10"/>
  <c r="M41" i="10"/>
  <c r="M40" i="10"/>
  <c r="M39" i="10"/>
  <c r="M20" i="10"/>
  <c r="M38" i="10"/>
  <c r="M27" i="10"/>
  <c r="M24" i="10"/>
  <c r="M12" i="10"/>
  <c r="M9" i="10"/>
  <c r="M33" i="10"/>
  <c r="M31" i="10"/>
  <c r="M10" i="10"/>
  <c r="M17" i="10"/>
  <c r="M18" i="10"/>
  <c r="M14" i="10"/>
  <c r="M7" i="10"/>
  <c r="M28" i="10"/>
  <c r="M6" i="10"/>
  <c r="M25" i="10"/>
  <c r="M8" i="10"/>
  <c r="M22" i="10"/>
  <c r="M29" i="9" l="1"/>
  <c r="M17" i="9"/>
  <c r="M11" i="9"/>
  <c r="M18" i="9"/>
  <c r="M15" i="9"/>
  <c r="M27" i="9"/>
  <c r="M6" i="9"/>
  <c r="M12" i="9"/>
  <c r="M24" i="9"/>
  <c r="M8" i="9"/>
  <c r="M14" i="9"/>
  <c r="M9" i="9"/>
  <c r="M7" i="9"/>
  <c r="M49" i="13" l="1"/>
  <c r="M50" i="13"/>
  <c r="M25" i="12"/>
  <c r="M32" i="11"/>
  <c r="M37" i="9"/>
  <c r="M46" i="10"/>
  <c r="M45" i="10" l="1"/>
  <c r="M5" i="13" l="1"/>
  <c r="M24" i="12"/>
  <c r="M23" i="12"/>
  <c r="M17" i="12"/>
  <c r="M12" i="12"/>
  <c r="M11" i="12"/>
  <c r="M14" i="12"/>
  <c r="M22" i="12"/>
  <c r="M21" i="12"/>
  <c r="M31" i="11"/>
  <c r="M36" i="9"/>
</calcChain>
</file>

<file path=xl/sharedStrings.xml><?xml version="1.0" encoding="utf-8"?>
<sst xmlns="http://schemas.openxmlformats.org/spreadsheetml/2006/main" count="435" uniqueCount="208">
  <si>
    <t>Pos</t>
  </si>
  <si>
    <t>TOTAL</t>
  </si>
  <si>
    <t>PROVISIONAL RESULTS SUBJECT TO CHANGE</t>
  </si>
  <si>
    <t>MSA LICENCE NUMBER</t>
  </si>
  <si>
    <t>REGION</t>
  </si>
  <si>
    <t>COMPETITOR NAME &amp; SURNAME</t>
  </si>
  <si>
    <t>RACE NUMBER</t>
  </si>
  <si>
    <t>KZN</t>
  </si>
  <si>
    <t>DNF</t>
  </si>
  <si>
    <t>Matthew Green</t>
  </si>
  <si>
    <t>Trevor Finlay</t>
  </si>
  <si>
    <t>Kyle Flanagan</t>
  </si>
  <si>
    <t>Calvin Hume</t>
  </si>
  <si>
    <t>Daniel van Zyl</t>
  </si>
  <si>
    <t>Heinrich Zellhuber</t>
  </si>
  <si>
    <t>Hayden Louw</t>
  </si>
  <si>
    <t>Gareth Cole</t>
  </si>
  <si>
    <t>Stuart Gregory</t>
  </si>
  <si>
    <t>Steven Wheeler</t>
  </si>
  <si>
    <t>C191</t>
  </si>
  <si>
    <t>Tyrone Snyman</t>
  </si>
  <si>
    <t>NR</t>
  </si>
  <si>
    <t>Bradley Cox</t>
  </si>
  <si>
    <t>Matthew Barnes</t>
  </si>
  <si>
    <t>Brett Peckham</t>
  </si>
  <si>
    <t>Luke Williams</t>
  </si>
  <si>
    <t>George Purchase</t>
  </si>
  <si>
    <t>Faan van Deventer</t>
  </si>
  <si>
    <t>Jack Peckham</t>
  </si>
  <si>
    <t>Jason Kruis</t>
  </si>
  <si>
    <t>Hansie Wagenaar</t>
  </si>
  <si>
    <t>C315</t>
  </si>
  <si>
    <t>Jason Barry</t>
  </si>
  <si>
    <t>C430</t>
  </si>
  <si>
    <t>Daniel Brookes</t>
  </si>
  <si>
    <t>Devon Santoro</t>
  </si>
  <si>
    <t>Ryan Finch</t>
  </si>
  <si>
    <t>Nico Kidson</t>
  </si>
  <si>
    <t>Trevor Bird</t>
  </si>
  <si>
    <t>Derrick Cochrane</t>
  </si>
  <si>
    <t>Joshua van der Merwe</t>
  </si>
  <si>
    <t>Justin Lourens</t>
  </si>
  <si>
    <t>Denzil Torlage</t>
  </si>
  <si>
    <t>Brett Swanepoel</t>
  </si>
  <si>
    <t>Brandon Warwick-Oliver</t>
  </si>
  <si>
    <t>Ryan Trollip</t>
  </si>
  <si>
    <t>DROP</t>
  </si>
  <si>
    <t>POINTS</t>
  </si>
  <si>
    <t>DROP POINTS</t>
  </si>
  <si>
    <t>2018 KWAZULU NATAL XCOUNTRY MOTORCYCLE CHAMPIONSHIP - SENIORS CLASS</t>
  </si>
  <si>
    <t>2018 KWAZULU NATAL XCOUNTRY MOTORCYCLE CHAMPIONSHIP - MASTERS CLASS</t>
  </si>
  <si>
    <t>2018 KWAZULU NATAL XCOUNTRY MOTORCYCLE CHAMPIONSHIP - CLUBMAN CLASS</t>
  </si>
  <si>
    <t>2018 KWAZULU NATAL XCOUNTRY MOTORCYCLE CHAMPIONSHIP - 200cc CLASS</t>
  </si>
  <si>
    <t>2018 KWAZULU NATAL XCOUNTRY MOTORCYCLE CHAMPIONSHIP - OPEN CLASS</t>
  </si>
  <si>
    <t>ELAND XPRESS</t>
  </si>
  <si>
    <t>Stefan van Deventer</t>
  </si>
  <si>
    <t>Haydn Cole</t>
  </si>
  <si>
    <t>Anthony Botha</t>
  </si>
  <si>
    <t>Kent Dreyer</t>
  </si>
  <si>
    <t>Richard Johnson</t>
  </si>
  <si>
    <t>Jordan Cloete</t>
  </si>
  <si>
    <t>Jordan Pepper</t>
  </si>
  <si>
    <t>Bruce Palmer</t>
  </si>
  <si>
    <t>Kenneth Gilbert</t>
  </si>
  <si>
    <t>Travis Warwick-Oliver</t>
  </si>
  <si>
    <t>Byron Cooper</t>
  </si>
  <si>
    <t>Travis Gehlig</t>
  </si>
  <si>
    <t>Tristan Robins</t>
  </si>
  <si>
    <t>Keegan Sansom</t>
  </si>
  <si>
    <t>Germaine Goldstone</t>
  </si>
  <si>
    <t>Gary Dunstone</t>
  </si>
  <si>
    <t>Taki Bogiages</t>
  </si>
  <si>
    <t>Enrique Peters</t>
  </si>
  <si>
    <t>Quintin van der Bank</t>
  </si>
  <si>
    <t>Cazir Naroth</t>
  </si>
  <si>
    <t>Ryan Ripley</t>
  </si>
  <si>
    <t>Michael Spencer</t>
  </si>
  <si>
    <t>Paul Carrick</t>
  </si>
  <si>
    <t>Greg Nairn</t>
  </si>
  <si>
    <t>Donovan Viljoen</t>
  </si>
  <si>
    <t>Gert Leenstra</t>
  </si>
  <si>
    <t>Charl Stander</t>
  </si>
  <si>
    <t>Ryan van Deventer</t>
  </si>
  <si>
    <t>Kevin Biljon</t>
  </si>
  <si>
    <t>Chester Foster</t>
  </si>
  <si>
    <t>Roger Kane-Berman</t>
  </si>
  <si>
    <t>Clint Dreyer</t>
  </si>
  <si>
    <t>Lance Trethewey</t>
  </si>
  <si>
    <t>Neil Etheridge</t>
  </si>
  <si>
    <t>Gareth Cummings</t>
  </si>
  <si>
    <t>Antoni Burczak</t>
  </si>
  <si>
    <t>Gregory Brown</t>
  </si>
  <si>
    <t>Greg Raaf</t>
  </si>
  <si>
    <t>Iain Pepper</t>
  </si>
  <si>
    <t>Rowan Lamb</t>
  </si>
  <si>
    <t>Hayden Neave</t>
  </si>
  <si>
    <t>William Strong</t>
  </si>
  <si>
    <t>C421</t>
  </si>
  <si>
    <t>C148</t>
  </si>
  <si>
    <t>Matthew English</t>
  </si>
  <si>
    <t>C557</t>
  </si>
  <si>
    <t>Darryn Rowbotham</t>
  </si>
  <si>
    <t>C440</t>
  </si>
  <si>
    <t>Gareth Jones</t>
  </si>
  <si>
    <t>C311</t>
  </si>
  <si>
    <t>Carl van Wyk</t>
  </si>
  <si>
    <t>C17</t>
  </si>
  <si>
    <t>C242</t>
  </si>
  <si>
    <t>Rob Pascoe</t>
  </si>
  <si>
    <t>C259</t>
  </si>
  <si>
    <t>Stefan du Plessis</t>
  </si>
  <si>
    <t>C644</t>
  </si>
  <si>
    <t>Russell Duvenhage</t>
  </si>
  <si>
    <t>C725</t>
  </si>
  <si>
    <t>Liam Louw</t>
  </si>
  <si>
    <t>C236</t>
  </si>
  <si>
    <t>George Reynolds</t>
  </si>
  <si>
    <t>C849</t>
  </si>
  <si>
    <t>Branden Swanepoel</t>
  </si>
  <si>
    <t>C743</t>
  </si>
  <si>
    <t>Robin Moss</t>
  </si>
  <si>
    <t>C602</t>
  </si>
  <si>
    <t>Vladimir Skiba</t>
  </si>
  <si>
    <t>C327</t>
  </si>
  <si>
    <t>Jade Milton</t>
  </si>
  <si>
    <t>C88</t>
  </si>
  <si>
    <t>Greyling Pedlar</t>
  </si>
  <si>
    <t>C753</t>
  </si>
  <si>
    <t>Malcolm Petersen</t>
  </si>
  <si>
    <t xml:space="preserve">KTM </t>
  </si>
  <si>
    <t>Durban</t>
  </si>
  <si>
    <t>Mark Dunstone</t>
  </si>
  <si>
    <t>Justin Zietsman</t>
  </si>
  <si>
    <t>John Cannon</t>
  </si>
  <si>
    <t>Luke Dunstone</t>
  </si>
  <si>
    <t>Darren Gray</t>
  </si>
  <si>
    <t>Sean Flanagan</t>
  </si>
  <si>
    <t>Jarryd Nash</t>
  </si>
  <si>
    <t>Andrew Guy</t>
  </si>
  <si>
    <t>Ruan Taute</t>
  </si>
  <si>
    <t>KTM</t>
  </si>
  <si>
    <t>Brad Dreyer</t>
  </si>
  <si>
    <t>Ryan Bland</t>
  </si>
  <si>
    <t>KTM Durban</t>
  </si>
  <si>
    <t>Max Maidman</t>
  </si>
  <si>
    <t>Jeremy Marx</t>
  </si>
  <si>
    <t>Matt Flanagan</t>
  </si>
  <si>
    <t>Mpilo Ntuli</t>
  </si>
  <si>
    <t>Jack Maidman</t>
  </si>
  <si>
    <t>W113</t>
  </si>
  <si>
    <t>Greg Keth</t>
  </si>
  <si>
    <t>C207</t>
  </si>
  <si>
    <t>Custom Homes</t>
  </si>
  <si>
    <t>Eston</t>
  </si>
  <si>
    <t>William Luxford</t>
  </si>
  <si>
    <t>Warick Neave</t>
  </si>
  <si>
    <t>Cameron Walden</t>
  </si>
  <si>
    <t>Joshua Bailey</t>
  </si>
  <si>
    <t>Piwe Zulu</t>
  </si>
  <si>
    <t>Custom</t>
  </si>
  <si>
    <t>Homes Eston</t>
  </si>
  <si>
    <t>Martin Hall</t>
  </si>
  <si>
    <t>Jacques Steynvaart</t>
  </si>
  <si>
    <t>Ryan Pretorius</t>
  </si>
  <si>
    <t>Zane Davidson</t>
  </si>
  <si>
    <t>Fletcher Broad</t>
  </si>
  <si>
    <t>Custom Homes Eston</t>
  </si>
  <si>
    <t>Alistair Schwegmann</t>
  </si>
  <si>
    <t>Steven Graham</t>
  </si>
  <si>
    <t>Shaun Joffe</t>
  </si>
  <si>
    <t>C125</t>
  </si>
  <si>
    <t>Curt Cameron</t>
  </si>
  <si>
    <t>C310</t>
  </si>
  <si>
    <t>Ross Coull</t>
  </si>
  <si>
    <t>Cameron Coull</t>
  </si>
  <si>
    <t>James Coull</t>
  </si>
  <si>
    <t>Leslie Prinsloo</t>
  </si>
  <si>
    <t>C91</t>
  </si>
  <si>
    <t>Luke McNamara</t>
  </si>
  <si>
    <t>C245</t>
  </si>
  <si>
    <t>Thomas Hughes</t>
  </si>
  <si>
    <t>C204</t>
  </si>
  <si>
    <t>Jolivet Jol</t>
  </si>
  <si>
    <t>Travis Teasdale</t>
  </si>
  <si>
    <t>Luke Walker</t>
  </si>
  <si>
    <t>Ralph Wittig</t>
  </si>
  <si>
    <t>C302</t>
  </si>
  <si>
    <t>Ryan Rossler</t>
  </si>
  <si>
    <t>SP from ZMSA</t>
  </si>
  <si>
    <t>Bishopstowe</t>
  </si>
  <si>
    <t>Blake Gutzeit</t>
  </si>
  <si>
    <t>E2</t>
  </si>
  <si>
    <t>Alex Scheuer</t>
  </si>
  <si>
    <t>Dalan Hall</t>
  </si>
  <si>
    <t>Robert Knoop</t>
  </si>
  <si>
    <t>Shaun Chambler</t>
  </si>
  <si>
    <t>Damien Souchon</t>
  </si>
  <si>
    <t>Dean Cameron</t>
  </si>
  <si>
    <t>C457</t>
  </si>
  <si>
    <t>Dylan Bauer</t>
  </si>
  <si>
    <t>Marius Liebenberg</t>
  </si>
  <si>
    <t>C359</t>
  </si>
  <si>
    <t>Christopher van der Merwe</t>
  </si>
  <si>
    <t>Scott Trollip</t>
  </si>
  <si>
    <t>Sean Johnson</t>
  </si>
  <si>
    <t>C319</t>
  </si>
  <si>
    <t>KZN Prison Break</t>
  </si>
  <si>
    <t>Tristan Tamsen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</si>
</sst>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3" xfId="0" applyFont="1" applyFill="1" applyBorder="1" applyAlignment="1">
      <alignment horizontal="center"/>
    </xf>
    <xf numFmtId="0" fontId="0" fillId="0" borderId="11" xfId="0" applyFill="1" applyBorder="1"/>
    <xf numFmtId="0" fontId="0" fillId="0" borderId="8" xfId="0" applyFill="1" applyBorder="1"/>
    <xf numFmtId="0" fontId="0" fillId="0" borderId="9" xfId="0" applyFill="1" applyBorder="1"/>
    <xf numFmtId="0" fontId="1" fillId="2" borderId="6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/>
    </xf>
    <xf numFmtId="16" fontId="1" fillId="2" borderId="2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16" fontId="1" fillId="2" borderId="12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6" xfId="0" applyFont="1" applyFill="1" applyBorder="1" applyAlignment="1"/>
    <xf numFmtId="0" fontId="7" fillId="0" borderId="1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6" fontId="1" fillId="2" borderId="2" xfId="0" applyNumberFormat="1" applyFont="1" applyFill="1" applyBorder="1" applyAlignment="1"/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2" borderId="11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" fontId="1" fillId="2" borderId="5" xfId="0" quotePrefix="1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3" xfId="0" applyFill="1" applyBorder="1"/>
    <xf numFmtId="0" fontId="0" fillId="0" borderId="13" xfId="0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9" xfId="0" applyBorder="1"/>
    <xf numFmtId="16" fontId="1" fillId="2" borderId="13" xfId="0" applyNumberFormat="1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6" fontId="9" fillId="2" borderId="2" xfId="0" applyNumberFormat="1" applyFont="1" applyFill="1" applyBorder="1" applyAlignment="1">
      <alignment horizontal="center"/>
    </xf>
    <xf numFmtId="0" fontId="7" fillId="0" borderId="0" xfId="0" applyFont="1"/>
    <xf numFmtId="0" fontId="10" fillId="0" borderId="0" xfId="0" applyFont="1" applyAlignment="1">
      <alignment vertical="center" wrapText="1"/>
    </xf>
    <xf numFmtId="0" fontId="7" fillId="0" borderId="9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16" fontId="9" fillId="2" borderId="13" xfId="0" applyNumberFormat="1" applyFont="1" applyFill="1" applyBorder="1" applyAlignment="1">
      <alignment horizontal="center"/>
    </xf>
    <xf numFmtId="16" fontId="1" fillId="2" borderId="5" xfId="0" applyNumberFormat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6" xfId="0" applyBorder="1"/>
    <xf numFmtId="1" fontId="2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" fontId="1" fillId="2" borderId="17" xfId="0" applyNumberFormat="1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2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16" fontId="1" fillId="2" borderId="5" xfId="0" quotePrefix="1" applyNumberFormat="1" applyFont="1" applyFill="1" applyBorder="1" applyAlignment="1">
      <alignment horizontal="center" vertical="center"/>
    </xf>
    <xf numFmtId="0" fontId="7" fillId="0" borderId="11" xfId="0" applyFont="1" applyFill="1" applyBorder="1"/>
    <xf numFmtId="0" fontId="7" fillId="0" borderId="11" xfId="0" applyFont="1" applyBorder="1" applyAlignment="1">
      <alignment horizontal="center"/>
    </xf>
    <xf numFmtId="0" fontId="7" fillId="0" borderId="8" xfId="0" applyFont="1" applyFill="1" applyBorder="1"/>
    <xf numFmtId="0" fontId="7" fillId="0" borderId="8" xfId="0" applyFont="1" applyBorder="1" applyAlignment="1">
      <alignment horizontal="center"/>
    </xf>
    <xf numFmtId="0" fontId="7" fillId="0" borderId="8" xfId="0" applyFont="1" applyBorder="1"/>
    <xf numFmtId="0" fontId="7" fillId="0" borderId="3" xfId="0" applyFont="1" applyBorder="1" applyAlignment="1">
      <alignment horizontal="center"/>
    </xf>
    <xf numFmtId="0" fontId="7" fillId="0" borderId="13" xfId="0" applyFont="1" applyFill="1" applyBorder="1"/>
    <xf numFmtId="0" fontId="7" fillId="0" borderId="15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wrapText="1"/>
    </xf>
    <xf numFmtId="16" fontId="1" fillId="2" borderId="12" xfId="0" applyNumberFormat="1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7" fillId="0" borderId="23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19050</xdr:colOff>
      <xdr:row>3</xdr:row>
      <xdr:rowOff>9525</xdr:rowOff>
    </xdr:to>
    <xdr:grpSp>
      <xdr:nvGrpSpPr>
        <xdr:cNvPr id="5" name="Group 4"/>
        <xdr:cNvGrpSpPr>
          <a:grpSpLocks/>
        </xdr:cNvGrpSpPr>
      </xdr:nvGrpSpPr>
      <xdr:grpSpPr>
        <a:xfrm>
          <a:off x="0" y="0"/>
          <a:ext cx="3762375" cy="742950"/>
          <a:chOff x="0" y="0"/>
          <a:chExt cx="5210174" cy="847725"/>
        </a:xfrm>
      </xdr:grpSpPr>
      <xdr:pic>
        <xdr:nvPicPr>
          <xdr:cNvPr id="6" name="Picture 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419100</xdr:colOff>
      <xdr:row>3</xdr:row>
      <xdr:rowOff>85725</xdr:rowOff>
    </xdr:to>
    <xdr:grpSp>
      <xdr:nvGrpSpPr>
        <xdr:cNvPr id="2" name="Group 1"/>
        <xdr:cNvGrpSpPr>
          <a:grpSpLocks/>
        </xdr:cNvGrpSpPr>
      </xdr:nvGrpSpPr>
      <xdr:grpSpPr>
        <a:xfrm>
          <a:off x="0" y="0"/>
          <a:ext cx="4114800" cy="8191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19050</xdr:colOff>
      <xdr:row>3</xdr:row>
      <xdr:rowOff>85725</xdr:rowOff>
    </xdr:to>
    <xdr:grpSp>
      <xdr:nvGrpSpPr>
        <xdr:cNvPr id="2" name="Group 1"/>
        <xdr:cNvGrpSpPr>
          <a:grpSpLocks/>
        </xdr:cNvGrpSpPr>
      </xdr:nvGrpSpPr>
      <xdr:grpSpPr>
        <a:xfrm>
          <a:off x="0" y="0"/>
          <a:ext cx="3581400" cy="10096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19050</xdr:colOff>
      <xdr:row>3</xdr:row>
      <xdr:rowOff>0</xdr:rowOff>
    </xdr:to>
    <xdr:grpSp>
      <xdr:nvGrpSpPr>
        <xdr:cNvPr id="5" name="Group 4"/>
        <xdr:cNvGrpSpPr>
          <a:grpSpLocks/>
        </xdr:cNvGrpSpPr>
      </xdr:nvGrpSpPr>
      <xdr:grpSpPr>
        <a:xfrm>
          <a:off x="0" y="0"/>
          <a:ext cx="3886200" cy="1123950"/>
          <a:chOff x="0" y="0"/>
          <a:chExt cx="5210174" cy="847725"/>
        </a:xfrm>
      </xdr:grpSpPr>
      <xdr:pic>
        <xdr:nvPicPr>
          <xdr:cNvPr id="6" name="Picture 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19050</xdr:colOff>
      <xdr:row>3</xdr:row>
      <xdr:rowOff>0</xdr:rowOff>
    </xdr:to>
    <xdr:grpSp>
      <xdr:nvGrpSpPr>
        <xdr:cNvPr id="2" name="Group 1"/>
        <xdr:cNvGrpSpPr>
          <a:grpSpLocks/>
        </xdr:cNvGrpSpPr>
      </xdr:nvGrpSpPr>
      <xdr:grpSpPr>
        <a:xfrm>
          <a:off x="0" y="0"/>
          <a:ext cx="3543300" cy="11239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workbookViewId="0">
      <selection activeCell="D1" sqref="D1:M1"/>
    </sheetView>
  </sheetViews>
  <sheetFormatPr defaultRowHeight="15" x14ac:dyDescent="0.25"/>
  <cols>
    <col min="1" max="1" width="10.140625" customWidth="1"/>
    <col min="2" max="2" width="29.85546875" customWidth="1"/>
    <col min="3" max="3" width="16.140625" customWidth="1"/>
    <col min="4" max="4" width="12.85546875" customWidth="1"/>
    <col min="5" max="5" width="13.7109375" customWidth="1"/>
    <col min="6" max="6" width="13" customWidth="1"/>
    <col min="7" max="7" width="11.7109375" customWidth="1"/>
    <col min="8" max="8" width="14.140625" customWidth="1"/>
    <col min="9" max="9" width="12.7109375" customWidth="1"/>
    <col min="10" max="10" width="12.140625" customWidth="1"/>
    <col min="11" max="12" width="11.85546875" customWidth="1"/>
    <col min="13" max="13" width="10.85546875" customWidth="1"/>
  </cols>
  <sheetData>
    <row r="1" spans="1:13" ht="21" x14ac:dyDescent="0.25">
      <c r="A1" s="31"/>
      <c r="B1" s="30"/>
      <c r="C1" s="30"/>
      <c r="D1" s="103" t="s">
        <v>52</v>
      </c>
      <c r="E1" s="103"/>
      <c r="F1" s="103"/>
      <c r="G1" s="103"/>
      <c r="H1" s="103"/>
      <c r="I1" s="103"/>
      <c r="J1" s="103"/>
      <c r="K1" s="103"/>
      <c r="L1" s="103"/>
      <c r="M1" s="103"/>
    </row>
    <row r="2" spans="1:13" ht="21.75" thickBot="1" x14ac:dyDescent="0.3">
      <c r="A2" s="3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15" customHeight="1" x14ac:dyDescent="0.25">
      <c r="A3" s="1"/>
      <c r="C3" s="1"/>
      <c r="D3" s="1"/>
      <c r="E3" s="1"/>
      <c r="F3" s="109" t="s">
        <v>54</v>
      </c>
      <c r="G3" s="11" t="s">
        <v>129</v>
      </c>
      <c r="H3" s="20" t="s">
        <v>152</v>
      </c>
      <c r="I3" s="111" t="s">
        <v>182</v>
      </c>
      <c r="J3" s="111" t="s">
        <v>189</v>
      </c>
      <c r="K3" s="107" t="s">
        <v>206</v>
      </c>
      <c r="L3" s="107" t="s">
        <v>48</v>
      </c>
      <c r="M3" s="104" t="s">
        <v>1</v>
      </c>
    </row>
    <row r="4" spans="1:13" ht="15.75" thickBot="1" x14ac:dyDescent="0.3">
      <c r="A4" s="1"/>
      <c r="C4" s="1"/>
      <c r="D4" s="1"/>
      <c r="E4" s="1"/>
      <c r="F4" s="110"/>
      <c r="G4" s="9" t="s">
        <v>130</v>
      </c>
      <c r="H4" s="14" t="s">
        <v>153</v>
      </c>
      <c r="I4" s="112"/>
      <c r="J4" s="112"/>
      <c r="K4" s="108"/>
      <c r="L4" s="108"/>
      <c r="M4" s="105"/>
    </row>
    <row r="5" spans="1:13" ht="30.75" thickBot="1" x14ac:dyDescent="0.3">
      <c r="A5" s="32" t="s">
        <v>0</v>
      </c>
      <c r="B5" s="7" t="s">
        <v>5</v>
      </c>
      <c r="C5" s="15" t="s">
        <v>3</v>
      </c>
      <c r="D5" s="15" t="s">
        <v>6</v>
      </c>
      <c r="E5" s="15" t="s">
        <v>4</v>
      </c>
      <c r="F5" s="73">
        <v>43128</v>
      </c>
      <c r="G5" s="43">
        <v>43162</v>
      </c>
      <c r="H5" s="54">
        <v>43240</v>
      </c>
      <c r="I5" s="54">
        <v>43296</v>
      </c>
      <c r="J5" s="54">
        <v>43331</v>
      </c>
      <c r="K5" s="54">
        <v>43387</v>
      </c>
      <c r="L5" s="65"/>
      <c r="M5" s="13"/>
    </row>
    <row r="6" spans="1:13" x14ac:dyDescent="0.25">
      <c r="A6" s="33">
        <v>1</v>
      </c>
      <c r="B6" s="4" t="s">
        <v>12</v>
      </c>
      <c r="C6" s="16">
        <v>1190</v>
      </c>
      <c r="D6" s="16">
        <v>21</v>
      </c>
      <c r="E6" s="16" t="s">
        <v>7</v>
      </c>
      <c r="F6" s="21">
        <v>230</v>
      </c>
      <c r="G6" s="45">
        <v>400</v>
      </c>
      <c r="H6" s="21">
        <v>400</v>
      </c>
      <c r="I6" s="21">
        <v>330</v>
      </c>
      <c r="J6" s="21">
        <v>400</v>
      </c>
      <c r="K6" s="21">
        <v>360</v>
      </c>
      <c r="L6" s="66">
        <v>230</v>
      </c>
      <c r="M6" s="27">
        <f>SUM(F6:K6)-L6</f>
        <v>1890</v>
      </c>
    </row>
    <row r="7" spans="1:13" x14ac:dyDescent="0.25">
      <c r="A7" s="33">
        <v>2</v>
      </c>
      <c r="B7" s="5" t="s">
        <v>22</v>
      </c>
      <c r="C7" s="17">
        <v>2323</v>
      </c>
      <c r="D7" s="17">
        <v>34</v>
      </c>
      <c r="E7" s="17" t="s">
        <v>7</v>
      </c>
      <c r="F7" s="22">
        <v>400</v>
      </c>
      <c r="G7" s="46">
        <v>360</v>
      </c>
      <c r="H7" s="22">
        <v>360</v>
      </c>
      <c r="I7" s="22">
        <v>400</v>
      </c>
      <c r="J7" s="22">
        <v>360</v>
      </c>
      <c r="K7" s="22">
        <v>0</v>
      </c>
      <c r="L7" s="67">
        <v>0</v>
      </c>
      <c r="M7" s="28">
        <f>SUM(F7:K7)-L7</f>
        <v>1880</v>
      </c>
    </row>
    <row r="8" spans="1:13" x14ac:dyDescent="0.25">
      <c r="A8" s="33">
        <v>3</v>
      </c>
      <c r="B8" s="5" t="s">
        <v>13</v>
      </c>
      <c r="C8" s="17">
        <v>1235</v>
      </c>
      <c r="D8" s="17">
        <v>282</v>
      </c>
      <c r="E8" s="17" t="s">
        <v>7</v>
      </c>
      <c r="F8" s="22">
        <v>300</v>
      </c>
      <c r="G8" s="46">
        <v>300</v>
      </c>
      <c r="H8" s="22">
        <v>250</v>
      </c>
      <c r="I8" s="22">
        <v>230</v>
      </c>
      <c r="J8" s="22">
        <v>270</v>
      </c>
      <c r="K8" s="22">
        <v>0</v>
      </c>
      <c r="L8" s="67">
        <v>0</v>
      </c>
      <c r="M8" s="28">
        <f>SUM(F8:K8)-L8</f>
        <v>1350</v>
      </c>
    </row>
    <row r="9" spans="1:13" x14ac:dyDescent="0.25">
      <c r="A9" s="33">
        <v>4</v>
      </c>
      <c r="B9" s="5" t="s">
        <v>9</v>
      </c>
      <c r="C9" s="17">
        <v>1008</v>
      </c>
      <c r="D9" s="17">
        <v>47</v>
      </c>
      <c r="E9" s="17" t="s">
        <v>7</v>
      </c>
      <c r="F9" s="22">
        <v>360</v>
      </c>
      <c r="G9" s="46">
        <v>250</v>
      </c>
      <c r="H9" s="22">
        <v>300</v>
      </c>
      <c r="I9" s="22">
        <v>0</v>
      </c>
      <c r="J9" s="22">
        <v>0</v>
      </c>
      <c r="K9" s="22">
        <v>400</v>
      </c>
      <c r="L9" s="67">
        <v>0</v>
      </c>
      <c r="M9" s="28">
        <f>SUM(F9:K9)-L9</f>
        <v>1310</v>
      </c>
    </row>
    <row r="10" spans="1:13" x14ac:dyDescent="0.25">
      <c r="A10" s="33">
        <v>5</v>
      </c>
      <c r="B10" s="5" t="s">
        <v>133</v>
      </c>
      <c r="C10" s="17">
        <v>14516</v>
      </c>
      <c r="D10" s="17">
        <v>196</v>
      </c>
      <c r="E10" s="17" t="s">
        <v>7</v>
      </c>
      <c r="F10" s="22">
        <v>0</v>
      </c>
      <c r="G10" s="46">
        <v>170</v>
      </c>
      <c r="H10" s="22">
        <v>180</v>
      </c>
      <c r="I10" s="22">
        <v>270</v>
      </c>
      <c r="J10" s="22">
        <v>330</v>
      </c>
      <c r="K10" s="22">
        <v>330</v>
      </c>
      <c r="L10" s="67">
        <v>0</v>
      </c>
      <c r="M10" s="28">
        <f>SUM(F10:L10)</f>
        <v>1280</v>
      </c>
    </row>
    <row r="11" spans="1:13" x14ac:dyDescent="0.25">
      <c r="A11" s="33">
        <v>6</v>
      </c>
      <c r="B11" s="5" t="s">
        <v>59</v>
      </c>
      <c r="C11" s="17">
        <v>1861</v>
      </c>
      <c r="D11" s="17">
        <v>80</v>
      </c>
      <c r="E11" s="17" t="s">
        <v>7</v>
      </c>
      <c r="F11" s="22">
        <v>180</v>
      </c>
      <c r="G11" s="46">
        <v>180</v>
      </c>
      <c r="H11" s="22">
        <v>110</v>
      </c>
      <c r="I11" s="22">
        <v>180</v>
      </c>
      <c r="J11" s="22">
        <v>300</v>
      </c>
      <c r="K11" s="22">
        <v>300</v>
      </c>
      <c r="L11" s="67">
        <v>110</v>
      </c>
      <c r="M11" s="28">
        <f>SUM(F11:K11)-L11</f>
        <v>1140</v>
      </c>
    </row>
    <row r="12" spans="1:13" x14ac:dyDescent="0.25">
      <c r="A12" s="33">
        <v>7</v>
      </c>
      <c r="B12" s="5" t="s">
        <v>14</v>
      </c>
      <c r="C12" s="17">
        <v>2555</v>
      </c>
      <c r="D12" s="17">
        <v>436</v>
      </c>
      <c r="E12" s="17" t="s">
        <v>7</v>
      </c>
      <c r="F12" s="22">
        <v>250</v>
      </c>
      <c r="G12" s="46">
        <v>270</v>
      </c>
      <c r="H12" s="22">
        <v>0</v>
      </c>
      <c r="I12" s="22">
        <v>250</v>
      </c>
      <c r="J12" s="22">
        <v>0</v>
      </c>
      <c r="K12" s="22">
        <v>0</v>
      </c>
      <c r="L12" s="67">
        <v>0</v>
      </c>
      <c r="M12" s="28">
        <f>SUM(F12:K12)-L12</f>
        <v>770</v>
      </c>
    </row>
    <row r="13" spans="1:13" x14ac:dyDescent="0.25">
      <c r="A13" s="33">
        <v>8</v>
      </c>
      <c r="B13" s="5" t="s">
        <v>132</v>
      </c>
      <c r="C13" s="17">
        <v>11236</v>
      </c>
      <c r="D13" s="17">
        <v>509</v>
      </c>
      <c r="E13" s="17" t="s">
        <v>7</v>
      </c>
      <c r="F13" s="22">
        <v>0</v>
      </c>
      <c r="G13" s="46">
        <v>190</v>
      </c>
      <c r="H13" s="22">
        <v>230</v>
      </c>
      <c r="I13" s="22">
        <v>300</v>
      </c>
      <c r="J13" s="22">
        <v>0</v>
      </c>
      <c r="K13" s="22">
        <v>0</v>
      </c>
      <c r="L13" s="67">
        <v>0</v>
      </c>
      <c r="M13" s="28">
        <f>SUM(F13:L13)</f>
        <v>720</v>
      </c>
    </row>
    <row r="14" spans="1:13" x14ac:dyDescent="0.25">
      <c r="A14" s="33">
        <v>9</v>
      </c>
      <c r="B14" s="5" t="s">
        <v>55</v>
      </c>
      <c r="C14" s="17">
        <v>1932</v>
      </c>
      <c r="D14" s="17">
        <v>441</v>
      </c>
      <c r="E14" s="17" t="s">
        <v>7</v>
      </c>
      <c r="F14" s="22">
        <v>330</v>
      </c>
      <c r="G14" s="46">
        <v>330</v>
      </c>
      <c r="H14" s="22">
        <v>0</v>
      </c>
      <c r="I14" s="22">
        <v>0</v>
      </c>
      <c r="J14" s="22">
        <v>0</v>
      </c>
      <c r="K14" s="22">
        <v>0</v>
      </c>
      <c r="L14" s="67">
        <v>0</v>
      </c>
      <c r="M14" s="28">
        <f>SUM(F14:K14)-L14</f>
        <v>660</v>
      </c>
    </row>
    <row r="15" spans="1:13" x14ac:dyDescent="0.25">
      <c r="A15" s="33">
        <v>10</v>
      </c>
      <c r="B15" s="5" t="s">
        <v>131</v>
      </c>
      <c r="C15" s="17">
        <v>13158</v>
      </c>
      <c r="D15" s="17">
        <v>383</v>
      </c>
      <c r="E15" s="17" t="s">
        <v>7</v>
      </c>
      <c r="F15" s="22">
        <v>0</v>
      </c>
      <c r="G15" s="46">
        <v>210</v>
      </c>
      <c r="H15" s="22">
        <v>140</v>
      </c>
      <c r="I15" s="22">
        <v>210</v>
      </c>
      <c r="J15" s="22">
        <v>0</v>
      </c>
      <c r="K15" s="22">
        <v>0</v>
      </c>
      <c r="L15" s="67">
        <v>0</v>
      </c>
      <c r="M15" s="28">
        <f>SUM(F15:K15)-L15</f>
        <v>560</v>
      </c>
    </row>
    <row r="16" spans="1:13" x14ac:dyDescent="0.25">
      <c r="A16" s="33">
        <v>11</v>
      </c>
      <c r="B16" s="5" t="s">
        <v>62</v>
      </c>
      <c r="C16" s="17">
        <v>2654</v>
      </c>
      <c r="D16" s="17">
        <v>196</v>
      </c>
      <c r="E16" s="17" t="s">
        <v>7</v>
      </c>
      <c r="F16" s="22">
        <v>130</v>
      </c>
      <c r="G16" s="46">
        <v>0</v>
      </c>
      <c r="H16" s="22">
        <v>0</v>
      </c>
      <c r="I16" s="22">
        <v>170</v>
      </c>
      <c r="J16" s="22">
        <v>250</v>
      </c>
      <c r="K16" s="22">
        <v>0</v>
      </c>
      <c r="L16" s="67">
        <v>0</v>
      </c>
      <c r="M16" s="28">
        <f>SUM(F16:L16)</f>
        <v>550</v>
      </c>
    </row>
    <row r="17" spans="1:13" x14ac:dyDescent="0.25">
      <c r="A17" s="33">
        <v>12</v>
      </c>
      <c r="B17" s="5" t="s">
        <v>10</v>
      </c>
      <c r="C17" s="17">
        <v>1419</v>
      </c>
      <c r="D17" s="17">
        <v>23</v>
      </c>
      <c r="E17" s="17" t="s">
        <v>7</v>
      </c>
      <c r="F17" s="22">
        <v>170</v>
      </c>
      <c r="G17" s="46">
        <v>230</v>
      </c>
      <c r="H17" s="3" t="s">
        <v>8</v>
      </c>
      <c r="I17" s="22">
        <v>0</v>
      </c>
      <c r="J17" s="22">
        <v>0</v>
      </c>
      <c r="K17" s="22">
        <v>0</v>
      </c>
      <c r="L17" s="67">
        <v>0</v>
      </c>
      <c r="M17" s="28">
        <f>SUM(F17:K17)-L17</f>
        <v>400</v>
      </c>
    </row>
    <row r="18" spans="1:13" x14ac:dyDescent="0.25">
      <c r="A18" s="33">
        <v>13</v>
      </c>
      <c r="B18" s="5" t="s">
        <v>58</v>
      </c>
      <c r="C18" s="17">
        <v>3294</v>
      </c>
      <c r="D18" s="17">
        <v>191</v>
      </c>
      <c r="E18" s="17" t="s">
        <v>7</v>
      </c>
      <c r="F18" s="22">
        <v>190</v>
      </c>
      <c r="G18" s="46">
        <v>0</v>
      </c>
      <c r="H18" s="22">
        <v>210</v>
      </c>
      <c r="I18" s="22">
        <v>0</v>
      </c>
      <c r="J18" s="22">
        <v>0</v>
      </c>
      <c r="K18" s="3" t="s">
        <v>8</v>
      </c>
      <c r="L18" s="67">
        <v>0</v>
      </c>
      <c r="M18" s="28">
        <f>SUM(F18:K18)-L18</f>
        <v>400</v>
      </c>
    </row>
    <row r="19" spans="1:13" x14ac:dyDescent="0.25">
      <c r="A19" s="33">
        <v>14</v>
      </c>
      <c r="B19" s="5" t="s">
        <v>70</v>
      </c>
      <c r="C19" s="17">
        <v>13159</v>
      </c>
      <c r="D19" s="17">
        <v>627</v>
      </c>
      <c r="E19" s="17" t="s">
        <v>7</v>
      </c>
      <c r="F19" s="22">
        <v>0</v>
      </c>
      <c r="G19" s="46">
        <v>0</v>
      </c>
      <c r="H19" s="22">
        <v>190</v>
      </c>
      <c r="I19" s="22">
        <v>190</v>
      </c>
      <c r="J19" s="22">
        <v>0</v>
      </c>
      <c r="K19" s="22">
        <v>0</v>
      </c>
      <c r="L19" s="67">
        <v>0</v>
      </c>
      <c r="M19" s="28">
        <f>SUM(F19:L19)</f>
        <v>380</v>
      </c>
    </row>
    <row r="20" spans="1:13" x14ac:dyDescent="0.25">
      <c r="A20" s="33">
        <v>15</v>
      </c>
      <c r="B20" s="5" t="s">
        <v>148</v>
      </c>
      <c r="C20" s="17">
        <v>9565</v>
      </c>
      <c r="D20" s="17">
        <v>113</v>
      </c>
      <c r="E20" s="17" t="s">
        <v>21</v>
      </c>
      <c r="F20" s="22">
        <v>0</v>
      </c>
      <c r="G20" s="46">
        <v>0</v>
      </c>
      <c r="H20" s="22">
        <v>120</v>
      </c>
      <c r="I20" s="22">
        <v>0</v>
      </c>
      <c r="J20" s="22">
        <v>0</v>
      </c>
      <c r="K20" s="22">
        <v>250</v>
      </c>
      <c r="L20" s="67">
        <v>0</v>
      </c>
      <c r="M20" s="28">
        <f>SUM(F20:L20)</f>
        <v>370</v>
      </c>
    </row>
    <row r="21" spans="1:13" x14ac:dyDescent="0.25">
      <c r="A21" s="33">
        <v>16</v>
      </c>
      <c r="B21" s="5" t="s">
        <v>11</v>
      </c>
      <c r="C21" s="17">
        <v>1495</v>
      </c>
      <c r="D21" s="17">
        <v>77</v>
      </c>
      <c r="E21" s="17" t="s">
        <v>7</v>
      </c>
      <c r="F21" s="22">
        <v>0</v>
      </c>
      <c r="G21" s="46">
        <v>0</v>
      </c>
      <c r="H21" s="22">
        <v>0</v>
      </c>
      <c r="I21" s="22">
        <v>360</v>
      </c>
      <c r="J21" s="22">
        <v>0</v>
      </c>
      <c r="K21" s="22">
        <v>0</v>
      </c>
      <c r="L21" s="67">
        <v>0</v>
      </c>
      <c r="M21" s="28">
        <f>SUM(F21:L21)</f>
        <v>360</v>
      </c>
    </row>
    <row r="22" spans="1:13" x14ac:dyDescent="0.25">
      <c r="A22" s="33">
        <v>17</v>
      </c>
      <c r="B22" s="5" t="s">
        <v>154</v>
      </c>
      <c r="C22" s="17">
        <v>1052</v>
      </c>
      <c r="D22" s="17">
        <v>118</v>
      </c>
      <c r="E22" s="17" t="s">
        <v>7</v>
      </c>
      <c r="F22" s="22">
        <v>0</v>
      </c>
      <c r="G22" s="46">
        <v>0</v>
      </c>
      <c r="H22" s="22">
        <v>330</v>
      </c>
      <c r="I22" s="22">
        <v>0</v>
      </c>
      <c r="J22" s="22">
        <v>0</v>
      </c>
      <c r="K22" s="22">
        <v>0</v>
      </c>
      <c r="L22" s="67">
        <v>0</v>
      </c>
      <c r="M22" s="28">
        <f>SUM(F22:L22)</f>
        <v>330</v>
      </c>
    </row>
    <row r="23" spans="1:13" x14ac:dyDescent="0.25">
      <c r="A23" s="33">
        <v>18</v>
      </c>
      <c r="B23" s="5" t="s">
        <v>156</v>
      </c>
      <c r="C23" s="17">
        <v>9125</v>
      </c>
      <c r="D23" s="17">
        <v>244</v>
      </c>
      <c r="E23" s="17" t="s">
        <v>7</v>
      </c>
      <c r="F23" s="22">
        <v>0</v>
      </c>
      <c r="G23" s="46">
        <v>0</v>
      </c>
      <c r="H23" s="22">
        <v>160</v>
      </c>
      <c r="I23" s="22">
        <v>160</v>
      </c>
      <c r="J23" s="22">
        <v>0</v>
      </c>
      <c r="K23" s="22">
        <v>0</v>
      </c>
      <c r="L23" s="67">
        <v>0</v>
      </c>
      <c r="M23" s="28">
        <f>SUM(F23:L23)</f>
        <v>320</v>
      </c>
    </row>
    <row r="24" spans="1:13" x14ac:dyDescent="0.25">
      <c r="A24" s="33">
        <v>19</v>
      </c>
      <c r="B24" s="37" t="s">
        <v>56</v>
      </c>
      <c r="C24" s="38">
        <v>1317</v>
      </c>
      <c r="D24" s="38">
        <v>160</v>
      </c>
      <c r="E24" s="38" t="s">
        <v>7</v>
      </c>
      <c r="F24" s="39">
        <v>270</v>
      </c>
      <c r="G24" s="40" t="s">
        <v>8</v>
      </c>
      <c r="H24" s="39">
        <v>0</v>
      </c>
      <c r="I24" s="39">
        <v>0</v>
      </c>
      <c r="J24" s="39">
        <v>0</v>
      </c>
      <c r="K24" s="39">
        <v>0</v>
      </c>
      <c r="L24" s="70">
        <v>0</v>
      </c>
      <c r="M24" s="83">
        <f>SUM(F24:K24)-L24</f>
        <v>270</v>
      </c>
    </row>
    <row r="25" spans="1:13" x14ac:dyDescent="0.25">
      <c r="A25" s="33">
        <v>20</v>
      </c>
      <c r="B25" s="37" t="s">
        <v>155</v>
      </c>
      <c r="C25" s="38">
        <v>1711</v>
      </c>
      <c r="D25" s="38">
        <v>63</v>
      </c>
      <c r="E25" s="38" t="s">
        <v>7</v>
      </c>
      <c r="F25" s="39">
        <v>0</v>
      </c>
      <c r="G25" s="47">
        <v>0</v>
      </c>
      <c r="H25" s="39">
        <v>270</v>
      </c>
      <c r="I25" s="39">
        <v>0</v>
      </c>
      <c r="J25" s="39">
        <v>0</v>
      </c>
      <c r="K25" s="39">
        <v>0</v>
      </c>
      <c r="L25" s="70">
        <v>0</v>
      </c>
      <c r="M25" s="83">
        <f>SUM(F25:L25)</f>
        <v>270</v>
      </c>
    </row>
    <row r="26" spans="1:13" x14ac:dyDescent="0.25">
      <c r="A26" s="33">
        <v>21</v>
      </c>
      <c r="B26" s="37" t="s">
        <v>207</v>
      </c>
      <c r="C26" s="38">
        <v>16938</v>
      </c>
      <c r="D26" s="38">
        <v>127</v>
      </c>
      <c r="E26" s="38" t="s">
        <v>7</v>
      </c>
      <c r="F26" s="39">
        <v>0</v>
      </c>
      <c r="G26" s="47">
        <v>0</v>
      </c>
      <c r="H26" s="39">
        <v>0</v>
      </c>
      <c r="I26" s="39">
        <v>0</v>
      </c>
      <c r="J26" s="39">
        <v>0</v>
      </c>
      <c r="K26" s="39">
        <v>270</v>
      </c>
      <c r="L26" s="70">
        <v>0</v>
      </c>
      <c r="M26" s="83">
        <f>SUM(F26:L26)</f>
        <v>270</v>
      </c>
    </row>
    <row r="27" spans="1:13" x14ac:dyDescent="0.25">
      <c r="A27" s="33">
        <v>22</v>
      </c>
      <c r="B27" s="37" t="s">
        <v>57</v>
      </c>
      <c r="C27" s="38">
        <v>5438</v>
      </c>
      <c r="D27" s="38">
        <v>84</v>
      </c>
      <c r="E27" s="38" t="s">
        <v>7</v>
      </c>
      <c r="F27" s="39">
        <v>210</v>
      </c>
      <c r="G27" s="47">
        <v>0</v>
      </c>
      <c r="H27" s="39">
        <v>0</v>
      </c>
      <c r="I27" s="39">
        <v>0</v>
      </c>
      <c r="J27" s="39">
        <v>0</v>
      </c>
      <c r="K27" s="39">
        <v>0</v>
      </c>
      <c r="L27" s="70">
        <v>0</v>
      </c>
      <c r="M27" s="83">
        <f>SUM(F27:K27)-L27</f>
        <v>210</v>
      </c>
    </row>
    <row r="28" spans="1:13" x14ac:dyDescent="0.25">
      <c r="A28" s="33">
        <v>23</v>
      </c>
      <c r="B28" s="37" t="s">
        <v>101</v>
      </c>
      <c r="C28" s="38">
        <v>7142</v>
      </c>
      <c r="D28" s="38">
        <v>440</v>
      </c>
      <c r="E28" s="38" t="s">
        <v>7</v>
      </c>
      <c r="F28" s="39">
        <v>0</v>
      </c>
      <c r="G28" s="47">
        <v>0</v>
      </c>
      <c r="H28" s="39">
        <v>170</v>
      </c>
      <c r="I28" s="39">
        <v>0</v>
      </c>
      <c r="J28" s="39">
        <v>0</v>
      </c>
      <c r="K28" s="39">
        <v>0</v>
      </c>
      <c r="L28" s="70">
        <v>0</v>
      </c>
      <c r="M28" s="83">
        <f>SUM(F28:L28)</f>
        <v>170</v>
      </c>
    </row>
    <row r="29" spans="1:13" x14ac:dyDescent="0.25">
      <c r="A29" s="33">
        <v>24</v>
      </c>
      <c r="B29" s="37" t="s">
        <v>60</v>
      </c>
      <c r="C29" s="38">
        <v>1247</v>
      </c>
      <c r="D29" s="38">
        <v>277</v>
      </c>
      <c r="E29" s="38" t="s">
        <v>7</v>
      </c>
      <c r="F29" s="39">
        <v>160</v>
      </c>
      <c r="G29" s="40" t="s">
        <v>8</v>
      </c>
      <c r="H29" s="39">
        <v>0</v>
      </c>
      <c r="I29" s="39">
        <v>0</v>
      </c>
      <c r="J29" s="39">
        <v>0</v>
      </c>
      <c r="K29" s="39">
        <v>0</v>
      </c>
      <c r="L29" s="70">
        <v>0</v>
      </c>
      <c r="M29" s="83">
        <f>SUM(F29:K29)-L29</f>
        <v>160</v>
      </c>
    </row>
    <row r="30" spans="1:13" x14ac:dyDescent="0.25">
      <c r="A30" s="33">
        <v>25</v>
      </c>
      <c r="B30" s="37" t="s">
        <v>134</v>
      </c>
      <c r="C30" s="38">
        <v>13744</v>
      </c>
      <c r="D30" s="38">
        <v>830</v>
      </c>
      <c r="E30" s="38" t="s">
        <v>7</v>
      </c>
      <c r="F30" s="39">
        <v>0</v>
      </c>
      <c r="G30" s="47">
        <v>160</v>
      </c>
      <c r="H30" s="39">
        <v>0</v>
      </c>
      <c r="I30" s="39">
        <v>0</v>
      </c>
      <c r="J30" s="39">
        <v>0</v>
      </c>
      <c r="K30" s="39">
        <v>0</v>
      </c>
      <c r="L30" s="70">
        <v>0</v>
      </c>
      <c r="M30" s="83">
        <f t="shared" ref="M30:M35" si="0">SUM(F30:L30)</f>
        <v>160</v>
      </c>
    </row>
    <row r="31" spans="1:13" x14ac:dyDescent="0.25">
      <c r="A31" s="33">
        <v>26</v>
      </c>
      <c r="B31" s="37" t="s">
        <v>35</v>
      </c>
      <c r="C31" s="38">
        <v>2896</v>
      </c>
      <c r="D31" s="38">
        <v>171</v>
      </c>
      <c r="E31" s="38" t="s">
        <v>7</v>
      </c>
      <c r="F31" s="39">
        <v>150</v>
      </c>
      <c r="G31" s="47">
        <v>0</v>
      </c>
      <c r="H31" s="39">
        <v>0</v>
      </c>
      <c r="I31" s="39">
        <v>0</v>
      </c>
      <c r="J31" s="39">
        <v>0</v>
      </c>
      <c r="K31" s="39">
        <v>0</v>
      </c>
      <c r="L31" s="70">
        <v>0</v>
      </c>
      <c r="M31" s="83">
        <f t="shared" si="0"/>
        <v>150</v>
      </c>
    </row>
    <row r="32" spans="1:13" x14ac:dyDescent="0.25">
      <c r="A32" s="33">
        <v>27</v>
      </c>
      <c r="B32" s="37" t="s">
        <v>157</v>
      </c>
      <c r="C32" s="38">
        <v>5265</v>
      </c>
      <c r="D32" s="38">
        <v>310</v>
      </c>
      <c r="E32" s="38" t="s">
        <v>7</v>
      </c>
      <c r="F32" s="39">
        <v>0</v>
      </c>
      <c r="G32" s="47">
        <v>0</v>
      </c>
      <c r="H32" s="39">
        <v>150</v>
      </c>
      <c r="I32" s="39">
        <v>0</v>
      </c>
      <c r="J32" s="39">
        <v>0</v>
      </c>
      <c r="K32" s="39">
        <v>0</v>
      </c>
      <c r="L32" s="70">
        <v>0</v>
      </c>
      <c r="M32" s="83">
        <f t="shared" si="0"/>
        <v>150</v>
      </c>
    </row>
    <row r="33" spans="1:13" x14ac:dyDescent="0.25">
      <c r="A33" s="33">
        <v>28</v>
      </c>
      <c r="B33" s="37" t="s">
        <v>61</v>
      </c>
      <c r="C33" s="38">
        <v>4582</v>
      </c>
      <c r="D33" s="38">
        <v>466</v>
      </c>
      <c r="E33" s="38" t="s">
        <v>21</v>
      </c>
      <c r="F33" s="39">
        <v>140</v>
      </c>
      <c r="G33" s="47">
        <v>0</v>
      </c>
      <c r="H33" s="39">
        <v>0</v>
      </c>
      <c r="I33" s="39">
        <v>0</v>
      </c>
      <c r="J33" s="39">
        <v>0</v>
      </c>
      <c r="K33" s="39">
        <v>0</v>
      </c>
      <c r="L33" s="70">
        <v>0</v>
      </c>
      <c r="M33" s="83">
        <f t="shared" si="0"/>
        <v>140</v>
      </c>
    </row>
    <row r="34" spans="1:13" x14ac:dyDescent="0.25">
      <c r="A34" s="33">
        <v>29</v>
      </c>
      <c r="B34" s="37" t="s">
        <v>158</v>
      </c>
      <c r="C34" s="38">
        <v>11112</v>
      </c>
      <c r="D34" s="38">
        <v>258</v>
      </c>
      <c r="E34" s="38" t="s">
        <v>7</v>
      </c>
      <c r="F34" s="39">
        <v>0</v>
      </c>
      <c r="G34" s="47">
        <v>0</v>
      </c>
      <c r="H34" s="39">
        <v>130</v>
      </c>
      <c r="I34" s="39">
        <v>0</v>
      </c>
      <c r="J34" s="39">
        <v>0</v>
      </c>
      <c r="K34" s="39">
        <v>0</v>
      </c>
      <c r="L34" s="70">
        <v>0</v>
      </c>
      <c r="M34" s="83">
        <f t="shared" si="0"/>
        <v>130</v>
      </c>
    </row>
    <row r="35" spans="1:13" x14ac:dyDescent="0.25">
      <c r="A35" s="33">
        <v>30</v>
      </c>
      <c r="B35" s="37" t="s">
        <v>30</v>
      </c>
      <c r="C35" s="38">
        <v>5382</v>
      </c>
      <c r="D35" s="38">
        <v>284</v>
      </c>
      <c r="E35" s="38" t="s">
        <v>7</v>
      </c>
      <c r="F35" s="39">
        <v>0</v>
      </c>
      <c r="G35" s="47">
        <v>0</v>
      </c>
      <c r="H35" s="41" t="s">
        <v>8</v>
      </c>
      <c r="I35" s="39">
        <v>0</v>
      </c>
      <c r="J35" s="39">
        <v>0</v>
      </c>
      <c r="K35" s="39">
        <v>0</v>
      </c>
      <c r="L35" s="70">
        <v>0</v>
      </c>
      <c r="M35" s="83">
        <f t="shared" si="0"/>
        <v>0</v>
      </c>
    </row>
    <row r="36" spans="1:13" ht="15.75" thickBot="1" x14ac:dyDescent="0.3">
      <c r="A36" s="33"/>
      <c r="B36" s="6"/>
      <c r="C36" s="18"/>
      <c r="D36" s="18"/>
      <c r="E36" s="18"/>
      <c r="F36" s="23"/>
      <c r="G36" s="25"/>
      <c r="H36" s="8"/>
      <c r="I36" s="8"/>
      <c r="J36" s="8"/>
      <c r="K36" s="8"/>
      <c r="L36" s="68"/>
      <c r="M36" s="29">
        <f t="shared" ref="M36" si="1">SUM(F36:K36)</f>
        <v>0</v>
      </c>
    </row>
    <row r="37" spans="1:13" ht="15.75" thickBot="1" x14ac:dyDescent="0.3">
      <c r="A37" s="34"/>
      <c r="B37" s="2"/>
      <c r="C37" s="19"/>
      <c r="D37" s="19"/>
      <c r="E37" s="19"/>
      <c r="F37" s="12">
        <v>16</v>
      </c>
      <c r="G37" s="12">
        <v>14</v>
      </c>
      <c r="H37" s="12">
        <v>19</v>
      </c>
      <c r="I37" s="12">
        <v>12</v>
      </c>
      <c r="J37" s="12">
        <v>6</v>
      </c>
      <c r="K37" s="12">
        <v>7</v>
      </c>
      <c r="L37" s="12"/>
      <c r="M37" s="62">
        <f>AVERAGE(F37:K37)</f>
        <v>12.333333333333334</v>
      </c>
    </row>
    <row r="38" spans="1:13" x14ac:dyDescent="0.25">
      <c r="A38" s="19"/>
      <c r="B38" s="106" t="s">
        <v>2</v>
      </c>
      <c r="C38" s="106"/>
      <c r="D38" s="106"/>
      <c r="E38" s="106"/>
      <c r="F38" s="106"/>
      <c r="G38" s="10"/>
      <c r="H38" s="10"/>
      <c r="I38" s="10"/>
      <c r="J38" s="10"/>
      <c r="K38" s="10"/>
      <c r="L38" s="64"/>
      <c r="M38" s="10"/>
    </row>
    <row r="39" spans="1:13" x14ac:dyDescent="0.25">
      <c r="A39" s="1"/>
      <c r="B39" s="106"/>
      <c r="C39" s="106"/>
      <c r="D39" s="106"/>
      <c r="E39" s="106"/>
      <c r="F39" s="106"/>
      <c r="G39" s="10"/>
      <c r="H39" s="10"/>
      <c r="I39" s="10"/>
      <c r="J39" s="10"/>
      <c r="K39" s="10"/>
      <c r="L39" s="64"/>
      <c r="M39" s="10"/>
    </row>
    <row r="40" spans="1:13" x14ac:dyDescent="0.25">
      <c r="A40" s="1"/>
    </row>
  </sheetData>
  <sortState ref="B6:M35">
    <sortCondition descending="1" ref="M6:M35"/>
  </sortState>
  <mergeCells count="8">
    <mergeCell ref="D1:M1"/>
    <mergeCell ref="M3:M4"/>
    <mergeCell ref="B38:F39"/>
    <mergeCell ref="L3:L4"/>
    <mergeCell ref="F3:F4"/>
    <mergeCell ref="J3:J4"/>
    <mergeCell ref="I3:I4"/>
    <mergeCell ref="K3:K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D1" sqref="D1:M1"/>
    </sheetView>
  </sheetViews>
  <sheetFormatPr defaultRowHeight="15" x14ac:dyDescent="0.25"/>
  <cols>
    <col min="2" max="2" width="27.28515625" customWidth="1"/>
    <col min="3" max="3" width="19" customWidth="1"/>
    <col min="4" max="4" width="13.42578125" style="1" customWidth="1"/>
    <col min="5" max="5" width="13.7109375" customWidth="1"/>
    <col min="6" max="6" width="12.7109375" customWidth="1"/>
    <col min="7" max="7" width="12.85546875" style="49" customWidth="1"/>
    <col min="8" max="8" width="10" customWidth="1"/>
    <col min="9" max="9" width="13" customWidth="1"/>
    <col min="10" max="10" width="13.140625" customWidth="1"/>
    <col min="11" max="12" width="12.5703125" customWidth="1"/>
    <col min="13" max="13" width="11.7109375" customWidth="1"/>
  </cols>
  <sheetData>
    <row r="1" spans="1:13" ht="21" x14ac:dyDescent="0.25">
      <c r="A1" s="31"/>
      <c r="B1" s="30"/>
      <c r="C1" s="30"/>
      <c r="D1" s="103" t="s">
        <v>53</v>
      </c>
      <c r="E1" s="103"/>
      <c r="F1" s="103"/>
      <c r="G1" s="103"/>
      <c r="H1" s="103"/>
      <c r="I1" s="103"/>
      <c r="J1" s="103"/>
      <c r="K1" s="103"/>
      <c r="L1" s="103"/>
      <c r="M1" s="103"/>
    </row>
    <row r="2" spans="1:13" ht="21.75" thickBot="1" x14ac:dyDescent="0.3">
      <c r="A2" s="31"/>
      <c r="B2" s="30"/>
      <c r="C2" s="30"/>
      <c r="D2" s="31"/>
      <c r="E2" s="30"/>
      <c r="F2" s="30"/>
      <c r="G2" s="50"/>
      <c r="H2" s="30"/>
      <c r="I2" s="30"/>
      <c r="J2" s="30"/>
      <c r="K2" s="30"/>
      <c r="L2" s="30"/>
      <c r="M2" s="30"/>
    </row>
    <row r="3" spans="1:13" ht="15" customHeight="1" x14ac:dyDescent="0.25">
      <c r="A3" s="1"/>
      <c r="C3" s="1"/>
      <c r="E3" s="1"/>
      <c r="F3" s="109" t="s">
        <v>54</v>
      </c>
      <c r="G3" s="84" t="s">
        <v>129</v>
      </c>
      <c r="H3" s="89" t="s">
        <v>159</v>
      </c>
      <c r="I3" s="111" t="s">
        <v>182</v>
      </c>
      <c r="J3" s="111" t="s">
        <v>189</v>
      </c>
      <c r="K3" s="107" t="s">
        <v>206</v>
      </c>
      <c r="L3" s="107" t="s">
        <v>48</v>
      </c>
      <c r="M3" s="104" t="s">
        <v>1</v>
      </c>
    </row>
    <row r="4" spans="1:13" ht="30" customHeight="1" thickBot="1" x14ac:dyDescent="0.3">
      <c r="A4" s="1"/>
      <c r="C4" s="1"/>
      <c r="E4" s="1"/>
      <c r="F4" s="110"/>
      <c r="G4" s="48" t="s">
        <v>130</v>
      </c>
      <c r="H4" s="88" t="s">
        <v>160</v>
      </c>
      <c r="I4" s="112"/>
      <c r="J4" s="112"/>
      <c r="K4" s="108"/>
      <c r="L4" s="108"/>
      <c r="M4" s="105"/>
    </row>
    <row r="5" spans="1:13" ht="30.75" thickBot="1" x14ac:dyDescent="0.3">
      <c r="A5" s="32" t="s">
        <v>0</v>
      </c>
      <c r="B5" s="7" t="s">
        <v>5</v>
      </c>
      <c r="C5" s="15" t="s">
        <v>3</v>
      </c>
      <c r="D5" s="15" t="s">
        <v>6</v>
      </c>
      <c r="E5" s="15" t="s">
        <v>4</v>
      </c>
      <c r="F5" s="73">
        <v>43128</v>
      </c>
      <c r="G5" s="53">
        <v>43162</v>
      </c>
      <c r="H5" s="54">
        <v>43240</v>
      </c>
      <c r="I5" s="54">
        <v>43296</v>
      </c>
      <c r="J5" s="54">
        <v>43331</v>
      </c>
      <c r="K5" s="54">
        <v>43387</v>
      </c>
      <c r="L5" s="65"/>
      <c r="M5" s="13"/>
    </row>
    <row r="6" spans="1:13" x14ac:dyDescent="0.25">
      <c r="A6" s="33">
        <v>1</v>
      </c>
      <c r="B6" s="74" t="s">
        <v>15</v>
      </c>
      <c r="C6" s="45">
        <v>2532</v>
      </c>
      <c r="D6" s="75">
        <v>420</v>
      </c>
      <c r="E6" s="45" t="s">
        <v>7</v>
      </c>
      <c r="F6" s="21">
        <v>300</v>
      </c>
      <c r="G6" s="45">
        <v>400</v>
      </c>
      <c r="H6" s="87">
        <v>400</v>
      </c>
      <c r="I6" s="21">
        <v>0</v>
      </c>
      <c r="J6" s="90">
        <v>400</v>
      </c>
      <c r="K6" s="21">
        <v>360</v>
      </c>
      <c r="L6" s="66">
        <v>0</v>
      </c>
      <c r="M6" s="27">
        <f>SUM(F6:K6)-L6</f>
        <v>1860</v>
      </c>
    </row>
    <row r="7" spans="1:13" x14ac:dyDescent="0.25">
      <c r="A7" s="33">
        <v>2</v>
      </c>
      <c r="B7" s="76" t="s">
        <v>64</v>
      </c>
      <c r="C7" s="46">
        <v>13306</v>
      </c>
      <c r="D7" s="77">
        <v>667</v>
      </c>
      <c r="E7" s="46" t="s">
        <v>7</v>
      </c>
      <c r="F7" s="22">
        <v>250</v>
      </c>
      <c r="G7" s="46">
        <v>300</v>
      </c>
      <c r="H7" s="22">
        <v>300</v>
      </c>
      <c r="I7" s="22">
        <v>360</v>
      </c>
      <c r="J7" s="22">
        <v>330</v>
      </c>
      <c r="K7" s="22">
        <v>330</v>
      </c>
      <c r="L7" s="67">
        <v>250</v>
      </c>
      <c r="M7" s="28">
        <f>SUM(F7:K7)-L7</f>
        <v>1620</v>
      </c>
    </row>
    <row r="8" spans="1:13" x14ac:dyDescent="0.25">
      <c r="A8" s="33">
        <v>3</v>
      </c>
      <c r="B8" s="76" t="s">
        <v>16</v>
      </c>
      <c r="C8" s="46">
        <v>1282</v>
      </c>
      <c r="D8" s="77">
        <v>91</v>
      </c>
      <c r="E8" s="46" t="s">
        <v>7</v>
      </c>
      <c r="F8" s="22">
        <v>360</v>
      </c>
      <c r="G8" s="24" t="s">
        <v>8</v>
      </c>
      <c r="H8" s="22">
        <v>180</v>
      </c>
      <c r="I8" s="22">
        <v>360</v>
      </c>
      <c r="J8" s="22">
        <v>360</v>
      </c>
      <c r="K8" s="3" t="s">
        <v>8</v>
      </c>
      <c r="L8" s="67">
        <v>0</v>
      </c>
      <c r="M8" s="28">
        <f>SUM(F8:K8)-L8</f>
        <v>1260</v>
      </c>
    </row>
    <row r="9" spans="1:13" x14ac:dyDescent="0.25">
      <c r="A9" s="33">
        <v>4</v>
      </c>
      <c r="B9" s="76" t="s">
        <v>45</v>
      </c>
      <c r="C9" s="46">
        <v>2710</v>
      </c>
      <c r="D9" s="77">
        <v>808</v>
      </c>
      <c r="E9" s="46" t="s">
        <v>7</v>
      </c>
      <c r="F9" s="22">
        <v>150</v>
      </c>
      <c r="G9" s="46">
        <v>270</v>
      </c>
      <c r="H9" s="22">
        <v>270</v>
      </c>
      <c r="I9" s="22">
        <v>0</v>
      </c>
      <c r="J9" s="22">
        <v>300</v>
      </c>
      <c r="K9" s="22">
        <v>230</v>
      </c>
      <c r="L9" s="67">
        <v>0</v>
      </c>
      <c r="M9" s="28">
        <f>SUM(F9:K9)-L9</f>
        <v>1220</v>
      </c>
    </row>
    <row r="10" spans="1:13" x14ac:dyDescent="0.25">
      <c r="A10" s="33">
        <v>5</v>
      </c>
      <c r="B10" s="76" t="s">
        <v>65</v>
      </c>
      <c r="C10" s="46">
        <v>13774</v>
      </c>
      <c r="D10" s="46">
        <v>352</v>
      </c>
      <c r="E10" s="46" t="s">
        <v>7</v>
      </c>
      <c r="F10" s="22">
        <v>180</v>
      </c>
      <c r="G10" s="46">
        <v>250</v>
      </c>
      <c r="H10" s="22">
        <v>170</v>
      </c>
      <c r="I10" s="22">
        <v>0</v>
      </c>
      <c r="J10" s="22">
        <v>250</v>
      </c>
      <c r="K10" s="22">
        <v>250</v>
      </c>
      <c r="L10" s="67">
        <v>0</v>
      </c>
      <c r="M10" s="28">
        <f>SUM(F10:K10)-L10</f>
        <v>1100</v>
      </c>
    </row>
    <row r="11" spans="1:13" x14ac:dyDescent="0.25">
      <c r="A11" s="33">
        <v>6</v>
      </c>
      <c r="B11" s="76" t="s">
        <v>138</v>
      </c>
      <c r="C11" s="46">
        <v>14286</v>
      </c>
      <c r="D11" s="46">
        <v>417</v>
      </c>
      <c r="E11" s="46" t="s">
        <v>7</v>
      </c>
      <c r="F11" s="22">
        <v>0</v>
      </c>
      <c r="G11" s="46">
        <v>130</v>
      </c>
      <c r="H11" s="22">
        <v>190</v>
      </c>
      <c r="I11" s="22">
        <v>250</v>
      </c>
      <c r="J11" s="22">
        <v>210</v>
      </c>
      <c r="K11" s="22">
        <v>210</v>
      </c>
      <c r="L11" s="67">
        <v>0</v>
      </c>
      <c r="M11" s="28">
        <f>SUM(F11:K11)-L11</f>
        <v>990</v>
      </c>
    </row>
    <row r="12" spans="1:13" x14ac:dyDescent="0.25">
      <c r="A12" s="33">
        <v>7</v>
      </c>
      <c r="B12" s="76" t="s">
        <v>68</v>
      </c>
      <c r="C12" s="46">
        <v>14040</v>
      </c>
      <c r="D12" s="46">
        <v>395</v>
      </c>
      <c r="E12" s="46" t="s">
        <v>7</v>
      </c>
      <c r="F12" s="22">
        <v>140</v>
      </c>
      <c r="G12" s="46">
        <v>170</v>
      </c>
      <c r="H12" s="22">
        <v>230</v>
      </c>
      <c r="I12" s="22">
        <v>230</v>
      </c>
      <c r="J12" s="22">
        <v>190</v>
      </c>
      <c r="K12" s="22">
        <v>0</v>
      </c>
      <c r="L12" s="67">
        <v>0</v>
      </c>
      <c r="M12" s="28">
        <f>SUM(F12:K12)-L12</f>
        <v>960</v>
      </c>
    </row>
    <row r="13" spans="1:13" x14ac:dyDescent="0.25">
      <c r="A13" s="33">
        <v>8</v>
      </c>
      <c r="B13" s="76" t="s">
        <v>183</v>
      </c>
      <c r="C13" s="46">
        <v>2909</v>
      </c>
      <c r="D13" s="46">
        <v>89</v>
      </c>
      <c r="E13" s="46" t="s">
        <v>7</v>
      </c>
      <c r="F13" s="22">
        <v>0</v>
      </c>
      <c r="G13" s="46">
        <v>0</v>
      </c>
      <c r="H13" s="22">
        <v>0</v>
      </c>
      <c r="I13" s="22">
        <v>400</v>
      </c>
      <c r="J13" s="22">
        <v>140</v>
      </c>
      <c r="K13" s="22">
        <v>400</v>
      </c>
      <c r="L13" s="67">
        <v>0</v>
      </c>
      <c r="M13" s="28">
        <f>SUM(F13:K13)-L13</f>
        <v>940</v>
      </c>
    </row>
    <row r="14" spans="1:13" x14ac:dyDescent="0.25">
      <c r="A14" s="33">
        <v>9</v>
      </c>
      <c r="B14" s="78" t="s">
        <v>23</v>
      </c>
      <c r="C14" s="77">
        <v>2868</v>
      </c>
      <c r="D14" s="77">
        <v>248</v>
      </c>
      <c r="E14" s="77" t="s">
        <v>7</v>
      </c>
      <c r="F14" s="79">
        <v>230</v>
      </c>
      <c r="G14" s="46">
        <v>330</v>
      </c>
      <c r="H14" s="22">
        <v>330</v>
      </c>
      <c r="I14" s="22">
        <v>0</v>
      </c>
      <c r="J14" s="22">
        <v>0</v>
      </c>
      <c r="K14" s="22">
        <v>0</v>
      </c>
      <c r="L14" s="67">
        <v>0</v>
      </c>
      <c r="M14" s="28">
        <f>SUM(F14:K14)-L14</f>
        <v>890</v>
      </c>
    </row>
    <row r="15" spans="1:13" x14ac:dyDescent="0.25">
      <c r="A15" s="33">
        <v>10</v>
      </c>
      <c r="B15" s="76" t="s">
        <v>161</v>
      </c>
      <c r="C15" s="46">
        <v>2521</v>
      </c>
      <c r="D15" s="46">
        <v>76</v>
      </c>
      <c r="E15" s="46" t="s">
        <v>7</v>
      </c>
      <c r="F15" s="22">
        <v>0</v>
      </c>
      <c r="G15" s="46">
        <v>0</v>
      </c>
      <c r="H15" s="22">
        <v>250</v>
      </c>
      <c r="I15" s="22">
        <v>0</v>
      </c>
      <c r="J15" s="22">
        <v>180</v>
      </c>
      <c r="K15" s="22">
        <v>300</v>
      </c>
      <c r="L15" s="67">
        <v>0</v>
      </c>
      <c r="M15" s="28">
        <f>SUM(F15:K15)-L15</f>
        <v>730</v>
      </c>
    </row>
    <row r="16" spans="1:13" x14ac:dyDescent="0.25">
      <c r="A16" s="33">
        <v>11</v>
      </c>
      <c r="B16" s="76" t="s">
        <v>58</v>
      </c>
      <c r="C16" s="46">
        <v>6552</v>
      </c>
      <c r="D16" s="46">
        <v>191</v>
      </c>
      <c r="E16" s="46" t="s">
        <v>7</v>
      </c>
      <c r="F16" s="22">
        <v>0</v>
      </c>
      <c r="G16" s="46">
        <v>230</v>
      </c>
      <c r="H16" s="22">
        <v>0</v>
      </c>
      <c r="I16" s="22">
        <v>300</v>
      </c>
      <c r="J16" s="22">
        <v>150</v>
      </c>
      <c r="K16" s="22">
        <v>0</v>
      </c>
      <c r="L16" s="67">
        <v>0</v>
      </c>
      <c r="M16" s="28">
        <f>SUM(F16:K16)-L16</f>
        <v>680</v>
      </c>
    </row>
    <row r="17" spans="1:13" x14ac:dyDescent="0.25">
      <c r="A17" s="33">
        <v>12</v>
      </c>
      <c r="B17" s="76" t="s">
        <v>24</v>
      </c>
      <c r="C17" s="46">
        <v>1959</v>
      </c>
      <c r="D17" s="77">
        <v>295</v>
      </c>
      <c r="E17" s="46" t="s">
        <v>7</v>
      </c>
      <c r="F17" s="22">
        <v>190</v>
      </c>
      <c r="G17" s="46">
        <v>140</v>
      </c>
      <c r="H17" s="22">
        <v>0</v>
      </c>
      <c r="I17" s="22">
        <v>270</v>
      </c>
      <c r="J17" s="22">
        <v>0</v>
      </c>
      <c r="K17" s="22">
        <v>0</v>
      </c>
      <c r="L17" s="67">
        <v>0</v>
      </c>
      <c r="M17" s="28">
        <f>SUM(F17:K17)-L17</f>
        <v>600</v>
      </c>
    </row>
    <row r="18" spans="1:13" x14ac:dyDescent="0.25">
      <c r="A18" s="33">
        <v>13</v>
      </c>
      <c r="B18" s="76" t="s">
        <v>44</v>
      </c>
      <c r="C18" s="46">
        <v>8782</v>
      </c>
      <c r="D18" s="46">
        <v>320</v>
      </c>
      <c r="E18" s="46" t="s">
        <v>7</v>
      </c>
      <c r="F18" s="22">
        <v>210</v>
      </c>
      <c r="G18" s="24" t="s">
        <v>8</v>
      </c>
      <c r="H18" s="22">
        <v>360</v>
      </c>
      <c r="I18" s="22">
        <v>0</v>
      </c>
      <c r="J18" s="22">
        <v>0</v>
      </c>
      <c r="K18" s="3" t="s">
        <v>8</v>
      </c>
      <c r="L18" s="67">
        <v>0</v>
      </c>
      <c r="M18" s="28">
        <f>SUM(F18:K18)-L18</f>
        <v>570</v>
      </c>
    </row>
    <row r="19" spans="1:13" x14ac:dyDescent="0.25">
      <c r="A19" s="33">
        <v>14</v>
      </c>
      <c r="B19" s="76" t="s">
        <v>192</v>
      </c>
      <c r="C19" s="46">
        <v>10025</v>
      </c>
      <c r="D19" s="46">
        <v>303</v>
      </c>
      <c r="E19" s="46" t="s">
        <v>7</v>
      </c>
      <c r="F19" s="22">
        <v>0</v>
      </c>
      <c r="G19" s="46">
        <v>0</v>
      </c>
      <c r="H19" s="22">
        <v>0</v>
      </c>
      <c r="I19" s="22">
        <v>0</v>
      </c>
      <c r="J19" s="22">
        <v>270</v>
      </c>
      <c r="K19" s="22">
        <v>270</v>
      </c>
      <c r="L19" s="67">
        <v>0</v>
      </c>
      <c r="M19" s="28">
        <f>SUM(F19:K19)-L19</f>
        <v>540</v>
      </c>
    </row>
    <row r="20" spans="1:13" x14ac:dyDescent="0.25">
      <c r="A20" s="33">
        <v>15</v>
      </c>
      <c r="B20" s="76" t="s">
        <v>71</v>
      </c>
      <c r="C20" s="46">
        <v>1615</v>
      </c>
      <c r="D20" s="46">
        <v>222</v>
      </c>
      <c r="E20" s="46" t="s">
        <v>21</v>
      </c>
      <c r="F20" s="22">
        <v>100</v>
      </c>
      <c r="G20" s="46">
        <v>360</v>
      </c>
      <c r="H20" s="22">
        <v>0</v>
      </c>
      <c r="I20" s="22">
        <v>0</v>
      </c>
      <c r="J20" s="22">
        <v>0</v>
      </c>
      <c r="K20" s="22">
        <v>0</v>
      </c>
      <c r="L20" s="67">
        <v>0</v>
      </c>
      <c r="M20" s="28">
        <f>SUM(F20:K20)-L20</f>
        <v>460</v>
      </c>
    </row>
    <row r="21" spans="1:13" x14ac:dyDescent="0.25">
      <c r="A21" s="33">
        <v>16</v>
      </c>
      <c r="B21" s="76" t="s">
        <v>135</v>
      </c>
      <c r="C21" s="46">
        <v>2757</v>
      </c>
      <c r="D21" s="77">
        <v>57</v>
      </c>
      <c r="E21" s="46" t="s">
        <v>7</v>
      </c>
      <c r="F21" s="22">
        <v>0</v>
      </c>
      <c r="G21" s="46">
        <v>210</v>
      </c>
      <c r="H21" s="22">
        <v>0</v>
      </c>
      <c r="I21" s="22">
        <v>0</v>
      </c>
      <c r="J21" s="22">
        <v>230</v>
      </c>
      <c r="K21" s="22">
        <v>0</v>
      </c>
      <c r="L21" s="67">
        <v>0</v>
      </c>
      <c r="M21" s="28">
        <f>SUM(F21:K21)-L21</f>
        <v>440</v>
      </c>
    </row>
    <row r="22" spans="1:13" x14ac:dyDescent="0.25">
      <c r="A22" s="33">
        <v>17</v>
      </c>
      <c r="B22" s="76" t="s">
        <v>43</v>
      </c>
      <c r="C22" s="46">
        <v>1118</v>
      </c>
      <c r="D22" s="77">
        <v>111</v>
      </c>
      <c r="E22" s="46" t="s">
        <v>7</v>
      </c>
      <c r="F22" s="46">
        <v>400</v>
      </c>
      <c r="G22" s="46">
        <v>0</v>
      </c>
      <c r="H22" s="22">
        <v>0</v>
      </c>
      <c r="I22" s="22">
        <v>0</v>
      </c>
      <c r="J22" s="22">
        <v>0</v>
      </c>
      <c r="K22" s="22">
        <v>0</v>
      </c>
      <c r="L22" s="67">
        <v>0</v>
      </c>
      <c r="M22" s="28">
        <f>SUM(F22:K22)-L22</f>
        <v>400</v>
      </c>
    </row>
    <row r="23" spans="1:13" x14ac:dyDescent="0.25">
      <c r="A23" s="33">
        <v>18</v>
      </c>
      <c r="B23" s="76" t="s">
        <v>190</v>
      </c>
      <c r="C23" s="46">
        <v>3231</v>
      </c>
      <c r="D23" s="46" t="s">
        <v>191</v>
      </c>
      <c r="E23" s="46" t="s">
        <v>7</v>
      </c>
      <c r="F23" s="22">
        <v>0</v>
      </c>
      <c r="G23" s="46">
        <v>0</v>
      </c>
      <c r="H23" s="22">
        <v>0</v>
      </c>
      <c r="I23" s="22">
        <v>0</v>
      </c>
      <c r="J23" s="22">
        <v>400</v>
      </c>
      <c r="K23" s="22">
        <v>0</v>
      </c>
      <c r="L23" s="67">
        <v>0</v>
      </c>
      <c r="M23" s="28">
        <f>SUM(F23:K23)-L23</f>
        <v>400</v>
      </c>
    </row>
    <row r="24" spans="1:13" x14ac:dyDescent="0.25">
      <c r="A24" s="33">
        <v>19</v>
      </c>
      <c r="B24" s="76" t="s">
        <v>69</v>
      </c>
      <c r="C24" s="46">
        <v>10210</v>
      </c>
      <c r="D24" s="77">
        <v>906</v>
      </c>
      <c r="E24" s="46" t="s">
        <v>7</v>
      </c>
      <c r="F24" s="22">
        <v>130</v>
      </c>
      <c r="G24" s="46">
        <v>0</v>
      </c>
      <c r="H24" s="22">
        <v>210</v>
      </c>
      <c r="I24" s="22">
        <v>0</v>
      </c>
      <c r="J24" s="22">
        <v>0</v>
      </c>
      <c r="K24" s="22">
        <v>0</v>
      </c>
      <c r="L24" s="67">
        <v>0</v>
      </c>
      <c r="M24" s="28">
        <f>SUM(F24:K24)-L24</f>
        <v>340</v>
      </c>
    </row>
    <row r="25" spans="1:13" x14ac:dyDescent="0.25">
      <c r="A25" s="36">
        <v>20</v>
      </c>
      <c r="B25" s="80" t="s">
        <v>11</v>
      </c>
      <c r="C25" s="47">
        <v>1495</v>
      </c>
      <c r="D25" s="82">
        <v>77</v>
      </c>
      <c r="E25" s="47" t="s">
        <v>7</v>
      </c>
      <c r="F25" s="39">
        <v>330</v>
      </c>
      <c r="G25" s="47">
        <v>0</v>
      </c>
      <c r="H25" s="39">
        <v>0</v>
      </c>
      <c r="I25" s="39">
        <v>0</v>
      </c>
      <c r="J25" s="39">
        <v>0</v>
      </c>
      <c r="K25" s="39">
        <v>0</v>
      </c>
      <c r="L25" s="70">
        <v>0</v>
      </c>
      <c r="M25" s="28">
        <f>SUM(F25:K25)-L25</f>
        <v>330</v>
      </c>
    </row>
    <row r="26" spans="1:13" x14ac:dyDescent="0.25">
      <c r="A26" s="36">
        <v>21</v>
      </c>
      <c r="B26" s="80" t="s">
        <v>184</v>
      </c>
      <c r="C26" s="81">
        <v>1971</v>
      </c>
      <c r="D26" s="46">
        <v>251</v>
      </c>
      <c r="E26" s="47" t="s">
        <v>21</v>
      </c>
      <c r="F26" s="39">
        <v>0</v>
      </c>
      <c r="G26" s="47">
        <v>0</v>
      </c>
      <c r="H26" s="39">
        <v>0</v>
      </c>
      <c r="I26" s="39">
        <v>330</v>
      </c>
      <c r="J26" s="39">
        <v>0</v>
      </c>
      <c r="K26" s="39">
        <v>0</v>
      </c>
      <c r="L26" s="70">
        <v>0</v>
      </c>
      <c r="M26" s="28">
        <f>SUM(F26:K26)-L26</f>
        <v>330</v>
      </c>
    </row>
    <row r="27" spans="1:13" x14ac:dyDescent="0.25">
      <c r="A27" s="36">
        <v>22</v>
      </c>
      <c r="B27" s="80" t="s">
        <v>40</v>
      </c>
      <c r="C27" s="47">
        <v>1262</v>
      </c>
      <c r="D27" s="47">
        <v>53</v>
      </c>
      <c r="E27" s="47" t="s">
        <v>7</v>
      </c>
      <c r="F27" s="39">
        <v>120</v>
      </c>
      <c r="G27" s="47">
        <v>160</v>
      </c>
      <c r="H27" s="39">
        <v>0</v>
      </c>
      <c r="I27" s="39">
        <v>0</v>
      </c>
      <c r="J27" s="39">
        <v>0</v>
      </c>
      <c r="K27" s="39">
        <v>0</v>
      </c>
      <c r="L27" s="70">
        <v>0</v>
      </c>
      <c r="M27" s="28">
        <f>SUM(F27:K27)-L27</f>
        <v>280</v>
      </c>
    </row>
    <row r="28" spans="1:13" x14ac:dyDescent="0.25">
      <c r="A28" s="36">
        <v>23</v>
      </c>
      <c r="B28" s="80" t="s">
        <v>63</v>
      </c>
      <c r="C28" s="47">
        <v>2383</v>
      </c>
      <c r="D28" s="82">
        <v>2</v>
      </c>
      <c r="E28" s="47" t="s">
        <v>21</v>
      </c>
      <c r="F28" s="39">
        <v>270</v>
      </c>
      <c r="G28" s="47">
        <v>0</v>
      </c>
      <c r="H28" s="39">
        <v>0</v>
      </c>
      <c r="I28" s="39">
        <v>0</v>
      </c>
      <c r="J28" s="39">
        <v>0</v>
      </c>
      <c r="K28" s="39">
        <v>0</v>
      </c>
      <c r="L28" s="70">
        <v>0</v>
      </c>
      <c r="M28" s="28">
        <f>SUM(F28:K28)-L28</f>
        <v>270</v>
      </c>
    </row>
    <row r="29" spans="1:13" x14ac:dyDescent="0.25">
      <c r="A29" s="36">
        <v>24</v>
      </c>
      <c r="B29" s="80" t="s">
        <v>187</v>
      </c>
      <c r="C29" s="47">
        <v>13476</v>
      </c>
      <c r="D29" s="82">
        <v>775</v>
      </c>
      <c r="E29" s="47"/>
      <c r="F29" s="39">
        <v>0</v>
      </c>
      <c r="G29" s="47">
        <v>190</v>
      </c>
      <c r="H29" s="39">
        <v>0</v>
      </c>
      <c r="I29" s="39">
        <v>0</v>
      </c>
      <c r="J29" s="39">
        <v>0</v>
      </c>
      <c r="K29" s="39">
        <v>0</v>
      </c>
      <c r="L29" s="70">
        <v>0</v>
      </c>
      <c r="M29" s="28">
        <f>SUM(F29:K29)-L29</f>
        <v>190</v>
      </c>
    </row>
    <row r="30" spans="1:13" x14ac:dyDescent="0.25">
      <c r="A30" s="36">
        <v>25</v>
      </c>
      <c r="B30" s="80" t="s">
        <v>136</v>
      </c>
      <c r="C30" s="47">
        <v>13915</v>
      </c>
      <c r="D30" s="82">
        <v>224</v>
      </c>
      <c r="E30" s="47" t="s">
        <v>7</v>
      </c>
      <c r="F30" s="39">
        <v>0</v>
      </c>
      <c r="G30" s="47">
        <v>180</v>
      </c>
      <c r="H30" s="39">
        <v>0</v>
      </c>
      <c r="I30" s="39">
        <v>0</v>
      </c>
      <c r="J30" s="39">
        <v>0</v>
      </c>
      <c r="K30" s="39">
        <v>0</v>
      </c>
      <c r="L30" s="70">
        <v>0</v>
      </c>
      <c r="M30" s="28">
        <f>SUM(F30:K30)-L30</f>
        <v>180</v>
      </c>
    </row>
    <row r="31" spans="1:13" x14ac:dyDescent="0.25">
      <c r="A31" s="36">
        <v>26</v>
      </c>
      <c r="B31" s="80" t="s">
        <v>66</v>
      </c>
      <c r="C31" s="47">
        <v>2291</v>
      </c>
      <c r="D31" s="47">
        <v>89</v>
      </c>
      <c r="E31" s="47" t="s">
        <v>21</v>
      </c>
      <c r="F31" s="39">
        <v>170</v>
      </c>
      <c r="G31" s="47">
        <v>0</v>
      </c>
      <c r="H31" s="39">
        <v>0</v>
      </c>
      <c r="I31" s="39">
        <v>0</v>
      </c>
      <c r="J31" s="39">
        <v>0</v>
      </c>
      <c r="K31" s="39">
        <v>0</v>
      </c>
      <c r="L31" s="70">
        <v>0</v>
      </c>
      <c r="M31" s="28">
        <f>SUM(F31:K31)-L31</f>
        <v>170</v>
      </c>
    </row>
    <row r="32" spans="1:13" x14ac:dyDescent="0.25">
      <c r="A32" s="36">
        <v>27</v>
      </c>
      <c r="B32" s="80" t="s">
        <v>193</v>
      </c>
      <c r="C32" s="47">
        <v>6945</v>
      </c>
      <c r="D32" s="47">
        <v>449</v>
      </c>
      <c r="E32" s="47" t="s">
        <v>7</v>
      </c>
      <c r="F32" s="39">
        <v>0</v>
      </c>
      <c r="G32" s="47">
        <v>0</v>
      </c>
      <c r="H32" s="39">
        <v>0</v>
      </c>
      <c r="I32" s="39">
        <v>0</v>
      </c>
      <c r="J32" s="39">
        <v>170</v>
      </c>
      <c r="K32" s="39">
        <v>0</v>
      </c>
      <c r="L32" s="70">
        <v>0</v>
      </c>
      <c r="M32" s="28">
        <f>SUM(F32:K32)-L32</f>
        <v>170</v>
      </c>
    </row>
    <row r="33" spans="1:13" x14ac:dyDescent="0.25">
      <c r="A33" s="36">
        <v>28</v>
      </c>
      <c r="B33" s="80" t="s">
        <v>67</v>
      </c>
      <c r="C33" s="47">
        <v>6887</v>
      </c>
      <c r="D33" s="82">
        <v>135</v>
      </c>
      <c r="E33" s="47" t="s">
        <v>7</v>
      </c>
      <c r="F33" s="39">
        <v>160</v>
      </c>
      <c r="G33" s="47">
        <v>0</v>
      </c>
      <c r="H33" s="39">
        <v>0</v>
      </c>
      <c r="I33" s="39">
        <v>0</v>
      </c>
      <c r="J33" s="39">
        <v>0</v>
      </c>
      <c r="K33" s="39">
        <v>0</v>
      </c>
      <c r="L33" s="70">
        <v>0</v>
      </c>
      <c r="M33" s="28">
        <f>SUM(F33:K33)-L33</f>
        <v>160</v>
      </c>
    </row>
    <row r="34" spans="1:13" x14ac:dyDescent="0.25">
      <c r="A34" s="36">
        <v>29</v>
      </c>
      <c r="B34" s="80" t="s">
        <v>36</v>
      </c>
      <c r="C34" s="47">
        <v>3960</v>
      </c>
      <c r="D34" s="47">
        <v>296</v>
      </c>
      <c r="E34" s="47" t="s">
        <v>7</v>
      </c>
      <c r="F34" s="39">
        <v>0</v>
      </c>
      <c r="G34" s="47">
        <v>0</v>
      </c>
      <c r="H34" s="39">
        <v>160</v>
      </c>
      <c r="I34" s="39">
        <v>0</v>
      </c>
      <c r="J34" s="39">
        <v>0</v>
      </c>
      <c r="K34" s="39">
        <v>0</v>
      </c>
      <c r="L34" s="70">
        <v>0</v>
      </c>
      <c r="M34" s="28">
        <f>SUM(F34:K34)-L34</f>
        <v>160</v>
      </c>
    </row>
    <row r="35" spans="1:13" x14ac:dyDescent="0.25">
      <c r="A35" s="36">
        <v>30</v>
      </c>
      <c r="B35" s="80" t="s">
        <v>194</v>
      </c>
      <c r="C35" s="47">
        <v>2571</v>
      </c>
      <c r="D35" s="47">
        <v>690</v>
      </c>
      <c r="E35" s="47" t="s">
        <v>7</v>
      </c>
      <c r="F35" s="39">
        <v>0</v>
      </c>
      <c r="G35" s="47">
        <v>0</v>
      </c>
      <c r="H35" s="39">
        <v>0</v>
      </c>
      <c r="I35" s="39">
        <v>0</v>
      </c>
      <c r="J35" s="39">
        <v>160</v>
      </c>
      <c r="K35" s="39">
        <v>0</v>
      </c>
      <c r="L35" s="70">
        <v>0</v>
      </c>
      <c r="M35" s="28">
        <f>SUM(F35:K35)-L35</f>
        <v>160</v>
      </c>
    </row>
    <row r="36" spans="1:13" x14ac:dyDescent="0.25">
      <c r="A36" s="36">
        <v>31</v>
      </c>
      <c r="B36" s="80" t="s">
        <v>137</v>
      </c>
      <c r="C36" s="47">
        <v>13842</v>
      </c>
      <c r="D36" s="82">
        <v>913</v>
      </c>
      <c r="E36" s="47" t="s">
        <v>7</v>
      </c>
      <c r="F36" s="39">
        <v>0</v>
      </c>
      <c r="G36" s="47">
        <v>150</v>
      </c>
      <c r="H36" s="39">
        <v>0</v>
      </c>
      <c r="I36" s="39">
        <v>0</v>
      </c>
      <c r="J36" s="39">
        <v>0</v>
      </c>
      <c r="K36" s="39">
        <v>0</v>
      </c>
      <c r="L36" s="70">
        <v>0</v>
      </c>
      <c r="M36" s="28">
        <f>SUM(F36:K36)-L36</f>
        <v>150</v>
      </c>
    </row>
    <row r="37" spans="1:13" x14ac:dyDescent="0.25">
      <c r="A37" s="36">
        <v>32</v>
      </c>
      <c r="B37" s="80" t="s">
        <v>162</v>
      </c>
      <c r="C37" s="47">
        <v>15032</v>
      </c>
      <c r="D37" s="47">
        <v>454</v>
      </c>
      <c r="E37" s="47" t="s">
        <v>7</v>
      </c>
      <c r="F37" s="39">
        <v>0</v>
      </c>
      <c r="G37" s="47">
        <v>0</v>
      </c>
      <c r="H37" s="39">
        <v>150</v>
      </c>
      <c r="I37" s="39">
        <v>0</v>
      </c>
      <c r="J37" s="39">
        <v>0</v>
      </c>
      <c r="K37" s="39">
        <v>0</v>
      </c>
      <c r="L37" s="70">
        <v>0</v>
      </c>
      <c r="M37" s="28">
        <f>SUM(F37:K37)-L37</f>
        <v>150</v>
      </c>
    </row>
    <row r="38" spans="1:13" x14ac:dyDescent="0.25">
      <c r="A38" s="36">
        <v>33</v>
      </c>
      <c r="B38" s="80" t="s">
        <v>70</v>
      </c>
      <c r="C38" s="85">
        <v>13159</v>
      </c>
      <c r="D38" s="85">
        <v>627</v>
      </c>
      <c r="E38" s="47" t="s">
        <v>7</v>
      </c>
      <c r="F38" s="39">
        <v>110</v>
      </c>
      <c r="G38" s="47">
        <v>0</v>
      </c>
      <c r="H38" s="39">
        <v>0</v>
      </c>
      <c r="I38" s="39">
        <v>0</v>
      </c>
      <c r="J38" s="39">
        <v>0</v>
      </c>
      <c r="K38" s="39">
        <v>0</v>
      </c>
      <c r="L38" s="70">
        <v>0</v>
      </c>
      <c r="M38" s="28">
        <f>SUM(F38:K38)-L38</f>
        <v>110</v>
      </c>
    </row>
    <row r="39" spans="1:13" x14ac:dyDescent="0.25">
      <c r="A39" s="36">
        <v>34</v>
      </c>
      <c r="B39" s="80" t="s">
        <v>72</v>
      </c>
      <c r="C39" s="47">
        <v>9843</v>
      </c>
      <c r="D39" s="47">
        <v>458</v>
      </c>
      <c r="E39" s="47" t="s">
        <v>7</v>
      </c>
      <c r="F39" s="39">
        <v>90</v>
      </c>
      <c r="G39" s="47">
        <v>0</v>
      </c>
      <c r="H39" s="39">
        <v>0</v>
      </c>
      <c r="I39" s="39">
        <v>0</v>
      </c>
      <c r="J39" s="39">
        <v>0</v>
      </c>
      <c r="K39" s="39">
        <v>0</v>
      </c>
      <c r="L39" s="70">
        <v>0</v>
      </c>
      <c r="M39" s="28">
        <f>SUM(F39:K39)-L39</f>
        <v>90</v>
      </c>
    </row>
    <row r="40" spans="1:13" x14ac:dyDescent="0.25">
      <c r="A40" s="36">
        <v>35</v>
      </c>
      <c r="B40" s="80" t="s">
        <v>30</v>
      </c>
      <c r="C40" s="47">
        <v>5382</v>
      </c>
      <c r="D40" s="47">
        <v>284</v>
      </c>
      <c r="E40" s="47" t="s">
        <v>7</v>
      </c>
      <c r="F40" s="39">
        <v>85</v>
      </c>
      <c r="G40" s="47">
        <v>0</v>
      </c>
      <c r="H40" s="39">
        <v>0</v>
      </c>
      <c r="I40" s="39">
        <v>0</v>
      </c>
      <c r="J40" s="39">
        <v>0</v>
      </c>
      <c r="K40" s="39">
        <v>0</v>
      </c>
      <c r="L40" s="70">
        <v>0</v>
      </c>
      <c r="M40" s="28">
        <f>SUM(F40:K40)-L40</f>
        <v>85</v>
      </c>
    </row>
    <row r="41" spans="1:13" x14ac:dyDescent="0.25">
      <c r="A41" s="36">
        <v>36</v>
      </c>
      <c r="B41" s="80" t="s">
        <v>73</v>
      </c>
      <c r="C41" s="47">
        <v>5244</v>
      </c>
      <c r="D41" s="82">
        <v>465</v>
      </c>
      <c r="E41" s="47" t="s">
        <v>7</v>
      </c>
      <c r="F41" s="39">
        <v>80</v>
      </c>
      <c r="G41" s="47">
        <v>0</v>
      </c>
      <c r="H41" s="39">
        <v>0</v>
      </c>
      <c r="I41" s="39">
        <v>0</v>
      </c>
      <c r="J41" s="39">
        <v>0</v>
      </c>
      <c r="K41" s="39">
        <v>0</v>
      </c>
      <c r="L41" s="70">
        <v>0</v>
      </c>
      <c r="M41" s="28">
        <f>SUM(F41:K41)-L41</f>
        <v>80</v>
      </c>
    </row>
    <row r="42" spans="1:13" x14ac:dyDescent="0.25">
      <c r="A42" s="36">
        <v>37</v>
      </c>
      <c r="B42" s="80" t="s">
        <v>74</v>
      </c>
      <c r="C42" s="47">
        <v>14064</v>
      </c>
      <c r="D42" s="47">
        <v>82</v>
      </c>
      <c r="E42" s="47" t="s">
        <v>7</v>
      </c>
      <c r="F42" s="39">
        <v>75</v>
      </c>
      <c r="G42" s="47">
        <v>0</v>
      </c>
      <c r="H42" s="39">
        <v>0</v>
      </c>
      <c r="I42" s="39">
        <v>0</v>
      </c>
      <c r="J42" s="39">
        <v>0</v>
      </c>
      <c r="K42" s="39">
        <v>0</v>
      </c>
      <c r="L42" s="70">
        <v>0</v>
      </c>
      <c r="M42" s="28">
        <f>SUM(F42:K42)-L42</f>
        <v>75</v>
      </c>
    </row>
    <row r="43" spans="1:13" x14ac:dyDescent="0.25">
      <c r="A43" s="36">
        <v>38</v>
      </c>
      <c r="B43" s="80" t="s">
        <v>75</v>
      </c>
      <c r="C43" s="47">
        <v>8015</v>
      </c>
      <c r="D43" s="82">
        <v>725</v>
      </c>
      <c r="E43" s="47" t="s">
        <v>21</v>
      </c>
      <c r="F43" s="39">
        <v>70</v>
      </c>
      <c r="G43" s="47">
        <v>0</v>
      </c>
      <c r="H43" s="39">
        <v>0</v>
      </c>
      <c r="I43" s="39">
        <v>0</v>
      </c>
      <c r="J43" s="39">
        <v>0</v>
      </c>
      <c r="K43" s="39">
        <v>0</v>
      </c>
      <c r="L43" s="70">
        <v>0</v>
      </c>
      <c r="M43" s="28">
        <f>SUM(F43:K43)-L43</f>
        <v>70</v>
      </c>
    </row>
    <row r="44" spans="1:13" x14ac:dyDescent="0.25">
      <c r="A44" s="36">
        <v>39</v>
      </c>
      <c r="B44" s="80" t="s">
        <v>139</v>
      </c>
      <c r="C44" s="47">
        <v>5713</v>
      </c>
      <c r="D44" s="47">
        <v>776</v>
      </c>
      <c r="E44" s="47" t="s">
        <v>21</v>
      </c>
      <c r="F44" s="39">
        <v>0</v>
      </c>
      <c r="G44" s="40" t="s">
        <v>8</v>
      </c>
      <c r="H44" s="39">
        <v>0</v>
      </c>
      <c r="I44" s="39">
        <v>0</v>
      </c>
      <c r="J44" s="39">
        <v>0</v>
      </c>
      <c r="K44" s="39">
        <v>0</v>
      </c>
      <c r="L44" s="70">
        <v>0</v>
      </c>
      <c r="M44" s="28">
        <f>SUM(F44:K44)-L44</f>
        <v>0</v>
      </c>
    </row>
    <row r="45" spans="1:13" ht="15.75" thickBot="1" x14ac:dyDescent="0.3">
      <c r="A45" s="34"/>
      <c r="B45" s="6"/>
      <c r="C45" s="18"/>
      <c r="D45" s="18"/>
      <c r="E45" s="18"/>
      <c r="F45" s="23"/>
      <c r="G45" s="51"/>
      <c r="H45" s="8"/>
      <c r="I45" s="8"/>
      <c r="J45" s="8"/>
      <c r="K45" s="8"/>
      <c r="L45" s="68"/>
      <c r="M45" s="29">
        <f t="shared" ref="M45" si="0">SUM(F45:K45)</f>
        <v>0</v>
      </c>
    </row>
    <row r="46" spans="1:13" x14ac:dyDescent="0.25">
      <c r="A46" s="19"/>
      <c r="B46" s="2"/>
      <c r="C46" s="19"/>
      <c r="D46" s="19"/>
      <c r="E46" s="19"/>
      <c r="F46" s="12">
        <v>23</v>
      </c>
      <c r="G46" s="12">
        <v>17</v>
      </c>
      <c r="H46" s="12">
        <v>13</v>
      </c>
      <c r="I46" s="12">
        <v>7</v>
      </c>
      <c r="J46" s="12">
        <v>14</v>
      </c>
      <c r="K46" s="12">
        <v>10</v>
      </c>
      <c r="L46" s="12"/>
      <c r="M46" s="62">
        <f>AVERAGE(F46:K46)</f>
        <v>14</v>
      </c>
    </row>
    <row r="47" spans="1:13" x14ac:dyDescent="0.25">
      <c r="A47" s="1"/>
      <c r="B47" s="106" t="s">
        <v>2</v>
      </c>
      <c r="C47" s="106"/>
      <c r="D47" s="106"/>
      <c r="E47" s="106"/>
      <c r="F47" s="106"/>
      <c r="G47" s="52"/>
      <c r="H47" s="10"/>
      <c r="I47" s="10"/>
      <c r="J47" s="10"/>
      <c r="K47" s="10"/>
      <c r="L47" s="69"/>
      <c r="M47" s="10"/>
    </row>
    <row r="48" spans="1:13" x14ac:dyDescent="0.25">
      <c r="A48" s="1"/>
      <c r="B48" s="106"/>
      <c r="C48" s="106"/>
      <c r="D48" s="106"/>
      <c r="E48" s="106"/>
      <c r="F48" s="106"/>
      <c r="G48" s="52"/>
      <c r="H48" s="10"/>
      <c r="I48" s="10"/>
      <c r="J48" s="10"/>
      <c r="K48" s="10"/>
      <c r="L48" s="69"/>
      <c r="M48" s="10"/>
    </row>
  </sheetData>
  <sortState ref="B6:M44">
    <sortCondition descending="1" ref="M6:M44"/>
  </sortState>
  <mergeCells count="8">
    <mergeCell ref="D1:M1"/>
    <mergeCell ref="M3:M4"/>
    <mergeCell ref="B47:F48"/>
    <mergeCell ref="L3:L4"/>
    <mergeCell ref="F3:F4"/>
    <mergeCell ref="J3:J4"/>
    <mergeCell ref="I3:I4"/>
    <mergeCell ref="K3:K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D1" sqref="D1:M1"/>
    </sheetView>
  </sheetViews>
  <sheetFormatPr defaultRowHeight="15" x14ac:dyDescent="0.25"/>
  <cols>
    <col min="1" max="1" width="10.7109375" customWidth="1"/>
    <col min="2" max="2" width="27.42578125" customWidth="1"/>
    <col min="3" max="3" width="15.28515625" customWidth="1"/>
    <col min="4" max="4" width="11.5703125" customWidth="1"/>
    <col min="5" max="6" width="13.140625" customWidth="1"/>
    <col min="7" max="7" width="12.85546875" customWidth="1"/>
    <col min="8" max="9" width="12.42578125" customWidth="1"/>
    <col min="10" max="10" width="12.28515625" customWidth="1"/>
    <col min="11" max="12" width="12.7109375" customWidth="1"/>
    <col min="13" max="13" width="12.85546875" customWidth="1"/>
  </cols>
  <sheetData>
    <row r="1" spans="1:13" ht="21" x14ac:dyDescent="0.25">
      <c r="A1" s="31"/>
      <c r="B1" s="30"/>
      <c r="C1" s="30"/>
      <c r="D1" s="103" t="s">
        <v>49</v>
      </c>
      <c r="E1" s="103"/>
      <c r="F1" s="103"/>
      <c r="G1" s="103"/>
      <c r="H1" s="103"/>
      <c r="I1" s="103"/>
      <c r="J1" s="103"/>
      <c r="K1" s="103"/>
      <c r="L1" s="103"/>
      <c r="M1" s="103"/>
    </row>
    <row r="2" spans="1:13" ht="21.75" thickBot="1" x14ac:dyDescent="0.3">
      <c r="A2" s="3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30" customHeight="1" x14ac:dyDescent="0.25">
      <c r="A3" s="1"/>
      <c r="C3" s="1"/>
      <c r="D3" s="1"/>
      <c r="E3" s="1"/>
      <c r="F3" s="109" t="s">
        <v>54</v>
      </c>
      <c r="G3" s="92" t="s">
        <v>140</v>
      </c>
      <c r="H3" s="86" t="s">
        <v>152</v>
      </c>
      <c r="I3" s="11" t="s">
        <v>182</v>
      </c>
      <c r="J3" s="111" t="s">
        <v>189</v>
      </c>
      <c r="K3" s="107" t="s">
        <v>206</v>
      </c>
      <c r="L3" s="11" t="s">
        <v>46</v>
      </c>
      <c r="M3" s="104" t="s">
        <v>1</v>
      </c>
    </row>
    <row r="4" spans="1:13" ht="15.75" thickBot="1" x14ac:dyDescent="0.3">
      <c r="A4" s="1"/>
      <c r="C4" s="1"/>
      <c r="D4" s="1"/>
      <c r="E4" s="1"/>
      <c r="F4" s="110"/>
      <c r="G4" s="94" t="s">
        <v>130</v>
      </c>
      <c r="H4" s="14" t="s">
        <v>153</v>
      </c>
      <c r="I4" s="26"/>
      <c r="J4" s="112"/>
      <c r="K4" s="108"/>
      <c r="L4" s="9" t="s">
        <v>47</v>
      </c>
      <c r="M4" s="105"/>
    </row>
    <row r="5" spans="1:13" ht="30.75" thickBot="1" x14ac:dyDescent="0.3">
      <c r="A5" s="32" t="s">
        <v>0</v>
      </c>
      <c r="B5" s="7" t="s">
        <v>5</v>
      </c>
      <c r="C5" s="15" t="s">
        <v>3</v>
      </c>
      <c r="D5" s="15" t="s">
        <v>6</v>
      </c>
      <c r="E5" s="15" t="s">
        <v>4</v>
      </c>
      <c r="F5" s="73">
        <v>43128</v>
      </c>
      <c r="G5" s="43">
        <v>43162</v>
      </c>
      <c r="H5" s="54">
        <v>43240</v>
      </c>
      <c r="I5" s="54">
        <v>43296</v>
      </c>
      <c r="J5" s="54">
        <v>43331</v>
      </c>
      <c r="K5" s="54">
        <v>43387</v>
      </c>
      <c r="L5" s="65"/>
      <c r="M5" s="102"/>
    </row>
    <row r="6" spans="1:13" x14ac:dyDescent="0.25">
      <c r="A6" s="33">
        <v>1</v>
      </c>
      <c r="B6" s="4" t="s">
        <v>25</v>
      </c>
      <c r="C6" s="16">
        <v>5419</v>
      </c>
      <c r="D6" s="16">
        <v>345</v>
      </c>
      <c r="E6" s="16" t="s">
        <v>7</v>
      </c>
      <c r="F6" s="21">
        <v>400</v>
      </c>
      <c r="G6" s="45">
        <v>0</v>
      </c>
      <c r="H6" s="21">
        <v>400</v>
      </c>
      <c r="I6" s="21">
        <v>400</v>
      </c>
      <c r="J6" s="21">
        <v>400</v>
      </c>
      <c r="K6" s="21">
        <v>400</v>
      </c>
      <c r="L6" s="97">
        <v>0</v>
      </c>
      <c r="M6" s="101">
        <f>SUM(F6:K6)-L6</f>
        <v>2000</v>
      </c>
    </row>
    <row r="7" spans="1:13" x14ac:dyDescent="0.25">
      <c r="A7" s="33">
        <v>2</v>
      </c>
      <c r="B7" s="5" t="s">
        <v>76</v>
      </c>
      <c r="C7" s="17">
        <v>1398</v>
      </c>
      <c r="D7" s="17">
        <v>52</v>
      </c>
      <c r="E7" s="17" t="s">
        <v>7</v>
      </c>
      <c r="F7" s="22">
        <v>330</v>
      </c>
      <c r="G7" s="46">
        <v>360</v>
      </c>
      <c r="H7" s="22">
        <v>360</v>
      </c>
      <c r="I7" s="22">
        <v>300</v>
      </c>
      <c r="J7" s="22">
        <v>230</v>
      </c>
      <c r="K7" s="22">
        <v>330</v>
      </c>
      <c r="L7" s="98">
        <v>230</v>
      </c>
      <c r="M7" s="100">
        <f t="shared" ref="M7:M29" si="0">SUM(F7:K7)-L7</f>
        <v>1680</v>
      </c>
    </row>
    <row r="8" spans="1:13" x14ac:dyDescent="0.25">
      <c r="A8" s="33">
        <v>3</v>
      </c>
      <c r="B8" s="5" t="s">
        <v>17</v>
      </c>
      <c r="C8" s="17">
        <v>1216</v>
      </c>
      <c r="D8" s="17">
        <v>400</v>
      </c>
      <c r="E8" s="17" t="s">
        <v>7</v>
      </c>
      <c r="F8" s="22">
        <v>270</v>
      </c>
      <c r="G8" s="46">
        <v>230</v>
      </c>
      <c r="H8" s="22">
        <v>330</v>
      </c>
      <c r="I8" s="22">
        <v>360</v>
      </c>
      <c r="J8" s="22">
        <v>300</v>
      </c>
      <c r="K8" s="22">
        <v>0</v>
      </c>
      <c r="L8" s="98">
        <v>0</v>
      </c>
      <c r="M8" s="100">
        <f t="shared" si="0"/>
        <v>1490</v>
      </c>
    </row>
    <row r="9" spans="1:13" x14ac:dyDescent="0.25">
      <c r="A9" s="33">
        <v>4</v>
      </c>
      <c r="B9" s="5" t="s">
        <v>36</v>
      </c>
      <c r="C9" s="17">
        <v>39001</v>
      </c>
      <c r="D9" s="17">
        <v>296</v>
      </c>
      <c r="E9" s="17" t="s">
        <v>7</v>
      </c>
      <c r="F9" s="22">
        <v>360</v>
      </c>
      <c r="G9" s="46">
        <v>400</v>
      </c>
      <c r="H9" s="22">
        <v>0</v>
      </c>
      <c r="I9" s="22">
        <v>0</v>
      </c>
      <c r="J9" s="22">
        <v>0</v>
      </c>
      <c r="K9" s="22">
        <v>360</v>
      </c>
      <c r="L9" s="98">
        <v>0</v>
      </c>
      <c r="M9" s="100">
        <f t="shared" si="0"/>
        <v>1120</v>
      </c>
    </row>
    <row r="10" spans="1:13" x14ac:dyDescent="0.25">
      <c r="A10" s="33">
        <v>5</v>
      </c>
      <c r="B10" s="5" t="s">
        <v>78</v>
      </c>
      <c r="C10" s="17">
        <v>2512</v>
      </c>
      <c r="D10" s="17">
        <v>600</v>
      </c>
      <c r="E10" s="17" t="s">
        <v>7</v>
      </c>
      <c r="F10" s="22">
        <v>210</v>
      </c>
      <c r="G10" s="46">
        <v>300</v>
      </c>
      <c r="H10" s="22">
        <v>0</v>
      </c>
      <c r="I10" s="22">
        <v>0</v>
      </c>
      <c r="J10" s="22">
        <v>360</v>
      </c>
      <c r="K10" s="22">
        <v>0</v>
      </c>
      <c r="L10" s="98">
        <v>0</v>
      </c>
      <c r="M10" s="100">
        <f t="shared" si="0"/>
        <v>870</v>
      </c>
    </row>
    <row r="11" spans="1:13" x14ac:dyDescent="0.25">
      <c r="A11" s="33">
        <v>6</v>
      </c>
      <c r="B11" s="5" t="s">
        <v>41</v>
      </c>
      <c r="C11" s="17">
        <v>2070</v>
      </c>
      <c r="D11" s="17">
        <v>174</v>
      </c>
      <c r="E11" s="17" t="s">
        <v>7</v>
      </c>
      <c r="F11" s="22">
        <v>300</v>
      </c>
      <c r="G11" s="46">
        <v>0</v>
      </c>
      <c r="H11" s="22">
        <v>0</v>
      </c>
      <c r="I11" s="22">
        <v>0</v>
      </c>
      <c r="J11" s="22">
        <v>270</v>
      </c>
      <c r="K11" s="22">
        <v>300</v>
      </c>
      <c r="L11" s="98">
        <v>0</v>
      </c>
      <c r="M11" s="100">
        <f t="shared" si="0"/>
        <v>870</v>
      </c>
    </row>
    <row r="12" spans="1:13" x14ac:dyDescent="0.25">
      <c r="A12" s="33">
        <v>7</v>
      </c>
      <c r="B12" s="5" t="s">
        <v>164</v>
      </c>
      <c r="C12" s="17">
        <v>1457</v>
      </c>
      <c r="D12" s="17">
        <v>479</v>
      </c>
      <c r="E12" s="17" t="s">
        <v>7</v>
      </c>
      <c r="F12" s="22">
        <v>0</v>
      </c>
      <c r="G12" s="55">
        <v>0</v>
      </c>
      <c r="H12" s="22">
        <v>250</v>
      </c>
      <c r="I12" s="22">
        <v>330</v>
      </c>
      <c r="J12" s="22">
        <v>250</v>
      </c>
      <c r="K12" s="22">
        <v>0</v>
      </c>
      <c r="L12" s="98">
        <v>0</v>
      </c>
      <c r="M12" s="100">
        <f t="shared" si="0"/>
        <v>830</v>
      </c>
    </row>
    <row r="13" spans="1:13" x14ac:dyDescent="0.25">
      <c r="A13" s="33">
        <v>8</v>
      </c>
      <c r="B13" s="5" t="s">
        <v>80</v>
      </c>
      <c r="C13" s="17">
        <v>1914</v>
      </c>
      <c r="D13" s="17">
        <v>287</v>
      </c>
      <c r="E13" s="17" t="s">
        <v>7</v>
      </c>
      <c r="F13" s="22">
        <v>180</v>
      </c>
      <c r="G13" s="46">
        <v>250</v>
      </c>
      <c r="H13" s="22">
        <v>300</v>
      </c>
      <c r="I13" s="22">
        <v>0</v>
      </c>
      <c r="J13" s="22">
        <v>0</v>
      </c>
      <c r="K13" s="22">
        <v>0</v>
      </c>
      <c r="L13" s="98">
        <v>0</v>
      </c>
      <c r="M13" s="100">
        <f t="shared" si="0"/>
        <v>730</v>
      </c>
    </row>
    <row r="14" spans="1:13" x14ac:dyDescent="0.25">
      <c r="A14" s="33">
        <v>9</v>
      </c>
      <c r="B14" s="5" t="s">
        <v>79</v>
      </c>
      <c r="C14" s="17">
        <v>1114</v>
      </c>
      <c r="D14" s="17">
        <v>38</v>
      </c>
      <c r="E14" s="17" t="s">
        <v>7</v>
      </c>
      <c r="F14" s="22">
        <v>190</v>
      </c>
      <c r="G14" s="46">
        <v>270</v>
      </c>
      <c r="H14" s="22">
        <v>0</v>
      </c>
      <c r="I14" s="22">
        <v>0</v>
      </c>
      <c r="J14" s="22">
        <v>0</v>
      </c>
      <c r="K14" s="22">
        <v>0</v>
      </c>
      <c r="L14" s="98">
        <v>0</v>
      </c>
      <c r="M14" s="100">
        <f t="shared" si="0"/>
        <v>460</v>
      </c>
    </row>
    <row r="15" spans="1:13" x14ac:dyDescent="0.25">
      <c r="A15" s="33">
        <v>10</v>
      </c>
      <c r="B15" s="5" t="s">
        <v>128</v>
      </c>
      <c r="C15" s="17">
        <v>1714</v>
      </c>
      <c r="D15" s="17">
        <v>280</v>
      </c>
      <c r="E15" s="17" t="s">
        <v>7</v>
      </c>
      <c r="F15" s="22">
        <v>170</v>
      </c>
      <c r="G15" s="46">
        <v>0</v>
      </c>
      <c r="H15" s="22">
        <v>230</v>
      </c>
      <c r="I15" s="22">
        <v>0</v>
      </c>
      <c r="J15" s="22">
        <v>0</v>
      </c>
      <c r="K15" s="22">
        <v>0</v>
      </c>
      <c r="L15" s="98">
        <v>0</v>
      </c>
      <c r="M15" s="100">
        <f t="shared" si="0"/>
        <v>400</v>
      </c>
    </row>
    <row r="16" spans="1:13" x14ac:dyDescent="0.25">
      <c r="A16" s="33">
        <v>11</v>
      </c>
      <c r="B16" s="5" t="s">
        <v>141</v>
      </c>
      <c r="C16" s="17">
        <v>2244</v>
      </c>
      <c r="D16" s="17">
        <v>2</v>
      </c>
      <c r="E16" s="17" t="s">
        <v>7</v>
      </c>
      <c r="F16" s="22">
        <v>0</v>
      </c>
      <c r="G16" s="55">
        <v>330</v>
      </c>
      <c r="H16" s="22">
        <v>0</v>
      </c>
      <c r="I16" s="22">
        <v>0</v>
      </c>
      <c r="J16" s="22">
        <v>0</v>
      </c>
      <c r="K16" s="22">
        <v>0</v>
      </c>
      <c r="L16" s="98">
        <v>0</v>
      </c>
      <c r="M16" s="100">
        <f t="shared" si="0"/>
        <v>330</v>
      </c>
    </row>
    <row r="17" spans="1:13" x14ac:dyDescent="0.25">
      <c r="A17" s="33">
        <v>12</v>
      </c>
      <c r="B17" s="5" t="s">
        <v>195</v>
      </c>
      <c r="C17" s="17">
        <v>13437</v>
      </c>
      <c r="D17" s="17">
        <v>353</v>
      </c>
      <c r="E17" s="17" t="s">
        <v>7</v>
      </c>
      <c r="F17" s="22">
        <v>0</v>
      </c>
      <c r="G17" s="55">
        <v>0</v>
      </c>
      <c r="H17" s="22">
        <v>0</v>
      </c>
      <c r="I17" s="22">
        <v>0</v>
      </c>
      <c r="J17" s="22">
        <v>330</v>
      </c>
      <c r="K17" s="22">
        <v>0</v>
      </c>
      <c r="L17" s="98">
        <v>0</v>
      </c>
      <c r="M17" s="100">
        <f t="shared" si="0"/>
        <v>330</v>
      </c>
    </row>
    <row r="18" spans="1:13" x14ac:dyDescent="0.25">
      <c r="A18" s="33">
        <v>13</v>
      </c>
      <c r="B18" s="5" t="s">
        <v>163</v>
      </c>
      <c r="C18" s="17">
        <v>2800</v>
      </c>
      <c r="D18" s="17">
        <v>90</v>
      </c>
      <c r="E18" s="17" t="s">
        <v>7</v>
      </c>
      <c r="F18" s="22">
        <v>0</v>
      </c>
      <c r="G18" s="55">
        <v>0</v>
      </c>
      <c r="H18" s="22">
        <v>270</v>
      </c>
      <c r="I18" s="22">
        <v>0</v>
      </c>
      <c r="J18" s="22">
        <v>0</v>
      </c>
      <c r="K18" s="22">
        <v>0</v>
      </c>
      <c r="L18" s="98">
        <v>0</v>
      </c>
      <c r="M18" s="100">
        <f t="shared" si="0"/>
        <v>270</v>
      </c>
    </row>
    <row r="19" spans="1:13" x14ac:dyDescent="0.25">
      <c r="A19" s="33">
        <v>14</v>
      </c>
      <c r="B19" s="5" t="s">
        <v>77</v>
      </c>
      <c r="C19" s="17">
        <v>13216</v>
      </c>
      <c r="D19" s="17">
        <v>989</v>
      </c>
      <c r="E19" s="17" t="s">
        <v>7</v>
      </c>
      <c r="F19" s="22">
        <v>250</v>
      </c>
      <c r="G19" s="46">
        <v>0</v>
      </c>
      <c r="H19" s="22">
        <v>0</v>
      </c>
      <c r="I19" s="22">
        <v>0</v>
      </c>
      <c r="J19" s="22">
        <v>0</v>
      </c>
      <c r="K19" s="22">
        <v>0</v>
      </c>
      <c r="L19" s="98">
        <v>0</v>
      </c>
      <c r="M19" s="100">
        <f t="shared" si="0"/>
        <v>250</v>
      </c>
    </row>
    <row r="20" spans="1:13" x14ac:dyDescent="0.25">
      <c r="A20" s="33">
        <v>15</v>
      </c>
      <c r="B20" s="5" t="s">
        <v>26</v>
      </c>
      <c r="C20" s="17">
        <v>1352</v>
      </c>
      <c r="D20" s="17">
        <v>243</v>
      </c>
      <c r="E20" s="17" t="s">
        <v>7</v>
      </c>
      <c r="F20" s="22">
        <v>230</v>
      </c>
      <c r="G20" s="46">
        <v>0</v>
      </c>
      <c r="H20" s="22">
        <v>0</v>
      </c>
      <c r="I20" s="22">
        <v>0</v>
      </c>
      <c r="J20" s="22">
        <v>0</v>
      </c>
      <c r="K20" s="22">
        <v>0</v>
      </c>
      <c r="L20" s="98">
        <v>0</v>
      </c>
      <c r="M20" s="100">
        <f t="shared" si="0"/>
        <v>230</v>
      </c>
    </row>
    <row r="21" spans="1:13" x14ac:dyDescent="0.25">
      <c r="A21" s="33">
        <v>16</v>
      </c>
      <c r="B21" s="5" t="s">
        <v>142</v>
      </c>
      <c r="C21" s="17">
        <v>8082</v>
      </c>
      <c r="D21" s="17">
        <v>680</v>
      </c>
      <c r="E21" s="17" t="s">
        <v>7</v>
      </c>
      <c r="F21" s="22">
        <v>0</v>
      </c>
      <c r="G21" s="55">
        <v>210</v>
      </c>
      <c r="H21" s="22">
        <v>0</v>
      </c>
      <c r="I21" s="22">
        <v>0</v>
      </c>
      <c r="J21" s="22">
        <v>0</v>
      </c>
      <c r="K21" s="22">
        <v>0</v>
      </c>
      <c r="L21" s="98">
        <v>0</v>
      </c>
      <c r="M21" s="100">
        <f t="shared" si="0"/>
        <v>210</v>
      </c>
    </row>
    <row r="22" spans="1:13" x14ac:dyDescent="0.25">
      <c r="A22" s="33">
        <v>17</v>
      </c>
      <c r="B22" s="5" t="s">
        <v>165</v>
      </c>
      <c r="C22" s="17" t="s">
        <v>188</v>
      </c>
      <c r="D22" s="17">
        <v>139</v>
      </c>
      <c r="E22" s="17" t="s">
        <v>7</v>
      </c>
      <c r="F22" s="22">
        <v>0</v>
      </c>
      <c r="G22" s="55">
        <v>0</v>
      </c>
      <c r="H22" s="22">
        <v>210</v>
      </c>
      <c r="I22" s="22">
        <v>0</v>
      </c>
      <c r="J22" s="22">
        <v>0</v>
      </c>
      <c r="K22" s="22">
        <v>0</v>
      </c>
      <c r="L22" s="98">
        <v>0</v>
      </c>
      <c r="M22" s="100">
        <f t="shared" si="0"/>
        <v>210</v>
      </c>
    </row>
    <row r="23" spans="1:13" x14ac:dyDescent="0.25">
      <c r="A23" s="33">
        <v>18</v>
      </c>
      <c r="B23" s="5" t="s">
        <v>85</v>
      </c>
      <c r="C23" s="17">
        <v>8285</v>
      </c>
      <c r="D23" s="17">
        <v>40</v>
      </c>
      <c r="E23" s="17" t="s">
        <v>7</v>
      </c>
      <c r="F23" s="22">
        <v>160</v>
      </c>
      <c r="G23" s="46">
        <v>0</v>
      </c>
      <c r="H23" s="22">
        <v>0</v>
      </c>
      <c r="I23" s="22">
        <v>0</v>
      </c>
      <c r="J23" s="22">
        <v>0</v>
      </c>
      <c r="K23" s="22">
        <v>0</v>
      </c>
      <c r="L23" s="98">
        <v>0</v>
      </c>
      <c r="M23" s="100">
        <f t="shared" si="0"/>
        <v>160</v>
      </c>
    </row>
    <row r="24" spans="1:13" x14ac:dyDescent="0.25">
      <c r="A24" s="33">
        <v>19</v>
      </c>
      <c r="B24" s="37" t="s">
        <v>81</v>
      </c>
      <c r="C24" s="38">
        <v>7802</v>
      </c>
      <c r="D24" s="38">
        <v>419</v>
      </c>
      <c r="E24" s="38" t="s">
        <v>7</v>
      </c>
      <c r="F24" s="39">
        <v>150</v>
      </c>
      <c r="G24" s="47">
        <v>0</v>
      </c>
      <c r="H24" s="39">
        <v>0</v>
      </c>
      <c r="I24" s="39">
        <v>0</v>
      </c>
      <c r="J24" s="39">
        <v>0</v>
      </c>
      <c r="K24" s="39">
        <v>0</v>
      </c>
      <c r="L24" s="99">
        <v>0</v>
      </c>
      <c r="M24" s="100">
        <f t="shared" si="0"/>
        <v>150</v>
      </c>
    </row>
    <row r="25" spans="1:13" x14ac:dyDescent="0.25">
      <c r="A25" s="33">
        <v>20</v>
      </c>
      <c r="B25" s="37" t="s">
        <v>39</v>
      </c>
      <c r="C25" s="38">
        <v>1322</v>
      </c>
      <c r="D25" s="38">
        <v>140</v>
      </c>
      <c r="E25" s="38" t="s">
        <v>7</v>
      </c>
      <c r="F25" s="39">
        <v>140</v>
      </c>
      <c r="G25" s="59">
        <v>0</v>
      </c>
      <c r="H25" s="39">
        <v>0</v>
      </c>
      <c r="I25" s="39">
        <v>0</v>
      </c>
      <c r="J25" s="39">
        <v>0</v>
      </c>
      <c r="K25" s="39">
        <v>0</v>
      </c>
      <c r="L25" s="99">
        <v>0</v>
      </c>
      <c r="M25" s="100">
        <f t="shared" si="0"/>
        <v>140</v>
      </c>
    </row>
    <row r="26" spans="1:13" x14ac:dyDescent="0.25">
      <c r="A26" s="33">
        <v>21</v>
      </c>
      <c r="B26" s="37" t="s">
        <v>82</v>
      </c>
      <c r="C26" s="38">
        <v>14049</v>
      </c>
      <c r="D26" s="38">
        <v>551</v>
      </c>
      <c r="E26" s="38" t="s">
        <v>7</v>
      </c>
      <c r="F26" s="39">
        <v>130</v>
      </c>
      <c r="G26" s="47">
        <v>0</v>
      </c>
      <c r="H26" s="39">
        <v>0</v>
      </c>
      <c r="I26" s="39">
        <v>0</v>
      </c>
      <c r="J26" s="39">
        <v>0</v>
      </c>
      <c r="K26" s="39">
        <v>0</v>
      </c>
      <c r="L26" s="99">
        <v>0</v>
      </c>
      <c r="M26" s="100">
        <f t="shared" si="0"/>
        <v>130</v>
      </c>
    </row>
    <row r="27" spans="1:13" x14ac:dyDescent="0.25">
      <c r="A27" s="33">
        <v>22</v>
      </c>
      <c r="B27" s="37" t="s">
        <v>83</v>
      </c>
      <c r="C27" s="38">
        <v>11209</v>
      </c>
      <c r="D27" s="38">
        <v>58</v>
      </c>
      <c r="E27" s="38" t="s">
        <v>7</v>
      </c>
      <c r="F27" s="39">
        <v>130</v>
      </c>
      <c r="G27" s="47">
        <v>0</v>
      </c>
      <c r="H27" s="39">
        <v>0</v>
      </c>
      <c r="I27" s="39">
        <v>0</v>
      </c>
      <c r="J27" s="39">
        <v>0</v>
      </c>
      <c r="K27" s="39">
        <v>0</v>
      </c>
      <c r="L27" s="99">
        <v>0</v>
      </c>
      <c r="M27" s="100">
        <f t="shared" si="0"/>
        <v>130</v>
      </c>
    </row>
    <row r="28" spans="1:13" x14ac:dyDescent="0.25">
      <c r="A28" s="33">
        <v>23</v>
      </c>
      <c r="B28" s="37" t="s">
        <v>34</v>
      </c>
      <c r="C28" s="38">
        <v>6012</v>
      </c>
      <c r="D28" s="38">
        <v>143</v>
      </c>
      <c r="E28" s="38" t="s">
        <v>7</v>
      </c>
      <c r="F28" s="39">
        <v>120</v>
      </c>
      <c r="G28" s="47">
        <v>0</v>
      </c>
      <c r="H28" s="39">
        <v>0</v>
      </c>
      <c r="I28" s="39">
        <v>0</v>
      </c>
      <c r="J28" s="39">
        <v>0</v>
      </c>
      <c r="K28" s="39">
        <v>0</v>
      </c>
      <c r="L28" s="99">
        <v>0</v>
      </c>
      <c r="M28" s="100">
        <f t="shared" si="0"/>
        <v>120</v>
      </c>
    </row>
    <row r="29" spans="1:13" x14ac:dyDescent="0.25">
      <c r="A29" s="33">
        <v>24</v>
      </c>
      <c r="B29" s="37" t="s">
        <v>84</v>
      </c>
      <c r="C29" s="38">
        <v>7097</v>
      </c>
      <c r="D29" s="38">
        <v>382</v>
      </c>
      <c r="E29" s="38" t="s">
        <v>7</v>
      </c>
      <c r="F29" s="39">
        <v>110</v>
      </c>
      <c r="G29" s="59">
        <v>0</v>
      </c>
      <c r="H29" s="39">
        <v>0</v>
      </c>
      <c r="I29" s="39">
        <v>0</v>
      </c>
      <c r="J29" s="39">
        <v>0</v>
      </c>
      <c r="K29" s="39">
        <v>0</v>
      </c>
      <c r="L29" s="99">
        <v>0</v>
      </c>
      <c r="M29" s="100">
        <f t="shared" si="0"/>
        <v>110</v>
      </c>
    </row>
    <row r="30" spans="1:13" x14ac:dyDescent="0.25">
      <c r="A30" s="33">
        <v>25</v>
      </c>
      <c r="B30" s="37"/>
      <c r="C30" s="38"/>
      <c r="D30" s="38"/>
      <c r="E30" s="38"/>
      <c r="F30" s="39"/>
      <c r="G30" s="59"/>
      <c r="H30" s="39"/>
      <c r="I30" s="39"/>
      <c r="J30" s="39"/>
      <c r="K30" s="39"/>
      <c r="L30" s="70"/>
      <c r="M30" s="28">
        <f t="shared" ref="M30" si="1">SUM(F30:L30)</f>
        <v>0</v>
      </c>
    </row>
    <row r="31" spans="1:13" ht="15.75" thickBot="1" x14ac:dyDescent="0.3">
      <c r="A31" s="33"/>
      <c r="B31" s="6"/>
      <c r="C31" s="18"/>
      <c r="D31" s="18"/>
      <c r="E31" s="18"/>
      <c r="F31" s="23"/>
      <c r="G31" s="25"/>
      <c r="H31" s="8"/>
      <c r="I31" s="8"/>
      <c r="J31" s="8"/>
      <c r="K31" s="8"/>
      <c r="L31" s="68"/>
      <c r="M31" s="29">
        <f t="shared" ref="M31" si="2">SUM(F31:K31)</f>
        <v>0</v>
      </c>
    </row>
    <row r="32" spans="1:13" ht="15.75" thickBot="1" x14ac:dyDescent="0.3">
      <c r="A32" s="34"/>
      <c r="B32" s="2"/>
      <c r="C32" s="19"/>
      <c r="D32" s="19"/>
      <c r="E32" s="19"/>
      <c r="F32" s="12">
        <v>18</v>
      </c>
      <c r="G32" s="12">
        <v>8</v>
      </c>
      <c r="H32" s="12">
        <v>8</v>
      </c>
      <c r="I32" s="12">
        <v>4</v>
      </c>
      <c r="J32" s="12">
        <v>7</v>
      </c>
      <c r="K32" s="12">
        <v>4</v>
      </c>
      <c r="L32" s="12"/>
      <c r="M32" s="62">
        <f>AVERAGE(F32:K32)</f>
        <v>8.1666666666666661</v>
      </c>
    </row>
    <row r="33" spans="1:13" x14ac:dyDescent="0.25">
      <c r="A33" s="19"/>
      <c r="B33" s="106" t="s">
        <v>2</v>
      </c>
      <c r="C33" s="106"/>
      <c r="D33" s="106"/>
      <c r="E33" s="106"/>
      <c r="F33" s="106"/>
      <c r="G33" s="10"/>
      <c r="H33" s="10"/>
      <c r="I33" s="10"/>
      <c r="J33" s="10"/>
      <c r="K33" s="10"/>
      <c r="L33" s="63"/>
      <c r="M33" s="10"/>
    </row>
    <row r="34" spans="1:13" x14ac:dyDescent="0.25">
      <c r="A34" s="1"/>
      <c r="B34" s="106"/>
      <c r="C34" s="106"/>
      <c r="D34" s="106"/>
      <c r="E34" s="106"/>
      <c r="F34" s="106"/>
      <c r="G34" s="10"/>
      <c r="H34" s="10"/>
      <c r="I34" s="10"/>
      <c r="J34" s="10"/>
      <c r="K34" s="10"/>
      <c r="L34" s="63"/>
      <c r="M34" s="10"/>
    </row>
    <row r="35" spans="1:13" x14ac:dyDescent="0.25">
      <c r="A35" s="1"/>
    </row>
  </sheetData>
  <sortState ref="B6:M29">
    <sortCondition descending="1" ref="M6:M29"/>
  </sortState>
  <mergeCells count="6">
    <mergeCell ref="D1:M1"/>
    <mergeCell ref="M3:M4"/>
    <mergeCell ref="B33:F34"/>
    <mergeCell ref="F3:F4"/>
    <mergeCell ref="J3:J4"/>
    <mergeCell ref="K3:K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4" workbookViewId="0">
      <selection activeCell="D1" sqref="D1:M1"/>
    </sheetView>
  </sheetViews>
  <sheetFormatPr defaultRowHeight="15" x14ac:dyDescent="0.25"/>
  <cols>
    <col min="1" max="1" width="11.140625" customWidth="1"/>
    <col min="2" max="2" width="28" customWidth="1"/>
    <col min="3" max="3" width="18.85546875" customWidth="1"/>
    <col min="4" max="4" width="12.42578125" customWidth="1"/>
    <col min="5" max="5" width="12.28515625" customWidth="1"/>
    <col min="6" max="6" width="11.140625" customWidth="1"/>
    <col min="7" max="7" width="10.7109375" customWidth="1"/>
    <col min="8" max="8" width="9.42578125" customWidth="1"/>
    <col min="9" max="9" width="11.7109375" customWidth="1"/>
    <col min="10" max="10" width="13.28515625" customWidth="1"/>
    <col min="11" max="12" width="12.42578125" customWidth="1"/>
    <col min="13" max="13" width="12.5703125" customWidth="1"/>
  </cols>
  <sheetData>
    <row r="1" spans="1:13" ht="21" x14ac:dyDescent="0.25">
      <c r="A1" s="31"/>
      <c r="B1" s="30"/>
      <c r="C1" s="30"/>
      <c r="D1" s="103" t="s">
        <v>50</v>
      </c>
      <c r="E1" s="103"/>
      <c r="F1" s="103"/>
      <c r="G1" s="103"/>
      <c r="H1" s="103"/>
      <c r="I1" s="103"/>
      <c r="J1" s="103"/>
      <c r="K1" s="103"/>
      <c r="L1" s="103"/>
      <c r="M1" s="103"/>
    </row>
    <row r="2" spans="1:13" ht="21.75" thickBot="1" x14ac:dyDescent="0.3">
      <c r="A2" s="3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45.75" customHeight="1" thickBot="1" x14ac:dyDescent="0.3">
      <c r="A3" s="1"/>
      <c r="C3" s="1"/>
      <c r="D3" s="1"/>
      <c r="E3" s="1"/>
      <c r="F3" s="91" t="s">
        <v>54</v>
      </c>
      <c r="G3" s="93" t="s">
        <v>143</v>
      </c>
      <c r="H3" s="86" t="s">
        <v>166</v>
      </c>
      <c r="I3" s="92" t="s">
        <v>182</v>
      </c>
      <c r="J3" s="92" t="s">
        <v>189</v>
      </c>
      <c r="K3" s="93" t="s">
        <v>206</v>
      </c>
      <c r="L3" s="72" t="s">
        <v>48</v>
      </c>
      <c r="M3" s="71" t="s">
        <v>1</v>
      </c>
    </row>
    <row r="4" spans="1:13" ht="30.75" thickBot="1" x14ac:dyDescent="0.3">
      <c r="A4" s="32" t="s">
        <v>0</v>
      </c>
      <c r="B4" s="7" t="s">
        <v>5</v>
      </c>
      <c r="C4" s="15" t="s">
        <v>3</v>
      </c>
      <c r="D4" s="15" t="s">
        <v>6</v>
      </c>
      <c r="E4" s="15" t="s">
        <v>4</v>
      </c>
      <c r="F4" s="35">
        <v>43128</v>
      </c>
      <c r="G4" s="43">
        <v>43162</v>
      </c>
      <c r="H4" s="54">
        <v>43240</v>
      </c>
      <c r="I4" s="54">
        <v>43296</v>
      </c>
      <c r="J4" s="54">
        <v>43331</v>
      </c>
      <c r="K4" s="54">
        <v>43387</v>
      </c>
      <c r="L4" s="65"/>
      <c r="M4" s="13"/>
    </row>
    <row r="5" spans="1:13" x14ac:dyDescent="0.25">
      <c r="A5" s="33">
        <v>1</v>
      </c>
      <c r="B5" s="4" t="s">
        <v>86</v>
      </c>
      <c r="C5" s="16">
        <v>6551</v>
      </c>
      <c r="D5" s="16">
        <v>75</v>
      </c>
      <c r="E5" s="16" t="s">
        <v>7</v>
      </c>
      <c r="F5" s="21">
        <v>400</v>
      </c>
      <c r="G5" s="56">
        <v>400</v>
      </c>
      <c r="H5" s="57">
        <v>400</v>
      </c>
      <c r="I5" s="21">
        <v>400</v>
      </c>
      <c r="J5" s="21">
        <v>400</v>
      </c>
      <c r="K5" s="21">
        <v>360</v>
      </c>
      <c r="L5" s="66">
        <v>330</v>
      </c>
      <c r="M5" s="27">
        <f t="shared" ref="M5:M10" si="0">SUM(F5:K5)-L5</f>
        <v>2030</v>
      </c>
    </row>
    <row r="6" spans="1:13" x14ac:dyDescent="0.25">
      <c r="A6" s="33">
        <v>2</v>
      </c>
      <c r="B6" s="5" t="s">
        <v>42</v>
      </c>
      <c r="C6" s="17">
        <v>2477</v>
      </c>
      <c r="D6" s="17">
        <v>760</v>
      </c>
      <c r="E6" s="17" t="s">
        <v>7</v>
      </c>
      <c r="F6" s="22">
        <v>330</v>
      </c>
      <c r="G6" s="55">
        <v>360</v>
      </c>
      <c r="H6" s="58">
        <v>360</v>
      </c>
      <c r="I6" s="22">
        <v>360</v>
      </c>
      <c r="J6" s="22">
        <v>360</v>
      </c>
      <c r="K6" s="22">
        <v>0</v>
      </c>
      <c r="L6" s="67">
        <v>0</v>
      </c>
      <c r="M6" s="28">
        <f t="shared" si="0"/>
        <v>1770</v>
      </c>
    </row>
    <row r="7" spans="1:13" x14ac:dyDescent="0.25">
      <c r="A7" s="33">
        <v>3</v>
      </c>
      <c r="B7" s="5" t="s">
        <v>37</v>
      </c>
      <c r="C7" s="17">
        <v>7308</v>
      </c>
      <c r="D7" s="17">
        <v>149</v>
      </c>
      <c r="E7" s="17" t="s">
        <v>7</v>
      </c>
      <c r="F7" s="22">
        <v>250</v>
      </c>
      <c r="G7" s="55">
        <v>300</v>
      </c>
      <c r="H7" s="22">
        <v>330</v>
      </c>
      <c r="I7" s="22">
        <v>330</v>
      </c>
      <c r="J7" s="22">
        <v>250</v>
      </c>
      <c r="K7" s="22">
        <v>0</v>
      </c>
      <c r="L7" s="67">
        <v>0</v>
      </c>
      <c r="M7" s="28">
        <f t="shared" si="0"/>
        <v>1460</v>
      </c>
    </row>
    <row r="8" spans="1:13" x14ac:dyDescent="0.25">
      <c r="A8" s="33">
        <v>4</v>
      </c>
      <c r="B8" s="5" t="s">
        <v>90</v>
      </c>
      <c r="C8" s="17">
        <v>14076</v>
      </c>
      <c r="D8" s="17">
        <v>502</v>
      </c>
      <c r="E8" s="17" t="s">
        <v>7</v>
      </c>
      <c r="F8" s="22">
        <v>180</v>
      </c>
      <c r="G8" s="55">
        <v>230</v>
      </c>
      <c r="H8" s="22">
        <v>230</v>
      </c>
      <c r="I8" s="22">
        <v>270</v>
      </c>
      <c r="J8" s="22">
        <v>270</v>
      </c>
      <c r="K8" s="22">
        <v>330</v>
      </c>
      <c r="L8" s="67">
        <v>180</v>
      </c>
      <c r="M8" s="28">
        <f t="shared" si="0"/>
        <v>1330</v>
      </c>
    </row>
    <row r="9" spans="1:13" x14ac:dyDescent="0.25">
      <c r="A9" s="33">
        <v>5</v>
      </c>
      <c r="B9" s="5" t="s">
        <v>88</v>
      </c>
      <c r="C9" s="17">
        <v>13580</v>
      </c>
      <c r="D9" s="17">
        <v>922</v>
      </c>
      <c r="E9" s="17" t="s">
        <v>7</v>
      </c>
      <c r="F9" s="22">
        <v>270</v>
      </c>
      <c r="G9" s="55">
        <v>250</v>
      </c>
      <c r="H9" s="22">
        <v>0</v>
      </c>
      <c r="I9" s="22">
        <v>0</v>
      </c>
      <c r="J9" s="22">
        <v>0</v>
      </c>
      <c r="K9" s="22">
        <v>400</v>
      </c>
      <c r="L9" s="67">
        <v>0</v>
      </c>
      <c r="M9" s="28">
        <f t="shared" si="0"/>
        <v>920</v>
      </c>
    </row>
    <row r="10" spans="1:13" x14ac:dyDescent="0.25">
      <c r="A10" s="33">
        <v>6</v>
      </c>
      <c r="B10" s="5" t="s">
        <v>87</v>
      </c>
      <c r="C10" s="17">
        <v>7564</v>
      </c>
      <c r="D10" s="17">
        <v>790</v>
      </c>
      <c r="E10" s="17" t="s">
        <v>7</v>
      </c>
      <c r="F10" s="22">
        <v>300</v>
      </c>
      <c r="G10" s="55">
        <v>0</v>
      </c>
      <c r="H10" s="22">
        <v>0</v>
      </c>
      <c r="I10" s="22">
        <v>0</v>
      </c>
      <c r="J10" s="22">
        <v>300</v>
      </c>
      <c r="K10" s="22">
        <v>0</v>
      </c>
      <c r="L10" s="67">
        <v>0</v>
      </c>
      <c r="M10" s="28">
        <f t="shared" si="0"/>
        <v>600</v>
      </c>
    </row>
    <row r="11" spans="1:13" x14ac:dyDescent="0.25">
      <c r="A11" s="33">
        <v>7</v>
      </c>
      <c r="B11" s="5" t="s">
        <v>144</v>
      </c>
      <c r="C11" s="17">
        <v>1763</v>
      </c>
      <c r="D11" s="17">
        <v>828</v>
      </c>
      <c r="E11" s="17" t="s">
        <v>7</v>
      </c>
      <c r="F11" s="22">
        <v>0</v>
      </c>
      <c r="G11" s="46">
        <v>270</v>
      </c>
      <c r="H11" s="22">
        <v>300</v>
      </c>
      <c r="I11" s="22">
        <v>0</v>
      </c>
      <c r="J11" s="22">
        <v>0</v>
      </c>
      <c r="K11" s="22">
        <v>0</v>
      </c>
      <c r="L11" s="67">
        <v>0</v>
      </c>
      <c r="M11" s="28">
        <f>SUM(F11:K11)</f>
        <v>570</v>
      </c>
    </row>
    <row r="12" spans="1:13" x14ac:dyDescent="0.25">
      <c r="A12" s="33">
        <v>8</v>
      </c>
      <c r="B12" s="5" t="s">
        <v>167</v>
      </c>
      <c r="C12" s="17">
        <v>8707</v>
      </c>
      <c r="D12" s="17">
        <v>514</v>
      </c>
      <c r="E12" s="17" t="s">
        <v>7</v>
      </c>
      <c r="F12" s="22">
        <v>0</v>
      </c>
      <c r="G12" s="46">
        <v>0</v>
      </c>
      <c r="H12" s="22">
        <v>270</v>
      </c>
      <c r="I12" s="22">
        <v>300</v>
      </c>
      <c r="J12" s="22">
        <v>0</v>
      </c>
      <c r="K12" s="22">
        <v>0</v>
      </c>
      <c r="L12" s="67">
        <v>0</v>
      </c>
      <c r="M12" s="28">
        <f>SUM(F12:K12)</f>
        <v>570</v>
      </c>
    </row>
    <row r="13" spans="1:13" x14ac:dyDescent="0.25">
      <c r="A13" s="33">
        <v>9</v>
      </c>
      <c r="B13" s="5" t="s">
        <v>28</v>
      </c>
      <c r="C13" s="17">
        <v>1969</v>
      </c>
      <c r="D13" s="17">
        <v>434</v>
      </c>
      <c r="E13" s="17" t="s">
        <v>7</v>
      </c>
      <c r="F13" s="22">
        <v>230</v>
      </c>
      <c r="G13" s="46">
        <v>0</v>
      </c>
      <c r="H13" s="22">
        <v>0</v>
      </c>
      <c r="I13" s="22">
        <v>0</v>
      </c>
      <c r="J13" s="22">
        <v>330</v>
      </c>
      <c r="K13" s="22">
        <v>0</v>
      </c>
      <c r="L13" s="67">
        <v>0</v>
      </c>
      <c r="M13" s="28">
        <f>SUM(F13:K13)-L13</f>
        <v>560</v>
      </c>
    </row>
    <row r="14" spans="1:13" x14ac:dyDescent="0.25">
      <c r="A14" s="33">
        <v>10</v>
      </c>
      <c r="B14" s="5" t="s">
        <v>83</v>
      </c>
      <c r="C14" s="17">
        <v>11209</v>
      </c>
      <c r="D14" s="17">
        <v>58</v>
      </c>
      <c r="E14" s="17" t="s">
        <v>7</v>
      </c>
      <c r="F14" s="22">
        <v>130</v>
      </c>
      <c r="G14" s="46">
        <v>330</v>
      </c>
      <c r="H14" s="22">
        <v>0</v>
      </c>
      <c r="I14" s="22">
        <v>0</v>
      </c>
      <c r="J14" s="22">
        <v>0</v>
      </c>
      <c r="K14" s="22">
        <v>0</v>
      </c>
      <c r="L14" s="67">
        <v>0</v>
      </c>
      <c r="M14" s="28">
        <f>SUM(F14:K14)</f>
        <v>460</v>
      </c>
    </row>
    <row r="15" spans="1:13" x14ac:dyDescent="0.25">
      <c r="A15" s="33">
        <v>11</v>
      </c>
      <c r="B15" s="5" t="s">
        <v>89</v>
      </c>
      <c r="C15" s="17">
        <v>13668</v>
      </c>
      <c r="D15" s="17">
        <v>298</v>
      </c>
      <c r="E15" s="17" t="s">
        <v>7</v>
      </c>
      <c r="F15" s="22">
        <v>210</v>
      </c>
      <c r="G15" s="55">
        <v>210</v>
      </c>
      <c r="H15" s="22">
        <v>0</v>
      </c>
      <c r="I15" s="22">
        <v>0</v>
      </c>
      <c r="J15" s="22">
        <v>0</v>
      </c>
      <c r="K15" s="22">
        <v>0</v>
      </c>
      <c r="L15" s="67">
        <v>0</v>
      </c>
      <c r="M15" s="28">
        <f>SUM(F15:K15)-L15</f>
        <v>420</v>
      </c>
    </row>
    <row r="16" spans="1:13" x14ac:dyDescent="0.25">
      <c r="A16" s="33">
        <v>12</v>
      </c>
      <c r="B16" s="5" t="s">
        <v>27</v>
      </c>
      <c r="C16" s="17">
        <v>1934</v>
      </c>
      <c r="D16" s="17">
        <v>460</v>
      </c>
      <c r="E16" s="17" t="s">
        <v>7</v>
      </c>
      <c r="F16" s="22">
        <v>360</v>
      </c>
      <c r="G16" s="24" t="s">
        <v>8</v>
      </c>
      <c r="H16" s="22">
        <v>0</v>
      </c>
      <c r="I16" s="22">
        <v>0</v>
      </c>
      <c r="J16" s="22">
        <v>0</v>
      </c>
      <c r="K16" s="22">
        <v>0</v>
      </c>
      <c r="L16" s="67">
        <v>0</v>
      </c>
      <c r="M16" s="28">
        <f>SUM(F16:K16)-L16</f>
        <v>360</v>
      </c>
    </row>
    <row r="17" spans="1:13" x14ac:dyDescent="0.25">
      <c r="A17" s="33">
        <v>13</v>
      </c>
      <c r="B17" s="5" t="s">
        <v>168</v>
      </c>
      <c r="C17" s="17">
        <v>4054</v>
      </c>
      <c r="D17" s="17">
        <v>202</v>
      </c>
      <c r="E17" s="17" t="s">
        <v>7</v>
      </c>
      <c r="F17" s="22">
        <v>0</v>
      </c>
      <c r="G17" s="46">
        <v>0</v>
      </c>
      <c r="H17" s="22">
        <v>250</v>
      </c>
      <c r="I17" s="22">
        <v>0</v>
      </c>
      <c r="J17" s="22">
        <v>0</v>
      </c>
      <c r="K17" s="22">
        <v>0</v>
      </c>
      <c r="L17" s="67">
        <v>0</v>
      </c>
      <c r="M17" s="28">
        <f>SUM(F17:K17)</f>
        <v>250</v>
      </c>
    </row>
    <row r="18" spans="1:13" x14ac:dyDescent="0.25">
      <c r="A18" s="33">
        <v>14</v>
      </c>
      <c r="B18" s="5" t="s">
        <v>38</v>
      </c>
      <c r="C18" s="17">
        <v>1883</v>
      </c>
      <c r="D18" s="17">
        <v>399</v>
      </c>
      <c r="E18" s="17" t="s">
        <v>7</v>
      </c>
      <c r="F18" s="22">
        <v>190</v>
      </c>
      <c r="G18" s="46">
        <v>0</v>
      </c>
      <c r="H18" s="22">
        <v>0</v>
      </c>
      <c r="I18" s="22">
        <v>0</v>
      </c>
      <c r="J18" s="22">
        <v>0</v>
      </c>
      <c r="K18" s="22">
        <v>0</v>
      </c>
      <c r="L18" s="67">
        <v>0</v>
      </c>
      <c r="M18" s="28">
        <f>SUM(F18:K18)-L18</f>
        <v>190</v>
      </c>
    </row>
    <row r="19" spans="1:13" x14ac:dyDescent="0.25">
      <c r="A19" s="33">
        <v>15</v>
      </c>
      <c r="B19" s="5" t="s">
        <v>91</v>
      </c>
      <c r="C19" s="17">
        <v>4557</v>
      </c>
      <c r="D19" s="17">
        <v>236</v>
      </c>
      <c r="E19" s="17" t="s">
        <v>7</v>
      </c>
      <c r="F19" s="22">
        <v>170</v>
      </c>
      <c r="G19" s="24" t="s">
        <v>8</v>
      </c>
      <c r="H19" s="22">
        <v>0</v>
      </c>
      <c r="I19" s="22">
        <v>0</v>
      </c>
      <c r="J19" s="22">
        <v>0</v>
      </c>
      <c r="K19" s="22">
        <v>0</v>
      </c>
      <c r="L19" s="67">
        <v>0</v>
      </c>
      <c r="M19" s="28">
        <f>SUM(F19:K19)-L19</f>
        <v>170</v>
      </c>
    </row>
    <row r="20" spans="1:13" x14ac:dyDescent="0.25">
      <c r="A20" s="33">
        <v>16</v>
      </c>
      <c r="B20" s="5" t="s">
        <v>92</v>
      </c>
      <c r="C20" s="17">
        <v>7254</v>
      </c>
      <c r="D20" s="17">
        <v>176</v>
      </c>
      <c r="E20" s="17" t="s">
        <v>7</v>
      </c>
      <c r="F20" s="22">
        <v>160</v>
      </c>
      <c r="G20" s="46">
        <v>0</v>
      </c>
      <c r="H20" s="22">
        <v>0</v>
      </c>
      <c r="I20" s="22">
        <v>0</v>
      </c>
      <c r="J20" s="22">
        <v>0</v>
      </c>
      <c r="K20" s="22">
        <v>0</v>
      </c>
      <c r="L20" s="67">
        <v>0</v>
      </c>
      <c r="M20" s="28">
        <f>SUM(F20:K20)-L20</f>
        <v>160</v>
      </c>
    </row>
    <row r="21" spans="1:13" x14ac:dyDescent="0.25">
      <c r="A21" s="33">
        <v>17</v>
      </c>
      <c r="B21" s="5" t="s">
        <v>93</v>
      </c>
      <c r="C21" s="17">
        <v>4897</v>
      </c>
      <c r="D21" s="17">
        <v>231</v>
      </c>
      <c r="E21" s="17" t="s">
        <v>21</v>
      </c>
      <c r="F21" s="22">
        <v>150</v>
      </c>
      <c r="G21" s="46">
        <v>0</v>
      </c>
      <c r="H21" s="22">
        <v>0</v>
      </c>
      <c r="I21" s="22">
        <v>0</v>
      </c>
      <c r="J21" s="22">
        <v>0</v>
      </c>
      <c r="K21" s="22">
        <v>0</v>
      </c>
      <c r="L21" s="67">
        <v>0</v>
      </c>
      <c r="M21" s="28">
        <f>SUM(F21:K21)</f>
        <v>150</v>
      </c>
    </row>
    <row r="22" spans="1:13" x14ac:dyDescent="0.25">
      <c r="A22" s="33">
        <v>18</v>
      </c>
      <c r="B22" s="5" t="s">
        <v>94</v>
      </c>
      <c r="C22" s="17">
        <v>8559</v>
      </c>
      <c r="D22" s="17">
        <v>848</v>
      </c>
      <c r="E22" s="17" t="s">
        <v>7</v>
      </c>
      <c r="F22" s="22">
        <v>140</v>
      </c>
      <c r="G22" s="46">
        <v>0</v>
      </c>
      <c r="H22" s="22">
        <v>0</v>
      </c>
      <c r="I22" s="22">
        <v>0</v>
      </c>
      <c r="J22" s="22">
        <v>0</v>
      </c>
      <c r="K22" s="22">
        <v>0</v>
      </c>
      <c r="L22" s="67">
        <v>0</v>
      </c>
      <c r="M22" s="28">
        <f>SUM(F22:K22)</f>
        <v>140</v>
      </c>
    </row>
    <row r="23" spans="1:13" x14ac:dyDescent="0.25">
      <c r="A23" s="33">
        <v>19</v>
      </c>
      <c r="B23" s="5"/>
      <c r="C23" s="17"/>
      <c r="D23" s="17"/>
      <c r="E23" s="17"/>
      <c r="F23" s="22"/>
      <c r="G23" s="46"/>
      <c r="H23" s="3"/>
      <c r="I23" s="3"/>
      <c r="J23" s="3"/>
      <c r="K23" s="3"/>
      <c r="L23" s="67">
        <v>0</v>
      </c>
      <c r="M23" s="28">
        <f t="shared" ref="M23:M24" si="1">SUM(F23:K23)</f>
        <v>0</v>
      </c>
    </row>
    <row r="24" spans="1:13" ht="15.75" thickBot="1" x14ac:dyDescent="0.3">
      <c r="A24" s="34">
        <v>20</v>
      </c>
      <c r="B24" s="6"/>
      <c r="C24" s="18"/>
      <c r="D24" s="18"/>
      <c r="E24" s="18"/>
      <c r="F24" s="23"/>
      <c r="G24" s="25"/>
      <c r="H24" s="8"/>
      <c r="I24" s="8"/>
      <c r="J24" s="8"/>
      <c r="K24" s="8"/>
      <c r="L24" s="68"/>
      <c r="M24" s="29">
        <f t="shared" si="1"/>
        <v>0</v>
      </c>
    </row>
    <row r="25" spans="1:13" x14ac:dyDescent="0.25">
      <c r="A25" s="19"/>
      <c r="B25" s="2"/>
      <c r="C25" s="19"/>
      <c r="D25" s="19"/>
      <c r="E25" s="19"/>
      <c r="F25" s="12">
        <v>15</v>
      </c>
      <c r="G25" s="12">
        <v>10</v>
      </c>
      <c r="H25" s="12">
        <v>7</v>
      </c>
      <c r="I25" s="12">
        <v>5</v>
      </c>
      <c r="J25" s="12">
        <v>6</v>
      </c>
      <c r="K25" s="12">
        <v>3</v>
      </c>
      <c r="L25" s="12"/>
      <c r="M25" s="62">
        <f>AVERAGE(F25:K25)</f>
        <v>7.666666666666667</v>
      </c>
    </row>
    <row r="26" spans="1:13" x14ac:dyDescent="0.25">
      <c r="A26" s="1"/>
      <c r="B26" s="106" t="s">
        <v>2</v>
      </c>
      <c r="C26" s="106"/>
      <c r="D26" s="106"/>
      <c r="E26" s="106"/>
      <c r="F26" s="106"/>
      <c r="G26" s="10"/>
      <c r="H26" s="10"/>
      <c r="I26" s="10"/>
      <c r="J26" s="10"/>
      <c r="K26" s="10"/>
      <c r="L26" s="69"/>
      <c r="M26" s="10"/>
    </row>
    <row r="27" spans="1:13" x14ac:dyDescent="0.25">
      <c r="A27" s="1"/>
      <c r="B27" s="106"/>
      <c r="C27" s="106"/>
      <c r="D27" s="106"/>
      <c r="E27" s="106"/>
      <c r="F27" s="106"/>
      <c r="G27" s="10"/>
      <c r="H27" s="10"/>
      <c r="I27" s="10"/>
      <c r="J27" s="10"/>
      <c r="K27" s="10"/>
      <c r="L27" s="69"/>
      <c r="M27" s="10"/>
    </row>
  </sheetData>
  <sortState ref="B5:M22">
    <sortCondition descending="1" ref="M5:M22"/>
  </sortState>
  <mergeCells count="2">
    <mergeCell ref="D1:M1"/>
    <mergeCell ref="B26:F27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activeCell="D1" sqref="D1:M1"/>
    </sheetView>
  </sheetViews>
  <sheetFormatPr defaultRowHeight="15" x14ac:dyDescent="0.25"/>
  <cols>
    <col min="1" max="1" width="11.85546875" customWidth="1"/>
    <col min="2" max="2" width="26.85546875" customWidth="1"/>
    <col min="3" max="3" width="14.140625" customWidth="1"/>
    <col min="4" max="4" width="12.7109375" customWidth="1"/>
    <col min="5" max="5" width="12.140625" customWidth="1"/>
    <col min="6" max="6" width="13.140625" customWidth="1"/>
    <col min="7" max="7" width="9.85546875" customWidth="1"/>
    <col min="8" max="8" width="9.42578125" customWidth="1"/>
    <col min="9" max="9" width="12.7109375" customWidth="1"/>
    <col min="10" max="10" width="12.42578125" customWidth="1"/>
    <col min="11" max="12" width="12.5703125" customWidth="1"/>
    <col min="13" max="13" width="11.85546875" customWidth="1"/>
  </cols>
  <sheetData>
    <row r="1" spans="1:13" ht="21" x14ac:dyDescent="0.25">
      <c r="A1" s="31"/>
      <c r="B1" s="30"/>
      <c r="C1" s="30"/>
      <c r="D1" s="103" t="s">
        <v>51</v>
      </c>
      <c r="E1" s="103"/>
      <c r="F1" s="103"/>
      <c r="G1" s="103"/>
      <c r="H1" s="103"/>
      <c r="I1" s="103"/>
      <c r="J1" s="103"/>
      <c r="K1" s="103"/>
      <c r="L1" s="103"/>
      <c r="M1" s="103"/>
    </row>
    <row r="2" spans="1:13" ht="21.75" thickBot="1" x14ac:dyDescent="0.3">
      <c r="A2" s="3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45.75" customHeight="1" thickBot="1" x14ac:dyDescent="0.3">
      <c r="A3" s="1"/>
      <c r="C3" s="1"/>
      <c r="D3" s="1"/>
      <c r="E3" s="1"/>
      <c r="F3" s="91" t="s">
        <v>54</v>
      </c>
      <c r="G3" s="93" t="s">
        <v>143</v>
      </c>
      <c r="H3" s="86" t="s">
        <v>166</v>
      </c>
      <c r="I3" s="92" t="s">
        <v>182</v>
      </c>
      <c r="J3" s="95" t="s">
        <v>189</v>
      </c>
      <c r="K3" s="96" t="s">
        <v>206</v>
      </c>
      <c r="L3" s="72" t="s">
        <v>48</v>
      </c>
      <c r="M3" s="71" t="s">
        <v>1</v>
      </c>
    </row>
    <row r="4" spans="1:13" ht="30.75" thickBot="1" x14ac:dyDescent="0.3">
      <c r="A4" s="32" t="s">
        <v>0</v>
      </c>
      <c r="B4" s="7" t="s">
        <v>5</v>
      </c>
      <c r="C4" s="15" t="s">
        <v>3</v>
      </c>
      <c r="D4" s="15" t="s">
        <v>6</v>
      </c>
      <c r="E4" s="15" t="s">
        <v>4</v>
      </c>
      <c r="F4" s="35">
        <v>43128</v>
      </c>
      <c r="G4" s="43">
        <v>43162</v>
      </c>
      <c r="H4" s="54">
        <v>43240</v>
      </c>
      <c r="I4" s="54">
        <v>43296</v>
      </c>
      <c r="J4" s="54">
        <v>43331</v>
      </c>
      <c r="K4" s="54">
        <v>43387</v>
      </c>
      <c r="L4" s="65"/>
      <c r="M4" s="13"/>
    </row>
    <row r="5" spans="1:13" x14ac:dyDescent="0.25">
      <c r="A5" s="33">
        <v>1</v>
      </c>
      <c r="B5" s="4" t="s">
        <v>96</v>
      </c>
      <c r="C5" s="16">
        <v>13584</v>
      </c>
      <c r="D5" s="16" t="s">
        <v>97</v>
      </c>
      <c r="E5" s="16" t="s">
        <v>7</v>
      </c>
      <c r="F5" s="21">
        <v>330</v>
      </c>
      <c r="G5" s="45">
        <v>400</v>
      </c>
      <c r="H5" s="57">
        <v>400</v>
      </c>
      <c r="I5" s="21">
        <v>400</v>
      </c>
      <c r="J5" s="21">
        <v>400</v>
      </c>
      <c r="K5" s="21">
        <v>0</v>
      </c>
      <c r="L5" s="66">
        <v>0</v>
      </c>
      <c r="M5" s="27">
        <f>SUM(F5:K5)</f>
        <v>1930</v>
      </c>
    </row>
    <row r="6" spans="1:13" x14ac:dyDescent="0.25">
      <c r="A6" s="33">
        <v>2</v>
      </c>
      <c r="B6" s="5" t="s">
        <v>18</v>
      </c>
      <c r="C6" s="17">
        <v>1885</v>
      </c>
      <c r="D6" s="17" t="s">
        <v>19</v>
      </c>
      <c r="E6" s="17" t="s">
        <v>7</v>
      </c>
      <c r="F6" s="22">
        <v>360</v>
      </c>
      <c r="G6" s="46">
        <v>330</v>
      </c>
      <c r="H6" s="58">
        <v>330</v>
      </c>
      <c r="I6" s="22">
        <v>190</v>
      </c>
      <c r="J6" s="22">
        <v>360</v>
      </c>
      <c r="K6" s="22">
        <v>400</v>
      </c>
      <c r="L6" s="67">
        <v>190</v>
      </c>
      <c r="M6" s="28">
        <f t="shared" ref="M6:M46" si="0">SUM(F6:K6)-L6</f>
        <v>1780</v>
      </c>
    </row>
    <row r="7" spans="1:13" x14ac:dyDescent="0.25">
      <c r="A7" s="33">
        <v>3</v>
      </c>
      <c r="B7" s="5" t="s">
        <v>99</v>
      </c>
      <c r="C7" s="17">
        <v>12734</v>
      </c>
      <c r="D7" s="17" t="s">
        <v>100</v>
      </c>
      <c r="E7" s="17" t="s">
        <v>7</v>
      </c>
      <c r="F7" s="22">
        <v>250</v>
      </c>
      <c r="G7" s="55">
        <v>360</v>
      </c>
      <c r="H7" s="58">
        <v>160</v>
      </c>
      <c r="I7" s="22">
        <v>360</v>
      </c>
      <c r="J7" s="22">
        <v>330</v>
      </c>
      <c r="K7" s="22">
        <v>250</v>
      </c>
      <c r="L7" s="67">
        <v>160</v>
      </c>
      <c r="M7" s="28">
        <f t="shared" si="0"/>
        <v>1550</v>
      </c>
    </row>
    <row r="8" spans="1:13" x14ac:dyDescent="0.25">
      <c r="A8" s="33">
        <v>4</v>
      </c>
      <c r="B8" s="5" t="s">
        <v>112</v>
      </c>
      <c r="C8" s="17">
        <v>2691</v>
      </c>
      <c r="D8" s="17" t="s">
        <v>113</v>
      </c>
      <c r="E8" s="17" t="s">
        <v>7</v>
      </c>
      <c r="F8" s="22">
        <v>140</v>
      </c>
      <c r="G8" s="55">
        <v>170</v>
      </c>
      <c r="H8" s="22">
        <v>300</v>
      </c>
      <c r="I8" s="22">
        <v>270</v>
      </c>
      <c r="J8" s="22">
        <v>300</v>
      </c>
      <c r="K8" s="22">
        <v>300</v>
      </c>
      <c r="L8" s="67">
        <v>140</v>
      </c>
      <c r="M8" s="28">
        <f t="shared" si="0"/>
        <v>1340</v>
      </c>
    </row>
    <row r="9" spans="1:13" x14ac:dyDescent="0.25">
      <c r="A9" s="33">
        <v>5</v>
      </c>
      <c r="B9" s="5" t="s">
        <v>34</v>
      </c>
      <c r="C9" s="17">
        <v>6012</v>
      </c>
      <c r="D9" s="17">
        <v>143</v>
      </c>
      <c r="E9" s="17" t="s">
        <v>7</v>
      </c>
      <c r="F9" s="22">
        <v>0</v>
      </c>
      <c r="G9" s="55">
        <v>160</v>
      </c>
      <c r="H9" s="22">
        <v>250</v>
      </c>
      <c r="I9" s="22">
        <v>230</v>
      </c>
      <c r="J9" s="22">
        <v>170</v>
      </c>
      <c r="K9" s="22">
        <v>0</v>
      </c>
      <c r="L9" s="67">
        <v>0</v>
      </c>
      <c r="M9" s="28">
        <f t="shared" si="0"/>
        <v>810</v>
      </c>
    </row>
    <row r="10" spans="1:13" x14ac:dyDescent="0.25">
      <c r="A10" s="33">
        <v>6</v>
      </c>
      <c r="B10" s="5" t="s">
        <v>122</v>
      </c>
      <c r="C10" s="17">
        <v>4459</v>
      </c>
      <c r="D10" s="17" t="s">
        <v>123</v>
      </c>
      <c r="E10" s="17" t="s">
        <v>7</v>
      </c>
      <c r="F10" s="22">
        <v>90</v>
      </c>
      <c r="G10" s="24" t="s">
        <v>8</v>
      </c>
      <c r="H10" s="22">
        <v>180</v>
      </c>
      <c r="I10" s="22">
        <v>210</v>
      </c>
      <c r="J10" s="22">
        <v>100</v>
      </c>
      <c r="K10" s="22">
        <v>230</v>
      </c>
      <c r="L10" s="67">
        <v>0</v>
      </c>
      <c r="M10" s="28">
        <f t="shared" si="0"/>
        <v>810</v>
      </c>
    </row>
    <row r="11" spans="1:13" x14ac:dyDescent="0.25">
      <c r="A11" s="33">
        <v>7</v>
      </c>
      <c r="B11" s="5" t="s">
        <v>171</v>
      </c>
      <c r="C11" s="17">
        <v>6680</v>
      </c>
      <c r="D11" s="17" t="s">
        <v>172</v>
      </c>
      <c r="E11" s="17" t="s">
        <v>7</v>
      </c>
      <c r="F11" s="22">
        <v>0</v>
      </c>
      <c r="G11" s="46">
        <v>0</v>
      </c>
      <c r="H11" s="58">
        <v>270</v>
      </c>
      <c r="I11" s="22">
        <v>250</v>
      </c>
      <c r="J11" s="22">
        <v>270</v>
      </c>
      <c r="K11" s="22">
        <v>0</v>
      </c>
      <c r="L11" s="67">
        <v>0</v>
      </c>
      <c r="M11" s="28">
        <f t="shared" si="0"/>
        <v>790</v>
      </c>
    </row>
    <row r="12" spans="1:13" x14ac:dyDescent="0.25">
      <c r="A12" s="33">
        <v>8</v>
      </c>
      <c r="B12" s="5" t="s">
        <v>103</v>
      </c>
      <c r="C12" s="17">
        <v>2829</v>
      </c>
      <c r="D12" s="17" t="s">
        <v>104</v>
      </c>
      <c r="E12" s="17" t="s">
        <v>7</v>
      </c>
      <c r="F12" s="22">
        <v>190</v>
      </c>
      <c r="G12" s="46">
        <v>0</v>
      </c>
      <c r="H12" s="58">
        <v>0</v>
      </c>
      <c r="I12" s="22">
        <v>300</v>
      </c>
      <c r="J12" s="22">
        <v>210</v>
      </c>
      <c r="K12" s="22">
        <v>0</v>
      </c>
      <c r="L12" s="67">
        <v>0</v>
      </c>
      <c r="M12" s="28">
        <f t="shared" si="0"/>
        <v>700</v>
      </c>
    </row>
    <row r="13" spans="1:13" x14ac:dyDescent="0.25">
      <c r="A13" s="33">
        <v>9</v>
      </c>
      <c r="B13" s="5" t="s">
        <v>114</v>
      </c>
      <c r="C13" s="17">
        <v>11689</v>
      </c>
      <c r="D13" s="17" t="s">
        <v>115</v>
      </c>
      <c r="E13" s="17" t="s">
        <v>7</v>
      </c>
      <c r="F13" s="22">
        <v>130</v>
      </c>
      <c r="G13" s="46">
        <v>0</v>
      </c>
      <c r="H13" s="58">
        <v>230</v>
      </c>
      <c r="I13" s="22">
        <v>0</v>
      </c>
      <c r="J13" s="22">
        <v>0</v>
      </c>
      <c r="K13" s="22">
        <v>270</v>
      </c>
      <c r="L13" s="67">
        <v>0</v>
      </c>
      <c r="M13" s="28">
        <f t="shared" si="0"/>
        <v>630</v>
      </c>
    </row>
    <row r="14" spans="1:13" x14ac:dyDescent="0.25">
      <c r="A14" s="33">
        <v>10</v>
      </c>
      <c r="B14" s="5" t="s">
        <v>196</v>
      </c>
      <c r="C14" s="17">
        <v>150253</v>
      </c>
      <c r="D14" s="17">
        <v>811</v>
      </c>
      <c r="E14" s="17" t="s">
        <v>7</v>
      </c>
      <c r="F14" s="22">
        <v>0</v>
      </c>
      <c r="G14" s="46">
        <v>0</v>
      </c>
      <c r="H14" s="22">
        <v>0</v>
      </c>
      <c r="I14" s="22">
        <v>0</v>
      </c>
      <c r="J14" s="22">
        <v>250</v>
      </c>
      <c r="K14" s="22">
        <v>360</v>
      </c>
      <c r="L14" s="67">
        <v>0</v>
      </c>
      <c r="M14" s="28">
        <f t="shared" si="0"/>
        <v>610</v>
      </c>
    </row>
    <row r="15" spans="1:13" x14ac:dyDescent="0.25">
      <c r="A15" s="33">
        <v>11</v>
      </c>
      <c r="B15" s="5" t="s">
        <v>108</v>
      </c>
      <c r="C15" s="17">
        <v>10878</v>
      </c>
      <c r="D15" s="17" t="s">
        <v>109</v>
      </c>
      <c r="E15" s="17" t="s">
        <v>7</v>
      </c>
      <c r="F15" s="22">
        <v>160</v>
      </c>
      <c r="G15" s="46">
        <v>190</v>
      </c>
      <c r="H15" s="58">
        <v>0</v>
      </c>
      <c r="I15" s="22">
        <v>0</v>
      </c>
      <c r="J15" s="22">
        <v>230</v>
      </c>
      <c r="K15" s="22">
        <v>0</v>
      </c>
      <c r="L15" s="67">
        <v>0</v>
      </c>
      <c r="M15" s="28">
        <f t="shared" si="0"/>
        <v>580</v>
      </c>
    </row>
    <row r="16" spans="1:13" x14ac:dyDescent="0.25">
      <c r="A16" s="33">
        <v>12</v>
      </c>
      <c r="B16" s="5" t="s">
        <v>20</v>
      </c>
      <c r="C16" s="17">
        <v>1746</v>
      </c>
      <c r="D16" s="17" t="s">
        <v>98</v>
      </c>
      <c r="E16" s="17" t="s">
        <v>7</v>
      </c>
      <c r="F16" s="22">
        <v>270</v>
      </c>
      <c r="G16" s="46">
        <v>270</v>
      </c>
      <c r="H16" s="58">
        <v>0</v>
      </c>
      <c r="I16" s="22">
        <v>0</v>
      </c>
      <c r="J16" s="22">
        <v>0</v>
      </c>
      <c r="K16" s="22">
        <v>0</v>
      </c>
      <c r="L16" s="67">
        <v>0</v>
      </c>
      <c r="M16" s="28">
        <f t="shared" si="0"/>
        <v>540</v>
      </c>
    </row>
    <row r="17" spans="1:13" x14ac:dyDescent="0.25">
      <c r="A17" s="33">
        <v>13</v>
      </c>
      <c r="B17" s="5" t="s">
        <v>116</v>
      </c>
      <c r="C17" s="17">
        <v>6643</v>
      </c>
      <c r="D17" s="17" t="s">
        <v>117</v>
      </c>
      <c r="E17" s="17" t="s">
        <v>7</v>
      </c>
      <c r="F17" s="22">
        <v>120</v>
      </c>
      <c r="G17" s="55">
        <v>0</v>
      </c>
      <c r="H17" s="22">
        <v>130</v>
      </c>
      <c r="I17" s="22">
        <v>180</v>
      </c>
      <c r="J17" s="22">
        <v>110</v>
      </c>
      <c r="K17" s="22">
        <v>0</v>
      </c>
      <c r="L17" s="67">
        <v>0</v>
      </c>
      <c r="M17" s="28">
        <f t="shared" si="0"/>
        <v>540</v>
      </c>
    </row>
    <row r="18" spans="1:13" x14ac:dyDescent="0.25">
      <c r="A18" s="33">
        <v>14</v>
      </c>
      <c r="B18" s="5" t="s">
        <v>32</v>
      </c>
      <c r="C18" s="17">
        <v>2963</v>
      </c>
      <c r="D18" s="17" t="s">
        <v>33</v>
      </c>
      <c r="E18" s="17" t="s">
        <v>7</v>
      </c>
      <c r="F18" s="22">
        <v>210</v>
      </c>
      <c r="G18" s="55">
        <v>0</v>
      </c>
      <c r="H18" s="22">
        <v>0</v>
      </c>
      <c r="I18" s="22">
        <v>0</v>
      </c>
      <c r="J18" s="22">
        <v>0</v>
      </c>
      <c r="K18" s="22">
        <v>330</v>
      </c>
      <c r="L18" s="67">
        <v>0</v>
      </c>
      <c r="M18" s="28">
        <f t="shared" si="0"/>
        <v>540</v>
      </c>
    </row>
    <row r="19" spans="1:13" x14ac:dyDescent="0.25">
      <c r="A19" s="33">
        <v>15</v>
      </c>
      <c r="B19" s="5" t="s">
        <v>101</v>
      </c>
      <c r="C19" s="17">
        <v>7142</v>
      </c>
      <c r="D19" s="17" t="s">
        <v>102</v>
      </c>
      <c r="E19" s="17" t="s">
        <v>7</v>
      </c>
      <c r="F19" s="22">
        <v>230</v>
      </c>
      <c r="G19" s="46">
        <v>300</v>
      </c>
      <c r="H19" s="58">
        <v>0</v>
      </c>
      <c r="I19" s="22">
        <v>0</v>
      </c>
      <c r="J19" s="22">
        <v>0</v>
      </c>
      <c r="K19" s="22">
        <v>0</v>
      </c>
      <c r="L19" s="67">
        <v>0</v>
      </c>
      <c r="M19" s="28">
        <f t="shared" si="0"/>
        <v>530</v>
      </c>
    </row>
    <row r="20" spans="1:13" x14ac:dyDescent="0.25">
      <c r="A20" s="33">
        <v>16</v>
      </c>
      <c r="B20" s="5" t="s">
        <v>120</v>
      </c>
      <c r="C20" s="17">
        <v>13148</v>
      </c>
      <c r="D20" s="17" t="s">
        <v>121</v>
      </c>
      <c r="E20" s="17" t="s">
        <v>7</v>
      </c>
      <c r="F20" s="22">
        <v>100</v>
      </c>
      <c r="G20" s="46">
        <v>150</v>
      </c>
      <c r="H20" s="58">
        <v>120</v>
      </c>
      <c r="I20" s="22">
        <v>0</v>
      </c>
      <c r="J20" s="22">
        <v>90</v>
      </c>
      <c r="K20" s="22">
        <v>0</v>
      </c>
      <c r="L20" s="67">
        <v>0</v>
      </c>
      <c r="M20" s="28">
        <f t="shared" si="0"/>
        <v>460</v>
      </c>
    </row>
    <row r="21" spans="1:13" x14ac:dyDescent="0.25">
      <c r="A21" s="33">
        <v>17</v>
      </c>
      <c r="B21" s="5" t="s">
        <v>105</v>
      </c>
      <c r="C21" s="17">
        <v>6910</v>
      </c>
      <c r="D21" s="17" t="s">
        <v>106</v>
      </c>
      <c r="E21" s="17" t="s">
        <v>7</v>
      </c>
      <c r="F21" s="22">
        <v>180</v>
      </c>
      <c r="G21" s="46">
        <v>230</v>
      </c>
      <c r="H21" s="22">
        <v>0</v>
      </c>
      <c r="I21" s="22">
        <v>0</v>
      </c>
      <c r="J21" s="22">
        <v>0</v>
      </c>
      <c r="K21" s="22">
        <v>0</v>
      </c>
      <c r="L21" s="67">
        <v>0</v>
      </c>
      <c r="M21" s="28">
        <f t="shared" si="0"/>
        <v>410</v>
      </c>
    </row>
    <row r="22" spans="1:13" x14ac:dyDescent="0.25">
      <c r="A22" s="33">
        <v>18</v>
      </c>
      <c r="B22" s="5" t="s">
        <v>95</v>
      </c>
      <c r="C22" s="17">
        <v>1705</v>
      </c>
      <c r="D22" s="17">
        <v>660</v>
      </c>
      <c r="E22" s="17" t="s">
        <v>7</v>
      </c>
      <c r="F22" s="22">
        <v>400</v>
      </c>
      <c r="G22" s="46">
        <v>0</v>
      </c>
      <c r="H22" s="58">
        <v>0</v>
      </c>
      <c r="I22" s="22">
        <v>0</v>
      </c>
      <c r="J22" s="22">
        <v>0</v>
      </c>
      <c r="K22" s="22">
        <v>0</v>
      </c>
      <c r="L22" s="67">
        <v>0</v>
      </c>
      <c r="M22" s="28">
        <f t="shared" si="0"/>
        <v>400</v>
      </c>
    </row>
    <row r="23" spans="1:13" x14ac:dyDescent="0.25">
      <c r="A23" s="33">
        <v>19</v>
      </c>
      <c r="B23" s="5" t="s">
        <v>169</v>
      </c>
      <c r="C23" s="17">
        <v>3600</v>
      </c>
      <c r="D23" s="17" t="s">
        <v>170</v>
      </c>
      <c r="E23" s="17" t="s">
        <v>7</v>
      </c>
      <c r="F23" s="22">
        <v>0</v>
      </c>
      <c r="G23" s="55">
        <v>0</v>
      </c>
      <c r="H23" s="22">
        <v>360</v>
      </c>
      <c r="I23" s="22">
        <v>0</v>
      </c>
      <c r="J23" s="22">
        <v>0</v>
      </c>
      <c r="K23" s="22">
        <v>0</v>
      </c>
      <c r="L23" s="67">
        <v>0</v>
      </c>
      <c r="M23" s="28">
        <f t="shared" si="0"/>
        <v>360</v>
      </c>
    </row>
    <row r="24" spans="1:13" x14ac:dyDescent="0.25">
      <c r="A24" s="36">
        <v>20</v>
      </c>
      <c r="B24" s="37" t="s">
        <v>185</v>
      </c>
      <c r="C24" s="38">
        <v>2525</v>
      </c>
      <c r="D24" s="38" t="s">
        <v>186</v>
      </c>
      <c r="E24" s="38" t="s">
        <v>7</v>
      </c>
      <c r="F24" s="22">
        <v>0</v>
      </c>
      <c r="G24" s="47">
        <v>0</v>
      </c>
      <c r="H24" s="60">
        <v>0</v>
      </c>
      <c r="I24" s="39">
        <v>330</v>
      </c>
      <c r="J24" s="39">
        <v>0</v>
      </c>
      <c r="K24" s="39">
        <v>0</v>
      </c>
      <c r="L24" s="67">
        <v>0</v>
      </c>
      <c r="M24" s="28">
        <f t="shared" si="0"/>
        <v>330</v>
      </c>
    </row>
    <row r="25" spans="1:13" x14ac:dyDescent="0.25">
      <c r="A25" s="36">
        <v>21</v>
      </c>
      <c r="B25" s="37" t="s">
        <v>29</v>
      </c>
      <c r="C25" s="38">
        <v>5471</v>
      </c>
      <c r="D25" s="38" t="s">
        <v>31</v>
      </c>
      <c r="E25" s="38" t="s">
        <v>7</v>
      </c>
      <c r="F25" s="22">
        <v>300</v>
      </c>
      <c r="G25" s="47">
        <v>0</v>
      </c>
      <c r="H25" s="60">
        <v>0</v>
      </c>
      <c r="I25" s="39">
        <v>0</v>
      </c>
      <c r="J25" s="39">
        <v>0</v>
      </c>
      <c r="K25" s="39">
        <v>0</v>
      </c>
      <c r="L25" s="67">
        <v>0</v>
      </c>
      <c r="M25" s="28">
        <f t="shared" si="0"/>
        <v>300</v>
      </c>
    </row>
    <row r="26" spans="1:13" x14ac:dyDescent="0.25">
      <c r="A26" s="36">
        <v>22</v>
      </c>
      <c r="B26" s="37" t="s">
        <v>180</v>
      </c>
      <c r="C26" s="38">
        <v>16627</v>
      </c>
      <c r="D26" s="38" t="s">
        <v>181</v>
      </c>
      <c r="E26" s="44" t="s">
        <v>7</v>
      </c>
      <c r="F26" s="47">
        <v>0</v>
      </c>
      <c r="G26" s="47">
        <v>0</v>
      </c>
      <c r="H26" s="60">
        <v>110</v>
      </c>
      <c r="I26" s="39">
        <v>0</v>
      </c>
      <c r="J26" s="39">
        <v>160</v>
      </c>
      <c r="K26" s="39">
        <v>0</v>
      </c>
      <c r="L26" s="67">
        <v>0</v>
      </c>
      <c r="M26" s="28">
        <f t="shared" si="0"/>
        <v>270</v>
      </c>
    </row>
    <row r="27" spans="1:13" x14ac:dyDescent="0.25">
      <c r="A27" s="36">
        <v>23</v>
      </c>
      <c r="B27" s="37" t="s">
        <v>146</v>
      </c>
      <c r="C27" s="38">
        <v>13988</v>
      </c>
      <c r="D27" s="38">
        <v>433</v>
      </c>
      <c r="E27" s="44" t="s">
        <v>7</v>
      </c>
      <c r="F27" s="47">
        <v>0</v>
      </c>
      <c r="G27" s="47">
        <v>250</v>
      </c>
      <c r="H27" s="60">
        <v>0</v>
      </c>
      <c r="I27" s="39">
        <v>0</v>
      </c>
      <c r="J27" s="39">
        <v>0</v>
      </c>
      <c r="K27" s="39">
        <v>0</v>
      </c>
      <c r="L27" s="67">
        <v>0</v>
      </c>
      <c r="M27" s="28">
        <f t="shared" si="0"/>
        <v>250</v>
      </c>
    </row>
    <row r="28" spans="1:13" x14ac:dyDescent="0.25">
      <c r="A28" s="36">
        <v>24</v>
      </c>
      <c r="B28" s="37" t="s">
        <v>147</v>
      </c>
      <c r="C28" s="38">
        <v>15593</v>
      </c>
      <c r="D28" s="38">
        <v>432</v>
      </c>
      <c r="E28" s="44" t="s">
        <v>7</v>
      </c>
      <c r="F28" s="47">
        <v>0</v>
      </c>
      <c r="G28" s="47">
        <v>210</v>
      </c>
      <c r="H28" s="60">
        <v>0</v>
      </c>
      <c r="I28" s="39">
        <v>0</v>
      </c>
      <c r="J28" s="39">
        <v>0</v>
      </c>
      <c r="K28" s="39">
        <v>0</v>
      </c>
      <c r="L28" s="67">
        <v>0</v>
      </c>
      <c r="M28" s="28">
        <f t="shared" si="0"/>
        <v>210</v>
      </c>
    </row>
    <row r="29" spans="1:13" x14ac:dyDescent="0.25">
      <c r="A29" s="36">
        <v>25</v>
      </c>
      <c r="B29" s="37" t="s">
        <v>173</v>
      </c>
      <c r="C29" s="38">
        <v>16192</v>
      </c>
      <c r="D29" s="38">
        <v>228</v>
      </c>
      <c r="E29" s="44" t="s">
        <v>7</v>
      </c>
      <c r="F29" s="47">
        <v>0</v>
      </c>
      <c r="G29" s="47">
        <v>0</v>
      </c>
      <c r="H29" s="60">
        <v>210</v>
      </c>
      <c r="I29" s="39">
        <v>0</v>
      </c>
      <c r="J29" s="39">
        <v>0</v>
      </c>
      <c r="K29" s="39">
        <v>0</v>
      </c>
      <c r="L29" s="67">
        <v>0</v>
      </c>
      <c r="M29" s="28">
        <f t="shared" si="0"/>
        <v>210</v>
      </c>
    </row>
    <row r="30" spans="1:13" x14ac:dyDescent="0.25">
      <c r="A30" s="36">
        <v>26</v>
      </c>
      <c r="B30" s="37" t="s">
        <v>174</v>
      </c>
      <c r="C30" s="38">
        <v>16190</v>
      </c>
      <c r="D30" s="38">
        <v>241</v>
      </c>
      <c r="E30" s="44" t="s">
        <v>7</v>
      </c>
      <c r="F30" s="47">
        <v>0</v>
      </c>
      <c r="G30" s="47">
        <v>0</v>
      </c>
      <c r="H30" s="60">
        <v>190</v>
      </c>
      <c r="I30" s="39">
        <v>0</v>
      </c>
      <c r="J30" s="39">
        <v>0</v>
      </c>
      <c r="K30" s="39">
        <v>0</v>
      </c>
      <c r="L30" s="67">
        <v>0</v>
      </c>
      <c r="M30" s="28">
        <f t="shared" si="0"/>
        <v>190</v>
      </c>
    </row>
    <row r="31" spans="1:13" x14ac:dyDescent="0.25">
      <c r="A31" s="36">
        <v>27</v>
      </c>
      <c r="B31" s="37" t="s">
        <v>197</v>
      </c>
      <c r="C31" s="38">
        <v>6681</v>
      </c>
      <c r="D31" s="38" t="s">
        <v>198</v>
      </c>
      <c r="E31" s="44" t="s">
        <v>7</v>
      </c>
      <c r="F31" s="47">
        <v>0</v>
      </c>
      <c r="G31" s="59">
        <v>0</v>
      </c>
      <c r="H31" s="39">
        <v>0</v>
      </c>
      <c r="I31" s="39">
        <v>0</v>
      </c>
      <c r="J31" s="39">
        <v>190</v>
      </c>
      <c r="K31" s="39">
        <v>0</v>
      </c>
      <c r="L31" s="67">
        <v>0</v>
      </c>
      <c r="M31" s="28">
        <f t="shared" si="0"/>
        <v>190</v>
      </c>
    </row>
    <row r="32" spans="1:13" x14ac:dyDescent="0.25">
      <c r="A32" s="36">
        <v>28</v>
      </c>
      <c r="B32" s="37" t="s">
        <v>148</v>
      </c>
      <c r="C32" s="38">
        <v>9565</v>
      </c>
      <c r="D32" s="38" t="s">
        <v>149</v>
      </c>
      <c r="E32" s="44" t="s">
        <v>21</v>
      </c>
      <c r="F32" s="47">
        <v>0</v>
      </c>
      <c r="G32" s="59">
        <v>180</v>
      </c>
      <c r="H32" s="39">
        <v>0</v>
      </c>
      <c r="I32" s="39">
        <v>0</v>
      </c>
      <c r="J32" s="39">
        <v>0</v>
      </c>
      <c r="K32" s="39">
        <v>0</v>
      </c>
      <c r="L32" s="67">
        <v>0</v>
      </c>
      <c r="M32" s="28">
        <f t="shared" si="0"/>
        <v>180</v>
      </c>
    </row>
    <row r="33" spans="1:13" x14ac:dyDescent="0.25">
      <c r="A33" s="36">
        <v>29</v>
      </c>
      <c r="B33" s="37" t="s">
        <v>199</v>
      </c>
      <c r="C33" s="38">
        <v>16187</v>
      </c>
      <c r="D33" s="38">
        <v>611</v>
      </c>
      <c r="E33" s="44" t="s">
        <v>7</v>
      </c>
      <c r="F33" s="47">
        <v>0</v>
      </c>
      <c r="G33" s="59">
        <v>0</v>
      </c>
      <c r="H33" s="39">
        <v>0</v>
      </c>
      <c r="I33" s="39">
        <v>0</v>
      </c>
      <c r="J33" s="39">
        <v>180</v>
      </c>
      <c r="K33" s="39">
        <v>0</v>
      </c>
      <c r="L33" s="67">
        <v>0</v>
      </c>
      <c r="M33" s="28">
        <f t="shared" si="0"/>
        <v>180</v>
      </c>
    </row>
    <row r="34" spans="1:13" x14ac:dyDescent="0.25">
      <c r="A34" s="36">
        <v>30</v>
      </c>
      <c r="B34" s="37" t="s">
        <v>145</v>
      </c>
      <c r="C34" s="38">
        <v>14220</v>
      </c>
      <c r="D34" s="38" t="s">
        <v>107</v>
      </c>
      <c r="E34" s="44" t="s">
        <v>7</v>
      </c>
      <c r="F34" s="47">
        <v>170</v>
      </c>
      <c r="G34" s="47">
        <v>0</v>
      </c>
      <c r="H34" s="39">
        <v>0</v>
      </c>
      <c r="I34" s="39">
        <v>0</v>
      </c>
      <c r="J34" s="39">
        <v>0</v>
      </c>
      <c r="K34" s="39">
        <v>0</v>
      </c>
      <c r="L34" s="67">
        <v>0</v>
      </c>
      <c r="M34" s="28">
        <f t="shared" si="0"/>
        <v>170</v>
      </c>
    </row>
    <row r="35" spans="1:13" x14ac:dyDescent="0.25">
      <c r="A35" s="36">
        <v>31</v>
      </c>
      <c r="B35" s="37" t="s">
        <v>175</v>
      </c>
      <c r="C35" s="38">
        <v>17548</v>
      </c>
      <c r="D35" s="38">
        <v>240</v>
      </c>
      <c r="E35" s="44" t="s">
        <v>7</v>
      </c>
      <c r="F35" s="47">
        <v>0</v>
      </c>
      <c r="G35" s="47">
        <v>0</v>
      </c>
      <c r="H35" s="60">
        <v>170</v>
      </c>
      <c r="I35" s="39">
        <v>0</v>
      </c>
      <c r="J35" s="39">
        <v>0</v>
      </c>
      <c r="K35" s="39">
        <v>0</v>
      </c>
      <c r="L35" s="67">
        <v>0</v>
      </c>
      <c r="M35" s="28">
        <f t="shared" si="0"/>
        <v>170</v>
      </c>
    </row>
    <row r="36" spans="1:13" x14ac:dyDescent="0.25">
      <c r="A36" s="36">
        <v>32</v>
      </c>
      <c r="B36" s="37" t="s">
        <v>110</v>
      </c>
      <c r="C36" s="38">
        <v>2992</v>
      </c>
      <c r="D36" s="38" t="s">
        <v>111</v>
      </c>
      <c r="E36" s="44" t="s">
        <v>7</v>
      </c>
      <c r="F36" s="47">
        <v>150</v>
      </c>
      <c r="G36" s="47">
        <v>0</v>
      </c>
      <c r="H36" s="60">
        <v>0</v>
      </c>
      <c r="I36" s="39">
        <v>0</v>
      </c>
      <c r="J36" s="39">
        <v>0</v>
      </c>
      <c r="K36" s="39">
        <v>0</v>
      </c>
      <c r="L36" s="67">
        <v>0</v>
      </c>
      <c r="M36" s="28">
        <f t="shared" si="0"/>
        <v>150</v>
      </c>
    </row>
    <row r="37" spans="1:13" x14ac:dyDescent="0.25">
      <c r="A37" s="36">
        <v>33</v>
      </c>
      <c r="B37" s="37" t="s">
        <v>176</v>
      </c>
      <c r="C37" s="38">
        <v>6522</v>
      </c>
      <c r="D37" s="38" t="s">
        <v>177</v>
      </c>
      <c r="E37" s="44" t="s">
        <v>7</v>
      </c>
      <c r="F37" s="47">
        <v>0</v>
      </c>
      <c r="G37" s="47">
        <v>0</v>
      </c>
      <c r="H37" s="60">
        <v>150</v>
      </c>
      <c r="I37" s="39">
        <v>0</v>
      </c>
      <c r="J37" s="39">
        <v>0</v>
      </c>
      <c r="K37" s="39">
        <v>0</v>
      </c>
      <c r="L37" s="67">
        <v>0</v>
      </c>
      <c r="M37" s="28">
        <f t="shared" si="0"/>
        <v>150</v>
      </c>
    </row>
    <row r="38" spans="1:13" x14ac:dyDescent="0.25">
      <c r="A38" s="36">
        <v>34</v>
      </c>
      <c r="B38" s="37" t="s">
        <v>200</v>
      </c>
      <c r="C38" s="38">
        <v>14925</v>
      </c>
      <c r="D38" s="38" t="s">
        <v>201</v>
      </c>
      <c r="E38" s="44" t="s">
        <v>7</v>
      </c>
      <c r="F38" s="47">
        <v>0</v>
      </c>
      <c r="G38" s="47">
        <v>0</v>
      </c>
      <c r="H38" s="39">
        <v>0</v>
      </c>
      <c r="I38" s="39">
        <v>0</v>
      </c>
      <c r="J38" s="39">
        <v>150</v>
      </c>
      <c r="K38" s="39">
        <v>0</v>
      </c>
      <c r="L38" s="67">
        <v>0</v>
      </c>
      <c r="M38" s="28">
        <f t="shared" si="0"/>
        <v>150</v>
      </c>
    </row>
    <row r="39" spans="1:13" x14ac:dyDescent="0.25">
      <c r="A39" s="36">
        <v>35</v>
      </c>
      <c r="B39" s="37" t="s">
        <v>178</v>
      </c>
      <c r="C39" s="38">
        <v>17096</v>
      </c>
      <c r="D39" s="38" t="s">
        <v>179</v>
      </c>
      <c r="E39" s="44" t="s">
        <v>7</v>
      </c>
      <c r="F39" s="47">
        <v>0</v>
      </c>
      <c r="G39" s="47">
        <v>0</v>
      </c>
      <c r="H39" s="60">
        <v>140</v>
      </c>
      <c r="I39" s="39">
        <v>0</v>
      </c>
      <c r="J39" s="39">
        <v>0</v>
      </c>
      <c r="K39" s="39">
        <v>0</v>
      </c>
      <c r="L39" s="67">
        <v>0</v>
      </c>
      <c r="M39" s="28">
        <f t="shared" si="0"/>
        <v>140</v>
      </c>
    </row>
    <row r="40" spans="1:13" x14ac:dyDescent="0.25">
      <c r="A40" s="36">
        <v>36</v>
      </c>
      <c r="B40" s="37" t="s">
        <v>202</v>
      </c>
      <c r="C40" s="38">
        <v>13858</v>
      </c>
      <c r="D40" s="38">
        <v>430</v>
      </c>
      <c r="E40" s="44" t="s">
        <v>7</v>
      </c>
      <c r="F40" s="47">
        <v>0</v>
      </c>
      <c r="G40" s="47">
        <v>0</v>
      </c>
      <c r="H40" s="39">
        <v>0</v>
      </c>
      <c r="I40" s="39">
        <v>0</v>
      </c>
      <c r="J40" s="39">
        <v>140</v>
      </c>
      <c r="K40" s="39">
        <v>0</v>
      </c>
      <c r="L40" s="67">
        <v>0</v>
      </c>
      <c r="M40" s="28">
        <f t="shared" si="0"/>
        <v>140</v>
      </c>
    </row>
    <row r="41" spans="1:13" x14ac:dyDescent="0.25">
      <c r="A41" s="36">
        <v>37</v>
      </c>
      <c r="B41" s="37" t="s">
        <v>203</v>
      </c>
      <c r="C41" s="38">
        <v>13783</v>
      </c>
      <c r="D41" s="38">
        <v>566</v>
      </c>
      <c r="E41" s="44" t="s">
        <v>7</v>
      </c>
      <c r="F41" s="47">
        <v>0</v>
      </c>
      <c r="G41" s="47">
        <v>0</v>
      </c>
      <c r="H41" s="39">
        <v>0</v>
      </c>
      <c r="I41" s="39">
        <v>0</v>
      </c>
      <c r="J41" s="39">
        <v>130</v>
      </c>
      <c r="K41" s="39">
        <v>0</v>
      </c>
      <c r="L41" s="67">
        <v>0</v>
      </c>
      <c r="M41" s="28">
        <f t="shared" si="0"/>
        <v>130</v>
      </c>
    </row>
    <row r="42" spans="1:13" x14ac:dyDescent="0.25">
      <c r="A42" s="36">
        <v>38</v>
      </c>
      <c r="B42" s="37" t="s">
        <v>204</v>
      </c>
      <c r="C42" s="38">
        <v>18348</v>
      </c>
      <c r="D42" s="38" t="s">
        <v>205</v>
      </c>
      <c r="E42" s="44" t="s">
        <v>7</v>
      </c>
      <c r="F42" s="47">
        <v>0</v>
      </c>
      <c r="G42" s="47">
        <v>0</v>
      </c>
      <c r="H42" s="39">
        <v>0</v>
      </c>
      <c r="I42" s="39">
        <v>0</v>
      </c>
      <c r="J42" s="39">
        <v>120</v>
      </c>
      <c r="K42" s="39">
        <v>0</v>
      </c>
      <c r="L42" s="67">
        <v>0</v>
      </c>
      <c r="M42" s="28">
        <f t="shared" si="0"/>
        <v>120</v>
      </c>
    </row>
    <row r="43" spans="1:13" x14ac:dyDescent="0.25">
      <c r="A43" s="36">
        <v>39</v>
      </c>
      <c r="B43" s="37" t="s">
        <v>118</v>
      </c>
      <c r="C43" s="38">
        <v>4200</v>
      </c>
      <c r="D43" s="38" t="s">
        <v>119</v>
      </c>
      <c r="E43" s="44" t="s">
        <v>7</v>
      </c>
      <c r="F43" s="47">
        <v>110</v>
      </c>
      <c r="G43" s="47">
        <v>0</v>
      </c>
      <c r="H43" s="39">
        <v>0</v>
      </c>
      <c r="I43" s="39">
        <v>0</v>
      </c>
      <c r="J43" s="39">
        <v>0</v>
      </c>
      <c r="K43" s="39">
        <v>0</v>
      </c>
      <c r="L43" s="67">
        <v>0</v>
      </c>
      <c r="M43" s="28">
        <f t="shared" si="0"/>
        <v>110</v>
      </c>
    </row>
    <row r="44" spans="1:13" x14ac:dyDescent="0.25">
      <c r="A44" s="36">
        <v>40</v>
      </c>
      <c r="B44" s="37" t="s">
        <v>124</v>
      </c>
      <c r="C44" s="38">
        <v>6339</v>
      </c>
      <c r="D44" s="38" t="s">
        <v>125</v>
      </c>
      <c r="E44" s="44" t="s">
        <v>7</v>
      </c>
      <c r="F44" s="47">
        <v>85</v>
      </c>
      <c r="G44" s="47">
        <v>0</v>
      </c>
      <c r="H44" s="60">
        <v>0</v>
      </c>
      <c r="I44" s="39">
        <v>0</v>
      </c>
      <c r="J44" s="39">
        <v>0</v>
      </c>
      <c r="K44" s="39">
        <v>0</v>
      </c>
      <c r="L44" s="70">
        <v>0</v>
      </c>
      <c r="M44" s="28">
        <f t="shared" si="0"/>
        <v>85</v>
      </c>
    </row>
    <row r="45" spans="1:13" x14ac:dyDescent="0.25">
      <c r="A45" s="36">
        <v>41</v>
      </c>
      <c r="B45" s="37" t="s">
        <v>126</v>
      </c>
      <c r="C45" s="38">
        <v>6320</v>
      </c>
      <c r="D45" s="38" t="s">
        <v>127</v>
      </c>
      <c r="E45" s="44" t="s">
        <v>7</v>
      </c>
      <c r="F45" s="40" t="s">
        <v>8</v>
      </c>
      <c r="G45" s="47">
        <v>0</v>
      </c>
      <c r="H45" s="60">
        <v>0</v>
      </c>
      <c r="I45" s="39">
        <v>0</v>
      </c>
      <c r="J45" s="39">
        <v>0</v>
      </c>
      <c r="K45" s="39">
        <v>0</v>
      </c>
      <c r="L45" s="70">
        <v>0</v>
      </c>
      <c r="M45" s="28">
        <f t="shared" si="0"/>
        <v>0</v>
      </c>
    </row>
    <row r="46" spans="1:13" x14ac:dyDescent="0.25">
      <c r="A46" s="36">
        <v>42</v>
      </c>
      <c r="B46" s="37" t="s">
        <v>150</v>
      </c>
      <c r="C46" s="38">
        <v>1637</v>
      </c>
      <c r="D46" s="38" t="s">
        <v>151</v>
      </c>
      <c r="E46" s="44" t="s">
        <v>7</v>
      </c>
      <c r="F46" s="47">
        <v>0</v>
      </c>
      <c r="G46" s="40" t="s">
        <v>8</v>
      </c>
      <c r="H46" s="60">
        <v>0</v>
      </c>
      <c r="I46" s="39">
        <v>0</v>
      </c>
      <c r="J46" s="39">
        <v>0</v>
      </c>
      <c r="K46" s="39">
        <v>0</v>
      </c>
      <c r="L46" s="70">
        <v>0</v>
      </c>
      <c r="M46" s="28">
        <f t="shared" si="0"/>
        <v>0</v>
      </c>
    </row>
    <row r="47" spans="1:13" x14ac:dyDescent="0.25">
      <c r="A47" s="36">
        <v>43</v>
      </c>
      <c r="B47" s="37"/>
      <c r="C47" s="38"/>
      <c r="D47" s="38"/>
      <c r="E47" s="44"/>
      <c r="F47" s="47"/>
      <c r="G47" s="47"/>
      <c r="H47" s="39"/>
      <c r="I47" s="39"/>
      <c r="J47" s="39"/>
      <c r="K47" s="39"/>
      <c r="L47" s="70">
        <v>0</v>
      </c>
      <c r="M47" s="28">
        <f t="shared" ref="M47:M48" si="1">SUM(F47:K47)-L47</f>
        <v>0</v>
      </c>
    </row>
    <row r="48" spans="1:13" x14ac:dyDescent="0.25">
      <c r="A48" s="36"/>
      <c r="B48" s="37"/>
      <c r="C48" s="38"/>
      <c r="D48" s="38"/>
      <c r="E48" s="44"/>
      <c r="F48" s="47"/>
      <c r="G48" s="47"/>
      <c r="H48" s="39"/>
      <c r="I48" s="39"/>
      <c r="J48" s="39"/>
      <c r="K48" s="39"/>
      <c r="L48" s="70"/>
      <c r="M48" s="28">
        <f t="shared" si="1"/>
        <v>0</v>
      </c>
    </row>
    <row r="49" spans="1:13" ht="15.75" thickBot="1" x14ac:dyDescent="0.3">
      <c r="A49" s="34"/>
      <c r="B49" s="42"/>
      <c r="C49" s="42"/>
      <c r="D49" s="42"/>
      <c r="E49" s="61"/>
      <c r="F49" s="51"/>
      <c r="G49" s="25"/>
      <c r="H49" s="8"/>
      <c r="I49" s="8"/>
      <c r="J49" s="8"/>
      <c r="K49" s="8"/>
      <c r="L49" s="25"/>
      <c r="M49" s="28">
        <f t="shared" ref="M49" si="2">SUM(F49:K49)</f>
        <v>0</v>
      </c>
    </row>
    <row r="50" spans="1:13" x14ac:dyDescent="0.25">
      <c r="A50" s="19"/>
      <c r="B50" s="2"/>
      <c r="C50" s="19"/>
      <c r="D50" s="19"/>
      <c r="E50" s="19"/>
      <c r="F50" s="12">
        <v>21</v>
      </c>
      <c r="G50" s="12">
        <v>15</v>
      </c>
      <c r="H50" s="12">
        <v>17</v>
      </c>
      <c r="I50" s="12">
        <v>10</v>
      </c>
      <c r="J50" s="12">
        <v>19</v>
      </c>
      <c r="K50" s="12">
        <v>7</v>
      </c>
      <c r="L50" s="12"/>
      <c r="M50" s="62">
        <f>AVERAGE(F50:K50)</f>
        <v>14.833333333333334</v>
      </c>
    </row>
    <row r="51" spans="1:13" x14ac:dyDescent="0.25">
      <c r="A51" s="1"/>
      <c r="B51" s="106" t="s">
        <v>2</v>
      </c>
      <c r="C51" s="106"/>
      <c r="D51" s="106"/>
      <c r="E51" s="106"/>
      <c r="F51" s="106"/>
      <c r="G51" s="10"/>
      <c r="H51" s="10"/>
      <c r="I51" s="10"/>
      <c r="J51" s="10"/>
      <c r="K51" s="10"/>
      <c r="L51" s="69"/>
      <c r="M51" s="10"/>
    </row>
    <row r="52" spans="1:13" x14ac:dyDescent="0.25">
      <c r="A52" s="1"/>
      <c r="B52" s="106"/>
      <c r="C52" s="106"/>
      <c r="D52" s="106"/>
      <c r="E52" s="106"/>
      <c r="F52" s="106"/>
      <c r="G52" s="10"/>
      <c r="H52" s="10"/>
      <c r="I52" s="10"/>
      <c r="J52" s="10"/>
      <c r="K52" s="10"/>
      <c r="L52" s="69"/>
      <c r="M52" s="10"/>
    </row>
  </sheetData>
  <sortState ref="B5:M46">
    <sortCondition descending="1" ref="M5:M46"/>
  </sortState>
  <mergeCells count="2">
    <mergeCell ref="D1:M1"/>
    <mergeCell ref="B51:F5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200cc</vt:lpstr>
      <vt:lpstr>OPEN</vt:lpstr>
      <vt:lpstr>SENIORS</vt:lpstr>
      <vt:lpstr>MASTERS</vt:lpstr>
      <vt:lpstr>CLUBMAN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Motorsport Durban</cp:lastModifiedBy>
  <cp:lastPrinted>2018-11-12T11:00:34Z</cp:lastPrinted>
  <dcterms:created xsi:type="dcterms:W3CDTF">2012-03-03T08:29:38Z</dcterms:created>
  <dcterms:modified xsi:type="dcterms:W3CDTF">2018-12-03T06:56:31Z</dcterms:modified>
</cp:coreProperties>
</file>