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rsport Durban\Documents\2018 Results and Scoring\Junior Enduro\"/>
    </mc:Choice>
  </mc:AlternateContent>
  <bookViews>
    <workbookView xWindow="0" yWindow="0" windowWidth="19200" windowHeight="7755" tabRatio="822"/>
  </bookViews>
  <sheets>
    <sheet name="85cc" sheetId="8" r:id="rId1"/>
    <sheet name="HIGH SCHOOL" sheetId="3" r:id="rId2"/>
  </sheets>
  <calcPr calcId="152511"/>
</workbook>
</file>

<file path=xl/calcChain.xml><?xml version="1.0" encoding="utf-8"?>
<calcChain xmlns="http://schemas.openxmlformats.org/spreadsheetml/2006/main">
  <c r="M16" i="3" l="1"/>
  <c r="M10" i="3"/>
  <c r="M14" i="3"/>
  <c r="M9" i="3"/>
  <c r="M13" i="3"/>
  <c r="M15" i="3"/>
  <c r="M12" i="3"/>
  <c r="M8" i="3"/>
  <c r="M11" i="3"/>
  <c r="M7" i="3"/>
  <c r="M6" i="3"/>
  <c r="M12" i="8"/>
  <c r="M11" i="8"/>
  <c r="M10" i="8"/>
  <c r="M9" i="8"/>
  <c r="M7" i="8"/>
  <c r="M8" i="8"/>
  <c r="M6" i="8"/>
  <c r="M25" i="8" l="1"/>
  <c r="M24" i="8"/>
  <c r="M23" i="8"/>
  <c r="M22" i="8"/>
  <c r="M21" i="8"/>
  <c r="M20" i="8"/>
  <c r="M19" i="8"/>
  <c r="M18" i="8"/>
  <c r="M17" i="8"/>
  <c r="M16" i="8"/>
  <c r="M15" i="8"/>
  <c r="M14" i="8"/>
  <c r="M13" i="8"/>
  <c r="M25" i="3"/>
  <c r="M24" i="3"/>
  <c r="M21" i="3"/>
  <c r="M22" i="3"/>
  <c r="M20" i="3"/>
  <c r="M19" i="3"/>
  <c r="M23" i="3"/>
  <c r="M26" i="8" l="1"/>
  <c r="M26" i="3"/>
</calcChain>
</file>

<file path=xl/sharedStrings.xml><?xml version="1.0" encoding="utf-8"?>
<sst xmlns="http://schemas.openxmlformats.org/spreadsheetml/2006/main" count="77" uniqueCount="43">
  <si>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</si>
  <si>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</si>
  <si>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</si>
  <si>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</si>
  <si>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</si>
  <si>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</si>
  <si>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</si>
  <si>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KZN</t>
  </si>
  <si>
    <t>DNF</t>
  </si>
  <si>
    <t>NR</t>
  </si>
  <si>
    <t>J282</t>
  </si>
  <si>
    <t>DROP POINTS</t>
  </si>
  <si>
    <t>Noah Maartens</t>
  </si>
  <si>
    <t>Bryce Petersen</t>
  </si>
  <si>
    <t>Guy Henderson</t>
  </si>
  <si>
    <t>Dylan Jones</t>
  </si>
  <si>
    <t>J388</t>
  </si>
  <si>
    <t>J380</t>
  </si>
  <si>
    <t>J230</t>
  </si>
  <si>
    <t>2018 KWAZULU JUNIOR ENDURO CHAMPIONSHIP - 85cc CLASS</t>
  </si>
  <si>
    <t>2018 KWAZULU NATAL JUNIOR ENDURO CHAMPIONSHIP - HIGH SCHOOL CLASS</t>
  </si>
  <si>
    <t>LAKE ELAND ENDURO</t>
  </si>
  <si>
    <t>Matt Henderson</t>
  </si>
  <si>
    <t>Justin Swanepoel</t>
  </si>
  <si>
    <t>J325</t>
  </si>
  <si>
    <t>IVECO MOUNTAIN MASSACRE</t>
  </si>
  <si>
    <t>Luke Walker</t>
  </si>
  <si>
    <t>J330</t>
  </si>
  <si>
    <t>Calvin Calow</t>
  </si>
  <si>
    <t>Daniel Brent</t>
  </si>
  <si>
    <t>Kian Dakers</t>
  </si>
  <si>
    <t>ESHOWE</t>
  </si>
  <si>
    <t>BULWER</t>
  </si>
  <si>
    <t>X1000</t>
  </si>
  <si>
    <t>Nathan Foster</t>
  </si>
  <si>
    <t>J360</t>
  </si>
  <si>
    <t>Robbie Jessop</t>
  </si>
  <si>
    <t>Nardus Rabie</t>
  </si>
  <si>
    <t>Robert Moore</t>
  </si>
  <si>
    <t>Kieran Brown</t>
  </si>
  <si>
    <t>Ben Hechter</t>
  </si>
  <si>
    <t>Kyle Eggar</t>
  </si>
  <si>
    <t>Dylan Caswell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</si>
</sst>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10" xfId="0" applyFill="1" applyBorder="1"/>
    <xf numFmtId="0" fontId="0" fillId="0" borderId="11" xfId="0" applyFill="1" applyBorder="1"/>
    <xf numFmtId="0" fontId="1" fillId="2" borderId="8" xfId="0" applyFont="1" applyFill="1" applyBorder="1" applyAlignment="1">
      <alignment wrapText="1"/>
    </xf>
    <xf numFmtId="0" fontId="5" fillId="2" borderId="13" xfId="0" applyFont="1" applyFill="1" applyBorder="1"/>
    <xf numFmtId="0" fontId="4" fillId="0" borderId="10" xfId="0" applyFont="1" applyBorder="1"/>
    <xf numFmtId="0" fontId="4" fillId="0" borderId="11" xfId="0" applyFont="1" applyBorder="1"/>
    <xf numFmtId="0" fontId="3" fillId="0" borderId="6" xfId="0" applyFont="1" applyFill="1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2" borderId="13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6" fontId="1" fillId="2" borderId="7" xfId="0" applyNumberFormat="1" applyFont="1" applyFill="1" applyBorder="1" applyAlignment="1">
      <alignment horizontal="center"/>
    </xf>
    <xf numFmtId="1" fontId="2" fillId="0" borderId="0" xfId="0" applyNumberFormat="1" applyFont="1"/>
    <xf numFmtId="0" fontId="7" fillId="0" borderId="0" xfId="0" applyFont="1" applyAlignment="1">
      <alignment horizontal="center" vertical="center" wrapText="1"/>
    </xf>
    <xf numFmtId="16" fontId="1" fillId="2" borderId="15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16" fontId="1" fillId="2" borderId="3" xfId="0" applyNumberFormat="1" applyFont="1" applyFill="1" applyBorder="1" applyAlignment="1">
      <alignment horizontal="center"/>
    </xf>
    <xf numFmtId="16" fontId="1" fillId="2" borderId="14" xfId="0" quotePrefix="1" applyNumberFormat="1" applyFont="1" applyFill="1" applyBorder="1" applyAlignment="1">
      <alignment horizontal="center"/>
    </xf>
    <xf numFmtId="16" fontId="1" fillId="2" borderId="19" xfId="0" applyNumberFormat="1" applyFont="1" applyFill="1" applyBorder="1" applyAlignment="1">
      <alignment horizontal="center"/>
    </xf>
    <xf numFmtId="16" fontId="1" fillId="2" borderId="11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0" fillId="0" borderId="13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" fontId="1" fillId="2" borderId="10" xfId="0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4" fillId="0" borderId="22" xfId="0" applyFont="1" applyBorder="1"/>
    <xf numFmtId="0" fontId="0" fillId="0" borderId="23" xfId="0" applyFill="1" applyBorder="1"/>
    <xf numFmtId="0" fontId="0" fillId="0" borderId="23" xfId="0" applyBorder="1"/>
    <xf numFmtId="0" fontId="0" fillId="3" borderId="24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9525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838575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9525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933825" cy="9906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D1" sqref="D1:M1"/>
    </sheetView>
  </sheetViews>
  <sheetFormatPr defaultRowHeight="15" x14ac:dyDescent="0.25"/>
  <cols>
    <col min="2" max="2" width="30.140625" customWidth="1"/>
    <col min="3" max="3" width="18" style="1" customWidth="1"/>
    <col min="4" max="4" width="12.140625" style="1" customWidth="1"/>
    <col min="5" max="5" width="13.28515625" style="1" customWidth="1"/>
    <col min="6" max="6" width="11.7109375" style="1" customWidth="1"/>
    <col min="7" max="8" width="11.28515625" customWidth="1"/>
    <col min="9" max="9" width="11.140625" customWidth="1"/>
    <col min="10" max="10" width="11.5703125" customWidth="1"/>
    <col min="11" max="12" width="11.140625" customWidth="1"/>
    <col min="13" max="13" width="11.42578125" customWidth="1"/>
  </cols>
  <sheetData>
    <row r="1" spans="1:13" ht="21" x14ac:dyDescent="0.25">
      <c r="A1" s="34"/>
      <c r="B1" s="33"/>
      <c r="C1" s="49"/>
      <c r="D1" s="65" t="s">
        <v>19</v>
      </c>
      <c r="E1" s="65"/>
      <c r="F1" s="65"/>
      <c r="G1" s="65"/>
      <c r="H1" s="65"/>
      <c r="I1" s="65"/>
      <c r="J1" s="65"/>
      <c r="K1" s="65"/>
      <c r="L1" s="65"/>
      <c r="M1" s="65"/>
    </row>
    <row r="2" spans="1:13" ht="8.25" customHeight="1" thickBot="1" x14ac:dyDescent="0.3">
      <c r="A2" s="34"/>
      <c r="B2" s="33"/>
      <c r="C2" s="49"/>
      <c r="D2" s="49"/>
      <c r="E2" s="49"/>
      <c r="F2" s="49"/>
      <c r="G2" s="33"/>
      <c r="H2" s="33"/>
      <c r="I2" s="33"/>
      <c r="J2" s="33"/>
      <c r="K2" s="33"/>
      <c r="L2" s="33"/>
      <c r="M2" s="33"/>
    </row>
    <row r="3" spans="1:13" x14ac:dyDescent="0.25">
      <c r="A3" s="1"/>
      <c r="F3" s="69" t="s">
        <v>21</v>
      </c>
      <c r="G3" s="69" t="s">
        <v>25</v>
      </c>
      <c r="H3" s="71" t="s">
        <v>31</v>
      </c>
      <c r="I3" s="47"/>
      <c r="J3" s="48"/>
      <c r="K3" s="75" t="s">
        <v>33</v>
      </c>
      <c r="L3" s="86"/>
      <c r="M3" s="66" t="s">
        <v>1</v>
      </c>
    </row>
    <row r="4" spans="1:13" ht="27.75" customHeight="1" thickBot="1" x14ac:dyDescent="0.3">
      <c r="A4" s="1"/>
      <c r="F4" s="70"/>
      <c r="G4" s="70"/>
      <c r="H4" s="72"/>
      <c r="I4" s="51" t="s">
        <v>32</v>
      </c>
      <c r="J4" s="52" t="s">
        <v>32</v>
      </c>
      <c r="K4" s="76"/>
      <c r="L4" s="64" t="s">
        <v>11</v>
      </c>
      <c r="M4" s="67"/>
    </row>
    <row r="5" spans="1:13" ht="30.75" thickBot="1" x14ac:dyDescent="0.3">
      <c r="A5" s="35" t="s">
        <v>0</v>
      </c>
      <c r="B5" s="13" t="s">
        <v>5</v>
      </c>
      <c r="C5" s="50" t="s">
        <v>3</v>
      </c>
      <c r="D5" s="50" t="s">
        <v>6</v>
      </c>
      <c r="E5" s="50" t="s">
        <v>4</v>
      </c>
      <c r="F5" s="53">
        <v>43155</v>
      </c>
      <c r="G5" s="53">
        <v>43202</v>
      </c>
      <c r="H5" s="39">
        <v>43260</v>
      </c>
      <c r="I5" s="53">
        <v>43351</v>
      </c>
      <c r="J5" s="54">
        <v>43352</v>
      </c>
      <c r="K5" s="39">
        <v>43407</v>
      </c>
      <c r="L5" s="42"/>
      <c r="M5" s="22"/>
    </row>
    <row r="6" spans="1:13" x14ac:dyDescent="0.25">
      <c r="A6" s="36">
        <v>1</v>
      </c>
      <c r="B6" s="56" t="s">
        <v>22</v>
      </c>
      <c r="C6" s="58">
        <v>2804</v>
      </c>
      <c r="D6" s="58" t="s">
        <v>10</v>
      </c>
      <c r="E6" s="58" t="s">
        <v>7</v>
      </c>
      <c r="F6" s="80">
        <v>400</v>
      </c>
      <c r="G6" s="81">
        <v>400</v>
      </c>
      <c r="H6" s="82">
        <v>400</v>
      </c>
      <c r="I6" s="82">
        <v>400</v>
      </c>
      <c r="J6" s="82">
        <v>400</v>
      </c>
      <c r="K6" s="77" t="s">
        <v>8</v>
      </c>
      <c r="L6" s="43">
        <v>0</v>
      </c>
      <c r="M6" s="31">
        <f>SUM(F6:K6)-L6</f>
        <v>2000</v>
      </c>
    </row>
    <row r="7" spans="1:13" x14ac:dyDescent="0.25">
      <c r="A7" s="36">
        <v>2</v>
      </c>
      <c r="B7" s="57" t="s">
        <v>15</v>
      </c>
      <c r="C7" s="59">
        <v>1900</v>
      </c>
      <c r="D7" s="59" t="s">
        <v>18</v>
      </c>
      <c r="E7" s="59" t="s">
        <v>7</v>
      </c>
      <c r="F7" s="78">
        <v>300</v>
      </c>
      <c r="G7" s="83">
        <v>360</v>
      </c>
      <c r="H7" s="84">
        <v>360</v>
      </c>
      <c r="I7" s="84">
        <v>330</v>
      </c>
      <c r="J7" s="84">
        <v>360</v>
      </c>
      <c r="K7" s="27">
        <v>0</v>
      </c>
      <c r="L7" s="44">
        <v>0</v>
      </c>
      <c r="M7" s="32">
        <f>SUM(F7:K7)-L7</f>
        <v>1710</v>
      </c>
    </row>
    <row r="8" spans="1:13" x14ac:dyDescent="0.25">
      <c r="A8" s="36">
        <v>3</v>
      </c>
      <c r="B8" s="57" t="s">
        <v>14</v>
      </c>
      <c r="C8" s="59">
        <v>2559</v>
      </c>
      <c r="D8" s="59" t="s">
        <v>17</v>
      </c>
      <c r="E8" s="59" t="s">
        <v>7</v>
      </c>
      <c r="F8" s="78">
        <v>360</v>
      </c>
      <c r="G8" s="83">
        <v>300</v>
      </c>
      <c r="H8" s="84">
        <v>330</v>
      </c>
      <c r="I8" s="84">
        <v>360</v>
      </c>
      <c r="J8" s="84">
        <v>300</v>
      </c>
      <c r="K8" s="27">
        <v>330</v>
      </c>
      <c r="L8" s="44">
        <v>300</v>
      </c>
      <c r="M8" s="32">
        <f>SUM(F8:K8)-L8</f>
        <v>1680</v>
      </c>
    </row>
    <row r="9" spans="1:13" x14ac:dyDescent="0.25">
      <c r="A9" s="36">
        <v>4</v>
      </c>
      <c r="B9" s="57" t="s">
        <v>13</v>
      </c>
      <c r="C9" s="59">
        <v>1782</v>
      </c>
      <c r="D9" s="59" t="s">
        <v>16</v>
      </c>
      <c r="E9" s="59" t="s">
        <v>7</v>
      </c>
      <c r="F9" s="78">
        <v>330</v>
      </c>
      <c r="G9" s="83">
        <v>330</v>
      </c>
      <c r="H9" s="85" t="s">
        <v>8</v>
      </c>
      <c r="I9" s="84">
        <v>0</v>
      </c>
      <c r="J9" s="84">
        <v>0</v>
      </c>
      <c r="K9" s="27">
        <v>360</v>
      </c>
      <c r="L9" s="44">
        <v>0</v>
      </c>
      <c r="M9" s="32">
        <f>SUM(F9:K9)-L9</f>
        <v>1020</v>
      </c>
    </row>
    <row r="10" spans="1:13" x14ac:dyDescent="0.25">
      <c r="A10" s="36">
        <v>5</v>
      </c>
      <c r="B10" s="57" t="s">
        <v>26</v>
      </c>
      <c r="C10" s="59">
        <v>2688</v>
      </c>
      <c r="D10" s="59" t="s">
        <v>27</v>
      </c>
      <c r="E10" s="59" t="s">
        <v>7</v>
      </c>
      <c r="F10" s="78">
        <v>0</v>
      </c>
      <c r="G10" s="83">
        <v>270</v>
      </c>
      <c r="H10" s="84">
        <v>0</v>
      </c>
      <c r="I10" s="84">
        <v>0</v>
      </c>
      <c r="J10" s="84">
        <v>330</v>
      </c>
      <c r="K10" s="27">
        <v>400</v>
      </c>
      <c r="L10" s="44">
        <v>0</v>
      </c>
      <c r="M10" s="32">
        <f>SUM(F10:K10)-L10</f>
        <v>1000</v>
      </c>
    </row>
    <row r="11" spans="1:13" x14ac:dyDescent="0.25">
      <c r="A11" s="36">
        <v>6</v>
      </c>
      <c r="B11" s="57" t="s">
        <v>23</v>
      </c>
      <c r="C11" s="59">
        <v>2386</v>
      </c>
      <c r="D11" s="59" t="s">
        <v>24</v>
      </c>
      <c r="E11" s="59" t="s">
        <v>7</v>
      </c>
      <c r="F11" s="78">
        <v>270</v>
      </c>
      <c r="G11" s="83">
        <v>0</v>
      </c>
      <c r="H11" s="84">
        <v>0</v>
      </c>
      <c r="I11" s="84">
        <v>0</v>
      </c>
      <c r="J11" s="84">
        <v>0</v>
      </c>
      <c r="K11" s="27">
        <v>0</v>
      </c>
      <c r="L11" s="44">
        <v>0</v>
      </c>
      <c r="M11" s="32">
        <f>SUM(F11:K11)-L11</f>
        <v>270</v>
      </c>
    </row>
    <row r="12" spans="1:13" x14ac:dyDescent="0.25">
      <c r="A12" s="36">
        <v>7</v>
      </c>
      <c r="B12" s="57" t="s">
        <v>34</v>
      </c>
      <c r="C12" s="59">
        <v>7101</v>
      </c>
      <c r="D12" s="59" t="s">
        <v>35</v>
      </c>
      <c r="E12" s="59" t="s">
        <v>7</v>
      </c>
      <c r="F12" s="78">
        <v>0</v>
      </c>
      <c r="G12" s="83">
        <v>0</v>
      </c>
      <c r="H12" s="84">
        <v>0</v>
      </c>
      <c r="I12" s="84">
        <v>0</v>
      </c>
      <c r="J12" s="84">
        <v>0</v>
      </c>
      <c r="K12" s="7" t="s">
        <v>8</v>
      </c>
      <c r="L12" s="44">
        <v>0</v>
      </c>
      <c r="M12" s="32">
        <f>SUM(F12:K12)-L12</f>
        <v>0</v>
      </c>
    </row>
    <row r="13" spans="1:13" x14ac:dyDescent="0.25">
      <c r="A13" s="36">
        <v>8</v>
      </c>
      <c r="B13" s="57"/>
      <c r="C13" s="59"/>
      <c r="D13" s="59"/>
      <c r="E13" s="59"/>
      <c r="F13" s="78"/>
      <c r="G13" s="83"/>
      <c r="H13" s="84"/>
      <c r="I13" s="84"/>
      <c r="J13" s="84"/>
      <c r="K13" s="7"/>
      <c r="L13" s="46"/>
      <c r="M13" s="32">
        <f>SUM(F13:K13)</f>
        <v>0</v>
      </c>
    </row>
    <row r="14" spans="1:13" x14ac:dyDescent="0.25">
      <c r="A14" s="36">
        <v>9</v>
      </c>
      <c r="B14" s="57"/>
      <c r="C14" s="59"/>
      <c r="D14" s="59"/>
      <c r="E14" s="59"/>
      <c r="F14" s="78"/>
      <c r="G14" s="83"/>
      <c r="H14" s="84"/>
      <c r="I14" s="84"/>
      <c r="J14" s="84"/>
      <c r="K14" s="7"/>
      <c r="L14" s="46"/>
      <c r="M14" s="32">
        <f>SUM(F14:K14)</f>
        <v>0</v>
      </c>
    </row>
    <row r="15" spans="1:13" x14ac:dyDescent="0.25">
      <c r="A15" s="36">
        <v>10</v>
      </c>
      <c r="B15" s="57"/>
      <c r="C15" s="59"/>
      <c r="D15" s="59"/>
      <c r="E15" s="59"/>
      <c r="F15" s="59"/>
      <c r="G15" s="38"/>
      <c r="H15" s="27"/>
      <c r="I15" s="7"/>
      <c r="J15" s="27"/>
      <c r="K15" s="7"/>
      <c r="L15" s="46"/>
      <c r="M15" s="32">
        <f t="shared" ref="M13:M25" si="0">SUM(F15:K15)</f>
        <v>0</v>
      </c>
    </row>
    <row r="16" spans="1:13" x14ac:dyDescent="0.25">
      <c r="A16" s="36">
        <v>11</v>
      </c>
      <c r="B16" s="11"/>
      <c r="C16" s="24"/>
      <c r="D16" s="24"/>
      <c r="E16" s="24"/>
      <c r="F16" s="27"/>
      <c r="G16" s="38"/>
      <c r="H16" s="27"/>
      <c r="I16" s="27"/>
      <c r="J16" s="27"/>
      <c r="K16" s="7"/>
      <c r="L16" s="46"/>
      <c r="M16" s="32">
        <f t="shared" si="0"/>
        <v>0</v>
      </c>
    </row>
    <row r="17" spans="1:13" x14ac:dyDescent="0.25">
      <c r="A17" s="36">
        <v>12</v>
      </c>
      <c r="B17" s="11"/>
      <c r="C17" s="24"/>
      <c r="D17" s="24"/>
      <c r="E17" s="24"/>
      <c r="F17" s="7"/>
      <c r="G17" s="38"/>
      <c r="H17" s="27"/>
      <c r="I17" s="27"/>
      <c r="J17" s="27"/>
      <c r="K17" s="7"/>
      <c r="L17" s="46"/>
      <c r="M17" s="32">
        <f t="shared" si="0"/>
        <v>0</v>
      </c>
    </row>
    <row r="18" spans="1:13" x14ac:dyDescent="0.25">
      <c r="A18" s="36">
        <v>13</v>
      </c>
      <c r="B18" s="11"/>
      <c r="C18" s="24"/>
      <c r="D18" s="24"/>
      <c r="E18" s="24"/>
      <c r="F18" s="27"/>
      <c r="G18" s="38"/>
      <c r="H18" s="27"/>
      <c r="I18" s="27"/>
      <c r="J18" s="7"/>
      <c r="K18" s="7"/>
      <c r="L18" s="46"/>
      <c r="M18" s="32">
        <f t="shared" si="0"/>
        <v>0</v>
      </c>
    </row>
    <row r="19" spans="1:13" x14ac:dyDescent="0.25">
      <c r="A19" s="36">
        <v>14</v>
      </c>
      <c r="B19" s="11"/>
      <c r="C19" s="24"/>
      <c r="D19" s="24"/>
      <c r="E19" s="24"/>
      <c r="F19" s="7"/>
      <c r="G19" s="29"/>
      <c r="H19" s="27"/>
      <c r="I19" s="55"/>
      <c r="J19" s="7"/>
      <c r="K19" s="7"/>
      <c r="L19" s="46"/>
      <c r="M19" s="32">
        <f t="shared" si="0"/>
        <v>0</v>
      </c>
    </row>
    <row r="20" spans="1:13" x14ac:dyDescent="0.25">
      <c r="A20" s="36">
        <v>15</v>
      </c>
      <c r="B20" s="11"/>
      <c r="C20" s="24"/>
      <c r="D20" s="24"/>
      <c r="E20" s="24"/>
      <c r="F20" s="27"/>
      <c r="G20" s="29"/>
      <c r="H20" s="27"/>
      <c r="I20" s="27"/>
      <c r="J20" s="27"/>
      <c r="K20" s="7"/>
      <c r="L20" s="46"/>
      <c r="M20" s="32">
        <f t="shared" si="0"/>
        <v>0</v>
      </c>
    </row>
    <row r="21" spans="1:13" x14ac:dyDescent="0.25">
      <c r="A21" s="36">
        <v>16</v>
      </c>
      <c r="B21" s="11"/>
      <c r="C21" s="24"/>
      <c r="D21" s="24"/>
      <c r="E21" s="24"/>
      <c r="F21" s="27"/>
      <c r="G21" s="29"/>
      <c r="H21" s="7"/>
      <c r="I21" s="7"/>
      <c r="J21" s="7"/>
      <c r="K21" s="7"/>
      <c r="L21" s="46"/>
      <c r="M21" s="32">
        <f t="shared" si="0"/>
        <v>0</v>
      </c>
    </row>
    <row r="22" spans="1:13" x14ac:dyDescent="0.25">
      <c r="A22" s="36">
        <v>17</v>
      </c>
      <c r="B22" s="11"/>
      <c r="C22" s="24"/>
      <c r="D22" s="24"/>
      <c r="E22" s="24"/>
      <c r="F22" s="27"/>
      <c r="G22" s="29"/>
      <c r="H22" s="7"/>
      <c r="I22" s="7"/>
      <c r="J22" s="7"/>
      <c r="K22" s="7"/>
      <c r="L22" s="46"/>
      <c r="M22" s="32">
        <f t="shared" si="0"/>
        <v>0</v>
      </c>
    </row>
    <row r="23" spans="1:13" x14ac:dyDescent="0.25">
      <c r="A23" s="36">
        <v>18</v>
      </c>
      <c r="B23" s="11"/>
      <c r="C23" s="24"/>
      <c r="D23" s="24"/>
      <c r="E23" s="24"/>
      <c r="F23" s="27"/>
      <c r="G23" s="29"/>
      <c r="H23" s="7"/>
      <c r="I23" s="7"/>
      <c r="J23" s="7"/>
      <c r="K23" s="7"/>
      <c r="L23" s="46"/>
      <c r="M23" s="32">
        <f t="shared" si="0"/>
        <v>0</v>
      </c>
    </row>
    <row r="24" spans="1:13" x14ac:dyDescent="0.25">
      <c r="A24" s="36">
        <v>19</v>
      </c>
      <c r="B24" s="11"/>
      <c r="C24" s="24"/>
      <c r="D24" s="24"/>
      <c r="E24" s="24"/>
      <c r="F24" s="27"/>
      <c r="G24" s="29"/>
      <c r="H24" s="7"/>
      <c r="I24" s="7"/>
      <c r="J24" s="7"/>
      <c r="K24" s="7"/>
      <c r="L24" s="46"/>
      <c r="M24" s="32">
        <f t="shared" si="0"/>
        <v>0</v>
      </c>
    </row>
    <row r="25" spans="1:13" ht="15.75" thickBot="1" x14ac:dyDescent="0.3">
      <c r="A25" s="37">
        <v>20</v>
      </c>
      <c r="B25" s="12"/>
      <c r="C25" s="25"/>
      <c r="D25" s="25"/>
      <c r="E25" s="25"/>
      <c r="F25" s="28"/>
      <c r="G25" s="30"/>
      <c r="H25" s="17"/>
      <c r="I25" s="17"/>
      <c r="J25" s="17"/>
      <c r="K25" s="17"/>
      <c r="L25" s="30"/>
      <c r="M25" s="32">
        <f t="shared" si="0"/>
        <v>0</v>
      </c>
    </row>
    <row r="26" spans="1:13" x14ac:dyDescent="0.25">
      <c r="A26" s="26"/>
      <c r="B26" s="3"/>
      <c r="C26" s="26"/>
      <c r="D26" s="26"/>
      <c r="E26" s="26"/>
      <c r="F26" s="21">
        <v>5</v>
      </c>
      <c r="G26" s="21">
        <v>5</v>
      </c>
      <c r="H26" s="21">
        <v>4</v>
      </c>
      <c r="I26" s="21">
        <v>3</v>
      </c>
      <c r="J26" s="21">
        <v>4</v>
      </c>
      <c r="K26" s="21">
        <v>5</v>
      </c>
      <c r="L26" s="21"/>
      <c r="M26" s="40">
        <f>AVERAGE(F26:K26)</f>
        <v>4.333333333333333</v>
      </c>
    </row>
    <row r="27" spans="1:13" x14ac:dyDescent="0.25">
      <c r="A27" s="1"/>
      <c r="B27" s="68" t="s">
        <v>2</v>
      </c>
      <c r="C27" s="68"/>
      <c r="D27" s="68"/>
      <c r="E27" s="68"/>
      <c r="F27" s="68"/>
      <c r="G27" s="19"/>
      <c r="H27" s="19"/>
      <c r="I27" s="19"/>
      <c r="J27" s="19"/>
      <c r="K27" s="19"/>
      <c r="L27" s="63"/>
      <c r="M27" s="19"/>
    </row>
    <row r="28" spans="1:13" x14ac:dyDescent="0.25">
      <c r="A28" s="1"/>
      <c r="B28" s="68"/>
      <c r="C28" s="68"/>
      <c r="D28" s="68"/>
      <c r="E28" s="68"/>
      <c r="F28" s="68"/>
      <c r="G28" s="19"/>
      <c r="H28" s="19"/>
      <c r="I28" s="19"/>
      <c r="J28" s="19"/>
      <c r="K28" s="19"/>
      <c r="L28" s="63"/>
      <c r="M28" s="19"/>
    </row>
  </sheetData>
  <sortState ref="B7:M12">
    <sortCondition descending="1" ref="M7:M12"/>
  </sortState>
  <mergeCells count="7">
    <mergeCell ref="D1:M1"/>
    <mergeCell ref="M3:M4"/>
    <mergeCell ref="B27:F28"/>
    <mergeCell ref="F3:F4"/>
    <mergeCell ref="G3:G4"/>
    <mergeCell ref="H3:H4"/>
    <mergeCell ref="K3:K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100" zoomScaleSheetLayoutView="100" workbookViewId="0">
      <selection activeCell="D1" sqref="D1:M1"/>
    </sheetView>
  </sheetViews>
  <sheetFormatPr defaultRowHeight="15" x14ac:dyDescent="0.25"/>
  <cols>
    <col min="1" max="1" width="5.140625" customWidth="1"/>
    <col min="2" max="2" width="31" customWidth="1"/>
    <col min="3" max="3" width="22.5703125" style="1" customWidth="1"/>
    <col min="4" max="4" width="18.85546875" style="1" customWidth="1"/>
    <col min="5" max="5" width="17.28515625" style="1" customWidth="1"/>
    <col min="6" max="6" width="12.85546875" style="1" customWidth="1"/>
    <col min="7" max="7" width="11.7109375" style="1" customWidth="1"/>
    <col min="8" max="10" width="11.5703125" style="1" customWidth="1"/>
    <col min="11" max="12" width="11.85546875" style="1" customWidth="1"/>
    <col min="13" max="13" width="9.42578125" style="1" customWidth="1"/>
  </cols>
  <sheetData>
    <row r="1" spans="1:15" ht="27" customHeight="1" x14ac:dyDescent="0.25">
      <c r="A1" s="33"/>
      <c r="B1" s="33"/>
      <c r="C1" s="33"/>
      <c r="D1" s="65" t="s">
        <v>20</v>
      </c>
      <c r="E1" s="65"/>
      <c r="F1" s="65"/>
      <c r="G1" s="65"/>
      <c r="H1" s="65"/>
      <c r="I1" s="65"/>
      <c r="J1" s="65"/>
      <c r="K1" s="65"/>
      <c r="L1" s="65"/>
      <c r="M1" s="65"/>
      <c r="N1" s="5"/>
      <c r="O1" s="5"/>
    </row>
    <row r="2" spans="1:15" ht="20.2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5"/>
      <c r="O2" s="5"/>
    </row>
    <row r="3" spans="1:15" ht="30" customHeight="1" x14ac:dyDescent="0.25">
      <c r="F3" s="69" t="s">
        <v>21</v>
      </c>
      <c r="G3" s="69" t="s">
        <v>25</v>
      </c>
      <c r="H3" s="71" t="s">
        <v>31</v>
      </c>
      <c r="I3" s="62"/>
      <c r="J3" s="61"/>
      <c r="K3" s="20" t="s">
        <v>33</v>
      </c>
      <c r="L3" s="69" t="s">
        <v>11</v>
      </c>
      <c r="M3" s="73" t="s">
        <v>1</v>
      </c>
    </row>
    <row r="4" spans="1:15" ht="15.75" thickBot="1" x14ac:dyDescent="0.3">
      <c r="F4" s="70"/>
      <c r="G4" s="70"/>
      <c r="H4" s="72"/>
      <c r="I4" s="51" t="s">
        <v>32</v>
      </c>
      <c r="J4" s="52" t="s">
        <v>32</v>
      </c>
      <c r="K4" s="18"/>
      <c r="L4" s="70"/>
      <c r="M4" s="74"/>
    </row>
    <row r="5" spans="1:15" s="2" customFormat="1" ht="15.75" thickBot="1" x14ac:dyDescent="0.3">
      <c r="A5" s="14" t="s">
        <v>0</v>
      </c>
      <c r="B5" s="13" t="s">
        <v>5</v>
      </c>
      <c r="C5" s="60" t="s">
        <v>3</v>
      </c>
      <c r="D5" s="23" t="s">
        <v>6</v>
      </c>
      <c r="E5" s="23" t="s">
        <v>4</v>
      </c>
      <c r="F5" s="53">
        <v>43155</v>
      </c>
      <c r="G5" s="53">
        <v>43202</v>
      </c>
      <c r="H5" s="39">
        <v>43260</v>
      </c>
      <c r="I5" s="53">
        <v>43351</v>
      </c>
      <c r="J5" s="79">
        <v>43352</v>
      </c>
      <c r="K5" s="39">
        <v>43407</v>
      </c>
      <c r="L5" s="42"/>
      <c r="M5" s="22"/>
    </row>
    <row r="6" spans="1:15" x14ac:dyDescent="0.25">
      <c r="A6" s="15">
        <v>1</v>
      </c>
      <c r="B6" s="11" t="s">
        <v>28</v>
      </c>
      <c r="C6" s="78">
        <v>6262</v>
      </c>
      <c r="D6" s="78">
        <v>703</v>
      </c>
      <c r="E6" s="78" t="s">
        <v>7</v>
      </c>
      <c r="F6" s="84">
        <v>400</v>
      </c>
      <c r="G6" s="83">
        <v>360</v>
      </c>
      <c r="H6" s="84">
        <v>360</v>
      </c>
      <c r="I6" s="84">
        <v>400</v>
      </c>
      <c r="J6" s="87">
        <v>400</v>
      </c>
      <c r="K6" s="27">
        <v>400</v>
      </c>
      <c r="L6" s="44">
        <v>360</v>
      </c>
      <c r="M6" s="32">
        <f>SUM(F6:K6)-L6</f>
        <v>1960</v>
      </c>
    </row>
    <row r="7" spans="1:15" x14ac:dyDescent="0.25">
      <c r="A7" s="15">
        <v>2</v>
      </c>
      <c r="B7" s="11" t="s">
        <v>29</v>
      </c>
      <c r="C7" s="78">
        <v>11609</v>
      </c>
      <c r="D7" s="78">
        <v>219</v>
      </c>
      <c r="E7" s="78" t="s">
        <v>7</v>
      </c>
      <c r="F7" s="84">
        <v>360</v>
      </c>
      <c r="G7" s="83">
        <v>330</v>
      </c>
      <c r="H7" s="84">
        <v>400</v>
      </c>
      <c r="I7" s="84">
        <v>360</v>
      </c>
      <c r="J7" s="84">
        <v>0</v>
      </c>
      <c r="K7" s="27">
        <v>360</v>
      </c>
      <c r="L7" s="44">
        <v>0</v>
      </c>
      <c r="M7" s="32">
        <f>SUM(F7:K7)-L7</f>
        <v>1810</v>
      </c>
    </row>
    <row r="8" spans="1:15" x14ac:dyDescent="0.25">
      <c r="A8" s="15">
        <v>3</v>
      </c>
      <c r="B8" s="11" t="s">
        <v>12</v>
      </c>
      <c r="C8" s="78">
        <v>1244</v>
      </c>
      <c r="D8" s="88">
        <v>556</v>
      </c>
      <c r="E8" s="78" t="s">
        <v>7</v>
      </c>
      <c r="F8" s="84">
        <v>0</v>
      </c>
      <c r="G8" s="83">
        <v>400</v>
      </c>
      <c r="H8" s="84">
        <v>330</v>
      </c>
      <c r="I8" s="84">
        <v>0</v>
      </c>
      <c r="J8" s="84">
        <v>0</v>
      </c>
      <c r="K8" s="27">
        <v>0</v>
      </c>
      <c r="L8" s="44">
        <v>0</v>
      </c>
      <c r="M8" s="32">
        <f>SUM(F8:K8)-L8</f>
        <v>730</v>
      </c>
    </row>
    <row r="9" spans="1:15" x14ac:dyDescent="0.25">
      <c r="A9" s="15">
        <v>4</v>
      </c>
      <c r="B9" s="11" t="s">
        <v>39</v>
      </c>
      <c r="C9" s="78">
        <v>3632</v>
      </c>
      <c r="D9" s="78">
        <v>128</v>
      </c>
      <c r="E9" s="78" t="s">
        <v>9</v>
      </c>
      <c r="F9" s="84">
        <v>0</v>
      </c>
      <c r="G9" s="83">
        <v>0</v>
      </c>
      <c r="H9" s="84">
        <v>0</v>
      </c>
      <c r="I9" s="84">
        <v>330</v>
      </c>
      <c r="J9" s="84">
        <v>330</v>
      </c>
      <c r="K9" s="27">
        <v>0</v>
      </c>
      <c r="L9" s="44">
        <v>0</v>
      </c>
      <c r="M9" s="32">
        <f>SUM(F9:K9)-L9</f>
        <v>660</v>
      </c>
    </row>
    <row r="10" spans="1:15" x14ac:dyDescent="0.25">
      <c r="A10" s="15">
        <v>5</v>
      </c>
      <c r="B10" s="11" t="s">
        <v>41</v>
      </c>
      <c r="C10" s="78">
        <v>1237</v>
      </c>
      <c r="D10" s="88">
        <v>68</v>
      </c>
      <c r="E10" s="78" t="s">
        <v>7</v>
      </c>
      <c r="F10" s="96">
        <v>0</v>
      </c>
      <c r="G10" s="78">
        <v>0</v>
      </c>
      <c r="H10" s="96">
        <v>0</v>
      </c>
      <c r="I10" s="96">
        <v>0</v>
      </c>
      <c r="J10" s="96">
        <v>360</v>
      </c>
      <c r="K10" s="98">
        <v>0</v>
      </c>
      <c r="L10" s="99">
        <v>0</v>
      </c>
      <c r="M10" s="32">
        <f>SUM(F10:K10)-L10</f>
        <v>360</v>
      </c>
    </row>
    <row r="11" spans="1:15" x14ac:dyDescent="0.25">
      <c r="A11" s="15">
        <v>6</v>
      </c>
      <c r="B11" s="11" t="s">
        <v>36</v>
      </c>
      <c r="C11" s="78">
        <v>15729</v>
      </c>
      <c r="D11" s="78">
        <v>20</v>
      </c>
      <c r="E11" s="78" t="s">
        <v>7</v>
      </c>
      <c r="F11" s="84">
        <v>330</v>
      </c>
      <c r="G11" s="83">
        <v>0</v>
      </c>
      <c r="H11" s="84">
        <v>0</v>
      </c>
      <c r="I11" s="84">
        <v>0</v>
      </c>
      <c r="J11" s="84">
        <v>0</v>
      </c>
      <c r="K11" s="27">
        <v>0</v>
      </c>
      <c r="L11" s="44">
        <v>0</v>
      </c>
      <c r="M11" s="32">
        <f>SUM(F11:K11)-L11</f>
        <v>330</v>
      </c>
    </row>
    <row r="12" spans="1:15" x14ac:dyDescent="0.25">
      <c r="A12" s="15">
        <v>7</v>
      </c>
      <c r="B12" s="11" t="s">
        <v>37</v>
      </c>
      <c r="C12" s="78">
        <v>1952</v>
      </c>
      <c r="D12" s="78">
        <v>63</v>
      </c>
      <c r="E12" s="78" t="s">
        <v>9</v>
      </c>
      <c r="F12" s="84">
        <v>0</v>
      </c>
      <c r="G12" s="83">
        <v>300</v>
      </c>
      <c r="H12" s="84">
        <v>0</v>
      </c>
      <c r="I12" s="84">
        <v>0</v>
      </c>
      <c r="J12" s="84">
        <v>0</v>
      </c>
      <c r="K12" s="27">
        <v>0</v>
      </c>
      <c r="L12" s="44">
        <v>0</v>
      </c>
      <c r="M12" s="32">
        <f>SUM(F12:K12)-L12</f>
        <v>300</v>
      </c>
    </row>
    <row r="13" spans="1:15" x14ac:dyDescent="0.25">
      <c r="A13" s="15">
        <v>8</v>
      </c>
      <c r="B13" s="11" t="s">
        <v>38</v>
      </c>
      <c r="C13" s="78">
        <v>5302</v>
      </c>
      <c r="D13" s="78">
        <v>155</v>
      </c>
      <c r="E13" s="78" t="s">
        <v>9</v>
      </c>
      <c r="F13" s="84">
        <v>0</v>
      </c>
      <c r="G13" s="83">
        <v>0</v>
      </c>
      <c r="H13" s="84">
        <v>300</v>
      </c>
      <c r="I13" s="84">
        <v>0</v>
      </c>
      <c r="J13" s="84">
        <v>0</v>
      </c>
      <c r="K13" s="27">
        <v>0</v>
      </c>
      <c r="L13" s="44">
        <v>0</v>
      </c>
      <c r="M13" s="32">
        <f>SUM(F13:K13)-L13</f>
        <v>300</v>
      </c>
    </row>
    <row r="14" spans="1:15" x14ac:dyDescent="0.25">
      <c r="A14" s="89">
        <v>9</v>
      </c>
      <c r="B14" s="90" t="s">
        <v>40</v>
      </c>
      <c r="C14" s="78">
        <v>15658</v>
      </c>
      <c r="D14" s="92">
        <v>145</v>
      </c>
      <c r="E14" s="78" t="s">
        <v>7</v>
      </c>
      <c r="F14" s="92">
        <v>0</v>
      </c>
      <c r="G14" s="78">
        <v>0</v>
      </c>
      <c r="H14" s="92">
        <v>0</v>
      </c>
      <c r="I14" s="78">
        <v>300</v>
      </c>
      <c r="J14" s="92">
        <v>0</v>
      </c>
      <c r="K14" s="59">
        <v>0</v>
      </c>
      <c r="L14" s="94">
        <v>0</v>
      </c>
      <c r="M14" s="32">
        <f>SUM(F14:K14)-L14</f>
        <v>300</v>
      </c>
    </row>
    <row r="15" spans="1:15" x14ac:dyDescent="0.25">
      <c r="A15" s="89">
        <v>10</v>
      </c>
      <c r="B15" s="90" t="s">
        <v>30</v>
      </c>
      <c r="C15" s="78">
        <v>10032</v>
      </c>
      <c r="D15" s="93">
        <v>230</v>
      </c>
      <c r="E15" s="78" t="s">
        <v>7</v>
      </c>
      <c r="F15" s="97">
        <v>0</v>
      </c>
      <c r="G15" s="83">
        <v>270</v>
      </c>
      <c r="H15" s="97">
        <v>0</v>
      </c>
      <c r="I15" s="83">
        <v>0</v>
      </c>
      <c r="J15" s="97">
        <v>0</v>
      </c>
      <c r="K15" s="38">
        <v>0</v>
      </c>
      <c r="L15" s="100">
        <v>0</v>
      </c>
      <c r="M15" s="32">
        <f>SUM(F15:K15)-L15</f>
        <v>270</v>
      </c>
    </row>
    <row r="16" spans="1:15" x14ac:dyDescent="0.25">
      <c r="A16" s="89">
        <v>11</v>
      </c>
      <c r="B16" s="90" t="s">
        <v>42</v>
      </c>
      <c r="C16" s="78">
        <v>13544</v>
      </c>
      <c r="D16" s="92">
        <v>560</v>
      </c>
      <c r="E16" s="78" t="s">
        <v>7</v>
      </c>
      <c r="F16" s="92">
        <v>0</v>
      </c>
      <c r="G16" s="78">
        <v>0</v>
      </c>
      <c r="H16" s="92">
        <v>0</v>
      </c>
      <c r="I16" s="78">
        <v>0</v>
      </c>
      <c r="J16" s="92">
        <v>0</v>
      </c>
      <c r="K16" s="95" t="s">
        <v>8</v>
      </c>
      <c r="L16" s="94">
        <v>0</v>
      </c>
      <c r="M16" s="32">
        <f>SUM(F16:K16)-L16</f>
        <v>0</v>
      </c>
    </row>
    <row r="17" spans="1:13" x14ac:dyDescent="0.25">
      <c r="A17" s="89">
        <v>12</v>
      </c>
      <c r="B17" s="91"/>
      <c r="C17" s="59"/>
      <c r="D17" s="94"/>
      <c r="E17" s="59"/>
      <c r="F17" s="94"/>
      <c r="G17" s="59"/>
      <c r="H17" s="94"/>
      <c r="I17" s="59"/>
      <c r="J17" s="94"/>
      <c r="K17" s="59"/>
      <c r="L17" s="94"/>
      <c r="M17" s="32"/>
    </row>
    <row r="18" spans="1:13" x14ac:dyDescent="0.25">
      <c r="A18" s="15">
        <v>13</v>
      </c>
      <c r="B18" s="11"/>
      <c r="C18" s="24"/>
      <c r="D18" s="24"/>
      <c r="E18" s="24"/>
      <c r="F18" s="27"/>
      <c r="G18" s="38"/>
      <c r="H18" s="27"/>
      <c r="I18" s="27"/>
      <c r="J18" s="27"/>
      <c r="K18" s="27"/>
      <c r="L18" s="44"/>
      <c r="M18" s="32"/>
    </row>
    <row r="19" spans="1:13" x14ac:dyDescent="0.25">
      <c r="A19" s="15">
        <v>14</v>
      </c>
      <c r="B19" s="11"/>
      <c r="C19" s="24"/>
      <c r="D19" s="24"/>
      <c r="E19" s="24"/>
      <c r="F19" s="27"/>
      <c r="G19" s="38"/>
      <c r="H19" s="27"/>
      <c r="I19" s="27"/>
      <c r="J19" s="27"/>
      <c r="K19" s="27"/>
      <c r="L19" s="44"/>
      <c r="M19" s="32">
        <f t="shared" ref="M6:M25" si="0">SUM(F19:K19)-L19</f>
        <v>0</v>
      </c>
    </row>
    <row r="20" spans="1:13" x14ac:dyDescent="0.25">
      <c r="A20" s="15">
        <v>15</v>
      </c>
      <c r="B20" s="11"/>
      <c r="C20" s="24"/>
      <c r="D20" s="24"/>
      <c r="E20" s="24"/>
      <c r="F20" s="27"/>
      <c r="G20" s="38"/>
      <c r="H20" s="27"/>
      <c r="I20" s="27"/>
      <c r="J20" s="27"/>
      <c r="K20" s="27"/>
      <c r="L20" s="44"/>
      <c r="M20" s="32">
        <f t="shared" si="0"/>
        <v>0</v>
      </c>
    </row>
    <row r="21" spans="1:13" x14ac:dyDescent="0.25">
      <c r="A21" s="15">
        <v>16</v>
      </c>
      <c r="B21" s="11"/>
      <c r="C21" s="24"/>
      <c r="D21" s="24"/>
      <c r="E21" s="24"/>
      <c r="F21" s="27"/>
      <c r="G21" s="38"/>
      <c r="H21" s="27"/>
      <c r="I21" s="27"/>
      <c r="J21" s="27"/>
      <c r="K21" s="7"/>
      <c r="L21" s="44"/>
      <c r="M21" s="32">
        <f t="shared" si="0"/>
        <v>0</v>
      </c>
    </row>
    <row r="22" spans="1:13" x14ac:dyDescent="0.25">
      <c r="A22" s="15">
        <v>17</v>
      </c>
      <c r="M22" s="32">
        <f>SUM(F10:K10)-L10</f>
        <v>360</v>
      </c>
    </row>
    <row r="23" spans="1:13" x14ac:dyDescent="0.25">
      <c r="A23" s="15">
        <v>18</v>
      </c>
      <c r="B23" s="11"/>
      <c r="C23" s="24"/>
      <c r="D23" s="24"/>
      <c r="E23" s="24"/>
      <c r="F23" s="7"/>
      <c r="G23" s="38"/>
      <c r="H23" s="27"/>
      <c r="I23" s="27"/>
      <c r="J23" s="27"/>
      <c r="K23" s="27"/>
      <c r="L23" s="44"/>
      <c r="M23" s="32">
        <f t="shared" si="0"/>
        <v>0</v>
      </c>
    </row>
    <row r="24" spans="1:13" x14ac:dyDescent="0.25">
      <c r="A24" s="15">
        <v>19</v>
      </c>
      <c r="B24" s="11"/>
      <c r="C24" s="24"/>
      <c r="D24" s="24"/>
      <c r="E24" s="24"/>
      <c r="F24" s="27"/>
      <c r="G24" s="29"/>
      <c r="H24" s="7"/>
      <c r="I24" s="7"/>
      <c r="J24" s="27"/>
      <c r="K24" s="7"/>
      <c r="L24" s="46"/>
      <c r="M24" s="32">
        <f t="shared" si="0"/>
        <v>0</v>
      </c>
    </row>
    <row r="25" spans="1:13" ht="15.75" thickBot="1" x14ac:dyDescent="0.3">
      <c r="A25" s="16">
        <v>20</v>
      </c>
      <c r="B25" s="12"/>
      <c r="C25" s="25"/>
      <c r="D25" s="25"/>
      <c r="E25" s="25"/>
      <c r="F25" s="28"/>
      <c r="G25" s="30"/>
      <c r="H25" s="17"/>
      <c r="I25" s="17"/>
      <c r="J25" s="17"/>
      <c r="K25" s="17"/>
      <c r="L25" s="45"/>
      <c r="M25" s="32">
        <f t="shared" si="0"/>
        <v>0</v>
      </c>
    </row>
    <row r="26" spans="1:13" s="3" customFormat="1" x14ac:dyDescent="0.25">
      <c r="C26" s="26"/>
      <c r="D26" s="26"/>
      <c r="E26" s="26"/>
      <c r="F26" s="21">
        <v>3</v>
      </c>
      <c r="G26" s="4">
        <v>5</v>
      </c>
      <c r="H26" s="21">
        <v>4</v>
      </c>
      <c r="I26" s="21">
        <v>4</v>
      </c>
      <c r="J26" s="21">
        <v>3</v>
      </c>
      <c r="K26" s="9">
        <v>3</v>
      </c>
      <c r="L26" s="21"/>
      <c r="M26" s="40">
        <f>AVERAGE(F26:K26)</f>
        <v>3.6666666666666665</v>
      </c>
    </row>
    <row r="27" spans="1:13" x14ac:dyDescent="0.25">
      <c r="B27" s="68" t="s">
        <v>2</v>
      </c>
      <c r="C27" s="68"/>
      <c r="D27" s="68"/>
      <c r="E27" s="68"/>
      <c r="F27" s="68"/>
      <c r="G27" s="6"/>
      <c r="H27" s="8"/>
      <c r="I27" s="19"/>
      <c r="J27" s="19"/>
      <c r="K27" s="10"/>
      <c r="L27" s="41"/>
      <c r="M27" s="19"/>
    </row>
    <row r="28" spans="1:13" x14ac:dyDescent="0.25">
      <c r="B28" s="68"/>
      <c r="C28" s="68"/>
      <c r="D28" s="68"/>
      <c r="E28" s="68"/>
      <c r="F28" s="68"/>
      <c r="G28" s="6"/>
      <c r="H28" s="8"/>
      <c r="I28" s="19"/>
      <c r="J28" s="19"/>
      <c r="K28" s="10"/>
      <c r="L28" s="41"/>
      <c r="M28" s="19"/>
    </row>
  </sheetData>
  <sortState ref="B6:M16">
    <sortCondition descending="1" ref="M6:M16"/>
  </sortState>
  <mergeCells count="7">
    <mergeCell ref="D1:M1"/>
    <mergeCell ref="B27:F28"/>
    <mergeCell ref="M3:M4"/>
    <mergeCell ref="L3:L4"/>
    <mergeCell ref="F3:F4"/>
    <mergeCell ref="G3:G4"/>
    <mergeCell ref="H3:H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85cc</vt:lpstr>
      <vt:lpstr>HIGH SCHOOL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Motorsport Durban</cp:lastModifiedBy>
  <cp:lastPrinted>2017-11-13T09:04:58Z</cp:lastPrinted>
  <dcterms:created xsi:type="dcterms:W3CDTF">2012-03-03T08:29:38Z</dcterms:created>
  <dcterms:modified xsi:type="dcterms:W3CDTF">2018-11-14T07:33:38Z</dcterms:modified>
</cp:coreProperties>
</file>