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torsport Durban\Documents\2018 Results and Scoring\Cadet Harescrambles\"/>
    </mc:Choice>
  </mc:AlternateContent>
  <bookViews>
    <workbookView xWindow="0" yWindow="0" windowWidth="20490" windowHeight="6855" activeTab="2"/>
  </bookViews>
  <sheets>
    <sheet name="65cc" sheetId="1" r:id="rId1"/>
    <sheet name="85cc" sheetId="2" r:id="rId2"/>
    <sheet name="High School" sheetId="6" r:id="rId3"/>
    <sheet name="JNR Club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6" l="1"/>
  <c r="M22" i="6" l="1"/>
  <c r="M26" i="6"/>
  <c r="M25" i="6"/>
  <c r="M24" i="6"/>
  <c r="M23" i="6"/>
  <c r="M21" i="6"/>
  <c r="M20" i="6"/>
  <c r="M19" i="6"/>
  <c r="M18" i="6"/>
  <c r="M17" i="6"/>
  <c r="M13" i="6"/>
  <c r="M27" i="6" l="1"/>
  <c r="M28" i="6" l="1"/>
  <c r="M12" i="6"/>
  <c r="M11" i="6"/>
  <c r="M8" i="6"/>
  <c r="M14" i="6"/>
  <c r="M10" i="6"/>
  <c r="M9" i="6"/>
  <c r="M16" i="6"/>
  <c r="M15" i="6"/>
  <c r="M6" i="6"/>
  <c r="M26" i="3" l="1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26" i="2"/>
  <c r="M25" i="2"/>
  <c r="M24" i="2"/>
  <c r="M23" i="2"/>
  <c r="M22" i="2"/>
  <c r="M21" i="2"/>
  <c r="M20" i="2"/>
  <c r="M19" i="2"/>
  <c r="M18" i="2"/>
  <c r="M17" i="2"/>
  <c r="M15" i="2"/>
  <c r="M13" i="2"/>
  <c r="M12" i="2"/>
  <c r="M11" i="2"/>
  <c r="M14" i="2"/>
  <c r="M16" i="2"/>
  <c r="M7" i="2"/>
  <c r="M10" i="2"/>
  <c r="M6" i="2"/>
  <c r="M8" i="2"/>
  <c r="M9" i="2"/>
  <c r="M21" i="1"/>
  <c r="M20" i="1"/>
  <c r="M19" i="1"/>
  <c r="M18" i="1"/>
  <c r="M17" i="1"/>
  <c r="M16" i="1"/>
  <c r="M14" i="1"/>
  <c r="M10" i="1"/>
  <c r="M15" i="1"/>
  <c r="M11" i="1"/>
  <c r="M8" i="1"/>
  <c r="M5" i="1"/>
  <c r="M9" i="1"/>
  <c r="M7" i="1"/>
  <c r="M12" i="1"/>
  <c r="M13" i="1"/>
  <c r="M6" i="1"/>
</calcChain>
</file>

<file path=xl/sharedStrings.xml><?xml version="1.0" encoding="utf-8"?>
<sst xmlns="http://schemas.openxmlformats.org/spreadsheetml/2006/main" count="189" uniqueCount="101">
  <si>
    <t>DROP POINTS</t>
  </si>
  <si>
    <t>TOTAL</t>
  </si>
  <si>
    <t>Pos</t>
  </si>
  <si>
    <t>COMPETITOR NAME &amp; SURNAME</t>
  </si>
  <si>
    <t>MSA LICENCE NUMBER</t>
  </si>
  <si>
    <t>RACE NUMBER</t>
  </si>
  <si>
    <t>REGION</t>
  </si>
  <si>
    <t>Guy Henderson</t>
  </si>
  <si>
    <t>J380</t>
  </si>
  <si>
    <t>KZN</t>
  </si>
  <si>
    <t>Bryce Petersen</t>
  </si>
  <si>
    <t>Luke Walker</t>
  </si>
  <si>
    <t>J330</t>
  </si>
  <si>
    <t>Justin Swanepoel</t>
  </si>
  <si>
    <t>Murray Smith</t>
  </si>
  <si>
    <t>J373</t>
  </si>
  <si>
    <t>Blake Spencer</t>
  </si>
  <si>
    <t>Travis Holden</t>
  </si>
  <si>
    <t>J337</t>
  </si>
  <si>
    <t>J325</t>
  </si>
  <si>
    <t>Levi Bekker</t>
  </si>
  <si>
    <t>Tyler Smith</t>
  </si>
  <si>
    <t>PROVISIONAL RESULTS SUBJECT TO CHANGE</t>
  </si>
  <si>
    <t>Mathew Henderson</t>
  </si>
  <si>
    <t>J282</t>
  </si>
  <si>
    <t>J360</t>
  </si>
  <si>
    <t>Dylan Jones</t>
  </si>
  <si>
    <t>J230</t>
  </si>
  <si>
    <t>Connor Steytler</t>
  </si>
  <si>
    <t>J383</t>
  </si>
  <si>
    <t>Ethan Richmond</t>
  </si>
  <si>
    <t>Sam Pedlar</t>
  </si>
  <si>
    <t>2018 KWAZULU NATAL CADET HARESCRAMBLE CHAMPIONSHIP - 65cc CLASS</t>
  </si>
  <si>
    <t>Nathan Foster</t>
  </si>
  <si>
    <t>J298</t>
  </si>
  <si>
    <t>Raymond Swanepoel</t>
  </si>
  <si>
    <t>J321</t>
  </si>
  <si>
    <t>J343</t>
  </si>
  <si>
    <t>J326</t>
  </si>
  <si>
    <t>Eland Xpress</t>
  </si>
  <si>
    <t>2018 KWAZULU NATAL CADET HARESCRAMBLE CHAMPIONSHIP - 85cc CLASS</t>
  </si>
  <si>
    <t>J385</t>
  </si>
  <si>
    <t>Miles Wolhuter</t>
  </si>
  <si>
    <t>J362</t>
  </si>
  <si>
    <t>J332</t>
  </si>
  <si>
    <t>2018 KWAZULU NATAL CADET HARESCRAMBLE CHAMPIONSHIP - JUNIOR CLUB CLASS</t>
  </si>
  <si>
    <t>Ross Ramseyer</t>
  </si>
  <si>
    <t>C803</t>
  </si>
  <si>
    <t>Eland</t>
  </si>
  <si>
    <t>Xpress</t>
  </si>
  <si>
    <t>Tyler Petersen</t>
  </si>
  <si>
    <t>J355</t>
  </si>
  <si>
    <t>Cohen Cameron</t>
  </si>
  <si>
    <t>C957</t>
  </si>
  <si>
    <t>ELAND XPRESS</t>
  </si>
  <si>
    <t>Kyle Purchase</t>
  </si>
  <si>
    <t>Cameron Walden</t>
  </si>
  <si>
    <t>Heinrich Aust</t>
  </si>
  <si>
    <t>NR</t>
  </si>
  <si>
    <t>Cayden Purchase</t>
  </si>
  <si>
    <t>Kyle Eggar</t>
  </si>
  <si>
    <t>Josh Henderson</t>
  </si>
  <si>
    <t>Cameron West</t>
  </si>
  <si>
    <t>Nick Walker</t>
  </si>
  <si>
    <t>Kian Dakers</t>
  </si>
  <si>
    <t>Scott Trollip</t>
  </si>
  <si>
    <t>Dylan Caswell</t>
  </si>
  <si>
    <t>Dylan Cox</t>
  </si>
  <si>
    <t>Christopher van der Merwe</t>
  </si>
  <si>
    <t>2018 KWAZULU CADET HARESCRAMBLE CHAMPIONSHIP - HIGH SCHOOL CLASS</t>
  </si>
  <si>
    <t>KTM Durban</t>
  </si>
  <si>
    <t>DNF</t>
  </si>
  <si>
    <t>Kim Du Plessis</t>
  </si>
  <si>
    <t>DNS</t>
  </si>
  <si>
    <t>Kayde Mante</t>
  </si>
  <si>
    <t>Ryan Pelser</t>
  </si>
  <si>
    <t>Noah Maartens</t>
  </si>
  <si>
    <t>Calvin Calow</t>
  </si>
  <si>
    <t>Jack Maidman</t>
  </si>
  <si>
    <t>W113</t>
  </si>
  <si>
    <t>Custom Homes Eston</t>
  </si>
  <si>
    <t>Custom Homes</t>
  </si>
  <si>
    <t>Eston</t>
  </si>
  <si>
    <t>Custom</t>
  </si>
  <si>
    <t>Homes Eston</t>
  </si>
  <si>
    <t>Justin Steyn</t>
  </si>
  <si>
    <t>J393</t>
  </si>
  <si>
    <t>Branden Swanepoel</t>
  </si>
  <si>
    <t>Jolivet Jol</t>
  </si>
  <si>
    <t>Trey Cox</t>
  </si>
  <si>
    <t>Thomas Scales</t>
  </si>
  <si>
    <t>J411</t>
  </si>
  <si>
    <t>Ben Hechter</t>
  </si>
  <si>
    <t>J500</t>
  </si>
  <si>
    <t>Tyrone Heenan</t>
  </si>
  <si>
    <t>J270</t>
  </si>
  <si>
    <t>Bishopstowe</t>
  </si>
  <si>
    <t>Cuan Conway</t>
  </si>
  <si>
    <t>Hunter Conway</t>
  </si>
  <si>
    <t>J55</t>
  </si>
  <si>
    <t>KZN Prison Break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</si>
</sst>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16" fontId="1" fillId="2" borderId="4" xfId="0" applyNumberFormat="1" applyFont="1" applyFill="1" applyBorder="1" applyAlignment="1">
      <alignment horizontal="center"/>
    </xf>
    <xf numFmtId="16" fontId="1" fillId="2" borderId="5" xfId="0" applyNumberFormat="1" applyFont="1" applyFill="1" applyBorder="1" applyAlignment="1">
      <alignment horizontal="center"/>
    </xf>
    <xf numFmtId="0" fontId="4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16" fontId="1" fillId="2" borderId="7" xfId="0" quotePrefix="1" applyNumberFormat="1" applyFont="1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7" xfId="0" applyNumberFormat="1" applyFont="1" applyFill="1" applyBorder="1" applyAlignment="1">
      <alignment horizontal="center"/>
    </xf>
    <xf numFmtId="16" fontId="1" fillId="2" borderId="9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0" borderId="0" xfId="0" applyFont="1"/>
    <xf numFmtId="0" fontId="5" fillId="0" borderId="11" xfId="0" applyFont="1" applyBorder="1"/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1" xfId="0" applyFill="1" applyBorder="1"/>
    <xf numFmtId="0" fontId="0" fillId="0" borderId="11" xfId="0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5" fillId="0" borderId="16" xfId="0" applyFont="1" applyBorder="1"/>
    <xf numFmtId="0" fontId="0" fillId="0" borderId="16" xfId="0" applyFill="1" applyBorder="1"/>
    <xf numFmtId="0" fontId="0" fillId="0" borderId="16" xfId="0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9" xfId="0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2" borderId="2" xfId="0" applyFont="1" applyFill="1" applyBorder="1" applyAlignment="1"/>
    <xf numFmtId="16" fontId="1" fillId="2" borderId="5" xfId="0" applyNumberFormat="1" applyFont="1" applyFill="1" applyBorder="1" applyAlignment="1"/>
    <xf numFmtId="16" fontId="1" fillId="2" borderId="7" xfId="0" quotePrefix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16" fontId="1" fillId="2" borderId="8" xfId="0" applyNumberFormat="1" applyFont="1" applyFill="1" applyBorder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6" fontId="1" fillId="2" borderId="4" xfId="0" applyNumberFormat="1" applyFont="1" applyFill="1" applyBorder="1" applyAlignment="1">
      <alignment horizontal="center" wrapText="1"/>
    </xf>
    <xf numFmtId="16" fontId="1" fillId="2" borderId="7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0" fillId="0" borderId="8" xfId="0" applyFill="1" applyBorder="1"/>
    <xf numFmtId="0" fontId="0" fillId="0" borderId="8" xfId="0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3</xdr:row>
      <xdr:rowOff>0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3933825" cy="12001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1476375</xdr:colOff>
      <xdr:row>2</xdr:row>
      <xdr:rowOff>209550</xdr:rowOff>
    </xdr:to>
    <xdr:grpSp>
      <xdr:nvGrpSpPr>
        <xdr:cNvPr id="2" name="Group 1"/>
        <xdr:cNvGrpSpPr>
          <a:grpSpLocks/>
        </xdr:cNvGrpSpPr>
      </xdr:nvGrpSpPr>
      <xdr:grpSpPr>
        <a:xfrm>
          <a:off x="1" y="0"/>
          <a:ext cx="3543299" cy="733425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3</xdr:row>
      <xdr:rowOff>9525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2714625" cy="9334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66675</xdr:rowOff>
    </xdr:from>
    <xdr:to>
      <xdr:col>3</xdr:col>
      <xdr:colOff>752475</xdr:colOff>
      <xdr:row>3</xdr:row>
      <xdr:rowOff>76200</xdr:rowOff>
    </xdr:to>
    <xdr:grpSp>
      <xdr:nvGrpSpPr>
        <xdr:cNvPr id="2" name="Group 1"/>
        <xdr:cNvGrpSpPr>
          <a:grpSpLocks/>
        </xdr:cNvGrpSpPr>
      </xdr:nvGrpSpPr>
      <xdr:grpSpPr>
        <a:xfrm>
          <a:off x="733425" y="66675"/>
          <a:ext cx="4143375" cy="7429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D1" sqref="D1:M1"/>
    </sheetView>
  </sheetViews>
  <sheetFormatPr defaultRowHeight="15" x14ac:dyDescent="0.25"/>
  <cols>
    <col min="1" max="1" width="5.140625" customWidth="1"/>
    <col min="2" max="2" width="31" customWidth="1"/>
    <col min="3" max="3" width="22.5703125" style="3" customWidth="1"/>
    <col min="4" max="4" width="18.85546875" style="3" customWidth="1"/>
    <col min="5" max="5" width="17.28515625" style="3" customWidth="1"/>
    <col min="6" max="6" width="10.42578125" style="3" customWidth="1"/>
    <col min="7" max="7" width="10.7109375" style="3" customWidth="1"/>
    <col min="8" max="9" width="11.5703125" style="3" customWidth="1"/>
    <col min="10" max="10" width="12.5703125" style="3" customWidth="1"/>
    <col min="11" max="12" width="11.85546875" style="3" customWidth="1"/>
    <col min="13" max="13" width="7.7109375" style="3" customWidth="1"/>
  </cols>
  <sheetData>
    <row r="1" spans="1:15" ht="23.25" x14ac:dyDescent="0.25">
      <c r="A1" s="1"/>
      <c r="B1" s="1"/>
      <c r="C1" s="1"/>
      <c r="D1" s="76" t="s">
        <v>32</v>
      </c>
      <c r="E1" s="76"/>
      <c r="F1" s="76"/>
      <c r="G1" s="76"/>
      <c r="H1" s="76"/>
      <c r="I1" s="76"/>
      <c r="J1" s="76"/>
      <c r="K1" s="76"/>
      <c r="L1" s="76"/>
      <c r="M1" s="76"/>
      <c r="N1" s="2"/>
      <c r="O1" s="2"/>
    </row>
    <row r="2" spans="1:15" ht="24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</row>
    <row r="3" spans="1:15" ht="47.25" customHeight="1" thickBot="1" x14ac:dyDescent="0.3">
      <c r="F3" s="11" t="s">
        <v>39</v>
      </c>
      <c r="G3" s="60" t="s">
        <v>70</v>
      </c>
      <c r="H3" s="64" t="s">
        <v>80</v>
      </c>
      <c r="I3" s="5" t="s">
        <v>88</v>
      </c>
      <c r="J3" s="53" t="s">
        <v>96</v>
      </c>
      <c r="K3" s="53" t="s">
        <v>100</v>
      </c>
      <c r="L3" s="6" t="s">
        <v>0</v>
      </c>
      <c r="M3" s="54" t="s">
        <v>1</v>
      </c>
    </row>
    <row r="4" spans="1:15" s="17" customFormat="1" ht="15.75" thickBot="1" x14ac:dyDescent="0.3">
      <c r="A4" s="9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2">
        <v>43128</v>
      </c>
      <c r="G4" s="13">
        <v>43162</v>
      </c>
      <c r="H4" s="14">
        <v>43240</v>
      </c>
      <c r="I4" s="14">
        <v>43296</v>
      </c>
      <c r="J4" s="14">
        <v>43331</v>
      </c>
      <c r="K4" s="14">
        <v>43387</v>
      </c>
      <c r="L4" s="15"/>
      <c r="M4" s="16"/>
    </row>
    <row r="5" spans="1:15" x14ac:dyDescent="0.25">
      <c r="A5" s="18">
        <v>1</v>
      </c>
      <c r="B5" s="19" t="s">
        <v>17</v>
      </c>
      <c r="C5" s="20">
        <v>4157</v>
      </c>
      <c r="D5" s="20" t="s">
        <v>18</v>
      </c>
      <c r="E5" s="20" t="s">
        <v>9</v>
      </c>
      <c r="F5" s="21">
        <v>400</v>
      </c>
      <c r="G5" s="22">
        <v>400</v>
      </c>
      <c r="H5" s="21">
        <v>360</v>
      </c>
      <c r="I5" s="21">
        <v>400</v>
      </c>
      <c r="J5" s="21">
        <v>400</v>
      </c>
      <c r="K5" s="21">
        <v>400</v>
      </c>
      <c r="L5" s="23">
        <v>360</v>
      </c>
      <c r="M5" s="24">
        <f t="shared" ref="M5:M15" si="0">SUM(F5:K5)-L5</f>
        <v>2000</v>
      </c>
    </row>
    <row r="6" spans="1:15" x14ac:dyDescent="0.25">
      <c r="A6" s="18">
        <v>2</v>
      </c>
      <c r="B6" s="25" t="s">
        <v>33</v>
      </c>
      <c r="C6" s="26">
        <v>7101</v>
      </c>
      <c r="D6" s="26" t="s">
        <v>25</v>
      </c>
      <c r="E6" s="26" t="s">
        <v>9</v>
      </c>
      <c r="F6" s="27">
        <v>360</v>
      </c>
      <c r="G6" s="28">
        <v>360</v>
      </c>
      <c r="H6" s="27">
        <v>300</v>
      </c>
      <c r="I6" s="27">
        <v>300</v>
      </c>
      <c r="J6" s="27">
        <v>330</v>
      </c>
      <c r="K6" s="27">
        <v>230</v>
      </c>
      <c r="L6" s="29">
        <v>230</v>
      </c>
      <c r="M6" s="30">
        <f t="shared" si="0"/>
        <v>1650</v>
      </c>
    </row>
    <row r="7" spans="1:15" x14ac:dyDescent="0.25">
      <c r="A7" s="18">
        <v>3</v>
      </c>
      <c r="B7" s="25" t="s">
        <v>14</v>
      </c>
      <c r="C7" s="26">
        <v>2579</v>
      </c>
      <c r="D7" s="26" t="s">
        <v>15</v>
      </c>
      <c r="E7" s="26" t="s">
        <v>9</v>
      </c>
      <c r="F7" s="27">
        <v>230</v>
      </c>
      <c r="G7" s="28">
        <v>300</v>
      </c>
      <c r="H7" s="27">
        <v>330</v>
      </c>
      <c r="I7" s="27">
        <v>270</v>
      </c>
      <c r="J7" s="27">
        <v>300</v>
      </c>
      <c r="K7" s="27">
        <v>360</v>
      </c>
      <c r="L7" s="29">
        <v>270</v>
      </c>
      <c r="M7" s="30">
        <f t="shared" si="0"/>
        <v>1520</v>
      </c>
    </row>
    <row r="8" spans="1:15" x14ac:dyDescent="0.25">
      <c r="A8" s="18">
        <v>4</v>
      </c>
      <c r="B8" s="25" t="s">
        <v>20</v>
      </c>
      <c r="C8" s="26">
        <v>3631</v>
      </c>
      <c r="D8" s="26" t="s">
        <v>37</v>
      </c>
      <c r="E8" s="26" t="s">
        <v>9</v>
      </c>
      <c r="F8" s="27">
        <v>270</v>
      </c>
      <c r="G8" s="31" t="s">
        <v>71</v>
      </c>
      <c r="H8" s="27">
        <v>400</v>
      </c>
      <c r="I8" s="27">
        <v>210</v>
      </c>
      <c r="J8" s="27">
        <v>250</v>
      </c>
      <c r="K8" s="27">
        <v>250</v>
      </c>
      <c r="L8" s="29">
        <v>0</v>
      </c>
      <c r="M8" s="30">
        <f t="shared" si="0"/>
        <v>1380</v>
      </c>
    </row>
    <row r="9" spans="1:15" x14ac:dyDescent="0.25">
      <c r="A9" s="18">
        <v>5</v>
      </c>
      <c r="B9" s="25" t="s">
        <v>16</v>
      </c>
      <c r="C9" s="26">
        <v>3569</v>
      </c>
      <c r="D9" s="26" t="s">
        <v>34</v>
      </c>
      <c r="E9" s="26" t="s">
        <v>9</v>
      </c>
      <c r="F9" s="27">
        <v>330</v>
      </c>
      <c r="G9" s="28">
        <v>0</v>
      </c>
      <c r="H9" s="27">
        <v>230</v>
      </c>
      <c r="I9" s="27">
        <v>250</v>
      </c>
      <c r="J9" s="27">
        <v>270</v>
      </c>
      <c r="K9" s="27">
        <v>300</v>
      </c>
      <c r="L9" s="29">
        <v>0</v>
      </c>
      <c r="M9" s="30">
        <f t="shared" si="0"/>
        <v>1380</v>
      </c>
    </row>
    <row r="10" spans="1:15" x14ac:dyDescent="0.25">
      <c r="A10" s="18">
        <v>6</v>
      </c>
      <c r="B10" s="25" t="s">
        <v>89</v>
      </c>
      <c r="C10" s="26">
        <v>4385</v>
      </c>
      <c r="D10" s="26">
        <v>37</v>
      </c>
      <c r="E10" s="26" t="s">
        <v>9</v>
      </c>
      <c r="F10" s="27">
        <v>0</v>
      </c>
      <c r="G10" s="28">
        <v>0</v>
      </c>
      <c r="H10" s="27">
        <v>0</v>
      </c>
      <c r="I10" s="27">
        <v>360</v>
      </c>
      <c r="J10" s="27">
        <v>360</v>
      </c>
      <c r="K10" s="27">
        <v>270</v>
      </c>
      <c r="L10" s="29">
        <v>0</v>
      </c>
      <c r="M10" s="30">
        <f t="shared" si="0"/>
        <v>990</v>
      </c>
    </row>
    <row r="11" spans="1:15" x14ac:dyDescent="0.25">
      <c r="A11" s="18">
        <v>7</v>
      </c>
      <c r="B11" s="25" t="s">
        <v>21</v>
      </c>
      <c r="C11" s="26">
        <v>1177</v>
      </c>
      <c r="D11" s="26">
        <v>157</v>
      </c>
      <c r="E11" s="26" t="s">
        <v>9</v>
      </c>
      <c r="F11" s="27">
        <v>210</v>
      </c>
      <c r="G11" s="28">
        <v>250</v>
      </c>
      <c r="H11" s="32" t="s">
        <v>71</v>
      </c>
      <c r="I11" s="27">
        <v>230</v>
      </c>
      <c r="J11" s="27">
        <v>0</v>
      </c>
      <c r="K11" s="27">
        <v>210</v>
      </c>
      <c r="L11" s="29">
        <v>0</v>
      </c>
      <c r="M11" s="30">
        <f t="shared" si="0"/>
        <v>900</v>
      </c>
    </row>
    <row r="12" spans="1:15" x14ac:dyDescent="0.25">
      <c r="A12" s="18">
        <v>8</v>
      </c>
      <c r="B12" s="25" t="s">
        <v>31</v>
      </c>
      <c r="C12" s="26">
        <v>2663</v>
      </c>
      <c r="D12" s="26" t="s">
        <v>38</v>
      </c>
      <c r="E12" s="26" t="s">
        <v>9</v>
      </c>
      <c r="F12" s="27">
        <v>250</v>
      </c>
      <c r="G12" s="28">
        <v>330</v>
      </c>
      <c r="H12" s="27">
        <v>270</v>
      </c>
      <c r="I12" s="27">
        <v>0</v>
      </c>
      <c r="J12" s="27">
        <v>0</v>
      </c>
      <c r="K12" s="27">
        <v>0</v>
      </c>
      <c r="L12" s="29">
        <v>0</v>
      </c>
      <c r="M12" s="30">
        <f t="shared" si="0"/>
        <v>850</v>
      </c>
    </row>
    <row r="13" spans="1:15" x14ac:dyDescent="0.25">
      <c r="A13" s="18">
        <v>9</v>
      </c>
      <c r="B13" s="25" t="s">
        <v>35</v>
      </c>
      <c r="C13" s="26">
        <v>2636</v>
      </c>
      <c r="D13" s="26" t="s">
        <v>36</v>
      </c>
      <c r="E13" s="26" t="s">
        <v>9</v>
      </c>
      <c r="F13" s="27">
        <v>300</v>
      </c>
      <c r="G13" s="28">
        <v>270</v>
      </c>
      <c r="H13" s="27">
        <v>250</v>
      </c>
      <c r="I13" s="27">
        <v>0</v>
      </c>
      <c r="J13" s="27">
        <v>0</v>
      </c>
      <c r="K13" s="27">
        <v>0</v>
      </c>
      <c r="L13" s="29">
        <v>0</v>
      </c>
      <c r="M13" s="30">
        <f t="shared" si="0"/>
        <v>820</v>
      </c>
    </row>
    <row r="14" spans="1:15" x14ac:dyDescent="0.25">
      <c r="A14" s="18">
        <v>10</v>
      </c>
      <c r="B14" s="25" t="s">
        <v>90</v>
      </c>
      <c r="C14" s="26">
        <v>17830</v>
      </c>
      <c r="D14" s="26" t="s">
        <v>91</v>
      </c>
      <c r="E14" s="26" t="s">
        <v>9</v>
      </c>
      <c r="F14" s="27">
        <v>0</v>
      </c>
      <c r="G14" s="28">
        <v>0</v>
      </c>
      <c r="H14" s="27">
        <v>0</v>
      </c>
      <c r="I14" s="27">
        <v>330</v>
      </c>
      <c r="J14" s="27">
        <v>0</v>
      </c>
      <c r="K14" s="27">
        <v>330</v>
      </c>
      <c r="L14" s="29">
        <v>0</v>
      </c>
      <c r="M14" s="30">
        <f t="shared" si="0"/>
        <v>660</v>
      </c>
    </row>
    <row r="15" spans="1:15" x14ac:dyDescent="0.25">
      <c r="A15" s="18">
        <v>11</v>
      </c>
      <c r="B15" s="25" t="s">
        <v>85</v>
      </c>
      <c r="C15" s="26">
        <v>1933</v>
      </c>
      <c r="D15" s="26" t="s">
        <v>86</v>
      </c>
      <c r="E15" s="26" t="s">
        <v>9</v>
      </c>
      <c r="F15" s="27">
        <v>0</v>
      </c>
      <c r="G15" s="28">
        <v>0</v>
      </c>
      <c r="H15" s="27">
        <v>210</v>
      </c>
      <c r="I15" s="27">
        <v>0</v>
      </c>
      <c r="J15" s="27">
        <v>0</v>
      </c>
      <c r="K15" s="27">
        <v>0</v>
      </c>
      <c r="L15" s="29">
        <v>0</v>
      </c>
      <c r="M15" s="30">
        <f t="shared" si="0"/>
        <v>210</v>
      </c>
    </row>
    <row r="16" spans="1:15" x14ac:dyDescent="0.25">
      <c r="A16" s="18">
        <v>12</v>
      </c>
      <c r="B16" s="25"/>
      <c r="C16" s="26"/>
      <c r="D16" s="26"/>
      <c r="E16" s="26"/>
      <c r="F16" s="27"/>
      <c r="G16" s="31"/>
      <c r="H16" s="27"/>
      <c r="I16" s="32"/>
      <c r="J16" s="27"/>
      <c r="K16" s="27"/>
      <c r="L16" s="29">
        <v>0</v>
      </c>
      <c r="M16" s="30">
        <f t="shared" ref="M16:M20" si="1">SUM(F16:K16)-L16</f>
        <v>0</v>
      </c>
    </row>
    <row r="17" spans="1:13" x14ac:dyDescent="0.25">
      <c r="A17" s="18">
        <v>13</v>
      </c>
      <c r="B17" s="25"/>
      <c r="C17" s="26"/>
      <c r="D17" s="26"/>
      <c r="E17" s="26"/>
      <c r="F17" s="27"/>
      <c r="G17" s="31"/>
      <c r="H17" s="27"/>
      <c r="I17" s="32"/>
      <c r="J17" s="27"/>
      <c r="K17" s="27"/>
      <c r="L17" s="29">
        <v>0</v>
      </c>
      <c r="M17" s="30">
        <f t="shared" si="1"/>
        <v>0</v>
      </c>
    </row>
    <row r="18" spans="1:13" x14ac:dyDescent="0.25">
      <c r="A18" s="18">
        <v>14</v>
      </c>
      <c r="B18" s="25"/>
      <c r="C18" s="26"/>
      <c r="D18" s="26"/>
      <c r="E18" s="26"/>
      <c r="F18" s="27"/>
      <c r="G18" s="31"/>
      <c r="H18" s="27"/>
      <c r="I18" s="32"/>
      <c r="J18" s="27"/>
      <c r="K18" s="27"/>
      <c r="L18" s="29">
        <v>0</v>
      </c>
      <c r="M18" s="30">
        <f t="shared" si="1"/>
        <v>0</v>
      </c>
    </row>
    <row r="19" spans="1:13" x14ac:dyDescent="0.25">
      <c r="A19" s="18">
        <v>15</v>
      </c>
      <c r="B19" s="25"/>
      <c r="C19" s="26"/>
      <c r="D19" s="26"/>
      <c r="E19" s="26"/>
      <c r="F19" s="27"/>
      <c r="G19" s="31"/>
      <c r="H19" s="27"/>
      <c r="I19" s="32"/>
      <c r="J19" s="32"/>
      <c r="K19" s="27"/>
      <c r="L19" s="29">
        <v>0</v>
      </c>
      <c r="M19" s="30">
        <f t="shared" si="1"/>
        <v>0</v>
      </c>
    </row>
    <row r="20" spans="1:13" ht="15.75" thickBot="1" x14ac:dyDescent="0.3">
      <c r="A20" s="33">
        <v>16</v>
      </c>
      <c r="B20" s="34"/>
      <c r="C20" s="35"/>
      <c r="D20" s="35"/>
      <c r="E20" s="35"/>
      <c r="F20" s="36"/>
      <c r="G20" s="37"/>
      <c r="H20" s="38"/>
      <c r="I20" s="38"/>
      <c r="J20" s="38"/>
      <c r="K20" s="38"/>
      <c r="L20" s="39"/>
      <c r="M20" s="40">
        <f t="shared" si="1"/>
        <v>0</v>
      </c>
    </row>
    <row r="21" spans="1:13" s="41" customFormat="1" x14ac:dyDescent="0.25">
      <c r="C21" s="42"/>
      <c r="D21" s="42"/>
      <c r="E21" s="42"/>
      <c r="F21" s="43">
        <v>8</v>
      </c>
      <c r="G21" s="43">
        <v>7</v>
      </c>
      <c r="H21" s="43">
        <v>9</v>
      </c>
      <c r="I21" s="43">
        <v>8</v>
      </c>
      <c r="J21" s="43">
        <v>6</v>
      </c>
      <c r="K21" s="43">
        <v>0</v>
      </c>
      <c r="L21" s="43"/>
      <c r="M21" s="44">
        <f>AVERAGE(F21:K21)</f>
        <v>6.333333333333333</v>
      </c>
    </row>
    <row r="22" spans="1:13" x14ac:dyDescent="0.25">
      <c r="B22" s="77" t="s">
        <v>22</v>
      </c>
      <c r="C22" s="77"/>
      <c r="D22" s="77"/>
      <c r="E22" s="77"/>
      <c r="F22" s="77"/>
      <c r="G22" s="45"/>
      <c r="H22" s="45"/>
      <c r="I22" s="45"/>
      <c r="J22" s="45"/>
      <c r="K22" s="45"/>
      <c r="L22" s="45"/>
      <c r="M22" s="45"/>
    </row>
    <row r="23" spans="1:13" x14ac:dyDescent="0.25">
      <c r="B23" s="77"/>
      <c r="C23" s="77"/>
      <c r="D23" s="77"/>
      <c r="E23" s="77"/>
      <c r="F23" s="77"/>
      <c r="G23" s="45"/>
      <c r="H23" s="45"/>
      <c r="I23" s="45"/>
      <c r="J23" s="45"/>
      <c r="K23" s="45"/>
      <c r="L23" s="45"/>
      <c r="M23" s="45"/>
    </row>
  </sheetData>
  <sortState ref="B5:M15">
    <sortCondition descending="1" ref="M5:M15"/>
  </sortState>
  <mergeCells count="2">
    <mergeCell ref="D1:M1"/>
    <mergeCell ref="B22:F2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D1" sqref="D1:M1"/>
    </sheetView>
  </sheetViews>
  <sheetFormatPr defaultRowHeight="15" x14ac:dyDescent="0.25"/>
  <cols>
    <col min="2" max="2" width="21.85546875" customWidth="1"/>
    <col min="3" max="3" width="22.42578125" customWidth="1"/>
    <col min="10" max="10" width="12.28515625" customWidth="1"/>
    <col min="11" max="11" width="9.85546875" customWidth="1"/>
  </cols>
  <sheetData>
    <row r="1" spans="1:13" ht="39.75" customHeight="1" x14ac:dyDescent="0.25">
      <c r="D1" s="76" t="s">
        <v>40</v>
      </c>
      <c r="E1" s="76"/>
      <c r="F1" s="76"/>
      <c r="G1" s="76"/>
      <c r="H1" s="76"/>
      <c r="I1" s="76"/>
      <c r="J1" s="76"/>
      <c r="K1" s="76"/>
      <c r="L1" s="76"/>
      <c r="M1" s="76"/>
    </row>
    <row r="2" spans="1:13" ht="1.5" customHeight="1" thickBot="1" x14ac:dyDescent="0.3">
      <c r="F2" s="52"/>
      <c r="G2" s="52"/>
      <c r="H2" s="52"/>
      <c r="I2" s="52"/>
      <c r="J2" s="52"/>
      <c r="K2" s="52"/>
      <c r="L2" s="52"/>
      <c r="M2" s="52"/>
    </row>
    <row r="3" spans="1:13" ht="49.5" customHeight="1" thickBot="1" x14ac:dyDescent="0.3">
      <c r="A3" s="3"/>
      <c r="C3" s="3"/>
      <c r="D3" s="3"/>
      <c r="E3" s="3"/>
      <c r="F3" s="11" t="s">
        <v>39</v>
      </c>
      <c r="G3" s="60" t="s">
        <v>70</v>
      </c>
      <c r="H3" s="64" t="s">
        <v>80</v>
      </c>
      <c r="I3" s="5" t="s">
        <v>88</v>
      </c>
      <c r="J3" s="72" t="s">
        <v>96</v>
      </c>
      <c r="K3" s="78" t="s">
        <v>100</v>
      </c>
      <c r="L3" s="78" t="s">
        <v>0</v>
      </c>
      <c r="M3" s="80" t="s">
        <v>1</v>
      </c>
    </row>
    <row r="4" spans="1:13" ht="23.25" hidden="1" customHeight="1" thickBot="1" x14ac:dyDescent="0.3">
      <c r="A4" s="3"/>
      <c r="C4" s="3"/>
      <c r="D4" s="3"/>
      <c r="E4" s="3"/>
      <c r="F4" s="7"/>
      <c r="G4" s="13">
        <v>43162</v>
      </c>
      <c r="H4" s="7"/>
      <c r="I4" s="8"/>
      <c r="J4" s="14">
        <v>43331</v>
      </c>
      <c r="K4" s="79"/>
      <c r="L4" s="79"/>
      <c r="M4" s="81"/>
    </row>
    <row r="5" spans="1:13" ht="34.5" customHeight="1" thickBot="1" x14ac:dyDescent="0.3">
      <c r="A5" s="46" t="s">
        <v>2</v>
      </c>
      <c r="B5" s="10" t="s">
        <v>3</v>
      </c>
      <c r="C5" s="11" t="s">
        <v>4</v>
      </c>
      <c r="D5" s="11" t="s">
        <v>5</v>
      </c>
      <c r="E5" s="11" t="s">
        <v>6</v>
      </c>
      <c r="F5" s="12">
        <v>43128</v>
      </c>
      <c r="G5" s="13">
        <v>43162</v>
      </c>
      <c r="H5" s="14">
        <v>43240</v>
      </c>
      <c r="I5" s="14">
        <v>43296</v>
      </c>
      <c r="J5" s="14">
        <v>43331</v>
      </c>
      <c r="K5" s="14">
        <v>43387</v>
      </c>
      <c r="L5" s="15"/>
      <c r="M5" s="16"/>
    </row>
    <row r="6" spans="1:13" x14ac:dyDescent="0.25">
      <c r="A6" s="47">
        <v>1</v>
      </c>
      <c r="B6" s="19" t="s">
        <v>23</v>
      </c>
      <c r="C6" s="20">
        <v>2804</v>
      </c>
      <c r="D6" s="20" t="s">
        <v>24</v>
      </c>
      <c r="E6" s="20" t="s">
        <v>9</v>
      </c>
      <c r="F6" s="21">
        <v>400</v>
      </c>
      <c r="G6" s="22">
        <v>360</v>
      </c>
      <c r="H6" s="21">
        <v>400</v>
      </c>
      <c r="I6" s="21">
        <v>360</v>
      </c>
      <c r="J6" s="21">
        <v>400</v>
      </c>
      <c r="K6" s="21">
        <v>400</v>
      </c>
      <c r="L6" s="23">
        <v>360</v>
      </c>
      <c r="M6" s="24">
        <f t="shared" ref="M6:M17" si="0">SUM(F6:K6)-L6</f>
        <v>1960</v>
      </c>
    </row>
    <row r="7" spans="1:13" x14ac:dyDescent="0.25">
      <c r="A7" s="47">
        <v>2</v>
      </c>
      <c r="B7" s="25" t="s">
        <v>26</v>
      </c>
      <c r="C7" s="26">
        <v>1900</v>
      </c>
      <c r="D7" s="26" t="s">
        <v>27</v>
      </c>
      <c r="E7" s="26" t="s">
        <v>9</v>
      </c>
      <c r="F7" s="27">
        <v>360</v>
      </c>
      <c r="G7" s="28">
        <v>400</v>
      </c>
      <c r="H7" s="27">
        <v>360</v>
      </c>
      <c r="I7" s="27">
        <v>400</v>
      </c>
      <c r="J7" s="27">
        <v>330</v>
      </c>
      <c r="K7" s="27">
        <v>0</v>
      </c>
      <c r="L7" s="29">
        <v>0</v>
      </c>
      <c r="M7" s="30">
        <f t="shared" si="0"/>
        <v>1850</v>
      </c>
    </row>
    <row r="8" spans="1:13" x14ac:dyDescent="0.25">
      <c r="A8" s="47">
        <v>3</v>
      </c>
      <c r="B8" s="25" t="s">
        <v>10</v>
      </c>
      <c r="C8" s="26">
        <v>1782</v>
      </c>
      <c r="D8" s="26" t="s">
        <v>41</v>
      </c>
      <c r="E8" s="26" t="s">
        <v>9</v>
      </c>
      <c r="F8" s="27">
        <v>270</v>
      </c>
      <c r="G8" s="28">
        <v>300</v>
      </c>
      <c r="H8" s="27">
        <v>330</v>
      </c>
      <c r="I8" s="27">
        <v>300</v>
      </c>
      <c r="J8" s="27">
        <v>300</v>
      </c>
      <c r="K8" s="27">
        <v>330</v>
      </c>
      <c r="L8" s="29">
        <v>270</v>
      </c>
      <c r="M8" s="30">
        <f t="shared" si="0"/>
        <v>1560</v>
      </c>
    </row>
    <row r="9" spans="1:13" x14ac:dyDescent="0.25">
      <c r="A9" s="47">
        <v>4</v>
      </c>
      <c r="B9" s="25" t="s">
        <v>11</v>
      </c>
      <c r="C9" s="26">
        <v>2688</v>
      </c>
      <c r="D9" s="26" t="s">
        <v>12</v>
      </c>
      <c r="E9" s="26" t="s">
        <v>9</v>
      </c>
      <c r="F9" s="27">
        <v>300</v>
      </c>
      <c r="G9" s="28">
        <v>270</v>
      </c>
      <c r="H9" s="27">
        <v>270</v>
      </c>
      <c r="I9" s="27">
        <v>270</v>
      </c>
      <c r="J9" s="32">
        <v>360</v>
      </c>
      <c r="K9" s="27">
        <v>300</v>
      </c>
      <c r="L9" s="29">
        <v>270</v>
      </c>
      <c r="M9" s="30">
        <f t="shared" si="0"/>
        <v>1500</v>
      </c>
    </row>
    <row r="10" spans="1:13" x14ac:dyDescent="0.25">
      <c r="A10" s="47">
        <v>5</v>
      </c>
      <c r="B10" s="25" t="s">
        <v>7</v>
      </c>
      <c r="C10" s="26">
        <v>2559</v>
      </c>
      <c r="D10" s="26" t="s">
        <v>8</v>
      </c>
      <c r="E10" s="26" t="s">
        <v>9</v>
      </c>
      <c r="F10" s="27">
        <v>250</v>
      </c>
      <c r="G10" s="28">
        <v>330</v>
      </c>
      <c r="H10" s="27">
        <v>300</v>
      </c>
      <c r="I10" s="27">
        <v>250</v>
      </c>
      <c r="J10" s="27">
        <v>270</v>
      </c>
      <c r="K10" s="27">
        <v>270</v>
      </c>
      <c r="L10" s="29">
        <v>250</v>
      </c>
      <c r="M10" s="30">
        <f t="shared" si="0"/>
        <v>1420</v>
      </c>
    </row>
    <row r="11" spans="1:13" x14ac:dyDescent="0.25">
      <c r="A11" s="47">
        <v>6</v>
      </c>
      <c r="B11" s="25" t="s">
        <v>28</v>
      </c>
      <c r="C11" s="26">
        <v>1043</v>
      </c>
      <c r="D11" s="26" t="s">
        <v>29</v>
      </c>
      <c r="E11" s="26" t="s">
        <v>9</v>
      </c>
      <c r="F11" s="27">
        <v>330</v>
      </c>
      <c r="G11" s="28">
        <v>250</v>
      </c>
      <c r="H11" s="27">
        <v>250</v>
      </c>
      <c r="I11" s="27">
        <v>230</v>
      </c>
      <c r="J11" s="27">
        <v>230</v>
      </c>
      <c r="K11" s="27">
        <v>0</v>
      </c>
      <c r="L11" s="29">
        <v>0</v>
      </c>
      <c r="M11" s="30">
        <f t="shared" si="0"/>
        <v>1290</v>
      </c>
    </row>
    <row r="12" spans="1:13" x14ac:dyDescent="0.25">
      <c r="A12" s="47">
        <v>7</v>
      </c>
      <c r="B12" s="25" t="s">
        <v>30</v>
      </c>
      <c r="C12" s="26">
        <v>1120</v>
      </c>
      <c r="D12" s="26" t="s">
        <v>44</v>
      </c>
      <c r="E12" s="26" t="s">
        <v>9</v>
      </c>
      <c r="F12" s="27">
        <v>190</v>
      </c>
      <c r="G12" s="28">
        <v>210</v>
      </c>
      <c r="H12" s="27">
        <v>210</v>
      </c>
      <c r="I12" s="27">
        <v>190</v>
      </c>
      <c r="J12" s="27">
        <v>0</v>
      </c>
      <c r="K12" s="27">
        <v>250</v>
      </c>
      <c r="L12" s="29">
        <v>0</v>
      </c>
      <c r="M12" s="30">
        <f t="shared" si="0"/>
        <v>1050</v>
      </c>
    </row>
    <row r="13" spans="1:13" x14ac:dyDescent="0.25">
      <c r="A13" s="47">
        <v>8</v>
      </c>
      <c r="B13" s="25" t="s">
        <v>92</v>
      </c>
      <c r="C13" s="26">
        <v>15658</v>
      </c>
      <c r="D13" s="26" t="s">
        <v>93</v>
      </c>
      <c r="E13" s="26" t="s">
        <v>9</v>
      </c>
      <c r="F13" s="27">
        <v>0</v>
      </c>
      <c r="G13" s="28">
        <v>0</v>
      </c>
      <c r="H13" s="27">
        <v>0</v>
      </c>
      <c r="I13" s="27">
        <v>330</v>
      </c>
      <c r="J13" s="27">
        <v>250</v>
      </c>
      <c r="K13" s="27">
        <v>360</v>
      </c>
      <c r="L13" s="29">
        <v>0</v>
      </c>
      <c r="M13" s="30">
        <f t="shared" si="0"/>
        <v>940</v>
      </c>
    </row>
    <row r="14" spans="1:13" x14ac:dyDescent="0.25">
      <c r="A14" s="47">
        <v>9</v>
      </c>
      <c r="B14" s="25" t="s">
        <v>13</v>
      </c>
      <c r="C14" s="26">
        <v>2386</v>
      </c>
      <c r="D14" s="26" t="s">
        <v>19</v>
      </c>
      <c r="E14" s="26" t="s">
        <v>9</v>
      </c>
      <c r="F14" s="27">
        <v>210</v>
      </c>
      <c r="G14" s="28">
        <v>230</v>
      </c>
      <c r="H14" s="27">
        <v>230</v>
      </c>
      <c r="I14" s="27">
        <v>0</v>
      </c>
      <c r="J14" s="27">
        <v>0</v>
      </c>
      <c r="K14" s="27">
        <v>0</v>
      </c>
      <c r="L14" s="29">
        <v>0</v>
      </c>
      <c r="M14" s="30">
        <f t="shared" si="0"/>
        <v>670</v>
      </c>
    </row>
    <row r="15" spans="1:13" x14ac:dyDescent="0.25">
      <c r="A15" s="47">
        <v>10</v>
      </c>
      <c r="B15" s="25" t="s">
        <v>94</v>
      </c>
      <c r="C15" s="26">
        <v>14083</v>
      </c>
      <c r="D15" s="26" t="s">
        <v>95</v>
      </c>
      <c r="E15" s="26" t="s">
        <v>9</v>
      </c>
      <c r="F15" s="27">
        <v>0</v>
      </c>
      <c r="G15" s="28">
        <v>0</v>
      </c>
      <c r="H15" s="27">
        <v>0</v>
      </c>
      <c r="I15" s="27">
        <v>210</v>
      </c>
      <c r="J15" s="27">
        <v>190</v>
      </c>
      <c r="K15" s="27">
        <v>0</v>
      </c>
      <c r="L15" s="29">
        <v>0</v>
      </c>
      <c r="M15" s="30">
        <f t="shared" si="0"/>
        <v>400</v>
      </c>
    </row>
    <row r="16" spans="1:13" x14ac:dyDescent="0.25">
      <c r="A16" s="47">
        <v>11</v>
      </c>
      <c r="B16" s="25" t="s">
        <v>42</v>
      </c>
      <c r="C16" s="26">
        <v>4492</v>
      </c>
      <c r="D16" s="26" t="s">
        <v>43</v>
      </c>
      <c r="E16" s="26" t="s">
        <v>9</v>
      </c>
      <c r="F16" s="27">
        <v>230</v>
      </c>
      <c r="G16" s="28">
        <v>0</v>
      </c>
      <c r="H16" s="27">
        <v>0</v>
      </c>
      <c r="I16" s="27">
        <v>0</v>
      </c>
      <c r="J16" s="27">
        <v>0</v>
      </c>
      <c r="K16" s="27">
        <v>0</v>
      </c>
      <c r="L16" s="29">
        <v>0</v>
      </c>
      <c r="M16" s="30">
        <f t="shared" si="0"/>
        <v>230</v>
      </c>
    </row>
    <row r="17" spans="1:13" x14ac:dyDescent="0.25">
      <c r="A17" s="47">
        <v>12</v>
      </c>
      <c r="B17" s="25" t="s">
        <v>97</v>
      </c>
      <c r="C17" s="26">
        <v>9553</v>
      </c>
      <c r="D17" s="26">
        <v>37</v>
      </c>
      <c r="E17" s="26" t="s">
        <v>9</v>
      </c>
      <c r="F17" s="27">
        <v>0</v>
      </c>
      <c r="G17" s="28">
        <v>0</v>
      </c>
      <c r="H17" s="27">
        <v>0</v>
      </c>
      <c r="I17" s="27">
        <v>0</v>
      </c>
      <c r="J17" s="27">
        <v>210</v>
      </c>
      <c r="K17" s="27">
        <v>0</v>
      </c>
      <c r="L17" s="29"/>
      <c r="M17" s="30">
        <f t="shared" si="0"/>
        <v>210</v>
      </c>
    </row>
    <row r="18" spans="1:13" x14ac:dyDescent="0.25">
      <c r="A18" s="47">
        <v>13</v>
      </c>
      <c r="B18" s="25"/>
      <c r="C18" s="26"/>
      <c r="D18" s="26"/>
      <c r="E18" s="26"/>
      <c r="F18" s="27"/>
      <c r="G18" s="31"/>
      <c r="H18" s="27"/>
      <c r="I18" s="27"/>
      <c r="J18" s="27"/>
      <c r="K18" s="27"/>
      <c r="L18" s="29"/>
      <c r="M18" s="30">
        <f t="shared" ref="M18:M22" si="1">SUM(F18:K18)-L18</f>
        <v>0</v>
      </c>
    </row>
    <row r="19" spans="1:13" x14ac:dyDescent="0.25">
      <c r="A19" s="47">
        <v>14</v>
      </c>
      <c r="B19" s="25"/>
      <c r="C19" s="26"/>
      <c r="D19" s="26"/>
      <c r="E19" s="26"/>
      <c r="F19" s="27"/>
      <c r="G19" s="31"/>
      <c r="H19" s="27"/>
      <c r="I19" s="27"/>
      <c r="J19" s="27"/>
      <c r="K19" s="32"/>
      <c r="L19" s="48"/>
      <c r="M19" s="30">
        <f t="shared" si="1"/>
        <v>0</v>
      </c>
    </row>
    <row r="20" spans="1:13" x14ac:dyDescent="0.25">
      <c r="A20" s="47">
        <v>15</v>
      </c>
      <c r="B20" s="25"/>
      <c r="C20" s="26"/>
      <c r="D20" s="26"/>
      <c r="E20" s="26"/>
      <c r="F20" s="27"/>
      <c r="G20" s="31"/>
      <c r="H20" s="27"/>
      <c r="I20" s="27"/>
      <c r="J20" s="27"/>
      <c r="K20" s="32"/>
      <c r="L20" s="48"/>
      <c r="M20" s="30">
        <f t="shared" si="1"/>
        <v>0</v>
      </c>
    </row>
    <row r="21" spans="1:13" x14ac:dyDescent="0.25">
      <c r="A21" s="47">
        <v>16</v>
      </c>
      <c r="B21" s="25"/>
      <c r="C21" s="26"/>
      <c r="D21" s="26"/>
      <c r="E21" s="26"/>
      <c r="F21" s="27"/>
      <c r="G21" s="31"/>
      <c r="H21" s="27"/>
      <c r="I21" s="27"/>
      <c r="J21" s="27"/>
      <c r="K21" s="32"/>
      <c r="L21" s="48"/>
      <c r="M21" s="30">
        <f t="shared" si="1"/>
        <v>0</v>
      </c>
    </row>
    <row r="22" spans="1:13" x14ac:dyDescent="0.25">
      <c r="A22" s="47">
        <v>17</v>
      </c>
      <c r="B22" s="25"/>
      <c r="C22" s="26"/>
      <c r="D22" s="26"/>
      <c r="E22" s="26"/>
      <c r="F22" s="27"/>
      <c r="G22" s="31"/>
      <c r="H22" s="27"/>
      <c r="I22" s="27"/>
      <c r="J22" s="27"/>
      <c r="K22" s="32"/>
      <c r="L22" s="48"/>
      <c r="M22" s="30">
        <f t="shared" si="1"/>
        <v>0</v>
      </c>
    </row>
    <row r="23" spans="1:13" x14ac:dyDescent="0.25">
      <c r="A23" s="47">
        <v>18</v>
      </c>
      <c r="B23" s="25"/>
      <c r="C23" s="26"/>
      <c r="D23" s="26"/>
      <c r="E23" s="26"/>
      <c r="F23" s="27"/>
      <c r="G23" s="31"/>
      <c r="H23" s="27"/>
      <c r="I23" s="27"/>
      <c r="J23" s="27"/>
      <c r="K23" s="32"/>
      <c r="L23" s="48"/>
      <c r="M23" s="30">
        <f t="shared" ref="M23:M25" si="2">SUM(F23:K23)</f>
        <v>0</v>
      </c>
    </row>
    <row r="24" spans="1:13" x14ac:dyDescent="0.25">
      <c r="A24" s="47">
        <v>19</v>
      </c>
      <c r="B24" s="25"/>
      <c r="C24" s="26"/>
      <c r="D24" s="26"/>
      <c r="E24" s="26"/>
      <c r="F24" s="27"/>
      <c r="G24" s="31"/>
      <c r="H24" s="27"/>
      <c r="I24" s="27"/>
      <c r="J24" s="27"/>
      <c r="K24" s="32"/>
      <c r="L24" s="48"/>
      <c r="M24" s="30">
        <f t="shared" si="2"/>
        <v>0</v>
      </c>
    </row>
    <row r="25" spans="1:13" ht="15.75" thickBot="1" x14ac:dyDescent="0.3">
      <c r="A25" s="49">
        <v>20</v>
      </c>
      <c r="B25" s="34"/>
      <c r="C25" s="35"/>
      <c r="D25" s="35"/>
      <c r="E25" s="35"/>
      <c r="F25" s="36"/>
      <c r="G25" s="37"/>
      <c r="H25" s="38"/>
      <c r="I25" s="38"/>
      <c r="J25" s="38"/>
      <c r="K25" s="38"/>
      <c r="L25" s="39"/>
      <c r="M25" s="50">
        <f t="shared" si="2"/>
        <v>0</v>
      </c>
    </row>
    <row r="26" spans="1:13" x14ac:dyDescent="0.25">
      <c r="A26" s="42"/>
      <c r="B26" s="41"/>
      <c r="C26" s="42"/>
      <c r="D26" s="42"/>
      <c r="E26" s="42"/>
      <c r="F26" s="43">
        <v>9</v>
      </c>
      <c r="G26" s="43">
        <v>8</v>
      </c>
      <c r="H26" s="43">
        <v>8</v>
      </c>
      <c r="I26" s="43">
        <v>9</v>
      </c>
      <c r="J26" s="43">
        <v>9</v>
      </c>
      <c r="K26" s="43">
        <v>0</v>
      </c>
      <c r="L26" s="43"/>
      <c r="M26" s="44">
        <f>AVERAGE(F26:K26)</f>
        <v>7.166666666666667</v>
      </c>
    </row>
    <row r="27" spans="1:13" x14ac:dyDescent="0.25">
      <c r="A27" s="3"/>
      <c r="B27" s="77" t="s">
        <v>22</v>
      </c>
      <c r="C27" s="77"/>
      <c r="D27" s="77"/>
      <c r="E27" s="77"/>
      <c r="F27" s="77"/>
      <c r="G27" s="45"/>
      <c r="H27" s="45"/>
      <c r="I27" s="45"/>
      <c r="J27" s="45"/>
      <c r="K27" s="45"/>
      <c r="L27" s="45"/>
      <c r="M27" s="45"/>
    </row>
    <row r="28" spans="1:13" x14ac:dyDescent="0.25">
      <c r="A28" s="3"/>
      <c r="B28" s="77"/>
      <c r="C28" s="77"/>
      <c r="D28" s="77"/>
      <c r="E28" s="77"/>
      <c r="F28" s="77"/>
      <c r="G28" s="45"/>
      <c r="H28" s="45"/>
      <c r="I28" s="45"/>
      <c r="J28" s="45"/>
      <c r="K28" s="45"/>
      <c r="L28" s="45"/>
      <c r="M28" s="45"/>
    </row>
  </sheetData>
  <sortState ref="B6:M17">
    <sortCondition descending="1" ref="M6:M17"/>
  </sortState>
  <mergeCells count="5">
    <mergeCell ref="B27:F28"/>
    <mergeCell ref="D1:M1"/>
    <mergeCell ref="K3:K4"/>
    <mergeCell ref="L3:L4"/>
    <mergeCell ref="M3:M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D1" sqref="D1:M2"/>
    </sheetView>
  </sheetViews>
  <sheetFormatPr defaultRowHeight="15" x14ac:dyDescent="0.25"/>
  <cols>
    <col min="1" max="1" width="6.140625" customWidth="1"/>
    <col min="2" max="2" width="25.140625" customWidth="1"/>
    <col min="9" max="9" width="9.7109375" customWidth="1"/>
    <col min="10" max="10" width="13.28515625" customWidth="1"/>
  </cols>
  <sheetData>
    <row r="1" spans="1:13" ht="21" customHeight="1" x14ac:dyDescent="0.25">
      <c r="A1" s="55"/>
      <c r="B1" s="1"/>
      <c r="C1" s="1"/>
      <c r="D1" s="76" t="s">
        <v>69</v>
      </c>
      <c r="E1" s="76"/>
      <c r="F1" s="76"/>
      <c r="G1" s="76"/>
      <c r="H1" s="76"/>
      <c r="I1" s="76"/>
      <c r="J1" s="76"/>
      <c r="K1" s="76"/>
      <c r="L1" s="76"/>
      <c r="M1" s="76"/>
    </row>
    <row r="2" spans="1:13" ht="21.75" thickBot="1" x14ac:dyDescent="0.3">
      <c r="A2" s="55"/>
      <c r="B2" s="1"/>
      <c r="C2" s="1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30" x14ac:dyDescent="0.25">
      <c r="A3" s="3"/>
      <c r="C3" s="3"/>
      <c r="D3" s="3"/>
      <c r="E3" s="3"/>
      <c r="F3" s="78" t="s">
        <v>54</v>
      </c>
      <c r="G3" s="60" t="s">
        <v>70</v>
      </c>
      <c r="H3" s="63" t="s">
        <v>81</v>
      </c>
      <c r="I3" s="57" t="s">
        <v>88</v>
      </c>
      <c r="J3" s="78" t="s">
        <v>96</v>
      </c>
      <c r="K3" s="82" t="s">
        <v>100</v>
      </c>
      <c r="L3" s="82" t="s">
        <v>0</v>
      </c>
      <c r="M3" s="80" t="s">
        <v>1</v>
      </c>
    </row>
    <row r="4" spans="1:13" ht="15.75" thickBot="1" x14ac:dyDescent="0.3">
      <c r="A4" s="3"/>
      <c r="C4" s="3"/>
      <c r="D4" s="3"/>
      <c r="E4" s="3"/>
      <c r="F4" s="79"/>
      <c r="G4" s="62"/>
      <c r="H4" s="65" t="s">
        <v>82</v>
      </c>
      <c r="I4" s="58"/>
      <c r="J4" s="79"/>
      <c r="K4" s="83"/>
      <c r="L4" s="83"/>
      <c r="M4" s="81"/>
    </row>
    <row r="5" spans="1:13" ht="45.75" thickBot="1" x14ac:dyDescent="0.3">
      <c r="A5" s="46" t="s">
        <v>2</v>
      </c>
      <c r="B5" s="10" t="s">
        <v>3</v>
      </c>
      <c r="C5" s="11" t="s">
        <v>4</v>
      </c>
      <c r="D5" s="11" t="s">
        <v>5</v>
      </c>
      <c r="E5" s="11" t="s">
        <v>6</v>
      </c>
      <c r="F5" s="59">
        <v>43128</v>
      </c>
      <c r="G5" s="61">
        <v>43162</v>
      </c>
      <c r="H5" s="66">
        <v>43240</v>
      </c>
      <c r="I5" s="66">
        <v>43296</v>
      </c>
      <c r="J5" s="66">
        <v>43331</v>
      </c>
      <c r="K5" s="66">
        <v>43387</v>
      </c>
      <c r="L5" s="15"/>
      <c r="M5" s="16"/>
    </row>
    <row r="6" spans="1:13" x14ac:dyDescent="0.25">
      <c r="A6" s="47">
        <v>1</v>
      </c>
      <c r="B6" s="19" t="s">
        <v>55</v>
      </c>
      <c r="C6" s="20">
        <v>1389</v>
      </c>
      <c r="D6" s="20">
        <v>255</v>
      </c>
      <c r="E6" s="20" t="s">
        <v>9</v>
      </c>
      <c r="F6" s="21">
        <v>400</v>
      </c>
      <c r="G6" s="22">
        <v>360</v>
      </c>
      <c r="H6" s="21">
        <v>400</v>
      </c>
      <c r="I6" s="21">
        <v>400</v>
      </c>
      <c r="J6" s="21">
        <v>400</v>
      </c>
      <c r="K6" s="21">
        <v>400</v>
      </c>
      <c r="L6" s="23">
        <v>360</v>
      </c>
      <c r="M6" s="24">
        <f>SUM(F6:K6)-L6</f>
        <v>2000</v>
      </c>
    </row>
    <row r="7" spans="1:13" x14ac:dyDescent="0.25">
      <c r="A7" s="47">
        <v>2</v>
      </c>
      <c r="B7" s="25" t="s">
        <v>67</v>
      </c>
      <c r="C7" s="26">
        <v>1254</v>
      </c>
      <c r="D7" s="26">
        <v>249</v>
      </c>
      <c r="E7" s="26" t="s">
        <v>9</v>
      </c>
      <c r="F7" s="27">
        <v>160</v>
      </c>
      <c r="G7" s="28">
        <v>270</v>
      </c>
      <c r="H7" s="27">
        <v>300</v>
      </c>
      <c r="I7" s="32">
        <v>360</v>
      </c>
      <c r="J7" s="27">
        <v>330</v>
      </c>
      <c r="K7" s="27">
        <v>360</v>
      </c>
      <c r="L7" s="29">
        <v>160</v>
      </c>
      <c r="M7" s="30">
        <f>SUM(F7:L7)-L7</f>
        <v>1780</v>
      </c>
    </row>
    <row r="8" spans="1:13" x14ac:dyDescent="0.25">
      <c r="A8" s="47">
        <v>3</v>
      </c>
      <c r="B8" s="25" t="s">
        <v>62</v>
      </c>
      <c r="C8" s="26">
        <v>1257</v>
      </c>
      <c r="D8" s="26">
        <v>477</v>
      </c>
      <c r="E8" s="26" t="s">
        <v>9</v>
      </c>
      <c r="F8" s="27">
        <v>230</v>
      </c>
      <c r="G8" s="28">
        <v>330</v>
      </c>
      <c r="H8" s="27">
        <v>360</v>
      </c>
      <c r="I8" s="27">
        <v>330</v>
      </c>
      <c r="J8" s="27">
        <v>360</v>
      </c>
      <c r="K8" s="27">
        <v>300</v>
      </c>
      <c r="L8" s="29">
        <v>230</v>
      </c>
      <c r="M8" s="30">
        <f>SUM(F8:K8)-L8</f>
        <v>1680</v>
      </c>
    </row>
    <row r="9" spans="1:13" x14ac:dyDescent="0.25">
      <c r="A9" s="47">
        <v>4</v>
      </c>
      <c r="B9" s="25" t="s">
        <v>59</v>
      </c>
      <c r="C9" s="26">
        <v>1645</v>
      </c>
      <c r="D9" s="26">
        <v>265</v>
      </c>
      <c r="E9" s="26" t="s">
        <v>9</v>
      </c>
      <c r="F9" s="27">
        <v>300</v>
      </c>
      <c r="G9" s="28">
        <v>210</v>
      </c>
      <c r="H9" s="27">
        <v>330</v>
      </c>
      <c r="I9" s="27">
        <v>360</v>
      </c>
      <c r="J9" s="27">
        <v>250</v>
      </c>
      <c r="K9" s="27">
        <v>330</v>
      </c>
      <c r="L9" s="29">
        <v>210</v>
      </c>
      <c r="M9" s="30">
        <f>SUM(F9:K9)-L9</f>
        <v>1570</v>
      </c>
    </row>
    <row r="10" spans="1:13" x14ac:dyDescent="0.25">
      <c r="A10" s="47">
        <v>5</v>
      </c>
      <c r="B10" s="25" t="s">
        <v>60</v>
      </c>
      <c r="C10" s="26">
        <v>1237</v>
      </c>
      <c r="D10" s="26">
        <v>68</v>
      </c>
      <c r="E10" s="26" t="s">
        <v>9</v>
      </c>
      <c r="F10" s="27">
        <v>270</v>
      </c>
      <c r="G10" s="28">
        <v>190</v>
      </c>
      <c r="H10" s="27">
        <v>270</v>
      </c>
      <c r="I10" s="27">
        <v>300</v>
      </c>
      <c r="J10" s="27">
        <v>300</v>
      </c>
      <c r="K10" s="27">
        <v>270</v>
      </c>
      <c r="L10" s="29">
        <v>190</v>
      </c>
      <c r="M10" s="30">
        <f>SUM(F10:K10)-L10</f>
        <v>1410</v>
      </c>
    </row>
    <row r="11" spans="1:13" x14ac:dyDescent="0.25">
      <c r="A11" s="47">
        <v>6</v>
      </c>
      <c r="B11" s="25" t="s">
        <v>63</v>
      </c>
      <c r="C11" s="26">
        <v>2687</v>
      </c>
      <c r="D11" s="26">
        <v>312</v>
      </c>
      <c r="E11" s="26" t="s">
        <v>9</v>
      </c>
      <c r="F11" s="27">
        <v>210</v>
      </c>
      <c r="G11" s="28">
        <v>0</v>
      </c>
      <c r="H11" s="27">
        <v>230</v>
      </c>
      <c r="I11" s="27">
        <v>270</v>
      </c>
      <c r="J11" s="32">
        <v>270</v>
      </c>
      <c r="K11" s="27">
        <v>250</v>
      </c>
      <c r="L11" s="29">
        <v>0</v>
      </c>
      <c r="M11" s="30">
        <f>SUM(F11:K11)-L11</f>
        <v>1230</v>
      </c>
    </row>
    <row r="12" spans="1:13" x14ac:dyDescent="0.25">
      <c r="A12" s="47">
        <v>7</v>
      </c>
      <c r="B12" s="25" t="s">
        <v>64</v>
      </c>
      <c r="C12" s="26">
        <v>10032</v>
      </c>
      <c r="D12" s="26">
        <v>230</v>
      </c>
      <c r="E12" s="26" t="s">
        <v>9</v>
      </c>
      <c r="F12" s="27">
        <v>190</v>
      </c>
      <c r="G12" s="28">
        <v>170</v>
      </c>
      <c r="H12" s="27">
        <v>210</v>
      </c>
      <c r="I12" s="27">
        <v>250</v>
      </c>
      <c r="J12" s="27">
        <v>210</v>
      </c>
      <c r="K12" s="27">
        <v>210</v>
      </c>
      <c r="L12" s="29">
        <v>170</v>
      </c>
      <c r="M12" s="30">
        <f>SUM(F12:K12)-L12</f>
        <v>1070</v>
      </c>
    </row>
    <row r="13" spans="1:13" x14ac:dyDescent="0.25">
      <c r="A13" s="47">
        <v>8</v>
      </c>
      <c r="B13" s="25" t="s">
        <v>87</v>
      </c>
      <c r="C13" s="26">
        <v>4200</v>
      </c>
      <c r="D13" s="26">
        <v>743</v>
      </c>
      <c r="E13" s="26" t="s">
        <v>9</v>
      </c>
      <c r="F13" s="27">
        <v>0</v>
      </c>
      <c r="G13" s="28">
        <v>0</v>
      </c>
      <c r="H13" s="27">
        <v>170</v>
      </c>
      <c r="I13" s="27">
        <v>230</v>
      </c>
      <c r="J13" s="27">
        <v>230</v>
      </c>
      <c r="K13" s="27">
        <v>190</v>
      </c>
      <c r="L13" s="29">
        <v>0</v>
      </c>
      <c r="M13" s="30">
        <f>SUM(F13:L13)</f>
        <v>820</v>
      </c>
    </row>
    <row r="14" spans="1:13" x14ac:dyDescent="0.25">
      <c r="A14" s="47">
        <v>9</v>
      </c>
      <c r="B14" s="25" t="s">
        <v>61</v>
      </c>
      <c r="C14" s="26">
        <v>2802</v>
      </c>
      <c r="D14" s="26">
        <v>381</v>
      </c>
      <c r="E14" s="26" t="s">
        <v>9</v>
      </c>
      <c r="F14" s="27">
        <v>250</v>
      </c>
      <c r="G14" s="28">
        <v>180</v>
      </c>
      <c r="H14" s="27">
        <v>250</v>
      </c>
      <c r="I14" s="27">
        <v>0</v>
      </c>
      <c r="J14" s="27">
        <v>0</v>
      </c>
      <c r="K14" s="27">
        <v>0</v>
      </c>
      <c r="L14" s="29">
        <v>0</v>
      </c>
      <c r="M14" s="30">
        <f>SUM(F14:K14)-L14</f>
        <v>680</v>
      </c>
    </row>
    <row r="15" spans="1:13" x14ac:dyDescent="0.25">
      <c r="A15" s="47">
        <v>10</v>
      </c>
      <c r="B15" s="25" t="s">
        <v>56</v>
      </c>
      <c r="C15" s="26">
        <v>9125</v>
      </c>
      <c r="D15" s="26">
        <v>244</v>
      </c>
      <c r="E15" s="26" t="s">
        <v>9</v>
      </c>
      <c r="F15" s="27">
        <v>360</v>
      </c>
      <c r="G15" s="28">
        <v>230</v>
      </c>
      <c r="H15" s="27">
        <v>0</v>
      </c>
      <c r="I15" s="27">
        <v>0</v>
      </c>
      <c r="J15" s="27">
        <v>0</v>
      </c>
      <c r="K15" s="27">
        <v>0</v>
      </c>
      <c r="L15" s="29">
        <v>0</v>
      </c>
      <c r="M15" s="30">
        <f>SUM(F15:K15)-L15</f>
        <v>590</v>
      </c>
    </row>
    <row r="16" spans="1:13" x14ac:dyDescent="0.25">
      <c r="A16" s="47">
        <v>11</v>
      </c>
      <c r="B16" s="25" t="s">
        <v>57</v>
      </c>
      <c r="C16" s="26">
        <v>2222</v>
      </c>
      <c r="D16" s="26">
        <v>202</v>
      </c>
      <c r="E16" s="26" t="s">
        <v>58</v>
      </c>
      <c r="F16" s="27">
        <v>330</v>
      </c>
      <c r="G16" s="28">
        <v>250</v>
      </c>
      <c r="H16" s="27">
        <v>0</v>
      </c>
      <c r="I16" s="27">
        <v>0</v>
      </c>
      <c r="J16" s="27">
        <v>0</v>
      </c>
      <c r="K16" s="27">
        <v>0</v>
      </c>
      <c r="L16" s="29">
        <v>0</v>
      </c>
      <c r="M16" s="30">
        <f>SUM(F16:K16)-L16</f>
        <v>580</v>
      </c>
    </row>
    <row r="17" spans="1:13" x14ac:dyDescent="0.25">
      <c r="A17" s="47">
        <v>12</v>
      </c>
      <c r="B17" s="25" t="s">
        <v>74</v>
      </c>
      <c r="C17" s="26">
        <v>2932</v>
      </c>
      <c r="D17" s="26">
        <v>919</v>
      </c>
      <c r="E17" s="26" t="s">
        <v>9</v>
      </c>
      <c r="F17" s="27">
        <v>0</v>
      </c>
      <c r="G17" s="28">
        <v>400</v>
      </c>
      <c r="H17" s="27">
        <v>0</v>
      </c>
      <c r="I17" s="27">
        <v>0</v>
      </c>
      <c r="J17" s="27">
        <v>0</v>
      </c>
      <c r="K17" s="27">
        <v>0</v>
      </c>
      <c r="L17" s="29">
        <v>0</v>
      </c>
      <c r="M17" s="30">
        <f t="shared" ref="M17:M26" si="0">SUM(F17:L17)</f>
        <v>400</v>
      </c>
    </row>
    <row r="18" spans="1:13" x14ac:dyDescent="0.25">
      <c r="A18" s="47">
        <v>13</v>
      </c>
      <c r="B18" s="25" t="s">
        <v>65</v>
      </c>
      <c r="C18" s="26">
        <v>13783</v>
      </c>
      <c r="D18" s="26">
        <v>566</v>
      </c>
      <c r="E18" s="26" t="s">
        <v>9</v>
      </c>
      <c r="F18" s="27">
        <v>180</v>
      </c>
      <c r="G18" s="28">
        <v>0</v>
      </c>
      <c r="H18" s="27">
        <v>160</v>
      </c>
      <c r="I18" s="27">
        <v>0</v>
      </c>
      <c r="J18" s="27">
        <v>0</v>
      </c>
      <c r="K18" s="27">
        <v>0</v>
      </c>
      <c r="L18" s="29">
        <v>0</v>
      </c>
      <c r="M18" s="30">
        <f t="shared" si="0"/>
        <v>340</v>
      </c>
    </row>
    <row r="19" spans="1:13" x14ac:dyDescent="0.25">
      <c r="A19" s="47">
        <v>14</v>
      </c>
      <c r="B19" s="25" t="s">
        <v>77</v>
      </c>
      <c r="C19" s="26">
        <v>6262</v>
      </c>
      <c r="D19" s="26">
        <v>703</v>
      </c>
      <c r="E19" s="26" t="s">
        <v>9</v>
      </c>
      <c r="F19" s="27">
        <v>0</v>
      </c>
      <c r="G19" s="28">
        <v>150</v>
      </c>
      <c r="H19" s="27">
        <v>190</v>
      </c>
      <c r="I19" s="27">
        <v>0</v>
      </c>
      <c r="J19" s="27">
        <v>0</v>
      </c>
      <c r="K19" s="27">
        <v>0</v>
      </c>
      <c r="L19" s="29">
        <v>0</v>
      </c>
      <c r="M19" s="30">
        <f t="shared" si="0"/>
        <v>340</v>
      </c>
    </row>
    <row r="20" spans="1:13" x14ac:dyDescent="0.25">
      <c r="A20" s="47">
        <v>15</v>
      </c>
      <c r="B20" s="25" t="s">
        <v>68</v>
      </c>
      <c r="C20" s="26">
        <v>13858</v>
      </c>
      <c r="D20" s="26">
        <v>430</v>
      </c>
      <c r="E20" s="26" t="s">
        <v>9</v>
      </c>
      <c r="F20" s="27">
        <v>150</v>
      </c>
      <c r="G20" s="28">
        <v>0</v>
      </c>
      <c r="H20" s="27">
        <v>180</v>
      </c>
      <c r="I20" s="27">
        <v>0</v>
      </c>
      <c r="J20" s="27">
        <v>0</v>
      </c>
      <c r="K20" s="27">
        <v>0</v>
      </c>
      <c r="L20" s="29">
        <v>0</v>
      </c>
      <c r="M20" s="30">
        <f t="shared" si="0"/>
        <v>330</v>
      </c>
    </row>
    <row r="21" spans="1:13" x14ac:dyDescent="0.25">
      <c r="A21" s="47">
        <v>16</v>
      </c>
      <c r="B21" s="25" t="s">
        <v>75</v>
      </c>
      <c r="C21" s="26">
        <v>1351</v>
      </c>
      <c r="D21" s="26">
        <v>26</v>
      </c>
      <c r="E21" s="26" t="s">
        <v>58</v>
      </c>
      <c r="F21" s="27">
        <v>0</v>
      </c>
      <c r="G21" s="28">
        <v>300</v>
      </c>
      <c r="H21" s="27">
        <v>0</v>
      </c>
      <c r="I21" s="27">
        <v>0</v>
      </c>
      <c r="J21" s="27">
        <v>0</v>
      </c>
      <c r="K21" s="27">
        <v>0</v>
      </c>
      <c r="L21" s="29">
        <v>0</v>
      </c>
      <c r="M21" s="30">
        <f t="shared" si="0"/>
        <v>300</v>
      </c>
    </row>
    <row r="22" spans="1:13" x14ac:dyDescent="0.25">
      <c r="A22" s="47">
        <v>17</v>
      </c>
      <c r="B22" s="25" t="s">
        <v>26</v>
      </c>
      <c r="C22" s="26">
        <v>1900</v>
      </c>
      <c r="D22" s="26" t="s">
        <v>27</v>
      </c>
      <c r="E22" s="26" t="s">
        <v>9</v>
      </c>
      <c r="F22" s="27">
        <v>0</v>
      </c>
      <c r="G22" s="28">
        <v>0</v>
      </c>
      <c r="H22" s="27">
        <v>0</v>
      </c>
      <c r="I22" s="27">
        <v>0</v>
      </c>
      <c r="J22" s="27">
        <v>0</v>
      </c>
      <c r="K22" s="27">
        <v>230</v>
      </c>
      <c r="L22" s="29">
        <v>0</v>
      </c>
      <c r="M22" s="30">
        <f t="shared" si="0"/>
        <v>230</v>
      </c>
    </row>
    <row r="23" spans="1:13" x14ac:dyDescent="0.25">
      <c r="A23" s="47">
        <v>18</v>
      </c>
      <c r="B23" s="25" t="s">
        <v>66</v>
      </c>
      <c r="C23" s="26">
        <v>13544</v>
      </c>
      <c r="D23" s="26">
        <v>560</v>
      </c>
      <c r="E23" s="26" t="s">
        <v>9</v>
      </c>
      <c r="F23" s="27">
        <v>170</v>
      </c>
      <c r="G23" s="28">
        <v>0</v>
      </c>
      <c r="H23" s="27">
        <v>0</v>
      </c>
      <c r="I23" s="27">
        <v>0</v>
      </c>
      <c r="J23" s="27">
        <v>0</v>
      </c>
      <c r="K23" s="27">
        <v>0</v>
      </c>
      <c r="L23" s="29">
        <v>0</v>
      </c>
      <c r="M23" s="30">
        <f t="shared" si="0"/>
        <v>170</v>
      </c>
    </row>
    <row r="24" spans="1:13" x14ac:dyDescent="0.25">
      <c r="A24" s="47">
        <v>19</v>
      </c>
      <c r="B24" s="25" t="s">
        <v>76</v>
      </c>
      <c r="C24" s="26">
        <v>1244</v>
      </c>
      <c r="D24" s="26">
        <v>556</v>
      </c>
      <c r="E24" s="26" t="s">
        <v>9</v>
      </c>
      <c r="F24" s="27">
        <v>0</v>
      </c>
      <c r="G24" s="28">
        <v>160</v>
      </c>
      <c r="H24" s="27">
        <v>0</v>
      </c>
      <c r="I24" s="27">
        <v>0</v>
      </c>
      <c r="J24" s="27">
        <v>0</v>
      </c>
      <c r="K24" s="27">
        <v>0</v>
      </c>
      <c r="L24" s="29">
        <v>0</v>
      </c>
      <c r="M24" s="30">
        <f t="shared" si="0"/>
        <v>160</v>
      </c>
    </row>
    <row r="25" spans="1:13" x14ac:dyDescent="0.25">
      <c r="A25" s="67">
        <v>20</v>
      </c>
      <c r="B25" s="68" t="s">
        <v>78</v>
      </c>
      <c r="C25" s="69">
        <v>9565</v>
      </c>
      <c r="D25" s="69" t="s">
        <v>79</v>
      </c>
      <c r="E25" s="69" t="s">
        <v>58</v>
      </c>
      <c r="F25" s="70">
        <v>0</v>
      </c>
      <c r="G25" s="73">
        <v>140</v>
      </c>
      <c r="H25" s="70">
        <v>0</v>
      </c>
      <c r="I25" s="70">
        <v>0</v>
      </c>
      <c r="J25" s="27">
        <v>0</v>
      </c>
      <c r="K25" s="70">
        <v>0</v>
      </c>
      <c r="L25" s="74">
        <v>0</v>
      </c>
      <c r="M25" s="30">
        <f t="shared" si="0"/>
        <v>140</v>
      </c>
    </row>
    <row r="26" spans="1:13" x14ac:dyDescent="0.25">
      <c r="A26" s="67">
        <v>21</v>
      </c>
      <c r="B26" s="68" t="s">
        <v>72</v>
      </c>
      <c r="C26" s="69">
        <v>13985</v>
      </c>
      <c r="D26" s="69">
        <v>243</v>
      </c>
      <c r="E26" s="69" t="s">
        <v>58</v>
      </c>
      <c r="F26" s="70">
        <v>0</v>
      </c>
      <c r="G26" s="71" t="s">
        <v>73</v>
      </c>
      <c r="H26" s="70">
        <v>0</v>
      </c>
      <c r="I26" s="70">
        <v>0</v>
      </c>
      <c r="J26" s="70">
        <v>0</v>
      </c>
      <c r="K26" s="70">
        <v>0</v>
      </c>
      <c r="L26" s="74">
        <v>0</v>
      </c>
      <c r="M26" s="30">
        <f t="shared" si="0"/>
        <v>0</v>
      </c>
    </row>
    <row r="27" spans="1:13" ht="15.75" thickBot="1" x14ac:dyDescent="0.3">
      <c r="A27" s="49"/>
      <c r="B27" s="34"/>
      <c r="C27" s="35"/>
      <c r="D27" s="35"/>
      <c r="E27" s="35"/>
      <c r="F27" s="36"/>
      <c r="G27" s="37"/>
      <c r="H27" s="38"/>
      <c r="I27" s="38"/>
      <c r="J27" s="38"/>
      <c r="K27" s="38"/>
      <c r="L27" s="39"/>
      <c r="M27" s="30">
        <f t="shared" ref="M27" si="1">SUM(F27:K27)</f>
        <v>0</v>
      </c>
    </row>
    <row r="28" spans="1:13" x14ac:dyDescent="0.25">
      <c r="A28" s="42"/>
      <c r="B28" s="41"/>
      <c r="C28" s="42"/>
      <c r="D28" s="42"/>
      <c r="E28" s="42"/>
      <c r="F28" s="43">
        <v>13</v>
      </c>
      <c r="G28" s="43">
        <v>15</v>
      </c>
      <c r="H28" s="43">
        <v>12</v>
      </c>
      <c r="I28" s="43">
        <v>7</v>
      </c>
      <c r="J28" s="43">
        <v>8</v>
      </c>
      <c r="K28" s="43">
        <v>9</v>
      </c>
      <c r="L28" s="43">
        <v>0</v>
      </c>
      <c r="M28" s="44">
        <f>AVERAGE(F28:L28)</f>
        <v>9.1428571428571423</v>
      </c>
    </row>
    <row r="29" spans="1:13" x14ac:dyDescent="0.25">
      <c r="A29" s="3"/>
      <c r="B29" s="77" t="s">
        <v>22</v>
      </c>
      <c r="C29" s="77"/>
      <c r="D29" s="77"/>
      <c r="E29" s="77"/>
      <c r="F29" s="77"/>
      <c r="G29" s="56"/>
      <c r="H29" s="56"/>
      <c r="I29" s="56"/>
      <c r="J29" s="56"/>
      <c r="K29" s="56"/>
      <c r="L29" s="56"/>
      <c r="M29" s="56"/>
    </row>
    <row r="30" spans="1:13" x14ac:dyDescent="0.25">
      <c r="A30" s="3"/>
      <c r="B30" s="77"/>
      <c r="C30" s="77"/>
      <c r="D30" s="77"/>
      <c r="E30" s="77"/>
      <c r="F30" s="77"/>
      <c r="G30" s="56"/>
      <c r="H30" s="56"/>
      <c r="I30" s="56"/>
      <c r="J30" s="56"/>
      <c r="K30" s="56"/>
      <c r="L30" s="56"/>
      <c r="M30" s="56"/>
    </row>
  </sheetData>
  <sortState ref="B7:M26">
    <sortCondition descending="1" ref="M7:M26"/>
  </sortState>
  <mergeCells count="7">
    <mergeCell ref="F3:F4"/>
    <mergeCell ref="L3:L4"/>
    <mergeCell ref="M3:M4"/>
    <mergeCell ref="B29:F30"/>
    <mergeCell ref="D1:M2"/>
    <mergeCell ref="J3:J4"/>
    <mergeCell ref="K3:K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E1" sqref="E1:M2"/>
    </sheetView>
  </sheetViews>
  <sheetFormatPr defaultRowHeight="15" x14ac:dyDescent="0.25"/>
  <cols>
    <col min="2" max="2" width="30.140625" customWidth="1"/>
    <col min="3" max="3" width="22.5703125" customWidth="1"/>
    <col min="4" max="4" width="14.7109375" customWidth="1"/>
    <col min="5" max="5" width="10.85546875" customWidth="1"/>
    <col min="6" max="6" width="11" customWidth="1"/>
    <col min="7" max="8" width="11.42578125" customWidth="1"/>
    <col min="9" max="9" width="12.140625" customWidth="1"/>
    <col min="10" max="10" width="12.42578125" customWidth="1"/>
    <col min="11" max="12" width="12.28515625" customWidth="1"/>
    <col min="13" max="13" width="11.85546875" customWidth="1"/>
  </cols>
  <sheetData>
    <row r="1" spans="1:13" ht="21" customHeight="1" x14ac:dyDescent="0.25">
      <c r="A1" s="51"/>
      <c r="B1" s="1"/>
      <c r="C1" s="1"/>
      <c r="E1" s="76" t="s">
        <v>45</v>
      </c>
      <c r="F1" s="76"/>
      <c r="G1" s="76"/>
      <c r="H1" s="76"/>
      <c r="I1" s="76"/>
      <c r="J1" s="76"/>
      <c r="K1" s="76"/>
      <c r="L1" s="76"/>
      <c r="M1" s="76"/>
    </row>
    <row r="2" spans="1:13" ht="21.75" thickBot="1" x14ac:dyDescent="0.3">
      <c r="A2" s="51"/>
      <c r="B2" s="1"/>
      <c r="C2" s="1"/>
      <c r="D2" s="1"/>
      <c r="E2" s="76"/>
      <c r="F2" s="76"/>
      <c r="G2" s="76"/>
      <c r="H2" s="76"/>
      <c r="I2" s="76"/>
      <c r="J2" s="76"/>
      <c r="K2" s="76"/>
      <c r="L2" s="76"/>
      <c r="M2" s="76"/>
    </row>
    <row r="3" spans="1:13" ht="15" customHeight="1" x14ac:dyDescent="0.25">
      <c r="A3" s="3"/>
      <c r="C3" s="3"/>
      <c r="D3" s="3"/>
      <c r="E3" s="3"/>
      <c r="F3" s="4" t="s">
        <v>48</v>
      </c>
      <c r="G3" s="82" t="s">
        <v>70</v>
      </c>
      <c r="H3" s="64" t="s">
        <v>83</v>
      </c>
      <c r="I3" s="84" t="s">
        <v>88</v>
      </c>
      <c r="J3" s="78" t="s">
        <v>96</v>
      </c>
      <c r="K3" s="78" t="s">
        <v>100</v>
      </c>
      <c r="L3" s="78" t="s">
        <v>0</v>
      </c>
      <c r="M3" s="80" t="s">
        <v>1</v>
      </c>
    </row>
    <row r="4" spans="1:13" ht="30" customHeight="1" thickBot="1" x14ac:dyDescent="0.3">
      <c r="A4" s="3"/>
      <c r="C4" s="3"/>
      <c r="D4" s="3"/>
      <c r="E4" s="3"/>
      <c r="F4" s="7" t="s">
        <v>49</v>
      </c>
      <c r="G4" s="83"/>
      <c r="H4" s="65" t="s">
        <v>84</v>
      </c>
      <c r="I4" s="85"/>
      <c r="J4" s="79"/>
      <c r="K4" s="79"/>
      <c r="L4" s="79"/>
      <c r="M4" s="81"/>
    </row>
    <row r="5" spans="1:13" ht="30.75" thickBot="1" x14ac:dyDescent="0.3">
      <c r="A5" s="46" t="s">
        <v>2</v>
      </c>
      <c r="B5" s="10" t="s">
        <v>3</v>
      </c>
      <c r="C5" s="11" t="s">
        <v>4</v>
      </c>
      <c r="D5" s="11" t="s">
        <v>5</v>
      </c>
      <c r="E5" s="11" t="s">
        <v>6</v>
      </c>
      <c r="F5" s="12">
        <v>43128</v>
      </c>
      <c r="G5" s="13">
        <v>43162</v>
      </c>
      <c r="H5" s="14">
        <v>43240</v>
      </c>
      <c r="I5" s="14">
        <v>43296</v>
      </c>
      <c r="J5" s="14">
        <v>43331</v>
      </c>
      <c r="K5" s="14">
        <v>43387</v>
      </c>
      <c r="L5" s="15"/>
      <c r="M5" s="16"/>
    </row>
    <row r="6" spans="1:13" x14ac:dyDescent="0.25">
      <c r="A6" s="47">
        <v>1</v>
      </c>
      <c r="B6" s="19" t="s">
        <v>46</v>
      </c>
      <c r="C6" s="20">
        <v>13453</v>
      </c>
      <c r="D6" s="20" t="s">
        <v>47</v>
      </c>
      <c r="E6" s="20" t="s">
        <v>9</v>
      </c>
      <c r="F6" s="21">
        <v>400</v>
      </c>
      <c r="G6" s="22">
        <v>400</v>
      </c>
      <c r="H6" s="75" t="s">
        <v>71</v>
      </c>
      <c r="I6" s="21">
        <v>400</v>
      </c>
      <c r="J6" s="21">
        <v>400</v>
      </c>
      <c r="K6" s="21">
        <v>400</v>
      </c>
      <c r="L6" s="23">
        <v>0</v>
      </c>
      <c r="M6" s="24">
        <f>SUM(F6:K6)-L6</f>
        <v>2000</v>
      </c>
    </row>
    <row r="7" spans="1:13" x14ac:dyDescent="0.25">
      <c r="A7" s="47">
        <v>2</v>
      </c>
      <c r="B7" s="25" t="s">
        <v>50</v>
      </c>
      <c r="C7" s="26">
        <v>1783</v>
      </c>
      <c r="D7" s="26" t="s">
        <v>51</v>
      </c>
      <c r="E7" s="26" t="s">
        <v>9</v>
      </c>
      <c r="F7" s="27">
        <v>360</v>
      </c>
      <c r="G7" s="28">
        <v>360</v>
      </c>
      <c r="H7" s="27">
        <v>400</v>
      </c>
      <c r="I7" s="27">
        <v>360</v>
      </c>
      <c r="J7" s="27">
        <v>360</v>
      </c>
      <c r="K7" s="27">
        <v>360</v>
      </c>
      <c r="L7" s="29">
        <v>360</v>
      </c>
      <c r="M7" s="30">
        <f>SUM(F7:K7)-L7</f>
        <v>1840</v>
      </c>
    </row>
    <row r="8" spans="1:13" x14ac:dyDescent="0.25">
      <c r="A8" s="47">
        <v>3</v>
      </c>
      <c r="B8" s="25" t="s">
        <v>52</v>
      </c>
      <c r="C8" s="26">
        <v>2030</v>
      </c>
      <c r="D8" s="26" t="s">
        <v>53</v>
      </c>
      <c r="E8" s="26" t="s">
        <v>9</v>
      </c>
      <c r="F8" s="27">
        <v>330</v>
      </c>
      <c r="G8" s="28">
        <v>0</v>
      </c>
      <c r="H8" s="27">
        <v>0</v>
      </c>
      <c r="I8" s="27">
        <v>0</v>
      </c>
      <c r="J8" s="27">
        <v>300</v>
      </c>
      <c r="K8" s="27">
        <v>0</v>
      </c>
      <c r="L8" s="29">
        <v>0</v>
      </c>
      <c r="M8" s="30">
        <f>SUM(F8:K8)-L8</f>
        <v>630</v>
      </c>
    </row>
    <row r="9" spans="1:13" x14ac:dyDescent="0.25">
      <c r="A9" s="47">
        <v>4</v>
      </c>
      <c r="B9" s="25" t="s">
        <v>98</v>
      </c>
      <c r="C9" s="26">
        <v>6319</v>
      </c>
      <c r="D9" s="26" t="s">
        <v>99</v>
      </c>
      <c r="E9" s="26" t="s">
        <v>9</v>
      </c>
      <c r="F9" s="27">
        <v>0</v>
      </c>
      <c r="G9" s="28">
        <v>0</v>
      </c>
      <c r="H9" s="27">
        <v>0</v>
      </c>
      <c r="I9" s="27">
        <v>0</v>
      </c>
      <c r="J9" s="27">
        <v>330</v>
      </c>
      <c r="K9" s="27">
        <v>0</v>
      </c>
      <c r="L9" s="29">
        <v>0</v>
      </c>
      <c r="M9" s="30">
        <f>SUM(F9:K9)-L9</f>
        <v>330</v>
      </c>
    </row>
    <row r="10" spans="1:13" x14ac:dyDescent="0.25">
      <c r="A10" s="47">
        <v>5</v>
      </c>
      <c r="B10" s="25"/>
      <c r="C10" s="26"/>
      <c r="D10" s="26"/>
      <c r="E10" s="26"/>
      <c r="F10" s="27"/>
      <c r="G10" s="31"/>
      <c r="H10" s="32"/>
      <c r="I10" s="32"/>
      <c r="J10" s="32"/>
      <c r="K10" s="32"/>
      <c r="L10" s="48"/>
      <c r="M10" s="30">
        <f t="shared" ref="M10:M25" si="0">SUM(F10:K10)-L10</f>
        <v>0</v>
      </c>
    </row>
    <row r="11" spans="1:13" x14ac:dyDescent="0.25">
      <c r="A11" s="47">
        <v>6</v>
      </c>
      <c r="B11" s="25"/>
      <c r="C11" s="26"/>
      <c r="D11" s="26"/>
      <c r="E11" s="26"/>
      <c r="F11" s="27"/>
      <c r="G11" s="31"/>
      <c r="H11" s="32"/>
      <c r="I11" s="32"/>
      <c r="J11" s="32"/>
      <c r="K11" s="32"/>
      <c r="L11" s="48"/>
      <c r="M11" s="30">
        <f t="shared" si="0"/>
        <v>0</v>
      </c>
    </row>
    <row r="12" spans="1:13" x14ac:dyDescent="0.25">
      <c r="A12" s="47">
        <v>7</v>
      </c>
      <c r="B12" s="25"/>
      <c r="C12" s="26"/>
      <c r="D12" s="26"/>
      <c r="E12" s="26"/>
      <c r="F12" s="27"/>
      <c r="G12" s="31"/>
      <c r="H12" s="32"/>
      <c r="I12" s="32"/>
      <c r="J12" s="32"/>
      <c r="K12" s="32"/>
      <c r="L12" s="48"/>
      <c r="M12" s="30">
        <f t="shared" si="0"/>
        <v>0</v>
      </c>
    </row>
    <row r="13" spans="1:13" x14ac:dyDescent="0.25">
      <c r="A13" s="47">
        <v>8</v>
      </c>
      <c r="B13" s="25"/>
      <c r="C13" s="26"/>
      <c r="D13" s="26"/>
      <c r="E13" s="26"/>
      <c r="F13" s="27"/>
      <c r="G13" s="31"/>
      <c r="H13" s="32"/>
      <c r="I13" s="32"/>
      <c r="J13" s="32"/>
      <c r="K13" s="32"/>
      <c r="L13" s="48"/>
      <c r="M13" s="30">
        <f t="shared" si="0"/>
        <v>0</v>
      </c>
    </row>
    <row r="14" spans="1:13" x14ac:dyDescent="0.25">
      <c r="A14" s="47">
        <v>9</v>
      </c>
      <c r="B14" s="25"/>
      <c r="C14" s="26"/>
      <c r="D14" s="26"/>
      <c r="E14" s="26"/>
      <c r="F14" s="27"/>
      <c r="G14" s="31"/>
      <c r="H14" s="32"/>
      <c r="I14" s="32"/>
      <c r="J14" s="32"/>
      <c r="K14" s="32"/>
      <c r="L14" s="48"/>
      <c r="M14" s="30">
        <f t="shared" si="0"/>
        <v>0</v>
      </c>
    </row>
    <row r="15" spans="1:13" x14ac:dyDescent="0.25">
      <c r="A15" s="47">
        <v>10</v>
      </c>
      <c r="B15" s="25"/>
      <c r="C15" s="26"/>
      <c r="D15" s="26"/>
      <c r="E15" s="26"/>
      <c r="F15" s="27"/>
      <c r="G15" s="31"/>
      <c r="H15" s="32"/>
      <c r="I15" s="32"/>
      <c r="J15" s="32"/>
      <c r="K15" s="32"/>
      <c r="L15" s="48"/>
      <c r="M15" s="30">
        <f t="shared" si="0"/>
        <v>0</v>
      </c>
    </row>
    <row r="16" spans="1:13" x14ac:dyDescent="0.25">
      <c r="A16" s="47">
        <v>11</v>
      </c>
      <c r="B16" s="25"/>
      <c r="C16" s="26"/>
      <c r="D16" s="26"/>
      <c r="E16" s="26"/>
      <c r="F16" s="27"/>
      <c r="G16" s="31"/>
      <c r="H16" s="32"/>
      <c r="I16" s="32"/>
      <c r="J16" s="32"/>
      <c r="K16" s="32"/>
      <c r="L16" s="48"/>
      <c r="M16" s="30">
        <f t="shared" si="0"/>
        <v>0</v>
      </c>
    </row>
    <row r="17" spans="1:13" x14ac:dyDescent="0.25">
      <c r="A17" s="47">
        <v>12</v>
      </c>
      <c r="B17" s="25"/>
      <c r="C17" s="26"/>
      <c r="D17" s="26"/>
      <c r="E17" s="26"/>
      <c r="F17" s="27"/>
      <c r="G17" s="31"/>
      <c r="H17" s="32"/>
      <c r="I17" s="32"/>
      <c r="J17" s="32"/>
      <c r="K17" s="32"/>
      <c r="L17" s="48"/>
      <c r="M17" s="30">
        <f t="shared" si="0"/>
        <v>0</v>
      </c>
    </row>
    <row r="18" spans="1:13" x14ac:dyDescent="0.25">
      <c r="A18" s="47">
        <v>13</v>
      </c>
      <c r="B18" s="25"/>
      <c r="C18" s="26"/>
      <c r="D18" s="26"/>
      <c r="E18" s="26"/>
      <c r="F18" s="27"/>
      <c r="G18" s="31"/>
      <c r="H18" s="32"/>
      <c r="I18" s="32"/>
      <c r="J18" s="32"/>
      <c r="K18" s="32"/>
      <c r="L18" s="48"/>
      <c r="M18" s="30">
        <f t="shared" si="0"/>
        <v>0</v>
      </c>
    </row>
    <row r="19" spans="1:13" x14ac:dyDescent="0.25">
      <c r="A19" s="47">
        <v>14</v>
      </c>
      <c r="B19" s="25"/>
      <c r="C19" s="26"/>
      <c r="D19" s="26"/>
      <c r="E19" s="26"/>
      <c r="F19" s="27"/>
      <c r="G19" s="31"/>
      <c r="H19" s="32"/>
      <c r="I19" s="32"/>
      <c r="J19" s="32"/>
      <c r="K19" s="32"/>
      <c r="L19" s="48"/>
      <c r="M19" s="30">
        <f t="shared" si="0"/>
        <v>0</v>
      </c>
    </row>
    <row r="20" spans="1:13" x14ac:dyDescent="0.25">
      <c r="A20" s="47">
        <v>15</v>
      </c>
      <c r="B20" s="25"/>
      <c r="C20" s="26"/>
      <c r="D20" s="26"/>
      <c r="E20" s="26"/>
      <c r="F20" s="27"/>
      <c r="G20" s="31"/>
      <c r="H20" s="32"/>
      <c r="I20" s="32"/>
      <c r="J20" s="32"/>
      <c r="K20" s="32"/>
      <c r="L20" s="48"/>
      <c r="M20" s="30">
        <f t="shared" si="0"/>
        <v>0</v>
      </c>
    </row>
    <row r="21" spans="1:13" x14ac:dyDescent="0.25">
      <c r="A21" s="47">
        <v>16</v>
      </c>
      <c r="B21" s="25"/>
      <c r="C21" s="26"/>
      <c r="D21" s="26"/>
      <c r="E21" s="26"/>
      <c r="F21" s="27"/>
      <c r="G21" s="31"/>
      <c r="H21" s="32"/>
      <c r="I21" s="32"/>
      <c r="J21" s="32"/>
      <c r="K21" s="32"/>
      <c r="L21" s="48"/>
      <c r="M21" s="30">
        <f t="shared" si="0"/>
        <v>0</v>
      </c>
    </row>
    <row r="22" spans="1:13" x14ac:dyDescent="0.25">
      <c r="A22" s="47">
        <v>17</v>
      </c>
      <c r="B22" s="25"/>
      <c r="C22" s="26"/>
      <c r="D22" s="26"/>
      <c r="E22" s="26"/>
      <c r="F22" s="27"/>
      <c r="G22" s="31"/>
      <c r="H22" s="32"/>
      <c r="I22" s="32"/>
      <c r="J22" s="32"/>
      <c r="K22" s="32"/>
      <c r="L22" s="48"/>
      <c r="M22" s="30">
        <f t="shared" si="0"/>
        <v>0</v>
      </c>
    </row>
    <row r="23" spans="1:13" x14ac:dyDescent="0.25">
      <c r="A23" s="47">
        <v>18</v>
      </c>
      <c r="B23" s="25"/>
      <c r="C23" s="26"/>
      <c r="D23" s="26"/>
      <c r="E23" s="26"/>
      <c r="F23" s="27"/>
      <c r="G23" s="31"/>
      <c r="H23" s="32"/>
      <c r="I23" s="32"/>
      <c r="J23" s="32"/>
      <c r="K23" s="32"/>
      <c r="L23" s="48"/>
      <c r="M23" s="30">
        <f t="shared" si="0"/>
        <v>0</v>
      </c>
    </row>
    <row r="24" spans="1:13" x14ac:dyDescent="0.25">
      <c r="A24" s="47">
        <v>19</v>
      </c>
      <c r="B24" s="25"/>
      <c r="C24" s="26"/>
      <c r="D24" s="26"/>
      <c r="E24" s="26"/>
      <c r="F24" s="27"/>
      <c r="G24" s="31"/>
      <c r="H24" s="32"/>
      <c r="I24" s="32"/>
      <c r="J24" s="32"/>
      <c r="K24" s="32"/>
      <c r="L24" s="48"/>
      <c r="M24" s="30">
        <f t="shared" si="0"/>
        <v>0</v>
      </c>
    </row>
    <row r="25" spans="1:13" ht="15.75" thickBot="1" x14ac:dyDescent="0.3">
      <c r="A25" s="49">
        <v>20</v>
      </c>
      <c r="B25" s="34"/>
      <c r="C25" s="35"/>
      <c r="D25" s="35"/>
      <c r="E25" s="35"/>
      <c r="F25" s="36"/>
      <c r="G25" s="37"/>
      <c r="H25" s="38"/>
      <c r="I25" s="38"/>
      <c r="J25" s="38"/>
      <c r="K25" s="38"/>
      <c r="L25" s="39"/>
      <c r="M25" s="30">
        <f t="shared" si="0"/>
        <v>0</v>
      </c>
    </row>
    <row r="26" spans="1:13" x14ac:dyDescent="0.25">
      <c r="A26" s="42"/>
      <c r="B26" s="41"/>
      <c r="C26" s="42"/>
      <c r="D26" s="42"/>
      <c r="E26" s="42"/>
      <c r="F26" s="43">
        <v>3</v>
      </c>
      <c r="G26" s="43">
        <v>2</v>
      </c>
      <c r="H26" s="43">
        <v>2</v>
      </c>
      <c r="I26" s="43">
        <v>2</v>
      </c>
      <c r="J26" s="43">
        <v>4</v>
      </c>
      <c r="K26" s="43">
        <v>2</v>
      </c>
      <c r="L26" s="43"/>
      <c r="M26" s="44">
        <f>AVERAGE(F26:K26)</f>
        <v>2.5</v>
      </c>
    </row>
    <row r="27" spans="1:13" x14ac:dyDescent="0.25">
      <c r="A27" s="3"/>
      <c r="B27" s="77" t="s">
        <v>22</v>
      </c>
      <c r="C27" s="77"/>
      <c r="D27" s="77"/>
      <c r="E27" s="77"/>
      <c r="F27" s="77"/>
      <c r="G27" s="45"/>
      <c r="H27" s="45"/>
      <c r="I27" s="45"/>
      <c r="J27" s="45"/>
      <c r="K27" s="45"/>
      <c r="L27" s="45"/>
      <c r="M27" s="45"/>
    </row>
    <row r="28" spans="1:13" x14ac:dyDescent="0.25">
      <c r="A28" s="3"/>
      <c r="B28" s="77"/>
      <c r="C28" s="77"/>
      <c r="D28" s="77"/>
      <c r="E28" s="77"/>
      <c r="F28" s="77"/>
      <c r="G28" s="45"/>
      <c r="H28" s="45"/>
      <c r="I28" s="45"/>
      <c r="J28" s="45"/>
      <c r="K28" s="45"/>
      <c r="L28" s="45"/>
      <c r="M28" s="45"/>
    </row>
  </sheetData>
  <sortState ref="B6:M9">
    <sortCondition descending="1" ref="M6:M9"/>
  </sortState>
  <mergeCells count="8">
    <mergeCell ref="E1:M2"/>
    <mergeCell ref="B27:F28"/>
    <mergeCell ref="J3:J4"/>
    <mergeCell ref="K3:K4"/>
    <mergeCell ref="L3:L4"/>
    <mergeCell ref="M3:M4"/>
    <mergeCell ref="G3:G4"/>
    <mergeCell ref="I3:I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65cc</vt:lpstr>
      <vt:lpstr>85cc</vt:lpstr>
      <vt:lpstr>High School</vt:lpstr>
      <vt:lpstr>JNR Club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Motorsport Durban</dc:creator>
  <cp:lastModifiedBy>Motorsport Durban</cp:lastModifiedBy>
  <cp:lastPrinted>2018-11-12T10:50:38Z</cp:lastPrinted>
  <dcterms:created xsi:type="dcterms:W3CDTF">2017-11-13T09:53:08Z</dcterms:created>
  <dcterms:modified xsi:type="dcterms:W3CDTF">2018-12-05T10:05:42Z</dcterms:modified>
</cp:coreProperties>
</file>