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8\Points\Border\Karting\"/>
    </mc:Choice>
  </mc:AlternateContent>
  <bookViews>
    <workbookView xWindow="0" yWindow="0" windowWidth="28800" windowHeight="12432" tabRatio="920"/>
  </bookViews>
  <sheets>
    <sheet name="Cadetts" sheetId="32" r:id="rId1"/>
    <sheet name="60cc Juniors" sheetId="26" r:id="rId2"/>
    <sheet name="Class B" sheetId="24" r:id="rId3"/>
    <sheet name="Class A" sheetId="28" r:id="rId4"/>
    <sheet name="DD2" sheetId="30" r:id="rId5"/>
  </sheets>
  <definedNames>
    <definedName name="_xlnm._FilterDatabase" localSheetId="1" hidden="1">'60cc Juniors'!$B$10:$AI$10</definedName>
    <definedName name="_xlnm._FilterDatabase" localSheetId="0" hidden="1">Cadetts!#REF!</definedName>
    <definedName name="_xlnm.Print_Area" localSheetId="3">'Class A'!$A$1:$AF$29</definedName>
    <definedName name="_xlnm.Print_Area" localSheetId="2">'Class B'!$A$1:$AF$15</definedName>
  </definedNames>
  <calcPr calcId="162913"/>
  <fileRecoveryPr autoRecover="0"/>
</workbook>
</file>

<file path=xl/calcChain.xml><?xml version="1.0" encoding="utf-8"?>
<calcChain xmlns="http://schemas.openxmlformats.org/spreadsheetml/2006/main">
  <c r="AG17" i="30" l="1"/>
  <c r="AF17" i="30"/>
  <c r="AE17" i="30"/>
  <c r="AD17" i="30"/>
  <c r="AC17" i="30"/>
  <c r="AB17" i="30"/>
  <c r="AA17" i="30"/>
  <c r="Z17" i="30"/>
  <c r="Y17" i="30"/>
  <c r="X17" i="30"/>
  <c r="AG14" i="24"/>
  <c r="X14" i="24"/>
  <c r="AH14" i="24" s="1"/>
  <c r="AI12" i="26"/>
  <c r="AH12" i="26"/>
  <c r="AG12" i="26"/>
  <c r="AF12" i="26"/>
  <c r="AE12" i="26"/>
  <c r="AD12" i="26"/>
  <c r="AC12" i="26"/>
  <c r="AB12" i="26"/>
  <c r="AA12" i="26"/>
  <c r="AK12" i="26" s="1"/>
  <c r="AE12" i="32"/>
  <c r="AD12" i="32"/>
  <c r="AC12" i="32"/>
  <c r="AB12" i="32"/>
  <c r="AA12" i="32"/>
  <c r="Z12" i="32"/>
  <c r="Y12" i="32"/>
  <c r="X12" i="32"/>
  <c r="W12" i="32"/>
  <c r="AG12" i="32" s="1"/>
  <c r="AH17" i="30" l="1"/>
  <c r="AF10" i="24" l="1"/>
  <c r="AE10" i="24"/>
  <c r="AD10" i="24"/>
  <c r="AC10" i="24"/>
  <c r="AB10" i="24"/>
  <c r="AA10" i="24"/>
  <c r="Z10" i="24"/>
  <c r="Y10" i="24"/>
  <c r="X10" i="24"/>
  <c r="AH10" i="24" s="1"/>
  <c r="AF13" i="30"/>
  <c r="AE13" i="30"/>
  <c r="AD13" i="30"/>
  <c r="AC13" i="30"/>
  <c r="AB13" i="30"/>
  <c r="AA13" i="30"/>
  <c r="Z13" i="30"/>
  <c r="Y13" i="30"/>
  <c r="X13" i="30"/>
  <c r="AH13" i="30" s="1"/>
  <c r="AI13" i="26"/>
  <c r="AH13" i="26"/>
  <c r="AG13" i="26"/>
  <c r="AF13" i="26"/>
  <c r="AE13" i="26"/>
  <c r="AD13" i="26"/>
  <c r="AC13" i="26"/>
  <c r="AB13" i="26"/>
  <c r="AA13" i="26"/>
  <c r="AK13" i="26" s="1"/>
  <c r="AJ14" i="26"/>
  <c r="AI15" i="26"/>
  <c r="AH15" i="26"/>
  <c r="AG15" i="26"/>
  <c r="AF15" i="26"/>
  <c r="AE15" i="26"/>
  <c r="AD15" i="26"/>
  <c r="AC15" i="26"/>
  <c r="AB15" i="26"/>
  <c r="AA15" i="26"/>
  <c r="AK15" i="26" s="1"/>
  <c r="AE13" i="32"/>
  <c r="AD13" i="32"/>
  <c r="AC13" i="32"/>
  <c r="AB13" i="32"/>
  <c r="AA13" i="32"/>
  <c r="Z13" i="32"/>
  <c r="Y13" i="32"/>
  <c r="X13" i="32"/>
  <c r="W13" i="32"/>
  <c r="AG13" i="32" s="1"/>
  <c r="AE11" i="32" l="1"/>
  <c r="AD11" i="32"/>
  <c r="AC11" i="32"/>
  <c r="AB11" i="32"/>
  <c r="AA11" i="32"/>
  <c r="Z11" i="32"/>
  <c r="Y11" i="32"/>
  <c r="X11" i="32"/>
  <c r="W11" i="32"/>
  <c r="AG11" i="32" s="1"/>
  <c r="AI11" i="26"/>
  <c r="AH11" i="26"/>
  <c r="AG11" i="26"/>
  <c r="AF11" i="26"/>
  <c r="AE11" i="26"/>
  <c r="AD11" i="26"/>
  <c r="AC11" i="26"/>
  <c r="AB11" i="26"/>
  <c r="AA11" i="26"/>
  <c r="AK11" i="26" s="1"/>
  <c r="AG9" i="24"/>
  <c r="AF9" i="24"/>
  <c r="AE9" i="24"/>
  <c r="X9" i="24"/>
  <c r="AH9" i="24" s="1"/>
  <c r="AF11" i="24"/>
  <c r="AE11" i="24"/>
  <c r="AD11" i="24"/>
  <c r="AC11" i="24"/>
  <c r="AB11" i="24"/>
  <c r="AA11" i="24"/>
  <c r="Z11" i="24"/>
  <c r="Y11" i="24"/>
  <c r="X11" i="24"/>
  <c r="AH11" i="24" s="1"/>
  <c r="AF15" i="30"/>
  <c r="AE15" i="30"/>
  <c r="AD15" i="30"/>
  <c r="AC15" i="30"/>
  <c r="AB15" i="30"/>
  <c r="AA15" i="30"/>
  <c r="Z15" i="30"/>
  <c r="Y15" i="30"/>
  <c r="X15" i="30"/>
  <c r="AG11" i="30"/>
  <c r="AH15" i="30" l="1"/>
  <c r="AH15" i="24"/>
  <c r="AF15" i="24"/>
  <c r="AE15" i="24"/>
  <c r="AD15" i="24"/>
  <c r="AC15" i="24"/>
  <c r="AB15" i="24"/>
  <c r="AA15" i="24"/>
  <c r="Z15" i="24"/>
  <c r="Y15" i="24"/>
  <c r="X16" i="24"/>
  <c r="AH16" i="24" s="1"/>
  <c r="Y16" i="24"/>
  <c r="Z16" i="24"/>
  <c r="AA16" i="24"/>
  <c r="AB16" i="24"/>
  <c r="AC16" i="24"/>
  <c r="AD16" i="24"/>
  <c r="AE16" i="24"/>
  <c r="AF16" i="24"/>
  <c r="AG9" i="28"/>
  <c r="X13" i="24" l="1"/>
  <c r="AH13" i="24" s="1"/>
  <c r="AF12" i="24"/>
  <c r="AE12" i="24"/>
  <c r="AD12" i="24"/>
  <c r="AC12" i="24"/>
  <c r="AB12" i="24"/>
  <c r="AA12" i="24"/>
  <c r="Z12" i="24"/>
  <c r="Y12" i="24"/>
  <c r="X12" i="24"/>
  <c r="AH12" i="24" s="1"/>
  <c r="AF10" i="28"/>
  <c r="AE10" i="28"/>
  <c r="AD10" i="28"/>
  <c r="AC10" i="28"/>
  <c r="AB10" i="28"/>
  <c r="AA10" i="28"/>
  <c r="Z10" i="28"/>
  <c r="Y10" i="28"/>
  <c r="X10" i="28"/>
  <c r="AH10" i="28" s="1"/>
  <c r="AF9" i="28"/>
  <c r="AE9" i="28"/>
  <c r="X9" i="28"/>
  <c r="AH9" i="28" s="1"/>
  <c r="AF11" i="28"/>
  <c r="AE11" i="28"/>
  <c r="AD11" i="28"/>
  <c r="AC11" i="28"/>
  <c r="AB11" i="28"/>
  <c r="AA11" i="28"/>
  <c r="Z11" i="28"/>
  <c r="Y11" i="28"/>
  <c r="X11" i="28"/>
  <c r="AH11" i="28" s="1"/>
  <c r="AL11" i="30" l="1"/>
  <c r="AL10" i="30"/>
  <c r="AG10" i="30" l="1"/>
  <c r="AF10" i="30"/>
  <c r="AE10" i="30"/>
  <c r="AD10" i="30"/>
  <c r="AC10" i="30"/>
  <c r="AB10" i="30"/>
  <c r="AA10" i="30"/>
  <c r="Z10" i="30"/>
  <c r="Y10" i="30"/>
  <c r="X10" i="30"/>
  <c r="AD11" i="30"/>
  <c r="AB11" i="30"/>
  <c r="AA11" i="30"/>
  <c r="Z11" i="30"/>
  <c r="Y11" i="30"/>
  <c r="X11" i="30"/>
  <c r="AH11" i="30" s="1"/>
  <c r="AG9" i="30"/>
  <c r="AL23" i="30"/>
  <c r="AL22" i="30"/>
  <c r="AL21" i="30"/>
  <c r="AL12" i="30"/>
  <c r="AL9" i="30"/>
  <c r="AH10" i="30" l="1"/>
  <c r="AF14" i="30"/>
  <c r="AE14" i="30"/>
  <c r="AD14" i="30"/>
  <c r="AC14" i="30"/>
  <c r="AB14" i="30"/>
  <c r="AA14" i="30"/>
  <c r="Z14" i="30"/>
  <c r="Y14" i="30"/>
  <c r="X14" i="30"/>
  <c r="AH14" i="30" s="1"/>
  <c r="AF16" i="30"/>
  <c r="AE16" i="30"/>
  <c r="AD16" i="30"/>
  <c r="AC16" i="30"/>
  <c r="AB16" i="30"/>
  <c r="AA16" i="30"/>
  <c r="Z16" i="30"/>
  <c r="Y16" i="30"/>
  <c r="X16" i="30"/>
  <c r="AH16" i="30" s="1"/>
  <c r="AI14" i="26"/>
  <c r="AH14" i="26"/>
  <c r="AG14" i="26"/>
  <c r="AF14" i="26"/>
  <c r="AE14" i="26"/>
  <c r="AD14" i="26"/>
  <c r="AC14" i="26"/>
  <c r="AB14" i="26"/>
  <c r="AA14" i="26"/>
  <c r="AK14" i="26" s="1"/>
  <c r="AE12" i="30" l="1"/>
  <c r="AD12" i="30"/>
  <c r="AB12" i="30"/>
  <c r="AA12" i="30"/>
  <c r="Z12" i="30"/>
  <c r="Y12" i="30"/>
  <c r="X12" i="30"/>
  <c r="AH12" i="30" s="1"/>
  <c r="AG22" i="28" l="1"/>
  <c r="AH22" i="28" s="1"/>
  <c r="AH21" i="28"/>
  <c r="AG21" i="28"/>
  <c r="AG20" i="28"/>
  <c r="AH20" i="28" s="1"/>
  <c r="AH19" i="28"/>
  <c r="AG19" i="28"/>
  <c r="AG18" i="28"/>
  <c r="AH18" i="28" s="1"/>
  <c r="AH17" i="28"/>
  <c r="AG17" i="28"/>
  <c r="AG16" i="28"/>
  <c r="AH16" i="28" s="1"/>
  <c r="AH15" i="28"/>
  <c r="AG15" i="28"/>
  <c r="AG14" i="28"/>
  <c r="AH14" i="28" s="1"/>
  <c r="AH13" i="28"/>
  <c r="AK18" i="26"/>
  <c r="AK17" i="26"/>
  <c r="AE10" i="32" l="1"/>
  <c r="AD10" i="32"/>
  <c r="AC10" i="32"/>
  <c r="AB10" i="32"/>
  <c r="AA10" i="32"/>
  <c r="Z10" i="32"/>
  <c r="Y10" i="32"/>
  <c r="X10" i="32"/>
  <c r="W10" i="32"/>
  <c r="AG10" i="32" s="1"/>
  <c r="X9" i="30" l="1"/>
  <c r="AH9" i="30" s="1"/>
  <c r="Y9" i="30"/>
  <c r="Z9" i="30"/>
  <c r="AA9" i="30"/>
  <c r="AB9" i="30"/>
  <c r="AC9" i="30"/>
  <c r="AD9" i="30"/>
  <c r="AE9" i="30"/>
  <c r="AF9" i="30"/>
  <c r="AI9" i="26" l="1"/>
  <c r="AH9" i="26"/>
  <c r="AG9" i="26"/>
  <c r="AF9" i="26"/>
  <c r="AE9" i="26"/>
  <c r="AD9" i="26"/>
  <c r="AC9" i="26"/>
  <c r="AB9" i="26"/>
  <c r="AA9" i="26"/>
  <c r="AK9" i="26" s="1"/>
  <c r="AI16" i="26"/>
  <c r="AH16" i="26"/>
  <c r="AG16" i="26"/>
  <c r="AF16" i="26"/>
  <c r="AE16" i="26"/>
  <c r="AD16" i="26"/>
  <c r="AC16" i="26"/>
  <c r="AB16" i="26"/>
  <c r="AA16" i="26"/>
  <c r="AK16" i="26" s="1"/>
  <c r="AF23" i="30" l="1"/>
  <c r="AE23" i="30"/>
  <c r="AD23" i="30"/>
  <c r="AC23" i="30"/>
  <c r="AB23" i="30"/>
  <c r="AA23" i="30"/>
  <c r="Z23" i="30"/>
  <c r="Y23" i="30"/>
  <c r="X23" i="30"/>
  <c r="AH23" i="30" s="1"/>
  <c r="AF22" i="30"/>
  <c r="AE22" i="30"/>
  <c r="AD22" i="30"/>
  <c r="AC22" i="30"/>
  <c r="AB22" i="30"/>
  <c r="AA22" i="30"/>
  <c r="Z22" i="30"/>
  <c r="Y22" i="30"/>
  <c r="X22" i="30"/>
  <c r="AH22" i="30" s="1"/>
  <c r="AF21" i="30"/>
  <c r="AE21" i="30"/>
  <c r="AD21" i="30"/>
  <c r="AC21" i="30"/>
  <c r="AB21" i="30"/>
  <c r="AA21" i="30"/>
  <c r="Z21" i="30"/>
  <c r="Y21" i="30"/>
  <c r="X21" i="30"/>
  <c r="AH21" i="30" s="1"/>
  <c r="AF20" i="30"/>
  <c r="AE20" i="30"/>
  <c r="AD20" i="30"/>
  <c r="AC20" i="30"/>
  <c r="AB20" i="30"/>
  <c r="AA20" i="30"/>
  <c r="Z20" i="30"/>
  <c r="Y20" i="30"/>
  <c r="X20" i="30"/>
  <c r="AH20" i="30" s="1"/>
  <c r="AF19" i="30"/>
  <c r="AE19" i="30"/>
  <c r="AD19" i="30"/>
  <c r="AC19" i="30"/>
  <c r="AB19" i="30"/>
  <c r="AA19" i="30"/>
  <c r="Z19" i="30"/>
  <c r="Y19" i="30"/>
  <c r="X19" i="30"/>
  <c r="AH19" i="30" s="1"/>
  <c r="AF18" i="30"/>
  <c r="AE18" i="30"/>
  <c r="AD18" i="30"/>
  <c r="AC18" i="30"/>
  <c r="AB18" i="30"/>
  <c r="AA18" i="30"/>
  <c r="Z18" i="30"/>
  <c r="Y18" i="30"/>
  <c r="X18" i="30"/>
  <c r="AH18" i="30" s="1"/>
  <c r="AE26" i="32" l="1"/>
  <c r="AD26" i="32"/>
  <c r="AC26" i="32"/>
  <c r="AB26" i="32"/>
  <c r="AA26" i="32"/>
  <c r="Z26" i="32"/>
  <c r="Y26" i="32"/>
  <c r="X26" i="32"/>
  <c r="W26" i="32"/>
  <c r="AE25" i="32"/>
  <c r="AD25" i="32"/>
  <c r="AC25" i="32"/>
  <c r="AB25" i="32"/>
  <c r="AA25" i="32"/>
  <c r="Z25" i="32"/>
  <c r="Y25" i="32"/>
  <c r="X25" i="32"/>
  <c r="W25" i="32"/>
  <c r="AE24" i="32"/>
  <c r="AD24" i="32"/>
  <c r="AC24" i="32"/>
  <c r="AB24" i="32"/>
  <c r="AA24" i="32"/>
  <c r="Z24" i="32"/>
  <c r="Y24" i="32"/>
  <c r="X24" i="32"/>
  <c r="W24" i="32"/>
  <c r="AE23" i="32"/>
  <c r="AD23" i="32"/>
  <c r="AC23" i="32"/>
  <c r="AB23" i="32"/>
  <c r="AA23" i="32"/>
  <c r="Z23" i="32"/>
  <c r="Y23" i="32"/>
  <c r="X23" i="32"/>
  <c r="W23" i="32"/>
  <c r="AE22" i="32"/>
  <c r="AD22" i="32"/>
  <c r="AC22" i="32"/>
  <c r="AB22" i="32"/>
  <c r="AA22" i="32"/>
  <c r="Z22" i="32"/>
  <c r="Y22" i="32"/>
  <c r="X22" i="32"/>
  <c r="W22" i="32"/>
  <c r="AE21" i="32"/>
  <c r="AD21" i="32"/>
  <c r="AC21" i="32"/>
  <c r="AB21" i="32"/>
  <c r="AA21" i="32"/>
  <c r="Z21" i="32"/>
  <c r="Y21" i="32"/>
  <c r="X21" i="32"/>
  <c r="W21" i="32"/>
  <c r="AE20" i="32"/>
  <c r="AD20" i="32"/>
  <c r="AC20" i="32"/>
  <c r="AB20" i="32"/>
  <c r="AA20" i="32"/>
  <c r="Z20" i="32"/>
  <c r="Y20" i="32"/>
  <c r="X20" i="32"/>
  <c r="W20" i="32"/>
  <c r="AE19" i="32"/>
  <c r="AD19" i="32"/>
  <c r="AC19" i="32"/>
  <c r="AB19" i="32"/>
  <c r="AA19" i="32"/>
  <c r="Z19" i="32"/>
  <c r="Y19" i="32"/>
  <c r="X19" i="32"/>
  <c r="W19" i="32"/>
  <c r="AE18" i="32"/>
  <c r="AD18" i="32"/>
  <c r="AC18" i="32"/>
  <c r="AB18" i="32"/>
  <c r="AA18" i="32"/>
  <c r="Z18" i="32"/>
  <c r="Y18" i="32"/>
  <c r="X18" i="32"/>
  <c r="W18" i="32"/>
  <c r="AE17" i="32"/>
  <c r="AD17" i="32"/>
  <c r="AC17" i="32"/>
  <c r="AB17" i="32"/>
  <c r="AA17" i="32"/>
  <c r="Z17" i="32"/>
  <c r="Y17" i="32"/>
  <c r="X17" i="32"/>
  <c r="W17" i="32"/>
  <c r="AG17" i="32" s="1"/>
  <c r="AE14" i="32"/>
  <c r="AD14" i="32"/>
  <c r="AC14" i="32"/>
  <c r="AB14" i="32"/>
  <c r="AA14" i="32"/>
  <c r="Z14" i="32"/>
  <c r="Y14" i="32"/>
  <c r="X14" i="32"/>
  <c r="W14" i="32"/>
  <c r="AG14" i="32" s="1"/>
  <c r="AE9" i="32"/>
  <c r="AD9" i="32"/>
  <c r="AC9" i="32"/>
  <c r="AB9" i="32"/>
  <c r="AA9" i="32"/>
  <c r="Z9" i="32"/>
  <c r="Y9" i="32"/>
  <c r="X9" i="32"/>
  <c r="W9" i="32"/>
  <c r="AG9" i="32" s="1"/>
  <c r="AF22" i="28"/>
  <c r="AE22" i="28"/>
  <c r="AD22" i="28"/>
  <c r="AC22" i="28"/>
  <c r="AB22" i="28"/>
  <c r="AA22" i="28"/>
  <c r="Z22" i="28"/>
  <c r="Y22" i="28"/>
  <c r="X22" i="28"/>
  <c r="AF21" i="28"/>
  <c r="AE21" i="28"/>
  <c r="AD21" i="28"/>
  <c r="AC21" i="28"/>
  <c r="AB21" i="28"/>
  <c r="AA21" i="28"/>
  <c r="Z21" i="28"/>
  <c r="Y21" i="28"/>
  <c r="X21" i="28"/>
  <c r="AF20" i="28"/>
  <c r="AE20" i="28"/>
  <c r="AD20" i="28"/>
  <c r="AC20" i="28"/>
  <c r="AB20" i="28"/>
  <c r="AA20" i="28"/>
  <c r="Z20" i="28"/>
  <c r="Y20" i="28"/>
  <c r="X20" i="28"/>
  <c r="AF19" i="28"/>
  <c r="AE19" i="28"/>
  <c r="AD19" i="28"/>
  <c r="AC19" i="28"/>
  <c r="AB19" i="28"/>
  <c r="AA19" i="28"/>
  <c r="Z19" i="28"/>
  <c r="Y19" i="28"/>
  <c r="X19" i="28"/>
  <c r="AF18" i="28"/>
  <c r="AE18" i="28"/>
  <c r="AD18" i="28"/>
  <c r="AC18" i="28"/>
  <c r="AB18" i="28"/>
  <c r="AA18" i="28"/>
  <c r="Z18" i="28"/>
  <c r="Y18" i="28"/>
  <c r="X18" i="28"/>
  <c r="AF17" i="28"/>
  <c r="AE17" i="28"/>
  <c r="AD17" i="28"/>
  <c r="AC17" i="28"/>
  <c r="AB17" i="28"/>
  <c r="AA17" i="28"/>
  <c r="Z17" i="28"/>
  <c r="Y17" i="28"/>
  <c r="X17" i="28"/>
  <c r="AF16" i="28"/>
  <c r="AE16" i="28"/>
  <c r="AD16" i="28"/>
  <c r="AC16" i="28"/>
  <c r="AB16" i="28"/>
  <c r="AA16" i="28"/>
  <c r="Z16" i="28"/>
  <c r="Y16" i="28"/>
  <c r="X16" i="28"/>
  <c r="AF15" i="28"/>
  <c r="AE15" i="28"/>
  <c r="AD15" i="28"/>
  <c r="AC15" i="28"/>
  <c r="AB15" i="28"/>
  <c r="AA15" i="28"/>
  <c r="Z15" i="28"/>
  <c r="Y15" i="28"/>
  <c r="X15" i="28"/>
  <c r="AF23" i="24"/>
  <c r="AE23" i="24"/>
  <c r="AD23" i="24"/>
  <c r="AC23" i="24"/>
  <c r="AB23" i="24"/>
  <c r="AA23" i="24"/>
  <c r="Z23" i="24"/>
  <c r="Y23" i="24"/>
  <c r="X23" i="24"/>
  <c r="AF22" i="24"/>
  <c r="AE22" i="24"/>
  <c r="AD22" i="24"/>
  <c r="AC22" i="24"/>
  <c r="AB22" i="24"/>
  <c r="AA22" i="24"/>
  <c r="Z22" i="24"/>
  <c r="Y22" i="24"/>
  <c r="X22" i="24"/>
  <c r="AF21" i="24"/>
  <c r="AE21" i="24"/>
  <c r="AD21" i="24"/>
  <c r="AC21" i="24"/>
  <c r="AB21" i="24"/>
  <c r="AA21" i="24"/>
  <c r="Z21" i="24"/>
  <c r="Y21" i="24"/>
  <c r="X21" i="24"/>
  <c r="AF20" i="24"/>
  <c r="AE20" i="24"/>
  <c r="AD20" i="24"/>
  <c r="AC20" i="24"/>
  <c r="AB20" i="24"/>
  <c r="AA20" i="24"/>
  <c r="Z20" i="24"/>
  <c r="Y20" i="24"/>
  <c r="X20" i="24"/>
  <c r="AF19" i="24"/>
  <c r="AE19" i="24"/>
  <c r="AD19" i="24"/>
  <c r="AC19" i="24"/>
  <c r="AB19" i="24"/>
  <c r="AA19" i="24"/>
  <c r="Z19" i="24"/>
  <c r="Y19" i="24"/>
  <c r="X19" i="24"/>
  <c r="AF18" i="24"/>
  <c r="AE18" i="24"/>
  <c r="AD18" i="24"/>
  <c r="AC18" i="24"/>
  <c r="AB18" i="24"/>
  <c r="AA18" i="24"/>
  <c r="Z18" i="24"/>
  <c r="Y18" i="24"/>
  <c r="X18" i="24"/>
  <c r="AF17" i="24"/>
  <c r="AE17" i="24"/>
  <c r="AD17" i="24"/>
  <c r="AC17" i="24"/>
  <c r="AB17" i="24"/>
  <c r="AA17" i="24"/>
  <c r="Z17" i="24"/>
  <c r="Y17" i="24"/>
  <c r="X17" i="24"/>
  <c r="AI27" i="26"/>
  <c r="AH27" i="26"/>
  <c r="AG27" i="26"/>
  <c r="AF27" i="26"/>
  <c r="AE27" i="26"/>
  <c r="AD27" i="26"/>
  <c r="AC27" i="26"/>
  <c r="AB27" i="26"/>
  <c r="AA27" i="26"/>
  <c r="AI26" i="26"/>
  <c r="AH26" i="26"/>
  <c r="AG26" i="26"/>
  <c r="AF26" i="26"/>
  <c r="AE26" i="26"/>
  <c r="AD26" i="26"/>
  <c r="AC26" i="26"/>
  <c r="AB26" i="26"/>
  <c r="AA26" i="26"/>
  <c r="AI25" i="26"/>
  <c r="AH25" i="26"/>
  <c r="AG25" i="26"/>
  <c r="AF25" i="26"/>
  <c r="AE25" i="26"/>
  <c r="AD25" i="26"/>
  <c r="AC25" i="26"/>
  <c r="AB25" i="26"/>
  <c r="AA25" i="26"/>
  <c r="AI24" i="26"/>
  <c r="AH24" i="26"/>
  <c r="AG24" i="26"/>
  <c r="AF24" i="26"/>
  <c r="AE24" i="26"/>
  <c r="AD24" i="26"/>
  <c r="AC24" i="26"/>
  <c r="AB24" i="26"/>
  <c r="AA24" i="26"/>
  <c r="AI23" i="26"/>
  <c r="AH23" i="26"/>
  <c r="AG23" i="26"/>
  <c r="AF23" i="26"/>
  <c r="AE23" i="26"/>
  <c r="AD23" i="26"/>
  <c r="AC23" i="26"/>
  <c r="AB23" i="26"/>
  <c r="AA23" i="26"/>
  <c r="AI22" i="26"/>
  <c r="AH22" i="26"/>
  <c r="AG22" i="26"/>
  <c r="AF22" i="26"/>
  <c r="AE22" i="26"/>
  <c r="AD22" i="26"/>
  <c r="AC22" i="26"/>
  <c r="AB22" i="26"/>
  <c r="AA22" i="26"/>
  <c r="AI21" i="26"/>
  <c r="AH21" i="26"/>
  <c r="AG21" i="26"/>
  <c r="AF21" i="26"/>
  <c r="AE21" i="26"/>
  <c r="AD21" i="26"/>
  <c r="AC21" i="26"/>
  <c r="AB21" i="26"/>
  <c r="AA21" i="26"/>
  <c r="AI20" i="26"/>
  <c r="AH20" i="26"/>
  <c r="AG20" i="26"/>
  <c r="AF20" i="26"/>
  <c r="AE20" i="26"/>
  <c r="AD20" i="26"/>
  <c r="AC20" i="26"/>
  <c r="AB20" i="26"/>
  <c r="AA20" i="26"/>
  <c r="AI19" i="26"/>
  <c r="AH19" i="26"/>
  <c r="AG19" i="26"/>
  <c r="AF19" i="26"/>
  <c r="AE19" i="26"/>
  <c r="AD19" i="26"/>
  <c r="AC19" i="26"/>
  <c r="AB19" i="26"/>
  <c r="AA19" i="26"/>
  <c r="AI10" i="26"/>
  <c r="AH10" i="26"/>
  <c r="AG10" i="26"/>
  <c r="AF10" i="26"/>
  <c r="AE10" i="26"/>
  <c r="AD10" i="26"/>
  <c r="AC10" i="26"/>
  <c r="AB10" i="26"/>
  <c r="AA10" i="26"/>
  <c r="AK10" i="26" s="1"/>
  <c r="AF14" i="28"/>
  <c r="AE14" i="28"/>
  <c r="AD14" i="28"/>
  <c r="AC14" i="28"/>
  <c r="AB14" i="28"/>
  <c r="AA14" i="28"/>
  <c r="Z14" i="28"/>
  <c r="Y14" i="28"/>
  <c r="X14" i="28"/>
  <c r="AF13" i="28"/>
  <c r="AE13" i="28"/>
  <c r="AD13" i="28"/>
  <c r="AC13" i="28"/>
  <c r="AB13" i="28"/>
  <c r="AA13" i="28"/>
  <c r="Z13" i="28"/>
  <c r="Y13" i="28"/>
  <c r="X13" i="28"/>
  <c r="AF12" i="28"/>
  <c r="AE12" i="28"/>
  <c r="AD12" i="28"/>
  <c r="AC12" i="28"/>
  <c r="AB12" i="28"/>
  <c r="AA12" i="28"/>
  <c r="Z12" i="28"/>
  <c r="Y12" i="28"/>
  <c r="X12" i="28"/>
  <c r="AH12" i="28" s="1"/>
  <c r="AF21" i="32" l="1"/>
  <c r="AF25" i="32"/>
  <c r="AG25" i="32" s="1"/>
  <c r="AF18" i="32"/>
  <c r="AG18" i="32" s="1"/>
  <c r="AF22" i="32"/>
  <c r="AG22" i="32" s="1"/>
  <c r="AF26" i="32"/>
  <c r="AG26" i="32" s="1"/>
  <c r="AF19" i="32"/>
  <c r="AG19" i="32" s="1"/>
  <c r="AF23" i="32"/>
  <c r="AG23" i="32" s="1"/>
  <c r="AF20" i="32"/>
  <c r="AG20" i="32" s="1"/>
  <c r="AG21" i="32"/>
  <c r="AF24" i="32"/>
  <c r="AG24" i="32" s="1"/>
  <c r="AG19" i="24"/>
  <c r="AH19" i="24" s="1"/>
  <c r="AJ21" i="26"/>
  <c r="AK21" i="26" s="1"/>
  <c r="AG17" i="24"/>
  <c r="AH17" i="24" s="1"/>
  <c r="AG21" i="24"/>
  <c r="AH21" i="24" s="1"/>
  <c r="AG20" i="24"/>
  <c r="AH20" i="24" s="1"/>
  <c r="AG18" i="24"/>
  <c r="AH18" i="24" s="1"/>
  <c r="AG22" i="24"/>
  <c r="AH22" i="24" s="1"/>
  <c r="AJ22" i="26"/>
  <c r="AK22" i="26" s="1"/>
  <c r="AJ19" i="26"/>
  <c r="AK19" i="26" s="1"/>
  <c r="AJ23" i="26"/>
  <c r="AK23" i="26" s="1"/>
  <c r="AJ20" i="26"/>
  <c r="AK20" i="26" s="1"/>
  <c r="AA29" i="30"/>
</calcChain>
</file>

<file path=xl/sharedStrings.xml><?xml version="1.0" encoding="utf-8"?>
<sst xmlns="http://schemas.openxmlformats.org/spreadsheetml/2006/main" count="443" uniqueCount="119">
  <si>
    <t>Competitor</t>
  </si>
  <si>
    <t>H1</t>
  </si>
  <si>
    <t>H2</t>
  </si>
  <si>
    <t>H3</t>
  </si>
  <si>
    <t>Kart No.</t>
  </si>
  <si>
    <t>Provisional Results subject to change</t>
  </si>
  <si>
    <t>MSA                    Licence                Number</t>
  </si>
  <si>
    <t>Round 1</t>
  </si>
  <si>
    <t>Round 2</t>
  </si>
  <si>
    <t>Round 3</t>
  </si>
  <si>
    <t>Round 4</t>
  </si>
  <si>
    <t>Round 5</t>
  </si>
  <si>
    <t>Round 6</t>
  </si>
  <si>
    <t>Round 8</t>
  </si>
  <si>
    <t>R1</t>
  </si>
  <si>
    <t>R2</t>
  </si>
  <si>
    <t>R3</t>
  </si>
  <si>
    <t>R4</t>
  </si>
  <si>
    <t>R5</t>
  </si>
  <si>
    <t>R6</t>
  </si>
  <si>
    <t>R7</t>
  </si>
  <si>
    <t>R8</t>
  </si>
  <si>
    <t xml:space="preserve">  </t>
  </si>
  <si>
    <t>Means Disqualified</t>
  </si>
  <si>
    <t>POINTS SCORE AS FOLLOWS:</t>
  </si>
  <si>
    <t>Not finished race but completed 67% of race will get the last points</t>
  </si>
  <si>
    <t>1st = 15, 2nd= 12, 3rd= 10, 4th= 9, 5th= 8 6th= 7 and so on</t>
  </si>
  <si>
    <t>Started race but not finished 67% of race will get last points less 2 points</t>
  </si>
  <si>
    <t>Type Of Licence</t>
  </si>
  <si>
    <t>MSA Licence Number</t>
  </si>
  <si>
    <t>Jared De Kock</t>
  </si>
  <si>
    <t>Club</t>
  </si>
  <si>
    <t>Kyle Heidman</t>
  </si>
  <si>
    <t>Regional</t>
  </si>
  <si>
    <t>Craig Borges</t>
  </si>
  <si>
    <t>Brent Strydom</t>
  </si>
  <si>
    <t>Geoff Stephen</t>
  </si>
  <si>
    <t>Kevin Vosloo</t>
  </si>
  <si>
    <t>NON MEMBERS</t>
  </si>
  <si>
    <t>Jordan Van Der Merwe</t>
  </si>
  <si>
    <t>Daniel Van Zummeren</t>
  </si>
  <si>
    <t>Red Scholtz</t>
  </si>
  <si>
    <t>Complied by : Joe Borges</t>
  </si>
  <si>
    <t>National</t>
  </si>
  <si>
    <t>Licence</t>
  </si>
  <si>
    <t>06459</t>
  </si>
  <si>
    <t>06510</t>
  </si>
  <si>
    <t>05630</t>
  </si>
  <si>
    <t>05087</t>
  </si>
  <si>
    <t>01555</t>
  </si>
  <si>
    <t>02508</t>
  </si>
  <si>
    <t>02854</t>
  </si>
  <si>
    <t>07442</t>
  </si>
  <si>
    <t>06295</t>
  </si>
  <si>
    <t>06085</t>
  </si>
  <si>
    <t>REVI</t>
  </si>
  <si>
    <t>SED</t>
  </si>
  <si>
    <t>Kiesha Potieter</t>
  </si>
  <si>
    <t>David Burberry</t>
  </si>
  <si>
    <t>Caleb Odendaal</t>
  </si>
  <si>
    <t>Kenzo Barnard</t>
  </si>
  <si>
    <t>Came 2nd</t>
  </si>
  <si>
    <t>Every Race</t>
  </si>
  <si>
    <t>2018 BORDER KARTING CLUB CHAMPIONSHIP - ROTAX DD2</t>
  </si>
  <si>
    <t>2018 BORDER KARTING CLUB CHAMPIONSHIP - CLASS A</t>
  </si>
  <si>
    <t>2018 BORDER KARTING CLUB CHAMPIONSHIP - CLASS B</t>
  </si>
  <si>
    <t>2018 BORDER KARTING CLUB CHAMPIONSHIP - 60cc JUNIORS</t>
  </si>
  <si>
    <t>2018 BORDER KARTING CLUB CHAMPIONSHIP - 50CC CADETTS</t>
  </si>
  <si>
    <t>Total</t>
  </si>
  <si>
    <t>Drop Points</t>
  </si>
  <si>
    <t>Total after drops</t>
  </si>
  <si>
    <t>Kaylo Barnard</t>
  </si>
  <si>
    <t>Scott Heideman</t>
  </si>
  <si>
    <t>Tristan Coetze</t>
  </si>
  <si>
    <t>Sebastian Smith</t>
  </si>
  <si>
    <t>07277</t>
  </si>
  <si>
    <t>Stephan Strydom</t>
  </si>
  <si>
    <t>Ryan Gudmanz</t>
  </si>
  <si>
    <t>Simon Moss</t>
  </si>
  <si>
    <t>Micheal Stephen</t>
  </si>
  <si>
    <t>Murray Gill</t>
  </si>
  <si>
    <t>Cherne Marais</t>
  </si>
  <si>
    <t>13698</t>
  </si>
  <si>
    <t>11303</t>
  </si>
  <si>
    <t>15221</t>
  </si>
  <si>
    <t>06461</t>
  </si>
  <si>
    <t>16005</t>
  </si>
  <si>
    <t>46A</t>
  </si>
  <si>
    <t>Caleb Moss</t>
  </si>
  <si>
    <t>Myles Kraus</t>
  </si>
  <si>
    <t>Justin Walton</t>
  </si>
  <si>
    <t>Johann Hofmeyer</t>
  </si>
  <si>
    <t>Brett Britto</t>
  </si>
  <si>
    <t>Jared de Kock &amp; Sebastian Smith both broke into Class A after Round 3</t>
  </si>
  <si>
    <t>n/a</t>
  </si>
  <si>
    <t>Shaun Gradwell</t>
  </si>
  <si>
    <t>06194</t>
  </si>
  <si>
    <t>Grayson Van Zummeren</t>
  </si>
  <si>
    <t>Aiden Green</t>
  </si>
  <si>
    <t>Rhoderick Sipson</t>
  </si>
  <si>
    <t>Jono Stephen</t>
  </si>
  <si>
    <t>Neil Stephen</t>
  </si>
  <si>
    <t>Arobelle Krause</t>
  </si>
  <si>
    <t>Jaimie Schaefer</t>
  </si>
  <si>
    <t>Kaylim Pa;dayache</t>
  </si>
  <si>
    <t>Myles Kruase</t>
  </si>
  <si>
    <t>Laren Odendaal</t>
  </si>
  <si>
    <t>Eli Vergara</t>
  </si>
  <si>
    <t>YOU NEED TO HAVE RACED 50% OF THE YEAR TO BE INCLUDED ON FINAL POINTS</t>
  </si>
  <si>
    <t>18645</t>
  </si>
  <si>
    <t>OE180778</t>
  </si>
  <si>
    <t>05261</t>
  </si>
  <si>
    <t>17869</t>
  </si>
  <si>
    <t>OE180829</t>
  </si>
  <si>
    <t>18327</t>
  </si>
  <si>
    <t>17476</t>
  </si>
  <si>
    <t>17598</t>
  </si>
  <si>
    <t>19179</t>
  </si>
  <si>
    <t>15155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</si>
</sst>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color indexed="10"/>
      <name val="Calibri"/>
      <family val="2"/>
    </font>
    <font>
      <b/>
      <u/>
      <sz val="1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u/>
      <sz val="10"/>
      <name val="Calibri"/>
      <family val="2"/>
    </font>
    <font>
      <b/>
      <u/>
      <sz val="14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9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 style="hair">
        <color indexed="10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thin">
        <color indexed="64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thin">
        <color indexed="64"/>
      </top>
      <bottom/>
      <diagonal/>
    </border>
  </borders>
  <cellStyleXfs count="5">
    <xf numFmtId="0" fontId="0" fillId="0" borderId="0"/>
    <xf numFmtId="1" fontId="1" fillId="0" borderId="1" applyFont="0">
      <alignment horizontal="center"/>
    </xf>
    <xf numFmtId="1" fontId="3" fillId="0" borderId="2" applyBorder="0">
      <alignment horizontal="center"/>
    </xf>
    <xf numFmtId="0" fontId="2" fillId="0" borderId="0"/>
    <xf numFmtId="1" fontId="1" fillId="0" borderId="2" applyBorder="0">
      <alignment horizontal="center"/>
    </xf>
  </cellStyleXfs>
  <cellXfs count="175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4" fillId="0" borderId="0" xfId="0" applyFont="1" applyAlignment="1"/>
    <xf numFmtId="0" fontId="7" fillId="0" borderId="0" xfId="0" applyFont="1" applyAlignment="1"/>
    <xf numFmtId="16" fontId="4" fillId="0" borderId="0" xfId="0" applyNumberFormat="1" applyFont="1" applyAlignment="1"/>
    <xf numFmtId="16" fontId="7" fillId="0" borderId="0" xfId="0" applyNumberFormat="1" applyFont="1" applyAlignment="1"/>
    <xf numFmtId="0" fontId="7" fillId="0" borderId="0" xfId="0" applyFont="1"/>
    <xf numFmtId="0" fontId="8" fillId="2" borderId="1" xfId="3" applyFont="1" applyFill="1" applyBorder="1" applyAlignment="1"/>
    <xf numFmtId="0" fontId="8" fillId="2" borderId="1" xfId="3" applyFont="1" applyFill="1" applyBorder="1" applyAlignment="1">
      <alignment horizontal="center"/>
    </xf>
    <xf numFmtId="1" fontId="9" fillId="2" borderId="7" xfId="1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center" vertical="center" wrapText="1" shrinkToFit="1"/>
    </xf>
    <xf numFmtId="0" fontId="6" fillId="3" borderId="12" xfId="0" applyFont="1" applyFill="1" applyBorder="1" applyAlignment="1">
      <alignment horizontal="center" vertical="center" wrapText="1" shrinkToFit="1"/>
    </xf>
    <xf numFmtId="1" fontId="9" fillId="3" borderId="7" xfId="1" quotePrefix="1" applyNumberFormat="1" applyFont="1" applyFill="1" applyBorder="1" applyAlignment="1">
      <alignment horizontal="center"/>
    </xf>
    <xf numFmtId="1" fontId="9" fillId="0" borderId="6" xfId="1" quotePrefix="1" applyNumberFormat="1" applyFont="1" applyFill="1" applyBorder="1" applyAlignment="1">
      <alignment horizontal="center"/>
    </xf>
    <xf numFmtId="1" fontId="9" fillId="0" borderId="7" xfId="1" quotePrefix="1" applyNumberFormat="1" applyFont="1" applyFill="1" applyBorder="1" applyAlignment="1">
      <alignment horizontal="center"/>
    </xf>
    <xf numFmtId="1" fontId="9" fillId="0" borderId="19" xfId="1" quotePrefix="1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" fontId="9" fillId="4" borderId="19" xfId="1" quotePrefix="1" applyNumberFormat="1" applyFont="1" applyFill="1" applyBorder="1" applyAlignment="1">
      <alignment horizontal="center"/>
    </xf>
    <xf numFmtId="1" fontId="9" fillId="4" borderId="7" xfId="1" quotePrefix="1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" fontId="9" fillId="4" borderId="8" xfId="1" quotePrefix="1" applyNumberFormat="1" applyFont="1" applyFill="1" applyBorder="1" applyAlignment="1">
      <alignment horizontal="center"/>
    </xf>
    <xf numFmtId="1" fontId="9" fillId="4" borderId="8" xfId="1" applyNumberFormat="1" applyFont="1" applyFill="1" applyBorder="1" applyAlignment="1">
      <alignment horizontal="center"/>
    </xf>
    <xf numFmtId="1" fontId="9" fillId="4" borderId="9" xfId="1" quotePrefix="1" applyNumberFormat="1" applyFont="1" applyFill="1" applyBorder="1" applyAlignment="1">
      <alignment horizontal="center"/>
    </xf>
    <xf numFmtId="1" fontId="9" fillId="4" borderId="10" xfId="1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0" xfId="0" applyFont="1"/>
    <xf numFmtId="1" fontId="9" fillId="4" borderId="10" xfId="1" applyNumberFormat="1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" fontId="10" fillId="0" borderId="0" xfId="0" applyNumberFormat="1" applyFont="1" applyBorder="1" applyAlignment="1">
      <alignment horizontal="center"/>
    </xf>
    <xf numFmtId="49" fontId="8" fillId="2" borderId="1" xfId="3" applyNumberFormat="1" applyFont="1" applyFill="1" applyBorder="1" applyAlignment="1">
      <alignment horizontal="center"/>
    </xf>
    <xf numFmtId="1" fontId="9" fillId="5" borderId="9" xfId="1" quotePrefix="1" applyNumberFormat="1" applyFont="1" applyFill="1" applyBorder="1" applyAlignment="1">
      <alignment horizontal="center"/>
    </xf>
    <xf numFmtId="1" fontId="9" fillId="4" borderId="5" xfId="1" quotePrefix="1" applyNumberFormat="1" applyFont="1" applyFill="1" applyBorder="1" applyAlignment="1">
      <alignment horizontal="center"/>
    </xf>
    <xf numFmtId="1" fontId="9" fillId="4" borderId="5" xfId="1" applyNumberFormat="1" applyFont="1" applyFill="1" applyBorder="1" applyAlignment="1">
      <alignment horizontal="center"/>
    </xf>
    <xf numFmtId="1" fontId="9" fillId="4" borderId="19" xfId="1" applyNumberFormat="1" applyFont="1" applyFill="1" applyBorder="1" applyAlignment="1">
      <alignment horizontal="center"/>
    </xf>
    <xf numFmtId="1" fontId="9" fillId="4" borderId="7" xfId="1" applyNumberFormat="1" applyFont="1" applyFill="1" applyBorder="1" applyAlignment="1">
      <alignment horizontal="center"/>
    </xf>
    <xf numFmtId="1" fontId="9" fillId="4" borderId="6" xfId="1" applyNumberFormat="1" applyFont="1" applyFill="1" applyBorder="1" applyAlignment="1">
      <alignment horizontal="center"/>
    </xf>
    <xf numFmtId="49" fontId="8" fillId="2" borderId="1" xfId="3" applyNumberFormat="1" applyFont="1" applyFill="1" applyBorder="1" applyAlignment="1"/>
    <xf numFmtId="1" fontId="9" fillId="5" borderId="0" xfId="1" quotePrefix="1" applyNumberFormat="1" applyFont="1" applyFill="1" applyBorder="1" applyAlignment="1">
      <alignment horizontal="center"/>
    </xf>
    <xf numFmtId="49" fontId="8" fillId="6" borderId="1" xfId="3" applyNumberFormat="1" applyFont="1" applyFill="1" applyBorder="1" applyAlignment="1">
      <alignment horizontal="center"/>
    </xf>
    <xf numFmtId="1" fontId="9" fillId="4" borderId="9" xfId="1" applyNumberFormat="1" applyFont="1" applyFill="1" applyBorder="1" applyAlignment="1">
      <alignment horizontal="center"/>
    </xf>
    <xf numFmtId="0" fontId="8" fillId="6" borderId="1" xfId="3" applyFont="1" applyFill="1" applyBorder="1" applyAlignment="1"/>
    <xf numFmtId="49" fontId="8" fillId="7" borderId="1" xfId="3" applyNumberFormat="1" applyFont="1" applyFill="1" applyBorder="1" applyAlignment="1">
      <alignment horizontal="center"/>
    </xf>
    <xf numFmtId="1" fontId="12" fillId="5" borderId="0" xfId="0" applyNumberFormat="1" applyFont="1" applyFill="1" applyAlignment="1">
      <alignment horizontal="center"/>
    </xf>
    <xf numFmtId="1" fontId="12" fillId="5" borderId="0" xfId="0" applyNumberFormat="1" applyFont="1" applyFill="1" applyAlignment="1"/>
    <xf numFmtId="1" fontId="6" fillId="8" borderId="1" xfId="0" applyNumberFormat="1" applyFont="1" applyFill="1" applyBorder="1"/>
    <xf numFmtId="1" fontId="6" fillId="9" borderId="1" xfId="0" applyNumberFormat="1" applyFont="1" applyFill="1" applyBorder="1"/>
    <xf numFmtId="1" fontId="14" fillId="4" borderId="9" xfId="1" quotePrefix="1" applyNumberFormat="1" applyFont="1" applyFill="1" applyBorder="1" applyAlignment="1">
      <alignment horizontal="center"/>
    </xf>
    <xf numFmtId="1" fontId="14" fillId="4" borderId="10" xfId="1" quotePrefix="1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49" fontId="8" fillId="2" borderId="1" xfId="3" applyNumberFormat="1" applyFont="1" applyFill="1" applyBorder="1" applyAlignment="1">
      <alignment horizontal="center"/>
    </xf>
    <xf numFmtId="49" fontId="8" fillId="2" borderId="1" xfId="3" applyNumberFormat="1" applyFont="1" applyFill="1" applyBorder="1" applyAlignment="1"/>
    <xf numFmtId="0" fontId="8" fillId="2" borderId="1" xfId="3" applyFont="1" applyFill="1" applyBorder="1" applyAlignment="1">
      <alignment horizontal="left"/>
    </xf>
    <xf numFmtId="49" fontId="8" fillId="6" borderId="1" xfId="3" applyNumberFormat="1" applyFont="1" applyFill="1" applyBorder="1" applyAlignment="1">
      <alignment horizontal="center"/>
    </xf>
    <xf numFmtId="0" fontId="8" fillId="6" borderId="1" xfId="3" applyFont="1" applyFill="1" applyBorder="1" applyAlignment="1"/>
    <xf numFmtId="49" fontId="8" fillId="6" borderId="1" xfId="3" applyNumberFormat="1" applyFont="1" applyFill="1" applyBorder="1" applyAlignme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2" borderId="1" xfId="3" applyFont="1" applyFill="1" applyBorder="1" applyAlignment="1"/>
    <xf numFmtId="0" fontId="8" fillId="2" borderId="1" xfId="3" applyFont="1" applyFill="1" applyBorder="1" applyAlignment="1">
      <alignment horizontal="center"/>
    </xf>
    <xf numFmtId="1" fontId="9" fillId="2" borderId="7" xfId="1" quotePrefix="1" applyNumberFormat="1" applyFont="1" applyFill="1" applyBorder="1" applyAlignment="1">
      <alignment horizontal="center"/>
    </xf>
    <xf numFmtId="1" fontId="6" fillId="9" borderId="1" xfId="0" applyNumberFormat="1" applyFont="1" applyFill="1" applyBorder="1"/>
    <xf numFmtId="1" fontId="9" fillId="3" borderId="7" xfId="1" quotePrefix="1" applyNumberFormat="1" applyFont="1" applyFill="1" applyBorder="1" applyAlignment="1">
      <alignment horizontal="center"/>
    </xf>
    <xf numFmtId="1" fontId="9" fillId="4" borderId="19" xfId="1" quotePrefix="1" applyNumberFormat="1" applyFont="1" applyFill="1" applyBorder="1" applyAlignment="1">
      <alignment horizontal="center"/>
    </xf>
    <xf numFmtId="1" fontId="9" fillId="4" borderId="7" xfId="1" quotePrefix="1" applyNumberFormat="1" applyFont="1" applyFill="1" applyBorder="1" applyAlignment="1">
      <alignment horizontal="center"/>
    </xf>
    <xf numFmtId="1" fontId="9" fillId="4" borderId="8" xfId="1" applyNumberFormat="1" applyFont="1" applyFill="1" applyBorder="1" applyAlignment="1">
      <alignment horizontal="center"/>
    </xf>
    <xf numFmtId="1" fontId="9" fillId="4" borderId="9" xfId="1" quotePrefix="1" applyNumberFormat="1" applyFont="1" applyFill="1" applyBorder="1" applyAlignment="1">
      <alignment horizontal="center"/>
    </xf>
    <xf numFmtId="1" fontId="9" fillId="4" borderId="10" xfId="1" quotePrefix="1" applyNumberFormat="1" applyFont="1" applyFill="1" applyBorder="1" applyAlignment="1">
      <alignment horizontal="center"/>
    </xf>
    <xf numFmtId="1" fontId="9" fillId="4" borderId="10" xfId="1" applyNumberFormat="1" applyFont="1" applyFill="1" applyBorder="1" applyAlignment="1">
      <alignment horizontal="center"/>
    </xf>
    <xf numFmtId="49" fontId="8" fillId="2" borderId="1" xfId="3" applyNumberFormat="1" applyFont="1" applyFill="1" applyBorder="1" applyAlignment="1">
      <alignment horizontal="center"/>
    </xf>
    <xf numFmtId="1" fontId="9" fillId="4" borderId="5" xfId="1" quotePrefix="1" applyNumberFormat="1" applyFont="1" applyFill="1" applyBorder="1" applyAlignment="1">
      <alignment horizontal="center"/>
    </xf>
    <xf numFmtId="1" fontId="9" fillId="4" borderId="6" xfId="1" quotePrefix="1" applyNumberFormat="1" applyFont="1" applyFill="1" applyBorder="1" applyAlignment="1">
      <alignment horizontal="center"/>
    </xf>
    <xf numFmtId="49" fontId="8" fillId="2" borderId="1" xfId="3" applyNumberFormat="1" applyFont="1" applyFill="1" applyBorder="1" applyAlignment="1"/>
    <xf numFmtId="1" fontId="6" fillId="8" borderId="1" xfId="0" applyNumberFormat="1" applyFont="1" applyFill="1" applyBorder="1"/>
    <xf numFmtId="1" fontId="9" fillId="6" borderId="8" xfId="1" applyNumberFormat="1" applyFont="1" applyFill="1" applyBorder="1" applyAlignment="1">
      <alignment horizontal="center"/>
    </xf>
    <xf numFmtId="1" fontId="9" fillId="6" borderId="10" xfId="1" quotePrefix="1" applyNumberFormat="1" applyFont="1" applyFill="1" applyBorder="1" applyAlignment="1">
      <alignment horizontal="center"/>
    </xf>
    <xf numFmtId="1" fontId="9" fillId="6" borderId="9" xfId="1" quotePrefix="1" applyNumberFormat="1" applyFont="1" applyFill="1" applyBorder="1" applyAlignment="1">
      <alignment horizontal="center"/>
    </xf>
    <xf numFmtId="49" fontId="8" fillId="6" borderId="1" xfId="3" applyNumberFormat="1" applyFont="1" applyFill="1" applyBorder="1" applyAlignment="1">
      <alignment horizontal="center"/>
    </xf>
    <xf numFmtId="0" fontId="8" fillId="6" borderId="1" xfId="3" applyFont="1" applyFill="1" applyBorder="1" applyAlignment="1"/>
    <xf numFmtId="49" fontId="8" fillId="10" borderId="1" xfId="3" quotePrefix="1" applyNumberFormat="1" applyFont="1" applyFill="1" applyBorder="1" applyAlignment="1">
      <alignment horizontal="center"/>
    </xf>
    <xf numFmtId="49" fontId="8" fillId="10" borderId="1" xfId="3" applyNumberFormat="1" applyFont="1" applyFill="1" applyBorder="1" applyAlignment="1">
      <alignment horizontal="center"/>
    </xf>
    <xf numFmtId="0" fontId="15" fillId="6" borderId="0" xfId="0" applyFont="1" applyFill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1" fontId="6" fillId="6" borderId="0" xfId="0" applyNumberFormat="1" applyFont="1" applyFill="1" applyAlignment="1">
      <alignment horizontal="center"/>
    </xf>
    <xf numFmtId="1" fontId="8" fillId="5" borderId="9" xfId="1" quotePrefix="1" applyNumberFormat="1" applyFont="1" applyFill="1" applyBorder="1" applyAlignment="1">
      <alignment horizontal="center"/>
    </xf>
    <xf numFmtId="1" fontId="9" fillId="6" borderId="5" xfId="1" quotePrefix="1" applyNumberFormat="1" applyFont="1" applyFill="1" applyBorder="1" applyAlignment="1">
      <alignment horizontal="center"/>
    </xf>
    <xf numFmtId="1" fontId="9" fillId="6" borderId="19" xfId="1" quotePrefix="1" applyNumberFormat="1" applyFont="1" applyFill="1" applyBorder="1" applyAlignment="1">
      <alignment horizontal="center"/>
    </xf>
    <xf numFmtId="0" fontId="8" fillId="6" borderId="1" xfId="3" applyFont="1" applyFill="1" applyBorder="1" applyAlignment="1">
      <alignment horizontal="center"/>
    </xf>
    <xf numFmtId="1" fontId="9" fillId="6" borderId="7" xfId="1" quotePrefix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8" fillId="7" borderId="1" xfId="3" applyFont="1" applyFill="1" applyBorder="1" applyAlignment="1"/>
    <xf numFmtId="0" fontId="8" fillId="7" borderId="1" xfId="3" applyFont="1" applyFill="1" applyBorder="1" applyAlignment="1">
      <alignment horizontal="center"/>
    </xf>
    <xf numFmtId="1" fontId="9" fillId="7" borderId="8" xfId="1" applyNumberFormat="1" applyFont="1" applyFill="1" applyBorder="1" applyAlignment="1">
      <alignment horizontal="center"/>
    </xf>
    <xf numFmtId="1" fontId="9" fillId="7" borderId="9" xfId="1" quotePrefix="1" applyNumberFormat="1" applyFont="1" applyFill="1" applyBorder="1" applyAlignment="1">
      <alignment horizontal="center"/>
    </xf>
    <xf numFmtId="1" fontId="9" fillId="7" borderId="10" xfId="1" applyNumberFormat="1" applyFont="1" applyFill="1" applyBorder="1" applyAlignment="1">
      <alignment horizontal="center"/>
    </xf>
    <xf numFmtId="1" fontId="9" fillId="7" borderId="8" xfId="1" quotePrefix="1" applyNumberFormat="1" applyFont="1" applyFill="1" applyBorder="1" applyAlignment="1">
      <alignment horizontal="center"/>
    </xf>
    <xf numFmtId="1" fontId="9" fillId="7" borderId="10" xfId="1" quotePrefix="1" applyNumberFormat="1" applyFont="1" applyFill="1" applyBorder="1" applyAlignment="1">
      <alignment horizontal="center"/>
    </xf>
    <xf numFmtId="1" fontId="9" fillId="7" borderId="5" xfId="1" quotePrefix="1" applyNumberFormat="1" applyFont="1" applyFill="1" applyBorder="1" applyAlignment="1">
      <alignment horizontal="center"/>
    </xf>
    <xf numFmtId="1" fontId="9" fillId="7" borderId="19" xfId="1" quotePrefix="1" applyNumberFormat="1" applyFont="1" applyFill="1" applyBorder="1" applyAlignment="1">
      <alignment horizontal="center"/>
    </xf>
    <xf numFmtId="1" fontId="9" fillId="7" borderId="7" xfId="1" quotePrefix="1" applyNumberFormat="1" applyFont="1" applyFill="1" applyBorder="1" applyAlignment="1">
      <alignment horizontal="center"/>
    </xf>
    <xf numFmtId="1" fontId="6" fillId="7" borderId="1" xfId="0" applyNumberFormat="1" applyFont="1" applyFill="1" applyBorder="1"/>
    <xf numFmtId="49" fontId="8" fillId="7" borderId="1" xfId="3" applyNumberFormat="1" applyFont="1" applyFill="1" applyBorder="1" applyAlignment="1"/>
    <xf numFmtId="1" fontId="9" fillId="7" borderId="6" xfId="1" quotePrefix="1" applyNumberFormat="1" applyFont="1" applyFill="1" applyBorder="1" applyAlignment="1">
      <alignment horizontal="center"/>
    </xf>
    <xf numFmtId="1" fontId="14" fillId="7" borderId="8" xfId="1" applyNumberFormat="1" applyFont="1" applyFill="1" applyBorder="1" applyAlignment="1">
      <alignment horizontal="center"/>
    </xf>
    <xf numFmtId="1" fontId="14" fillId="7" borderId="9" xfId="1" quotePrefix="1" applyNumberFormat="1" applyFont="1" applyFill="1" applyBorder="1" applyAlignment="1">
      <alignment horizontal="center"/>
    </xf>
    <xf numFmtId="0" fontId="7" fillId="7" borderId="0" xfId="0" applyFont="1" applyFill="1"/>
    <xf numFmtId="0" fontId="7" fillId="7" borderId="0" xfId="0" applyFont="1" applyFill="1" applyAlignment="1">
      <alignment horizontal="center"/>
    </xf>
    <xf numFmtId="1" fontId="10" fillId="7" borderId="0" xfId="0" applyNumberFormat="1" applyFont="1" applyFill="1" applyBorder="1" applyAlignment="1">
      <alignment horizontal="center"/>
    </xf>
    <xf numFmtId="0" fontId="10" fillId="7" borderId="0" xfId="0" applyFont="1" applyFill="1" applyBorder="1" applyAlignment="1">
      <alignment horizontal="left" vertical="center" wrapText="1"/>
    </xf>
    <xf numFmtId="1" fontId="8" fillId="7" borderId="8" xfId="1" applyNumberFormat="1" applyFont="1" applyFill="1" applyBorder="1" applyAlignment="1">
      <alignment horizontal="center"/>
    </xf>
    <xf numFmtId="49" fontId="8" fillId="7" borderId="1" xfId="3" quotePrefix="1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 wrapText="1"/>
    </xf>
    <xf numFmtId="1" fontId="10" fillId="0" borderId="14" xfId="0" applyNumberFormat="1" applyFont="1" applyBorder="1" applyAlignment="1">
      <alignment horizontal="center"/>
    </xf>
    <xf numFmtId="0" fontId="11" fillId="4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16" fontId="7" fillId="11" borderId="16" xfId="0" applyNumberFormat="1" applyFont="1" applyFill="1" applyBorder="1" applyAlignment="1">
      <alignment horizontal="center" vertical="center" wrapText="1"/>
    </xf>
    <xf numFmtId="1" fontId="7" fillId="11" borderId="3" xfId="0" applyNumberFormat="1" applyFont="1" applyFill="1" applyBorder="1" applyAlignment="1">
      <alignment horizontal="center"/>
    </xf>
    <xf numFmtId="1" fontId="7" fillId="11" borderId="14" xfId="0" applyNumberFormat="1" applyFont="1" applyFill="1" applyBorder="1" applyAlignment="1">
      <alignment horizontal="center"/>
    </xf>
    <xf numFmtId="1" fontId="7" fillId="11" borderId="4" xfId="0" applyNumberFormat="1" applyFont="1" applyFill="1" applyBorder="1" applyAlignment="1">
      <alignment horizontal="center"/>
    </xf>
    <xf numFmtId="49" fontId="7" fillId="11" borderId="4" xfId="0" applyNumberFormat="1" applyFont="1" applyFill="1" applyBorder="1" applyAlignment="1">
      <alignment horizontal="center" vertical="center" wrapText="1" shrinkToFit="1"/>
    </xf>
    <xf numFmtId="0" fontId="6" fillId="11" borderId="17" xfId="0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16" fontId="7" fillId="11" borderId="15" xfId="0" applyNumberFormat="1" applyFont="1" applyFill="1" applyBorder="1" applyAlignment="1">
      <alignment horizontal="center"/>
    </xf>
    <xf numFmtId="16" fontId="7" fillId="11" borderId="11" xfId="0" applyNumberFormat="1" applyFont="1" applyFill="1" applyBorder="1" applyAlignment="1">
      <alignment horizontal="center"/>
    </xf>
    <xf numFmtId="16" fontId="7" fillId="11" borderId="12" xfId="0" applyNumberFormat="1" applyFont="1" applyFill="1" applyBorder="1" applyAlignment="1">
      <alignment horizontal="center"/>
    </xf>
    <xf numFmtId="0" fontId="6" fillId="11" borderId="13" xfId="0" applyFont="1" applyFill="1" applyBorder="1" applyAlignment="1">
      <alignment horizontal="center" vertical="center" wrapText="1" shrinkToFit="1"/>
    </xf>
    <xf numFmtId="0" fontId="7" fillId="11" borderId="18" xfId="0" applyFont="1" applyFill="1" applyBorder="1" applyAlignment="1">
      <alignment horizontal="center" vertical="center" wrapText="1"/>
    </xf>
    <xf numFmtId="49" fontId="7" fillId="11" borderId="8" xfId="0" applyNumberFormat="1" applyFont="1" applyFill="1" applyBorder="1" applyAlignment="1">
      <alignment horizontal="center"/>
    </xf>
    <xf numFmtId="49" fontId="7" fillId="11" borderId="9" xfId="0" applyNumberFormat="1" applyFont="1" applyFill="1" applyBorder="1" applyAlignment="1">
      <alignment horizontal="center"/>
    </xf>
    <xf numFmtId="49" fontId="7" fillId="11" borderId="10" xfId="0" applyNumberFormat="1" applyFont="1" applyFill="1" applyBorder="1" applyAlignment="1">
      <alignment horizontal="center"/>
    </xf>
    <xf numFmtId="0" fontId="6" fillId="11" borderId="12" xfId="0" applyFont="1" applyFill="1" applyBorder="1" applyAlignment="1">
      <alignment horizontal="center" vertical="center" wrapText="1" shrinkToFit="1"/>
    </xf>
    <xf numFmtId="1" fontId="9" fillId="11" borderId="7" xfId="1" quotePrefix="1" applyNumberFormat="1" applyFont="1" applyFill="1" applyBorder="1" applyAlignment="1">
      <alignment horizontal="center"/>
    </xf>
    <xf numFmtId="0" fontId="8" fillId="0" borderId="1" xfId="3" applyFont="1" applyFill="1" applyBorder="1" applyAlignment="1"/>
    <xf numFmtId="49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/>
    <xf numFmtId="0" fontId="8" fillId="0" borderId="1" xfId="3" applyFont="1" applyFill="1" applyBorder="1" applyAlignment="1">
      <alignment horizontal="left"/>
    </xf>
    <xf numFmtId="1" fontId="9" fillId="0" borderId="8" xfId="1" applyNumberFormat="1" applyFont="1" applyFill="1" applyBorder="1" applyAlignment="1">
      <alignment horizontal="center"/>
    </xf>
    <xf numFmtId="49" fontId="8" fillId="2" borderId="1" xfId="3" quotePrefix="1" applyNumberFormat="1" applyFont="1" applyFill="1" applyBorder="1" applyAlignment="1">
      <alignment horizontal="center"/>
    </xf>
    <xf numFmtId="49" fontId="7" fillId="11" borderId="16" xfId="0" applyNumberFormat="1" applyFont="1" applyFill="1" applyBorder="1" applyAlignment="1">
      <alignment horizontal="center" vertical="center" wrapText="1" shrinkToFit="1"/>
    </xf>
    <xf numFmtId="49" fontId="7" fillId="11" borderId="17" xfId="0" applyNumberFormat="1" applyFont="1" applyFill="1" applyBorder="1" applyAlignment="1">
      <alignment horizontal="center" vertical="center" wrapText="1" shrinkToFit="1"/>
    </xf>
    <xf numFmtId="49" fontId="7" fillId="11" borderId="3" xfId="0" applyNumberFormat="1" applyFont="1" applyFill="1" applyBorder="1" applyAlignment="1">
      <alignment horizontal="center"/>
    </xf>
    <xf numFmtId="49" fontId="7" fillId="11" borderId="20" xfId="0" applyNumberFormat="1" applyFont="1" applyFill="1" applyBorder="1" applyAlignment="1">
      <alignment horizontal="center"/>
    </xf>
    <xf numFmtId="49" fontId="7" fillId="11" borderId="4" xfId="0" applyNumberFormat="1" applyFont="1" applyFill="1" applyBorder="1" applyAlignment="1">
      <alignment horizontal="center"/>
    </xf>
    <xf numFmtId="49" fontId="7" fillId="11" borderId="18" xfId="0" applyNumberFormat="1" applyFont="1" applyFill="1" applyBorder="1" applyAlignment="1">
      <alignment horizontal="center" vertical="center" wrapText="1" shrinkToFit="1"/>
    </xf>
    <xf numFmtId="1" fontId="9" fillId="0" borderId="9" xfId="1" quotePrefix="1" applyNumberFormat="1" applyFont="1" applyFill="1" applyBorder="1" applyAlignment="1">
      <alignment horizontal="center"/>
    </xf>
    <xf numFmtId="1" fontId="9" fillId="0" borderId="10" xfId="1" applyNumberFormat="1" applyFont="1" applyFill="1" applyBorder="1" applyAlignment="1">
      <alignment horizontal="center"/>
    </xf>
    <xf numFmtId="1" fontId="9" fillId="0" borderId="10" xfId="1" quotePrefix="1" applyNumberFormat="1" applyFont="1" applyFill="1" applyBorder="1" applyAlignment="1">
      <alignment horizontal="center"/>
    </xf>
    <xf numFmtId="1" fontId="9" fillId="0" borderId="5" xfId="1" quotePrefix="1" applyNumberFormat="1" applyFont="1" applyFill="1" applyBorder="1" applyAlignment="1">
      <alignment horizontal="center"/>
    </xf>
    <xf numFmtId="1" fontId="6" fillId="0" borderId="1" xfId="0" applyNumberFormat="1" applyFont="1" applyFill="1" applyBorder="1"/>
    <xf numFmtId="0" fontId="7" fillId="11" borderId="16" xfId="0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49" fontId="7" fillId="11" borderId="11" xfId="0" applyNumberFormat="1" applyFont="1" applyFill="1" applyBorder="1" applyAlignment="1">
      <alignment horizontal="center"/>
    </xf>
    <xf numFmtId="49" fontId="7" fillId="11" borderId="19" xfId="0" applyNumberFormat="1" applyFont="1" applyFill="1" applyBorder="1" applyAlignment="1">
      <alignment horizontal="center"/>
    </xf>
    <xf numFmtId="49" fontId="7" fillId="11" borderId="12" xfId="0" applyNumberFormat="1" applyFont="1" applyFill="1" applyBorder="1" applyAlignment="1">
      <alignment horizontal="center"/>
    </xf>
  </cellXfs>
  <cellStyles count="5">
    <cellStyle name="Normal" xfId="0" builtinId="0"/>
    <cellStyle name="PTSNUM" xfId="1"/>
    <cellStyle name="PTSTOT" xfId="2"/>
    <cellStyle name="PTSTOT 2" xfId="4"/>
    <cellStyle name="PTSTXT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H32"/>
  <sheetViews>
    <sheetView tabSelected="1" zoomScaleNormal="100" workbookViewId="0">
      <pane xSplit="4" ySplit="8" topLeftCell="E9" activePane="bottomRight" state="frozen"/>
      <selection pane="topRight" activeCell="D1" sqref="D1"/>
      <selection pane="bottomLeft" activeCell="A7" sqref="A7"/>
      <selection pane="bottomRight" activeCell="C14" sqref="C14"/>
    </sheetView>
  </sheetViews>
  <sheetFormatPr defaultColWidth="11.44140625" defaultRowHeight="13.8" x14ac:dyDescent="0.3"/>
  <cols>
    <col min="1" max="1" width="3" style="37" customWidth="1"/>
    <col min="2" max="2" width="18.109375" style="38" customWidth="1"/>
    <col min="3" max="3" width="7.6640625" style="38" customWidth="1"/>
    <col min="4" max="4" width="5.88671875" style="40" customWidth="1"/>
    <col min="5" max="22" width="4.6640625" style="4" customWidth="1"/>
    <col min="23" max="23" width="5.88671875" style="4" customWidth="1"/>
    <col min="24" max="24" width="3" style="38" hidden="1" customWidth="1"/>
    <col min="25" max="25" width="4.5546875" style="38" hidden="1" customWidth="1"/>
    <col min="26" max="26" width="3.5546875" style="38" hidden="1" customWidth="1"/>
    <col min="27" max="27" width="3.6640625" style="38" hidden="1" customWidth="1"/>
    <col min="28" max="28" width="3.44140625" style="38" hidden="1" customWidth="1"/>
    <col min="29" max="29" width="3.88671875" style="38" hidden="1" customWidth="1"/>
    <col min="30" max="30" width="4" style="38" hidden="1" customWidth="1"/>
    <col min="31" max="31" width="3.5546875" style="38" hidden="1" customWidth="1"/>
    <col min="32" max="32" width="6" style="38" customWidth="1"/>
    <col min="33" max="33" width="7.33203125" style="38" customWidth="1"/>
    <col min="34" max="34" width="11.44140625" style="38" customWidth="1"/>
    <col min="35" max="16384" width="11.44140625" style="38"/>
  </cols>
  <sheetData>
    <row r="1" spans="1:34" ht="31.5" customHeight="1" x14ac:dyDescent="0.45">
      <c r="B1" s="130" t="s">
        <v>67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2"/>
    </row>
    <row r="2" spans="1:34" x14ac:dyDescent="0.3"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spans="1:34" ht="12.75" customHeight="1" x14ac:dyDescent="0.3">
      <c r="B3" s="131" t="s">
        <v>42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</row>
    <row r="4" spans="1:34" x14ac:dyDescent="0.3">
      <c r="B4" s="132" t="s">
        <v>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</row>
    <row r="5" spans="1:34" s="69" customFormat="1" x14ac:dyDescent="0.3">
      <c r="A5" s="68"/>
      <c r="B5" s="119" t="s">
        <v>108</v>
      </c>
      <c r="C5" s="122"/>
      <c r="D5" s="122"/>
      <c r="E5" s="122"/>
      <c r="F5" s="122"/>
      <c r="G5" s="122"/>
      <c r="H5" s="122"/>
      <c r="I5" s="122"/>
      <c r="J5" s="122"/>
      <c r="K5" s="122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</row>
    <row r="6" spans="1:34" s="6" customFormat="1" ht="12.75" customHeight="1" x14ac:dyDescent="0.3">
      <c r="A6" s="5"/>
      <c r="B6" s="134" t="s">
        <v>0</v>
      </c>
      <c r="C6" s="134" t="s">
        <v>6</v>
      </c>
      <c r="D6" s="135" t="s">
        <v>4</v>
      </c>
      <c r="E6" s="136" t="s">
        <v>7</v>
      </c>
      <c r="F6" s="137"/>
      <c r="G6" s="138"/>
      <c r="H6" s="136" t="s">
        <v>8</v>
      </c>
      <c r="I6" s="137"/>
      <c r="J6" s="138"/>
      <c r="K6" s="136" t="s">
        <v>9</v>
      </c>
      <c r="L6" s="137"/>
      <c r="M6" s="138"/>
      <c r="N6" s="136" t="s">
        <v>10</v>
      </c>
      <c r="O6" s="137"/>
      <c r="P6" s="138"/>
      <c r="Q6" s="136" t="s">
        <v>11</v>
      </c>
      <c r="R6" s="137"/>
      <c r="S6" s="138"/>
      <c r="T6" s="136" t="s">
        <v>12</v>
      </c>
      <c r="U6" s="137"/>
      <c r="V6" s="138"/>
      <c r="W6" s="139" t="s">
        <v>68</v>
      </c>
      <c r="X6" s="16" t="s">
        <v>14</v>
      </c>
      <c r="Y6" s="16" t="s">
        <v>15</v>
      </c>
      <c r="Z6" s="16" t="s">
        <v>16</v>
      </c>
      <c r="AA6" s="16" t="s">
        <v>17</v>
      </c>
      <c r="AB6" s="16" t="s">
        <v>18</v>
      </c>
      <c r="AC6" s="16" t="s">
        <v>19</v>
      </c>
      <c r="AD6" s="16" t="s">
        <v>20</v>
      </c>
      <c r="AE6" s="16" t="s">
        <v>21</v>
      </c>
      <c r="AF6" s="125" t="s">
        <v>69</v>
      </c>
      <c r="AG6" s="127" t="s">
        <v>70</v>
      </c>
    </row>
    <row r="7" spans="1:34" s="8" customFormat="1" x14ac:dyDescent="0.3">
      <c r="A7" s="7"/>
      <c r="B7" s="140"/>
      <c r="C7" s="141"/>
      <c r="D7" s="140"/>
      <c r="E7" s="142">
        <v>42066</v>
      </c>
      <c r="F7" s="143"/>
      <c r="G7" s="144"/>
      <c r="H7" s="142">
        <v>42136</v>
      </c>
      <c r="I7" s="143"/>
      <c r="J7" s="144"/>
      <c r="K7" s="142">
        <v>42157</v>
      </c>
      <c r="L7" s="143"/>
      <c r="M7" s="144"/>
      <c r="N7" s="142">
        <v>42213</v>
      </c>
      <c r="O7" s="143"/>
      <c r="P7" s="144"/>
      <c r="Q7" s="142">
        <v>42248</v>
      </c>
      <c r="R7" s="143"/>
      <c r="S7" s="144"/>
      <c r="T7" s="142">
        <v>42318</v>
      </c>
      <c r="U7" s="143"/>
      <c r="V7" s="144"/>
      <c r="W7" s="145"/>
      <c r="X7" s="17"/>
      <c r="Y7" s="17"/>
      <c r="Z7" s="17"/>
      <c r="AA7" s="17"/>
      <c r="AB7" s="17"/>
      <c r="AC7" s="17"/>
      <c r="AD7" s="17"/>
      <c r="AE7" s="17"/>
      <c r="AF7" s="126"/>
      <c r="AG7" s="128"/>
    </row>
    <row r="8" spans="1:34" s="39" customFormat="1" ht="30" customHeight="1" x14ac:dyDescent="0.3">
      <c r="A8" s="37"/>
      <c r="B8" s="140"/>
      <c r="C8" s="146"/>
      <c r="D8" s="140"/>
      <c r="E8" s="147" t="s">
        <v>1</v>
      </c>
      <c r="F8" s="148" t="s">
        <v>2</v>
      </c>
      <c r="G8" s="149" t="s">
        <v>3</v>
      </c>
      <c r="H8" s="147" t="s">
        <v>1</v>
      </c>
      <c r="I8" s="148" t="s">
        <v>2</v>
      </c>
      <c r="J8" s="149" t="s">
        <v>3</v>
      </c>
      <c r="K8" s="147" t="s">
        <v>1</v>
      </c>
      <c r="L8" s="148" t="s">
        <v>2</v>
      </c>
      <c r="M8" s="149" t="s">
        <v>3</v>
      </c>
      <c r="N8" s="161" t="s">
        <v>1</v>
      </c>
      <c r="O8" s="162" t="s">
        <v>2</v>
      </c>
      <c r="P8" s="163" t="s">
        <v>3</v>
      </c>
      <c r="Q8" s="161" t="s">
        <v>1</v>
      </c>
      <c r="R8" s="162" t="s">
        <v>2</v>
      </c>
      <c r="S8" s="163" t="s">
        <v>3</v>
      </c>
      <c r="T8" s="161" t="s">
        <v>1</v>
      </c>
      <c r="U8" s="162" t="s">
        <v>2</v>
      </c>
      <c r="V8" s="163" t="s">
        <v>3</v>
      </c>
      <c r="W8" s="150"/>
      <c r="X8" s="18"/>
      <c r="Y8" s="18"/>
      <c r="Z8" s="18"/>
      <c r="AA8" s="18"/>
      <c r="AB8" s="18"/>
      <c r="AC8" s="18"/>
      <c r="AD8" s="18"/>
      <c r="AE8" s="18"/>
      <c r="AF8" s="126"/>
      <c r="AG8" s="128"/>
    </row>
    <row r="9" spans="1:34" s="39" customFormat="1" ht="12.75" customHeight="1" x14ac:dyDescent="0.3">
      <c r="A9" s="37">
        <v>1</v>
      </c>
      <c r="B9" s="104" t="s">
        <v>59</v>
      </c>
      <c r="C9" s="54" t="s">
        <v>83</v>
      </c>
      <c r="D9" s="105">
        <v>7</v>
      </c>
      <c r="E9" s="106">
        <v>10</v>
      </c>
      <c r="F9" s="107">
        <v>10</v>
      </c>
      <c r="G9" s="108">
        <v>10</v>
      </c>
      <c r="H9" s="109">
        <v>10</v>
      </c>
      <c r="I9" s="107">
        <v>12</v>
      </c>
      <c r="J9" s="110">
        <v>10</v>
      </c>
      <c r="K9" s="106">
        <v>15</v>
      </c>
      <c r="L9" s="107">
        <v>12</v>
      </c>
      <c r="M9" s="110">
        <v>12</v>
      </c>
      <c r="N9" s="111">
        <v>12</v>
      </c>
      <c r="O9" s="112">
        <v>15</v>
      </c>
      <c r="P9" s="113">
        <v>15</v>
      </c>
      <c r="Q9" s="111">
        <v>15</v>
      </c>
      <c r="R9" s="112">
        <v>12</v>
      </c>
      <c r="S9" s="113">
        <v>12</v>
      </c>
      <c r="T9" s="111">
        <v>15</v>
      </c>
      <c r="U9" s="112">
        <v>15</v>
      </c>
      <c r="V9" s="113">
        <v>15</v>
      </c>
      <c r="W9" s="113">
        <f t="shared" ref="W9:W26" si="0">SUM(E9:V9)</f>
        <v>227</v>
      </c>
      <c r="X9" s="113">
        <f t="shared" ref="X9:X26" si="1">SUM(E9:G9)</f>
        <v>30</v>
      </c>
      <c r="Y9" s="113">
        <f t="shared" ref="Y9:Y26" si="2">SUM(H9:J9)</f>
        <v>32</v>
      </c>
      <c r="Z9" s="113">
        <f t="shared" ref="Z9:Z26" si="3">SUM(K9:M9)</f>
        <v>39</v>
      </c>
      <c r="AA9" s="113">
        <f t="shared" ref="AA9:AA26" si="4">SUM(N9:P9)</f>
        <v>42</v>
      </c>
      <c r="AB9" s="113" t="e">
        <f>SUM(#REF!)</f>
        <v>#REF!</v>
      </c>
      <c r="AC9" s="113">
        <f t="shared" ref="AC9:AC26" si="5">SUM(Q9:S9)</f>
        <v>39</v>
      </c>
      <c r="AD9" s="113">
        <f t="shared" ref="AD9:AD26" si="6">SUM(T9:V9)</f>
        <v>45</v>
      </c>
      <c r="AE9" s="113" t="e">
        <f>SUM(#REF!)</f>
        <v>#REF!</v>
      </c>
      <c r="AF9" s="114">
        <v>20</v>
      </c>
      <c r="AG9" s="114">
        <f t="shared" ref="AG9:AG26" si="7">W9-AF9</f>
        <v>207</v>
      </c>
    </row>
    <row r="10" spans="1:34" s="39" customFormat="1" ht="12.75" customHeight="1" x14ac:dyDescent="0.3">
      <c r="A10" s="37">
        <v>2</v>
      </c>
      <c r="B10" s="104" t="s">
        <v>89</v>
      </c>
      <c r="C10" s="54" t="s">
        <v>115</v>
      </c>
      <c r="D10" s="105">
        <v>33</v>
      </c>
      <c r="E10" s="106" t="s">
        <v>94</v>
      </c>
      <c r="F10" s="106" t="s">
        <v>94</v>
      </c>
      <c r="G10" s="106" t="s">
        <v>94</v>
      </c>
      <c r="H10" s="106">
        <v>12</v>
      </c>
      <c r="I10" s="107">
        <v>10</v>
      </c>
      <c r="J10" s="110">
        <v>12</v>
      </c>
      <c r="K10" s="106">
        <v>10</v>
      </c>
      <c r="L10" s="107">
        <v>15</v>
      </c>
      <c r="M10" s="110">
        <v>15</v>
      </c>
      <c r="N10" s="111">
        <v>15</v>
      </c>
      <c r="O10" s="107">
        <v>12</v>
      </c>
      <c r="P10" s="110">
        <v>12</v>
      </c>
      <c r="Q10" s="111">
        <v>12</v>
      </c>
      <c r="R10" s="112">
        <v>15</v>
      </c>
      <c r="S10" s="113">
        <v>15</v>
      </c>
      <c r="T10" s="111">
        <v>12</v>
      </c>
      <c r="U10" s="112">
        <v>12</v>
      </c>
      <c r="V10" s="113">
        <v>12</v>
      </c>
      <c r="W10" s="113">
        <f t="shared" si="0"/>
        <v>191</v>
      </c>
      <c r="X10" s="113">
        <f t="shared" si="1"/>
        <v>0</v>
      </c>
      <c r="Y10" s="113">
        <f t="shared" si="2"/>
        <v>34</v>
      </c>
      <c r="Z10" s="113">
        <f t="shared" si="3"/>
        <v>40</v>
      </c>
      <c r="AA10" s="113">
        <f t="shared" si="4"/>
        <v>39</v>
      </c>
      <c r="AB10" s="113" t="e">
        <f>SUM(#REF!)</f>
        <v>#REF!</v>
      </c>
      <c r="AC10" s="113">
        <f t="shared" si="5"/>
        <v>42</v>
      </c>
      <c r="AD10" s="113">
        <f t="shared" si="6"/>
        <v>36</v>
      </c>
      <c r="AE10" s="113" t="e">
        <f>SUM(#REF!)</f>
        <v>#REF!</v>
      </c>
      <c r="AF10" s="114">
        <v>20</v>
      </c>
      <c r="AG10" s="114">
        <f t="shared" si="7"/>
        <v>171</v>
      </c>
    </row>
    <row r="11" spans="1:34" s="70" customFormat="1" ht="12.75" customHeight="1" x14ac:dyDescent="0.3">
      <c r="A11" s="68">
        <v>3</v>
      </c>
      <c r="B11" s="104" t="s">
        <v>97</v>
      </c>
      <c r="C11" s="54" t="s">
        <v>116</v>
      </c>
      <c r="D11" s="105">
        <v>26</v>
      </c>
      <c r="E11" s="106" t="s">
        <v>94</v>
      </c>
      <c r="F11" s="106" t="s">
        <v>94</v>
      </c>
      <c r="G11" s="106" t="s">
        <v>94</v>
      </c>
      <c r="H11" s="106" t="s">
        <v>94</v>
      </c>
      <c r="I11" s="106" t="s">
        <v>94</v>
      </c>
      <c r="J11" s="106" t="s">
        <v>94</v>
      </c>
      <c r="K11" s="106" t="s">
        <v>94</v>
      </c>
      <c r="L11" s="106" t="s">
        <v>94</v>
      </c>
      <c r="M11" s="106" t="s">
        <v>94</v>
      </c>
      <c r="N11" s="111">
        <v>10</v>
      </c>
      <c r="O11" s="112">
        <v>10</v>
      </c>
      <c r="P11" s="113">
        <v>10</v>
      </c>
      <c r="Q11" s="111">
        <v>10</v>
      </c>
      <c r="R11" s="112">
        <v>10</v>
      </c>
      <c r="S11" s="113">
        <v>10</v>
      </c>
      <c r="T11" s="111">
        <v>9</v>
      </c>
      <c r="U11" s="112">
        <v>10</v>
      </c>
      <c r="V11" s="113">
        <v>10</v>
      </c>
      <c r="W11" s="113">
        <f t="shared" ref="W11:W13" si="8">SUM(E11:V11)</f>
        <v>89</v>
      </c>
      <c r="X11" s="113">
        <f t="shared" ref="X11:X13" si="9">SUM(E11:G11)</f>
        <v>0</v>
      </c>
      <c r="Y11" s="113">
        <f t="shared" ref="Y11:Y13" si="10">SUM(H11:J11)</f>
        <v>0</v>
      </c>
      <c r="Z11" s="113">
        <f t="shared" ref="Z11:Z13" si="11">SUM(K11:M11)</f>
        <v>0</v>
      </c>
      <c r="AA11" s="113">
        <f t="shared" ref="AA11:AA13" si="12">SUM(N11:P11)</f>
        <v>30</v>
      </c>
      <c r="AB11" s="113" t="e">
        <f>SUM(#REF!)</f>
        <v>#REF!</v>
      </c>
      <c r="AC11" s="113">
        <f t="shared" ref="AC11:AC13" si="13">SUM(Q11:S11)</f>
        <v>30</v>
      </c>
      <c r="AD11" s="113">
        <f t="shared" ref="AD11:AD13" si="14">SUM(T11:V11)</f>
        <v>29</v>
      </c>
      <c r="AE11" s="113" t="e">
        <f>SUM(#REF!)</f>
        <v>#REF!</v>
      </c>
      <c r="AF11" s="114">
        <v>20</v>
      </c>
      <c r="AG11" s="114">
        <f t="shared" ref="AG11:AG13" si="15">W11-AF11</f>
        <v>69</v>
      </c>
    </row>
    <row r="12" spans="1:34" s="70" customFormat="1" ht="12.75" customHeight="1" x14ac:dyDescent="0.3">
      <c r="A12" s="68">
        <v>4</v>
      </c>
      <c r="B12" s="71" t="s">
        <v>102</v>
      </c>
      <c r="C12" s="82" t="s">
        <v>117</v>
      </c>
      <c r="D12" s="72">
        <v>77</v>
      </c>
      <c r="E12" s="78" t="s">
        <v>94</v>
      </c>
      <c r="F12" s="78" t="s">
        <v>94</v>
      </c>
      <c r="G12" s="78" t="s">
        <v>94</v>
      </c>
      <c r="H12" s="78" t="s">
        <v>94</v>
      </c>
      <c r="I12" s="78" t="s">
        <v>94</v>
      </c>
      <c r="J12" s="78" t="s">
        <v>94</v>
      </c>
      <c r="K12" s="78" t="s">
        <v>94</v>
      </c>
      <c r="L12" s="78" t="s">
        <v>94</v>
      </c>
      <c r="M12" s="78" t="s">
        <v>94</v>
      </c>
      <c r="N12" s="78" t="s">
        <v>94</v>
      </c>
      <c r="O12" s="78" t="s">
        <v>94</v>
      </c>
      <c r="P12" s="78" t="s">
        <v>94</v>
      </c>
      <c r="Q12" s="99">
        <v>9</v>
      </c>
      <c r="R12" s="100">
        <v>9</v>
      </c>
      <c r="S12" s="77">
        <v>9</v>
      </c>
      <c r="T12" s="83">
        <v>10</v>
      </c>
      <c r="U12" s="76">
        <v>9</v>
      </c>
      <c r="V12" s="77">
        <v>9</v>
      </c>
      <c r="W12" s="73">
        <f t="shared" si="8"/>
        <v>55</v>
      </c>
      <c r="X12" s="75">
        <f t="shared" si="9"/>
        <v>0</v>
      </c>
      <c r="Y12" s="75">
        <f t="shared" si="10"/>
        <v>0</v>
      </c>
      <c r="Z12" s="75">
        <f t="shared" si="11"/>
        <v>0</v>
      </c>
      <c r="AA12" s="75">
        <f t="shared" si="12"/>
        <v>0</v>
      </c>
      <c r="AB12" s="75" t="e">
        <f>SUM(#REF!)</f>
        <v>#REF!</v>
      </c>
      <c r="AC12" s="75">
        <f t="shared" si="13"/>
        <v>27</v>
      </c>
      <c r="AD12" s="75">
        <f t="shared" si="14"/>
        <v>28</v>
      </c>
      <c r="AE12" s="75" t="e">
        <f>SUM(#REF!)</f>
        <v>#REF!</v>
      </c>
      <c r="AF12" s="86">
        <v>18</v>
      </c>
      <c r="AG12" s="74">
        <f t="shared" si="15"/>
        <v>37</v>
      </c>
    </row>
    <row r="13" spans="1:34" s="70" customFormat="1" ht="12.75" customHeight="1" x14ac:dyDescent="0.3">
      <c r="A13" s="68">
        <v>5</v>
      </c>
      <c r="B13" s="71" t="s">
        <v>88</v>
      </c>
      <c r="C13" s="82" t="s">
        <v>118</v>
      </c>
      <c r="D13" s="72">
        <v>88</v>
      </c>
      <c r="E13" s="78" t="s">
        <v>94</v>
      </c>
      <c r="F13" s="78" t="s">
        <v>94</v>
      </c>
      <c r="G13" s="78" t="s">
        <v>94</v>
      </c>
      <c r="H13" s="78" t="s">
        <v>94</v>
      </c>
      <c r="I13" s="78" t="s">
        <v>94</v>
      </c>
      <c r="J13" s="78" t="s">
        <v>94</v>
      </c>
      <c r="K13" s="78">
        <v>12</v>
      </c>
      <c r="L13" s="79">
        <v>10</v>
      </c>
      <c r="M13" s="80">
        <v>10</v>
      </c>
      <c r="N13" s="99">
        <v>0</v>
      </c>
      <c r="O13" s="100">
        <v>0</v>
      </c>
      <c r="P13" s="77">
        <v>0</v>
      </c>
      <c r="Q13" s="83">
        <v>0</v>
      </c>
      <c r="R13" s="76">
        <v>0</v>
      </c>
      <c r="S13" s="77">
        <v>0</v>
      </c>
      <c r="T13" s="83">
        <v>0</v>
      </c>
      <c r="U13" s="76">
        <v>0</v>
      </c>
      <c r="V13" s="77">
        <v>0</v>
      </c>
      <c r="W13" s="73">
        <f t="shared" si="8"/>
        <v>32</v>
      </c>
      <c r="X13" s="75">
        <f t="shared" si="9"/>
        <v>0</v>
      </c>
      <c r="Y13" s="75">
        <f t="shared" si="10"/>
        <v>0</v>
      </c>
      <c r="Z13" s="75">
        <f t="shared" si="11"/>
        <v>32</v>
      </c>
      <c r="AA13" s="75">
        <f t="shared" si="12"/>
        <v>0</v>
      </c>
      <c r="AB13" s="75" t="e">
        <f>SUM(#REF!)</f>
        <v>#REF!</v>
      </c>
      <c r="AC13" s="75">
        <f t="shared" si="13"/>
        <v>0</v>
      </c>
      <c r="AD13" s="75">
        <f t="shared" si="14"/>
        <v>0</v>
      </c>
      <c r="AE13" s="75" t="e">
        <f>SUM(#REF!)</f>
        <v>#REF!</v>
      </c>
      <c r="AF13" s="86">
        <v>0</v>
      </c>
      <c r="AG13" s="74">
        <f t="shared" si="15"/>
        <v>32</v>
      </c>
    </row>
    <row r="14" spans="1:34" x14ac:dyDescent="0.3">
      <c r="B14" s="66" t="s">
        <v>38</v>
      </c>
      <c r="C14" s="63"/>
      <c r="D14" s="61"/>
      <c r="E14" s="28"/>
      <c r="F14" s="29"/>
      <c r="G14" s="36"/>
      <c r="H14" s="28"/>
      <c r="I14" s="29"/>
      <c r="J14" s="30"/>
      <c r="K14" s="28"/>
      <c r="L14" s="29"/>
      <c r="M14" s="30"/>
      <c r="N14" s="83"/>
      <c r="O14" s="24"/>
      <c r="P14" s="25"/>
      <c r="Q14" s="44"/>
      <c r="R14" s="24"/>
      <c r="S14" s="25"/>
      <c r="T14" s="44"/>
      <c r="U14" s="24"/>
      <c r="V14" s="25"/>
      <c r="W14" s="12">
        <f t="shared" si="0"/>
        <v>0</v>
      </c>
      <c r="X14" s="19">
        <f t="shared" si="1"/>
        <v>0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B14" s="19" t="e">
        <f>SUM(#REF!)</f>
        <v>#REF!</v>
      </c>
      <c r="AC14" s="19">
        <f t="shared" si="5"/>
        <v>0</v>
      </c>
      <c r="AD14" s="19">
        <f t="shared" si="6"/>
        <v>0</v>
      </c>
      <c r="AE14" s="19" t="e">
        <f>SUM(#REF!)</f>
        <v>#REF!</v>
      </c>
      <c r="AF14" s="57"/>
      <c r="AG14" s="58">
        <f t="shared" si="7"/>
        <v>0</v>
      </c>
      <c r="AH14" s="39"/>
    </row>
    <row r="15" spans="1:34" s="69" customFormat="1" x14ac:dyDescent="0.3">
      <c r="A15" s="68"/>
      <c r="B15" s="91" t="s">
        <v>98</v>
      </c>
      <c r="C15" s="85"/>
      <c r="D15" s="72">
        <v>333</v>
      </c>
      <c r="E15" s="78"/>
      <c r="F15" s="79"/>
      <c r="G15" s="81"/>
      <c r="H15" s="78"/>
      <c r="I15" s="79"/>
      <c r="J15" s="80"/>
      <c r="K15" s="78"/>
      <c r="L15" s="79"/>
      <c r="M15" s="80"/>
      <c r="N15" s="83"/>
      <c r="O15" s="76"/>
      <c r="P15" s="77"/>
      <c r="Q15" s="83">
        <v>0</v>
      </c>
      <c r="R15" s="76">
        <v>0</v>
      </c>
      <c r="S15" s="77"/>
      <c r="T15" s="83"/>
      <c r="U15" s="76"/>
      <c r="V15" s="77"/>
      <c r="W15" s="73"/>
      <c r="X15" s="75"/>
      <c r="Y15" s="75"/>
      <c r="Z15" s="75"/>
      <c r="AA15" s="75"/>
      <c r="AB15" s="75"/>
      <c r="AC15" s="75"/>
      <c r="AD15" s="75"/>
      <c r="AE15" s="75"/>
      <c r="AF15" s="86"/>
      <c r="AG15" s="74"/>
      <c r="AH15" s="70"/>
    </row>
    <row r="16" spans="1:34" s="69" customFormat="1" x14ac:dyDescent="0.3">
      <c r="A16" s="68"/>
      <c r="B16" s="91" t="s">
        <v>99</v>
      </c>
      <c r="C16" s="85"/>
      <c r="D16" s="72">
        <v>66</v>
      </c>
      <c r="E16" s="78"/>
      <c r="F16" s="79"/>
      <c r="G16" s="81"/>
      <c r="H16" s="78"/>
      <c r="I16" s="79"/>
      <c r="J16" s="80"/>
      <c r="K16" s="78"/>
      <c r="L16" s="79"/>
      <c r="M16" s="80"/>
      <c r="N16" s="83"/>
      <c r="O16" s="76"/>
      <c r="P16" s="77"/>
      <c r="Q16" s="83"/>
      <c r="R16" s="76"/>
      <c r="S16" s="77"/>
      <c r="T16" s="83"/>
      <c r="U16" s="76"/>
      <c r="V16" s="77"/>
      <c r="W16" s="73"/>
      <c r="X16" s="75"/>
      <c r="Y16" s="75"/>
      <c r="Z16" s="75"/>
      <c r="AA16" s="75"/>
      <c r="AB16" s="75"/>
      <c r="AC16" s="75"/>
      <c r="AD16" s="75"/>
      <c r="AE16" s="75"/>
      <c r="AF16" s="86"/>
      <c r="AG16" s="74"/>
      <c r="AH16" s="70"/>
    </row>
    <row r="17" spans="1:34" x14ac:dyDescent="0.3">
      <c r="B17" s="66" t="s">
        <v>71</v>
      </c>
      <c r="C17" s="64"/>
      <c r="D17" s="61">
        <v>67</v>
      </c>
      <c r="E17" s="28"/>
      <c r="F17" s="29"/>
      <c r="G17" s="36"/>
      <c r="H17" s="28"/>
      <c r="I17" s="29"/>
      <c r="J17" s="30"/>
      <c r="K17" s="28"/>
      <c r="L17" s="29"/>
      <c r="M17" s="30"/>
      <c r="N17" s="44"/>
      <c r="O17" s="24"/>
      <c r="P17" s="25"/>
      <c r="Q17" s="44">
        <v>0</v>
      </c>
      <c r="R17" s="24">
        <v>0</v>
      </c>
      <c r="S17" s="25"/>
      <c r="T17" s="44"/>
      <c r="U17" s="24"/>
      <c r="V17" s="25"/>
      <c r="W17" s="12">
        <f t="shared" si="0"/>
        <v>0</v>
      </c>
      <c r="X17" s="19">
        <f t="shared" si="1"/>
        <v>0</v>
      </c>
      <c r="Y17" s="19">
        <f t="shared" si="2"/>
        <v>0</v>
      </c>
      <c r="Z17" s="19">
        <f t="shared" si="3"/>
        <v>0</v>
      </c>
      <c r="AA17" s="19">
        <f t="shared" si="4"/>
        <v>0</v>
      </c>
      <c r="AB17" s="19" t="e">
        <f>SUM(#REF!)</f>
        <v>#REF!</v>
      </c>
      <c r="AC17" s="19">
        <f t="shared" si="5"/>
        <v>0</v>
      </c>
      <c r="AD17" s="19">
        <f t="shared" si="6"/>
        <v>0</v>
      </c>
      <c r="AE17" s="19" t="e">
        <f>SUM(#REF!)</f>
        <v>#REF!</v>
      </c>
      <c r="AF17" s="57"/>
      <c r="AG17" s="58">
        <f t="shared" si="7"/>
        <v>0</v>
      </c>
      <c r="AH17" s="39"/>
    </row>
    <row r="18" spans="1:34" hidden="1" x14ac:dyDescent="0.3">
      <c r="A18" s="37">
        <v>6</v>
      </c>
      <c r="B18" s="10"/>
      <c r="C18" s="49"/>
      <c r="D18" s="11"/>
      <c r="E18" s="28"/>
      <c r="F18" s="29"/>
      <c r="G18" s="36"/>
      <c r="H18" s="28"/>
      <c r="I18" s="29"/>
      <c r="J18" s="30"/>
      <c r="K18" s="28"/>
      <c r="L18" s="29"/>
      <c r="M18" s="30"/>
      <c r="N18" s="44"/>
      <c r="O18" s="24"/>
      <c r="P18" s="25"/>
      <c r="Q18" s="44"/>
      <c r="R18" s="24"/>
      <c r="S18" s="25"/>
      <c r="T18" s="44"/>
      <c r="U18" s="24"/>
      <c r="V18" s="25"/>
      <c r="W18" s="12">
        <f t="shared" si="0"/>
        <v>0</v>
      </c>
      <c r="X18" s="19">
        <f t="shared" si="1"/>
        <v>0</v>
      </c>
      <c r="Y18" s="19">
        <f t="shared" si="2"/>
        <v>0</v>
      </c>
      <c r="Z18" s="19">
        <f t="shared" si="3"/>
        <v>0</v>
      </c>
      <c r="AA18" s="19">
        <f t="shared" si="4"/>
        <v>0</v>
      </c>
      <c r="AB18" s="19" t="e">
        <f>SUM(#REF!)</f>
        <v>#REF!</v>
      </c>
      <c r="AC18" s="19">
        <f t="shared" si="5"/>
        <v>0</v>
      </c>
      <c r="AD18" s="19">
        <f t="shared" si="6"/>
        <v>0</v>
      </c>
      <c r="AE18" s="19" t="e">
        <f>SUM(#REF!)</f>
        <v>#REF!</v>
      </c>
      <c r="AF18" s="57" t="e">
        <f t="shared" ref="AF18:AF26" si="16">SUM(X18:AC18)</f>
        <v>#REF!</v>
      </c>
      <c r="AG18" s="58" t="e">
        <f t="shared" si="7"/>
        <v>#REF!</v>
      </c>
      <c r="AH18" s="39"/>
    </row>
    <row r="19" spans="1:34" hidden="1" x14ac:dyDescent="0.3">
      <c r="A19" s="37">
        <v>7</v>
      </c>
      <c r="B19" s="10"/>
      <c r="C19" s="42"/>
      <c r="D19" s="11"/>
      <c r="E19" s="28"/>
      <c r="F19" s="29"/>
      <c r="G19" s="30"/>
      <c r="H19" s="28"/>
      <c r="I19" s="29"/>
      <c r="J19" s="30"/>
      <c r="K19" s="28"/>
      <c r="L19" s="29"/>
      <c r="M19" s="30"/>
      <c r="N19" s="45"/>
      <c r="O19" s="24"/>
      <c r="P19" s="25"/>
      <c r="Q19" s="45"/>
      <c r="R19" s="24"/>
      <c r="S19" s="25"/>
      <c r="T19" s="44"/>
      <c r="U19" s="24"/>
      <c r="V19" s="25"/>
      <c r="W19" s="12">
        <f t="shared" si="0"/>
        <v>0</v>
      </c>
      <c r="X19" s="19">
        <f t="shared" si="1"/>
        <v>0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B19" s="19" t="e">
        <f>SUM(#REF!)</f>
        <v>#REF!</v>
      </c>
      <c r="AC19" s="19">
        <f t="shared" si="5"/>
        <v>0</v>
      </c>
      <c r="AD19" s="19">
        <f t="shared" si="6"/>
        <v>0</v>
      </c>
      <c r="AE19" s="19" t="e">
        <f>SUM(#REF!)</f>
        <v>#REF!</v>
      </c>
      <c r="AF19" s="57" t="e">
        <f t="shared" si="16"/>
        <v>#REF!</v>
      </c>
      <c r="AG19" s="58" t="e">
        <f t="shared" si="7"/>
        <v>#REF!</v>
      </c>
      <c r="AH19" s="39"/>
    </row>
    <row r="20" spans="1:34" hidden="1" x14ac:dyDescent="0.3">
      <c r="A20" s="37">
        <v>8</v>
      </c>
      <c r="B20" s="10"/>
      <c r="C20" s="42"/>
      <c r="D20" s="11"/>
      <c r="E20" s="28"/>
      <c r="F20" s="29"/>
      <c r="G20" s="30"/>
      <c r="H20" s="28"/>
      <c r="I20" s="29"/>
      <c r="J20" s="30"/>
      <c r="K20" s="28"/>
      <c r="L20" s="29"/>
      <c r="M20" s="30"/>
      <c r="N20" s="45"/>
      <c r="O20" s="24"/>
      <c r="P20" s="25"/>
      <c r="Q20" s="45"/>
      <c r="R20" s="24"/>
      <c r="S20" s="25"/>
      <c r="T20" s="44"/>
      <c r="U20" s="24"/>
      <c r="V20" s="25"/>
      <c r="W20" s="12">
        <f t="shared" si="0"/>
        <v>0</v>
      </c>
      <c r="X20" s="19">
        <f t="shared" si="1"/>
        <v>0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B20" s="19" t="e">
        <f>SUM(#REF!)</f>
        <v>#REF!</v>
      </c>
      <c r="AC20" s="19">
        <f t="shared" si="5"/>
        <v>0</v>
      </c>
      <c r="AD20" s="19">
        <f t="shared" si="6"/>
        <v>0</v>
      </c>
      <c r="AE20" s="19" t="e">
        <f>SUM(#REF!)</f>
        <v>#REF!</v>
      </c>
      <c r="AF20" s="57" t="e">
        <f t="shared" si="16"/>
        <v>#REF!</v>
      </c>
      <c r="AG20" s="58" t="e">
        <f t="shared" si="7"/>
        <v>#REF!</v>
      </c>
      <c r="AH20" s="39"/>
    </row>
    <row r="21" spans="1:34" hidden="1" x14ac:dyDescent="0.3">
      <c r="A21" s="37">
        <v>9</v>
      </c>
      <c r="B21" s="10"/>
      <c r="C21" s="42"/>
      <c r="D21" s="11"/>
      <c r="E21" s="28"/>
      <c r="F21" s="29"/>
      <c r="G21" s="30"/>
      <c r="H21" s="28"/>
      <c r="I21" s="29"/>
      <c r="J21" s="30"/>
      <c r="K21" s="28"/>
      <c r="L21" s="29"/>
      <c r="M21" s="30"/>
      <c r="N21" s="45"/>
      <c r="O21" s="24"/>
      <c r="P21" s="25"/>
      <c r="Q21" s="45"/>
      <c r="R21" s="24"/>
      <c r="S21" s="25"/>
      <c r="T21" s="44"/>
      <c r="U21" s="24"/>
      <c r="V21" s="25"/>
      <c r="W21" s="12">
        <f t="shared" si="0"/>
        <v>0</v>
      </c>
      <c r="X21" s="19">
        <f t="shared" si="1"/>
        <v>0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B21" s="19" t="e">
        <f>SUM(#REF!)</f>
        <v>#REF!</v>
      </c>
      <c r="AC21" s="19">
        <f t="shared" si="5"/>
        <v>0</v>
      </c>
      <c r="AD21" s="19">
        <f t="shared" si="6"/>
        <v>0</v>
      </c>
      <c r="AE21" s="19" t="e">
        <f>SUM(#REF!)</f>
        <v>#REF!</v>
      </c>
      <c r="AF21" s="57" t="e">
        <f t="shared" si="16"/>
        <v>#REF!</v>
      </c>
      <c r="AG21" s="58" t="e">
        <f t="shared" si="7"/>
        <v>#REF!</v>
      </c>
      <c r="AH21" s="39"/>
    </row>
    <row r="22" spans="1:34" hidden="1" x14ac:dyDescent="0.3">
      <c r="A22" s="37">
        <v>10</v>
      </c>
      <c r="B22" s="10"/>
      <c r="C22" s="42"/>
      <c r="D22" s="11"/>
      <c r="E22" s="28"/>
      <c r="F22" s="29"/>
      <c r="G22" s="30"/>
      <c r="H22" s="28"/>
      <c r="I22" s="29"/>
      <c r="J22" s="30"/>
      <c r="K22" s="28"/>
      <c r="L22" s="29"/>
      <c r="M22" s="30"/>
      <c r="N22" s="45"/>
      <c r="O22" s="24"/>
      <c r="P22" s="25"/>
      <c r="Q22" s="45"/>
      <c r="R22" s="24"/>
      <c r="S22" s="25"/>
      <c r="T22" s="44"/>
      <c r="U22" s="24"/>
      <c r="V22" s="25"/>
      <c r="W22" s="12">
        <f t="shared" si="0"/>
        <v>0</v>
      </c>
      <c r="X22" s="19">
        <f t="shared" si="1"/>
        <v>0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B22" s="19" t="e">
        <f>SUM(#REF!)</f>
        <v>#REF!</v>
      </c>
      <c r="AC22" s="19">
        <f t="shared" si="5"/>
        <v>0</v>
      </c>
      <c r="AD22" s="19">
        <f t="shared" si="6"/>
        <v>0</v>
      </c>
      <c r="AE22" s="19" t="e">
        <f>SUM(#REF!)</f>
        <v>#REF!</v>
      </c>
      <c r="AF22" s="57" t="e">
        <f t="shared" si="16"/>
        <v>#REF!</v>
      </c>
      <c r="AG22" s="58" t="e">
        <f t="shared" si="7"/>
        <v>#REF!</v>
      </c>
      <c r="AH22" s="39"/>
    </row>
    <row r="23" spans="1:34" hidden="1" x14ac:dyDescent="0.3">
      <c r="A23" s="37">
        <v>11</v>
      </c>
      <c r="B23" s="10"/>
      <c r="C23" s="42"/>
      <c r="D23" s="11"/>
      <c r="E23" s="28"/>
      <c r="F23" s="29"/>
      <c r="G23" s="30"/>
      <c r="H23" s="28"/>
      <c r="I23" s="29"/>
      <c r="J23" s="30"/>
      <c r="K23" s="28"/>
      <c r="L23" s="29"/>
      <c r="M23" s="30"/>
      <c r="N23" s="45"/>
      <c r="O23" s="24"/>
      <c r="P23" s="25"/>
      <c r="Q23" s="45"/>
      <c r="R23" s="24"/>
      <c r="S23" s="25"/>
      <c r="T23" s="44"/>
      <c r="U23" s="24"/>
      <c r="V23" s="25"/>
      <c r="W23" s="12">
        <f t="shared" si="0"/>
        <v>0</v>
      </c>
      <c r="X23" s="19">
        <f t="shared" si="1"/>
        <v>0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B23" s="19" t="e">
        <f>SUM(#REF!)</f>
        <v>#REF!</v>
      </c>
      <c r="AC23" s="19">
        <f t="shared" si="5"/>
        <v>0</v>
      </c>
      <c r="AD23" s="19">
        <f t="shared" si="6"/>
        <v>0</v>
      </c>
      <c r="AE23" s="19" t="e">
        <f>SUM(#REF!)</f>
        <v>#REF!</v>
      </c>
      <c r="AF23" s="57" t="e">
        <f t="shared" si="16"/>
        <v>#REF!</v>
      </c>
      <c r="AG23" s="58" t="e">
        <f t="shared" si="7"/>
        <v>#REF!</v>
      </c>
      <c r="AH23" s="39"/>
    </row>
    <row r="24" spans="1:34" hidden="1" x14ac:dyDescent="0.3">
      <c r="A24" s="37">
        <v>12</v>
      </c>
      <c r="B24" s="10"/>
      <c r="C24" s="42"/>
      <c r="D24" s="11"/>
      <c r="E24" s="28"/>
      <c r="F24" s="29"/>
      <c r="G24" s="30"/>
      <c r="H24" s="28"/>
      <c r="I24" s="29"/>
      <c r="J24" s="30"/>
      <c r="K24" s="28"/>
      <c r="L24" s="29"/>
      <c r="M24" s="30"/>
      <c r="N24" s="45"/>
      <c r="O24" s="24"/>
      <c r="P24" s="25"/>
      <c r="Q24" s="45"/>
      <c r="R24" s="24"/>
      <c r="S24" s="25"/>
      <c r="T24" s="44"/>
      <c r="U24" s="24"/>
      <c r="V24" s="25"/>
      <c r="W24" s="12">
        <f t="shared" si="0"/>
        <v>0</v>
      </c>
      <c r="X24" s="19">
        <f t="shared" si="1"/>
        <v>0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B24" s="19" t="e">
        <f>SUM(#REF!)</f>
        <v>#REF!</v>
      </c>
      <c r="AC24" s="19">
        <f t="shared" si="5"/>
        <v>0</v>
      </c>
      <c r="AD24" s="19">
        <f t="shared" si="6"/>
        <v>0</v>
      </c>
      <c r="AE24" s="19" t="e">
        <f>SUM(#REF!)</f>
        <v>#REF!</v>
      </c>
      <c r="AF24" s="57" t="e">
        <f t="shared" si="16"/>
        <v>#REF!</v>
      </c>
      <c r="AG24" s="58" t="e">
        <f t="shared" si="7"/>
        <v>#REF!</v>
      </c>
    </row>
    <row r="25" spans="1:34" hidden="1" x14ac:dyDescent="0.3">
      <c r="A25" s="37">
        <v>13</v>
      </c>
      <c r="B25" s="10"/>
      <c r="C25" s="42"/>
      <c r="D25" s="11"/>
      <c r="E25" s="28"/>
      <c r="F25" s="29"/>
      <c r="G25" s="30"/>
      <c r="H25" s="28"/>
      <c r="I25" s="29"/>
      <c r="J25" s="30"/>
      <c r="K25" s="28"/>
      <c r="L25" s="29"/>
      <c r="M25" s="30"/>
      <c r="N25" s="45"/>
      <c r="O25" s="24"/>
      <c r="P25" s="25"/>
      <c r="Q25" s="45"/>
      <c r="R25" s="24"/>
      <c r="S25" s="25"/>
      <c r="T25" s="44"/>
      <c r="U25" s="24"/>
      <c r="V25" s="25"/>
      <c r="W25" s="12">
        <f t="shared" si="0"/>
        <v>0</v>
      </c>
      <c r="X25" s="19">
        <f t="shared" si="1"/>
        <v>0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B25" s="19" t="e">
        <f>SUM(#REF!)</f>
        <v>#REF!</v>
      </c>
      <c r="AC25" s="19">
        <f t="shared" si="5"/>
        <v>0</v>
      </c>
      <c r="AD25" s="19">
        <f t="shared" si="6"/>
        <v>0</v>
      </c>
      <c r="AE25" s="19" t="e">
        <f>SUM(#REF!)</f>
        <v>#REF!</v>
      </c>
      <c r="AF25" s="57" t="e">
        <f t="shared" si="16"/>
        <v>#REF!</v>
      </c>
      <c r="AG25" s="58" t="e">
        <f t="shared" si="7"/>
        <v>#REF!</v>
      </c>
    </row>
    <row r="26" spans="1:34" hidden="1" x14ac:dyDescent="0.3">
      <c r="A26" s="37">
        <v>14</v>
      </c>
      <c r="B26" s="10"/>
      <c r="C26" s="42"/>
      <c r="D26" s="11"/>
      <c r="E26" s="28"/>
      <c r="F26" s="29"/>
      <c r="G26" s="30"/>
      <c r="H26" s="28"/>
      <c r="I26" s="29"/>
      <c r="J26" s="30"/>
      <c r="K26" s="28"/>
      <c r="L26" s="29"/>
      <c r="M26" s="30"/>
      <c r="N26" s="45"/>
      <c r="O26" s="24"/>
      <c r="P26" s="25"/>
      <c r="Q26" s="45"/>
      <c r="R26" s="24"/>
      <c r="S26" s="25"/>
      <c r="T26" s="44"/>
      <c r="U26" s="24"/>
      <c r="V26" s="25"/>
      <c r="W26" s="12">
        <f t="shared" si="0"/>
        <v>0</v>
      </c>
      <c r="X26" s="19">
        <f t="shared" si="1"/>
        <v>0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B26" s="19" t="e">
        <f>SUM(#REF!)</f>
        <v>#REF!</v>
      </c>
      <c r="AC26" s="19">
        <f t="shared" si="5"/>
        <v>0</v>
      </c>
      <c r="AD26" s="19">
        <f t="shared" si="6"/>
        <v>0</v>
      </c>
      <c r="AE26" s="19" t="e">
        <f>SUM(#REF!)</f>
        <v>#REF!</v>
      </c>
      <c r="AF26" s="57" t="e">
        <f t="shared" si="16"/>
        <v>#REF!</v>
      </c>
      <c r="AG26" s="58" t="e">
        <f t="shared" si="7"/>
        <v>#REF!</v>
      </c>
    </row>
    <row r="27" spans="1:34" x14ac:dyDescent="0.3"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41"/>
    </row>
    <row r="28" spans="1:34" x14ac:dyDescent="0.3">
      <c r="B28" s="39" t="s">
        <v>23</v>
      </c>
      <c r="C28" s="43">
        <v>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1:34" ht="15.6" x14ac:dyDescent="0.3">
      <c r="B29" s="35" t="s">
        <v>24</v>
      </c>
      <c r="C29" s="32"/>
      <c r="D29" s="33"/>
      <c r="E29" s="34"/>
      <c r="F29" s="34"/>
      <c r="G29" s="34"/>
      <c r="H29" s="34"/>
      <c r="I29" s="34"/>
      <c r="J29" s="34"/>
    </row>
    <row r="30" spans="1:34" ht="15.6" x14ac:dyDescent="0.3">
      <c r="B30" s="32" t="s">
        <v>26</v>
      </c>
      <c r="C30" s="32"/>
      <c r="D30" s="33"/>
      <c r="E30" s="34"/>
      <c r="F30" s="34"/>
      <c r="G30" s="34"/>
      <c r="H30" s="34"/>
      <c r="I30" s="34"/>
      <c r="J30" s="34"/>
    </row>
    <row r="31" spans="1:34" ht="15.6" x14ac:dyDescent="0.3">
      <c r="B31" s="32" t="s">
        <v>25</v>
      </c>
      <c r="C31" s="32"/>
      <c r="D31" s="33"/>
      <c r="E31" s="34"/>
      <c r="F31" s="34"/>
      <c r="G31" s="34"/>
      <c r="H31" s="34"/>
      <c r="I31" s="34"/>
      <c r="J31" s="34"/>
    </row>
    <row r="32" spans="1:34" ht="15.6" x14ac:dyDescent="0.3">
      <c r="B32" s="32" t="s">
        <v>27</v>
      </c>
      <c r="C32" s="32"/>
      <c r="D32" s="33"/>
      <c r="E32" s="34"/>
      <c r="F32" s="34"/>
      <c r="G32" s="34"/>
      <c r="H32" s="34"/>
      <c r="I32" s="34"/>
      <c r="J32" s="34"/>
    </row>
  </sheetData>
  <mergeCells count="27">
    <mergeCell ref="B1:W2"/>
    <mergeCell ref="B3:W3"/>
    <mergeCell ref="B6:B8"/>
    <mergeCell ref="C6:C8"/>
    <mergeCell ref="D6:D8"/>
    <mergeCell ref="E6:G6"/>
    <mergeCell ref="H6:J6"/>
    <mergeCell ref="K6:M6"/>
    <mergeCell ref="N6:P6"/>
    <mergeCell ref="B4:W4"/>
    <mergeCell ref="E7:G7"/>
    <mergeCell ref="H7:J7"/>
    <mergeCell ref="K7:M7"/>
    <mergeCell ref="N7:P7"/>
    <mergeCell ref="Q7:S7"/>
    <mergeCell ref="T7:V7"/>
    <mergeCell ref="T27:V27"/>
    <mergeCell ref="E27:G27"/>
    <mergeCell ref="H27:J27"/>
    <mergeCell ref="K27:M27"/>
    <mergeCell ref="N27:P27"/>
    <mergeCell ref="Q27:S27"/>
    <mergeCell ref="AF6:AF8"/>
    <mergeCell ref="AG6:AG8"/>
    <mergeCell ref="Q6:S6"/>
    <mergeCell ref="T6:V6"/>
    <mergeCell ref="W6:W8"/>
  </mergeCells>
  <pageMargins left="0.35433070866141736" right="0.35433070866141736" top="0.39370078740157483" bottom="0.98425196850393704" header="0.51181102362204722" footer="0.51181102362204722"/>
  <pageSetup paperSize="9" scale="73" orientation="landscape" r:id="rId1"/>
  <headerFooter alignWithMargins="0">
    <oddFooter>&amp;L&amp;D
&amp;T&amp;CMotorsport SA
011 466 2440&amp;RPage 1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L34"/>
  <sheetViews>
    <sheetView zoomScaleNormal="100" workbookViewId="0">
      <pane xSplit="5" ySplit="8" topLeftCell="F9" activePane="bottomRight" state="frozen"/>
      <selection pane="topRight" activeCell="D1" sqref="D1"/>
      <selection pane="bottomLeft" activeCell="A7" sqref="A7"/>
      <selection pane="bottomRight" activeCell="C16" sqref="C16"/>
    </sheetView>
  </sheetViews>
  <sheetFormatPr defaultColWidth="11.44140625" defaultRowHeight="13.8" x14ac:dyDescent="0.3"/>
  <cols>
    <col min="1" max="1" width="3" style="1" bestFit="1" customWidth="1"/>
    <col min="2" max="2" width="18.109375" style="3" customWidth="1"/>
    <col min="3" max="3" width="9.33203125" style="3" customWidth="1"/>
    <col min="4" max="4" width="7.6640625" style="38" hidden="1" customWidth="1"/>
    <col min="5" max="5" width="5.88671875" style="13" customWidth="1"/>
    <col min="6" max="23" width="4.6640625" style="4" customWidth="1"/>
    <col min="24" max="26" width="4.6640625" style="4" hidden="1" customWidth="1"/>
    <col min="27" max="27" width="5.88671875" style="4" customWidth="1"/>
    <col min="28" max="28" width="3" style="3" hidden="1" customWidth="1"/>
    <col min="29" max="29" width="4.5546875" style="3" hidden="1" customWidth="1"/>
    <col min="30" max="30" width="3.5546875" style="3" hidden="1" customWidth="1"/>
    <col min="31" max="31" width="3.6640625" style="3" hidden="1" customWidth="1"/>
    <col min="32" max="32" width="3.44140625" style="3" hidden="1" customWidth="1"/>
    <col min="33" max="33" width="3.88671875" style="3" hidden="1" customWidth="1"/>
    <col min="34" max="34" width="4" style="3" hidden="1" customWidth="1"/>
    <col min="35" max="35" width="3.5546875" style="3" hidden="1" customWidth="1"/>
    <col min="36" max="36" width="6" style="38" customWidth="1"/>
    <col min="37" max="37" width="7.33203125" style="38" customWidth="1"/>
    <col min="38" max="38" width="11.44140625" style="3" customWidth="1"/>
    <col min="39" max="16384" width="11.44140625" style="3"/>
  </cols>
  <sheetData>
    <row r="1" spans="1:38" ht="31.5" customHeight="1" x14ac:dyDescent="0.45">
      <c r="B1" s="130" t="s">
        <v>66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2"/>
    </row>
    <row r="2" spans="1:38" x14ac:dyDescent="0.3"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</row>
    <row r="3" spans="1:38" ht="12.75" customHeight="1" x14ac:dyDescent="0.3">
      <c r="B3" s="131" t="s">
        <v>42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</row>
    <row r="4" spans="1:38" s="38" customFormat="1" x14ac:dyDescent="0.3">
      <c r="A4" s="37"/>
      <c r="B4" s="132" t="s">
        <v>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38" s="69" customFormat="1" x14ac:dyDescent="0.3">
      <c r="A5" s="68"/>
      <c r="B5" s="119" t="s">
        <v>108</v>
      </c>
      <c r="C5" s="119"/>
      <c r="D5" s="119"/>
      <c r="E5" s="120"/>
      <c r="F5" s="121"/>
      <c r="G5" s="121"/>
      <c r="H5" s="121"/>
      <c r="I5" s="121"/>
      <c r="J5" s="121"/>
      <c r="K5" s="121"/>
      <c r="L5" s="121"/>
      <c r="M5" s="121"/>
      <c r="N5" s="122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</row>
    <row r="6" spans="1:38" s="6" customFormat="1" ht="12.75" customHeight="1" x14ac:dyDescent="0.3">
      <c r="A6" s="5"/>
      <c r="B6" s="134" t="s">
        <v>0</v>
      </c>
      <c r="C6" s="134" t="s">
        <v>6</v>
      </c>
      <c r="D6" s="170"/>
      <c r="E6" s="135" t="s">
        <v>4</v>
      </c>
      <c r="F6" s="136" t="s">
        <v>7</v>
      </c>
      <c r="G6" s="137"/>
      <c r="H6" s="138"/>
      <c r="I6" s="136" t="s">
        <v>8</v>
      </c>
      <c r="J6" s="137"/>
      <c r="K6" s="138"/>
      <c r="L6" s="136" t="s">
        <v>9</v>
      </c>
      <c r="M6" s="137"/>
      <c r="N6" s="138"/>
      <c r="O6" s="136" t="s">
        <v>10</v>
      </c>
      <c r="P6" s="137"/>
      <c r="Q6" s="138"/>
      <c r="R6" s="136" t="s">
        <v>11</v>
      </c>
      <c r="S6" s="137"/>
      <c r="T6" s="138"/>
      <c r="U6" s="136" t="s">
        <v>12</v>
      </c>
      <c r="V6" s="137"/>
      <c r="W6" s="138"/>
      <c r="X6" s="136" t="s">
        <v>13</v>
      </c>
      <c r="Y6" s="137"/>
      <c r="Z6" s="138"/>
      <c r="AA6" s="139" t="s">
        <v>68</v>
      </c>
      <c r="AB6" s="16" t="s">
        <v>14</v>
      </c>
      <c r="AC6" s="16" t="s">
        <v>15</v>
      </c>
      <c r="AD6" s="16" t="s">
        <v>16</v>
      </c>
      <c r="AE6" s="16" t="s">
        <v>17</v>
      </c>
      <c r="AF6" s="16" t="s">
        <v>18</v>
      </c>
      <c r="AG6" s="16" t="s">
        <v>19</v>
      </c>
      <c r="AH6" s="16" t="s">
        <v>20</v>
      </c>
      <c r="AI6" s="16" t="s">
        <v>21</v>
      </c>
      <c r="AJ6" s="125" t="s">
        <v>69</v>
      </c>
      <c r="AK6" s="127" t="s">
        <v>70</v>
      </c>
    </row>
    <row r="7" spans="1:38" s="8" customFormat="1" x14ac:dyDescent="0.3">
      <c r="A7" s="7"/>
      <c r="B7" s="140"/>
      <c r="C7" s="141"/>
      <c r="D7" s="171" t="s">
        <v>44</v>
      </c>
      <c r="E7" s="140"/>
      <c r="F7" s="142">
        <v>42066</v>
      </c>
      <c r="G7" s="143"/>
      <c r="H7" s="144"/>
      <c r="I7" s="142">
        <v>42136</v>
      </c>
      <c r="J7" s="143"/>
      <c r="K7" s="144"/>
      <c r="L7" s="142">
        <v>42157</v>
      </c>
      <c r="M7" s="143"/>
      <c r="N7" s="144"/>
      <c r="O7" s="142">
        <v>42213</v>
      </c>
      <c r="P7" s="143"/>
      <c r="Q7" s="144"/>
      <c r="R7" s="142">
        <v>42248</v>
      </c>
      <c r="S7" s="143"/>
      <c r="T7" s="144"/>
      <c r="U7" s="142">
        <v>42318</v>
      </c>
      <c r="V7" s="143"/>
      <c r="W7" s="144"/>
      <c r="X7" s="142">
        <v>42336</v>
      </c>
      <c r="Y7" s="143"/>
      <c r="Z7" s="144"/>
      <c r="AA7" s="145"/>
      <c r="AB7" s="17"/>
      <c r="AC7" s="17"/>
      <c r="AD7" s="17"/>
      <c r="AE7" s="17"/>
      <c r="AF7" s="17"/>
      <c r="AG7" s="17"/>
      <c r="AH7" s="17"/>
      <c r="AI7" s="17"/>
      <c r="AJ7" s="126"/>
      <c r="AK7" s="128"/>
    </row>
    <row r="8" spans="1:38" s="9" customFormat="1" ht="30" customHeight="1" x14ac:dyDescent="0.3">
      <c r="A8" s="1"/>
      <c r="B8" s="140"/>
      <c r="C8" s="146"/>
      <c r="D8" s="171"/>
      <c r="E8" s="140"/>
      <c r="F8" s="147" t="s">
        <v>1</v>
      </c>
      <c r="G8" s="148" t="s">
        <v>2</v>
      </c>
      <c r="H8" s="149" t="s">
        <v>3</v>
      </c>
      <c r="I8" s="147" t="s">
        <v>1</v>
      </c>
      <c r="J8" s="149" t="s">
        <v>2</v>
      </c>
      <c r="K8" s="149" t="s">
        <v>3</v>
      </c>
      <c r="L8" s="147" t="s">
        <v>1</v>
      </c>
      <c r="M8" s="148" t="s">
        <v>2</v>
      </c>
      <c r="N8" s="149" t="s">
        <v>3</v>
      </c>
      <c r="O8" s="161" t="s">
        <v>1</v>
      </c>
      <c r="P8" s="162" t="s">
        <v>2</v>
      </c>
      <c r="Q8" s="163" t="s">
        <v>3</v>
      </c>
      <c r="R8" s="161" t="s">
        <v>1</v>
      </c>
      <c r="S8" s="162" t="s">
        <v>2</v>
      </c>
      <c r="T8" s="163" t="s">
        <v>3</v>
      </c>
      <c r="U8" s="161" t="s">
        <v>1</v>
      </c>
      <c r="V8" s="162" t="s">
        <v>2</v>
      </c>
      <c r="W8" s="163" t="s">
        <v>3</v>
      </c>
      <c r="X8" s="172" t="s">
        <v>1</v>
      </c>
      <c r="Y8" s="173" t="s">
        <v>2</v>
      </c>
      <c r="Z8" s="174" t="s">
        <v>3</v>
      </c>
      <c r="AA8" s="150"/>
      <c r="AB8" s="18"/>
      <c r="AC8" s="18"/>
      <c r="AD8" s="18"/>
      <c r="AE8" s="18"/>
      <c r="AF8" s="18"/>
      <c r="AG8" s="18"/>
      <c r="AH8" s="18"/>
      <c r="AI8" s="18"/>
      <c r="AJ8" s="126"/>
      <c r="AK8" s="128"/>
    </row>
    <row r="9" spans="1:38" s="39" customFormat="1" ht="12.75" customHeight="1" x14ac:dyDescent="0.3">
      <c r="A9" s="37">
        <v>1</v>
      </c>
      <c r="B9" s="104" t="s">
        <v>39</v>
      </c>
      <c r="C9" s="54" t="s">
        <v>45</v>
      </c>
      <c r="D9" s="115" t="s">
        <v>33</v>
      </c>
      <c r="E9" s="105">
        <v>27</v>
      </c>
      <c r="F9" s="106">
        <v>15</v>
      </c>
      <c r="G9" s="107">
        <v>8</v>
      </c>
      <c r="H9" s="108">
        <v>12</v>
      </c>
      <c r="I9" s="109">
        <v>15</v>
      </c>
      <c r="J9" s="107">
        <v>15</v>
      </c>
      <c r="K9" s="110">
        <v>15</v>
      </c>
      <c r="L9" s="106">
        <v>12</v>
      </c>
      <c r="M9" s="107">
        <v>15</v>
      </c>
      <c r="N9" s="110">
        <v>15</v>
      </c>
      <c r="O9" s="111">
        <v>6</v>
      </c>
      <c r="P9" s="112">
        <v>12</v>
      </c>
      <c r="Q9" s="113">
        <v>12</v>
      </c>
      <c r="R9" s="111">
        <v>10</v>
      </c>
      <c r="S9" s="112">
        <v>12</v>
      </c>
      <c r="T9" s="113">
        <v>10</v>
      </c>
      <c r="U9" s="111">
        <v>12</v>
      </c>
      <c r="V9" s="112">
        <v>12</v>
      </c>
      <c r="W9" s="113">
        <v>12</v>
      </c>
      <c r="X9" s="111"/>
      <c r="Y9" s="112"/>
      <c r="Z9" s="113"/>
      <c r="AA9" s="113">
        <f t="shared" ref="AA9:AA16" si="0">SUM(F9:Z9)</f>
        <v>220</v>
      </c>
      <c r="AB9" s="113">
        <f t="shared" ref="AB9:AB16" si="1">SUM(F9:H9)</f>
        <v>35</v>
      </c>
      <c r="AC9" s="113">
        <f t="shared" ref="AC9:AC16" si="2">SUM(I9:K9)</f>
        <v>45</v>
      </c>
      <c r="AD9" s="113">
        <f t="shared" ref="AD9:AD16" si="3">SUM(L9:N9)</f>
        <v>42</v>
      </c>
      <c r="AE9" s="113">
        <f t="shared" ref="AE9:AE16" si="4">SUM(O9:Q9)</f>
        <v>30</v>
      </c>
      <c r="AF9" s="113" t="e">
        <f>SUM(#REF!)</f>
        <v>#REF!</v>
      </c>
      <c r="AG9" s="113">
        <f t="shared" ref="AG9" si="5">SUM(R9:T9)</f>
        <v>32</v>
      </c>
      <c r="AH9" s="113">
        <f t="shared" ref="AH9" si="6">SUM(U9:W9)</f>
        <v>36</v>
      </c>
      <c r="AI9" s="113">
        <f t="shared" ref="AI9" si="7">SUM(X9:Z9)</f>
        <v>0</v>
      </c>
      <c r="AJ9" s="114">
        <v>14</v>
      </c>
      <c r="AK9" s="114">
        <f t="shared" ref="AK9:AK23" si="8">AA9-AJ9</f>
        <v>206</v>
      </c>
    </row>
    <row r="10" spans="1:38" x14ac:dyDescent="0.3">
      <c r="A10" s="1">
        <v>2</v>
      </c>
      <c r="B10" s="104" t="s">
        <v>41</v>
      </c>
      <c r="C10" s="54" t="s">
        <v>46</v>
      </c>
      <c r="D10" s="115" t="s">
        <v>33</v>
      </c>
      <c r="E10" s="105">
        <v>26</v>
      </c>
      <c r="F10" s="106">
        <v>10</v>
      </c>
      <c r="G10" s="107">
        <v>10</v>
      </c>
      <c r="H10" s="108">
        <v>15</v>
      </c>
      <c r="I10" s="106">
        <v>10</v>
      </c>
      <c r="J10" s="107">
        <v>10</v>
      </c>
      <c r="K10" s="110">
        <v>9</v>
      </c>
      <c r="L10" s="106">
        <v>10</v>
      </c>
      <c r="M10" s="107">
        <v>10</v>
      </c>
      <c r="N10" s="110">
        <v>12</v>
      </c>
      <c r="O10" s="111">
        <v>15</v>
      </c>
      <c r="P10" s="112">
        <v>10</v>
      </c>
      <c r="Q10" s="113">
        <v>10</v>
      </c>
      <c r="R10" s="111">
        <v>15</v>
      </c>
      <c r="S10" s="112">
        <v>10</v>
      </c>
      <c r="T10" s="113">
        <v>12</v>
      </c>
      <c r="U10" s="111">
        <v>15</v>
      </c>
      <c r="V10" s="112">
        <v>15</v>
      </c>
      <c r="W10" s="113">
        <v>15</v>
      </c>
      <c r="X10" s="111"/>
      <c r="Y10" s="112"/>
      <c r="Z10" s="113"/>
      <c r="AA10" s="113">
        <f t="shared" si="0"/>
        <v>213</v>
      </c>
      <c r="AB10" s="113">
        <f t="shared" si="1"/>
        <v>35</v>
      </c>
      <c r="AC10" s="113">
        <f t="shared" si="2"/>
        <v>29</v>
      </c>
      <c r="AD10" s="113">
        <f t="shared" si="3"/>
        <v>32</v>
      </c>
      <c r="AE10" s="113">
        <f t="shared" si="4"/>
        <v>35</v>
      </c>
      <c r="AF10" s="113" t="e">
        <f>SUM(#REF!)</f>
        <v>#REF!</v>
      </c>
      <c r="AG10" s="113">
        <f t="shared" ref="AG10:AG20" si="9">SUM(R10:T10)</f>
        <v>37</v>
      </c>
      <c r="AH10" s="113">
        <f t="shared" ref="AH10:AH20" si="10">SUM(U10:W10)</f>
        <v>45</v>
      </c>
      <c r="AI10" s="113">
        <f t="shared" ref="AI10:AI20" si="11">SUM(X10:Z10)</f>
        <v>0</v>
      </c>
      <c r="AJ10" s="114">
        <v>19</v>
      </c>
      <c r="AK10" s="114">
        <f t="shared" si="8"/>
        <v>194</v>
      </c>
      <c r="AL10" s="9"/>
    </row>
    <row r="11" spans="1:38" s="69" customFormat="1" x14ac:dyDescent="0.3">
      <c r="A11" s="68">
        <v>3</v>
      </c>
      <c r="B11" s="104" t="s">
        <v>40</v>
      </c>
      <c r="C11" s="54" t="s">
        <v>48</v>
      </c>
      <c r="D11" s="115" t="s">
        <v>33</v>
      </c>
      <c r="E11" s="105">
        <v>17</v>
      </c>
      <c r="F11" s="106">
        <v>12</v>
      </c>
      <c r="G11" s="107">
        <v>15</v>
      </c>
      <c r="H11" s="110">
        <v>9</v>
      </c>
      <c r="I11" s="106">
        <v>0</v>
      </c>
      <c r="J11" s="107">
        <v>0</v>
      </c>
      <c r="K11" s="110">
        <v>0</v>
      </c>
      <c r="L11" s="106">
        <v>0</v>
      </c>
      <c r="M11" s="107">
        <v>0</v>
      </c>
      <c r="N11" s="110">
        <v>0</v>
      </c>
      <c r="O11" s="106">
        <v>12</v>
      </c>
      <c r="P11" s="107">
        <v>15</v>
      </c>
      <c r="Q11" s="110">
        <v>15</v>
      </c>
      <c r="R11" s="111">
        <v>12</v>
      </c>
      <c r="S11" s="112">
        <v>15</v>
      </c>
      <c r="T11" s="113">
        <v>15</v>
      </c>
      <c r="U11" s="111">
        <v>0</v>
      </c>
      <c r="V11" s="112">
        <v>0</v>
      </c>
      <c r="W11" s="113">
        <v>0</v>
      </c>
      <c r="X11" s="116"/>
      <c r="Y11" s="112"/>
      <c r="Z11" s="113"/>
      <c r="AA11" s="113">
        <f t="shared" si="0"/>
        <v>120</v>
      </c>
      <c r="AB11" s="113">
        <f t="shared" si="1"/>
        <v>36</v>
      </c>
      <c r="AC11" s="113">
        <f t="shared" si="2"/>
        <v>0</v>
      </c>
      <c r="AD11" s="113">
        <f t="shared" si="3"/>
        <v>0</v>
      </c>
      <c r="AE11" s="113">
        <f t="shared" si="4"/>
        <v>42</v>
      </c>
      <c r="AF11" s="113" t="e">
        <f>SUM(#REF!)</f>
        <v>#REF!</v>
      </c>
      <c r="AG11" s="113">
        <f t="shared" si="9"/>
        <v>42</v>
      </c>
      <c r="AH11" s="113">
        <f t="shared" si="10"/>
        <v>0</v>
      </c>
      <c r="AI11" s="113">
        <f t="shared" si="11"/>
        <v>0</v>
      </c>
      <c r="AJ11" s="114">
        <v>0</v>
      </c>
      <c r="AK11" s="114">
        <f t="shared" si="8"/>
        <v>120</v>
      </c>
      <c r="AL11" s="70"/>
    </row>
    <row r="12" spans="1:38" s="69" customFormat="1" x14ac:dyDescent="0.3">
      <c r="A12" s="68">
        <v>4</v>
      </c>
      <c r="B12" s="104" t="s">
        <v>72</v>
      </c>
      <c r="C12" s="54" t="s">
        <v>84</v>
      </c>
      <c r="D12" s="115" t="s">
        <v>33</v>
      </c>
      <c r="E12" s="105">
        <v>55</v>
      </c>
      <c r="F12" s="106">
        <v>8</v>
      </c>
      <c r="G12" s="107">
        <v>9</v>
      </c>
      <c r="H12" s="108">
        <v>8</v>
      </c>
      <c r="I12" s="106">
        <v>9</v>
      </c>
      <c r="J12" s="107">
        <v>9</v>
      </c>
      <c r="K12" s="110">
        <v>10</v>
      </c>
      <c r="L12" s="106">
        <v>0</v>
      </c>
      <c r="M12" s="107">
        <v>0</v>
      </c>
      <c r="N12" s="110">
        <v>0</v>
      </c>
      <c r="O12" s="111">
        <v>9</v>
      </c>
      <c r="P12" s="112">
        <v>6</v>
      </c>
      <c r="Q12" s="113">
        <v>6</v>
      </c>
      <c r="R12" s="111">
        <v>8</v>
      </c>
      <c r="S12" s="112">
        <v>8</v>
      </c>
      <c r="T12" s="113">
        <v>9</v>
      </c>
      <c r="U12" s="111">
        <v>9</v>
      </c>
      <c r="V12" s="112">
        <v>8</v>
      </c>
      <c r="W12" s="113">
        <v>8</v>
      </c>
      <c r="X12" s="116"/>
      <c r="Y12" s="112"/>
      <c r="Z12" s="113"/>
      <c r="AA12" s="113">
        <f t="shared" si="0"/>
        <v>124</v>
      </c>
      <c r="AB12" s="113">
        <f t="shared" si="1"/>
        <v>25</v>
      </c>
      <c r="AC12" s="113">
        <f t="shared" si="2"/>
        <v>28</v>
      </c>
      <c r="AD12" s="113">
        <f t="shared" si="3"/>
        <v>0</v>
      </c>
      <c r="AE12" s="113">
        <f t="shared" si="4"/>
        <v>21</v>
      </c>
      <c r="AF12" s="113" t="e">
        <f>SUM(#REF!)</f>
        <v>#REF!</v>
      </c>
      <c r="AG12" s="113">
        <f t="shared" si="9"/>
        <v>25</v>
      </c>
      <c r="AH12" s="113">
        <f t="shared" si="10"/>
        <v>25</v>
      </c>
      <c r="AI12" s="113">
        <f t="shared" si="11"/>
        <v>0</v>
      </c>
      <c r="AJ12" s="114">
        <v>12</v>
      </c>
      <c r="AK12" s="114">
        <f t="shared" si="8"/>
        <v>112</v>
      </c>
      <c r="AL12" s="70"/>
    </row>
    <row r="13" spans="1:38" s="69" customFormat="1" x14ac:dyDescent="0.3">
      <c r="A13" s="68">
        <v>5</v>
      </c>
      <c r="B13" s="104" t="s">
        <v>104</v>
      </c>
      <c r="C13" s="54" t="s">
        <v>47</v>
      </c>
      <c r="D13" s="115" t="s">
        <v>33</v>
      </c>
      <c r="E13" s="105">
        <v>16</v>
      </c>
      <c r="F13" s="117">
        <v>9</v>
      </c>
      <c r="G13" s="118">
        <v>12</v>
      </c>
      <c r="H13" s="108">
        <v>10</v>
      </c>
      <c r="I13" s="106">
        <v>12</v>
      </c>
      <c r="J13" s="107">
        <v>12</v>
      </c>
      <c r="K13" s="110">
        <v>12</v>
      </c>
      <c r="L13" s="106">
        <v>15</v>
      </c>
      <c r="M13" s="107">
        <v>12</v>
      </c>
      <c r="N13" s="110">
        <v>10</v>
      </c>
      <c r="O13" s="111">
        <v>0</v>
      </c>
      <c r="P13" s="112">
        <v>0</v>
      </c>
      <c r="Q13" s="113">
        <v>0</v>
      </c>
      <c r="R13" s="111">
        <v>0</v>
      </c>
      <c r="S13" s="112">
        <v>0</v>
      </c>
      <c r="T13" s="113">
        <v>0</v>
      </c>
      <c r="U13" s="111">
        <v>0</v>
      </c>
      <c r="V13" s="112">
        <v>0</v>
      </c>
      <c r="W13" s="113">
        <v>0</v>
      </c>
      <c r="X13" s="116"/>
      <c r="Y13" s="112"/>
      <c r="Z13" s="113"/>
      <c r="AA13" s="113">
        <f t="shared" ref="AA13" si="12">SUM(F13:Z13)</f>
        <v>104</v>
      </c>
      <c r="AB13" s="113">
        <f t="shared" ref="AB13" si="13">SUM(F13:H13)</f>
        <v>31</v>
      </c>
      <c r="AC13" s="113">
        <f t="shared" ref="AC13" si="14">SUM(I13:K13)</f>
        <v>36</v>
      </c>
      <c r="AD13" s="113">
        <f t="shared" ref="AD13" si="15">SUM(L13:N13)</f>
        <v>37</v>
      </c>
      <c r="AE13" s="113">
        <f t="shared" ref="AE13" si="16">SUM(O13:Q13)</f>
        <v>0</v>
      </c>
      <c r="AF13" s="113" t="e">
        <f>SUM(#REF!)</f>
        <v>#REF!</v>
      </c>
      <c r="AG13" s="113">
        <f t="shared" si="9"/>
        <v>0</v>
      </c>
      <c r="AH13" s="113">
        <f t="shared" si="10"/>
        <v>0</v>
      </c>
      <c r="AI13" s="113">
        <f t="shared" si="11"/>
        <v>0</v>
      </c>
      <c r="AJ13" s="114">
        <v>0</v>
      </c>
      <c r="AK13" s="114">
        <f t="shared" ref="AK13" si="17">AA13-AJ13</f>
        <v>104</v>
      </c>
      <c r="AL13" s="70"/>
    </row>
    <row r="14" spans="1:38" s="38" customFormat="1" x14ac:dyDescent="0.3">
      <c r="A14" s="37">
        <v>6</v>
      </c>
      <c r="B14" s="71" t="s">
        <v>103</v>
      </c>
      <c r="C14" s="93" t="s">
        <v>114</v>
      </c>
      <c r="D14" s="67"/>
      <c r="E14" s="72">
        <v>46</v>
      </c>
      <c r="F14" s="78" t="s">
        <v>94</v>
      </c>
      <c r="G14" s="78" t="s">
        <v>94</v>
      </c>
      <c r="H14" s="78" t="s">
        <v>94</v>
      </c>
      <c r="I14" s="78" t="s">
        <v>94</v>
      </c>
      <c r="J14" s="78" t="s">
        <v>94</v>
      </c>
      <c r="K14" s="78" t="s">
        <v>94</v>
      </c>
      <c r="L14" s="78" t="s">
        <v>94</v>
      </c>
      <c r="M14" s="78" t="s">
        <v>94</v>
      </c>
      <c r="N14" s="78" t="s">
        <v>94</v>
      </c>
      <c r="O14" s="78" t="s">
        <v>94</v>
      </c>
      <c r="P14" s="78" t="s">
        <v>94</v>
      </c>
      <c r="Q14" s="78" t="s">
        <v>94</v>
      </c>
      <c r="R14" s="83">
        <v>9</v>
      </c>
      <c r="S14" s="100">
        <v>9</v>
      </c>
      <c r="T14" s="102">
        <v>8</v>
      </c>
      <c r="U14" s="83">
        <v>10</v>
      </c>
      <c r="V14" s="76">
        <v>10</v>
      </c>
      <c r="W14" s="77">
        <v>10</v>
      </c>
      <c r="X14" s="84"/>
      <c r="Y14" s="76"/>
      <c r="Z14" s="77"/>
      <c r="AA14" s="73">
        <f t="shared" si="0"/>
        <v>56</v>
      </c>
      <c r="AB14" s="75">
        <f t="shared" si="1"/>
        <v>0</v>
      </c>
      <c r="AC14" s="75">
        <f t="shared" si="2"/>
        <v>0</v>
      </c>
      <c r="AD14" s="75">
        <f t="shared" si="3"/>
        <v>0</v>
      </c>
      <c r="AE14" s="75">
        <f t="shared" si="4"/>
        <v>0</v>
      </c>
      <c r="AF14" s="75" t="e">
        <f>SUM(#REF!)</f>
        <v>#REF!</v>
      </c>
      <c r="AG14" s="75">
        <f t="shared" si="9"/>
        <v>26</v>
      </c>
      <c r="AH14" s="75">
        <f t="shared" si="10"/>
        <v>30</v>
      </c>
      <c r="AI14" s="75">
        <f t="shared" si="11"/>
        <v>0</v>
      </c>
      <c r="AJ14" s="86">
        <f>9+8</f>
        <v>17</v>
      </c>
      <c r="AK14" s="74">
        <f t="shared" si="8"/>
        <v>39</v>
      </c>
      <c r="AL14" s="39"/>
    </row>
    <row r="15" spans="1:38" s="69" customFormat="1" x14ac:dyDescent="0.3">
      <c r="A15" s="68">
        <v>7</v>
      </c>
      <c r="B15" s="71" t="s">
        <v>105</v>
      </c>
      <c r="C15" s="93" t="s">
        <v>115</v>
      </c>
      <c r="D15" s="67"/>
      <c r="E15" s="72">
        <v>33</v>
      </c>
      <c r="F15" s="78" t="s">
        <v>94</v>
      </c>
      <c r="G15" s="78" t="s">
        <v>94</v>
      </c>
      <c r="H15" s="78" t="s">
        <v>94</v>
      </c>
      <c r="I15" s="78" t="s">
        <v>94</v>
      </c>
      <c r="J15" s="78" t="s">
        <v>94</v>
      </c>
      <c r="K15" s="78" t="s">
        <v>94</v>
      </c>
      <c r="L15" s="78" t="s">
        <v>94</v>
      </c>
      <c r="M15" s="78" t="s">
        <v>94</v>
      </c>
      <c r="N15" s="78" t="s">
        <v>94</v>
      </c>
      <c r="O15" s="78" t="s">
        <v>94</v>
      </c>
      <c r="P15" s="78" t="s">
        <v>94</v>
      </c>
      <c r="Q15" s="78" t="s">
        <v>94</v>
      </c>
      <c r="R15" s="83">
        <v>7</v>
      </c>
      <c r="S15" s="100">
        <v>7</v>
      </c>
      <c r="T15" s="102">
        <v>0</v>
      </c>
      <c r="U15" s="83">
        <v>8</v>
      </c>
      <c r="V15" s="76">
        <v>9</v>
      </c>
      <c r="W15" s="77">
        <v>9</v>
      </c>
      <c r="X15" s="84"/>
      <c r="Y15" s="76"/>
      <c r="Z15" s="77"/>
      <c r="AA15" s="73">
        <f t="shared" ref="AA15" si="18">SUM(F15:Z15)</f>
        <v>40</v>
      </c>
      <c r="AB15" s="75">
        <f t="shared" ref="AB15" si="19">SUM(F15:H15)</f>
        <v>0</v>
      </c>
      <c r="AC15" s="75">
        <f t="shared" ref="AC15" si="20">SUM(I15:K15)</f>
        <v>0</v>
      </c>
      <c r="AD15" s="75">
        <f t="shared" ref="AD15" si="21">SUM(L15:N15)</f>
        <v>0</v>
      </c>
      <c r="AE15" s="75">
        <f t="shared" ref="AE15" si="22">SUM(O15:Q15)</f>
        <v>0</v>
      </c>
      <c r="AF15" s="75" t="e">
        <f>SUM(#REF!)</f>
        <v>#REF!</v>
      </c>
      <c r="AG15" s="75">
        <f t="shared" ref="AG15" si="23">SUM(R15:T15)</f>
        <v>14</v>
      </c>
      <c r="AH15" s="75">
        <f t="shared" ref="AH15" si="24">SUM(U15:W15)</f>
        <v>26</v>
      </c>
      <c r="AI15" s="75">
        <f t="shared" ref="AI15" si="25">SUM(X15:Z15)</f>
        <v>0</v>
      </c>
      <c r="AJ15" s="86">
        <v>7</v>
      </c>
      <c r="AK15" s="74">
        <f t="shared" ref="AK15" si="26">AA15-AJ15</f>
        <v>33</v>
      </c>
      <c r="AL15" s="70"/>
    </row>
    <row r="16" spans="1:38" s="38" customFormat="1" x14ac:dyDescent="0.3">
      <c r="A16" s="37"/>
      <c r="B16" s="66" t="s">
        <v>38</v>
      </c>
      <c r="C16" s="62"/>
      <c r="D16" s="62"/>
      <c r="E16" s="11"/>
      <c r="F16" s="28"/>
      <c r="G16" s="29"/>
      <c r="H16" s="36"/>
      <c r="I16" s="28"/>
      <c r="J16" s="29"/>
      <c r="K16" s="30"/>
      <c r="L16" s="28"/>
      <c r="M16" s="59"/>
      <c r="N16" s="60"/>
      <c r="O16" s="44"/>
      <c r="P16" s="24"/>
      <c r="Q16" s="25"/>
      <c r="R16" s="44"/>
      <c r="S16" s="24"/>
      <c r="T16" s="25"/>
      <c r="U16" s="44"/>
      <c r="V16" s="24"/>
      <c r="W16" s="25"/>
      <c r="X16" s="48"/>
      <c r="Y16" s="24"/>
      <c r="Z16" s="25"/>
      <c r="AA16" s="12">
        <f t="shared" si="0"/>
        <v>0</v>
      </c>
      <c r="AB16" s="19">
        <f t="shared" si="1"/>
        <v>0</v>
      </c>
      <c r="AC16" s="19">
        <f t="shared" si="2"/>
        <v>0</v>
      </c>
      <c r="AD16" s="19">
        <f t="shared" si="3"/>
        <v>0</v>
      </c>
      <c r="AE16" s="19">
        <f t="shared" si="4"/>
        <v>0</v>
      </c>
      <c r="AF16" s="19" t="e">
        <f>SUM(#REF!)</f>
        <v>#REF!</v>
      </c>
      <c r="AG16" s="19">
        <f t="shared" ref="AG16" si="27">SUM(R16:T16)</f>
        <v>0</v>
      </c>
      <c r="AH16" s="19">
        <f t="shared" ref="AH16" si="28">SUM(U16:W16)</f>
        <v>0</v>
      </c>
      <c r="AI16" s="19">
        <f t="shared" ref="AI16" si="29">SUM(X16:Z16)</f>
        <v>0</v>
      </c>
      <c r="AJ16" s="57"/>
      <c r="AK16" s="58">
        <f t="shared" si="8"/>
        <v>0</v>
      </c>
      <c r="AL16" s="39"/>
    </row>
    <row r="17" spans="1:38" s="38" customFormat="1" x14ac:dyDescent="0.3">
      <c r="A17" s="37"/>
      <c r="B17" s="66" t="s">
        <v>60</v>
      </c>
      <c r="C17" s="65" t="s">
        <v>61</v>
      </c>
      <c r="D17" s="65" t="s">
        <v>62</v>
      </c>
      <c r="E17" s="11"/>
      <c r="F17" s="28"/>
      <c r="G17" s="29"/>
      <c r="H17" s="36"/>
      <c r="I17" s="28"/>
      <c r="J17" s="29"/>
      <c r="K17" s="30"/>
      <c r="L17" s="28"/>
      <c r="M17" s="29"/>
      <c r="N17" s="30"/>
      <c r="O17" s="44"/>
      <c r="P17" s="24"/>
      <c r="Q17" s="25"/>
      <c r="R17" s="44"/>
      <c r="S17" s="24"/>
      <c r="T17" s="25"/>
      <c r="U17" s="44"/>
      <c r="V17" s="24"/>
      <c r="W17" s="25"/>
      <c r="X17" s="48"/>
      <c r="Y17" s="24"/>
      <c r="Z17" s="25"/>
      <c r="AA17" s="12"/>
      <c r="AB17" s="19"/>
      <c r="AC17" s="19"/>
      <c r="AD17" s="19"/>
      <c r="AE17" s="19"/>
      <c r="AF17" s="19"/>
      <c r="AG17" s="19"/>
      <c r="AH17" s="19"/>
      <c r="AI17" s="19"/>
      <c r="AJ17" s="57"/>
      <c r="AK17" s="58">
        <f t="shared" si="8"/>
        <v>0</v>
      </c>
      <c r="AL17" s="39"/>
    </row>
    <row r="18" spans="1:38" s="38" customFormat="1" x14ac:dyDescent="0.3">
      <c r="A18" s="37"/>
      <c r="B18" s="53" t="s">
        <v>73</v>
      </c>
      <c r="C18" s="51" t="s">
        <v>61</v>
      </c>
      <c r="D18" s="51" t="s">
        <v>62</v>
      </c>
      <c r="E18" s="11"/>
      <c r="F18" s="28"/>
      <c r="G18" s="29"/>
      <c r="H18" s="36"/>
      <c r="I18" s="28"/>
      <c r="J18" s="29"/>
      <c r="K18" s="30"/>
      <c r="L18" s="28"/>
      <c r="M18" s="29"/>
      <c r="N18" s="30"/>
      <c r="O18" s="44"/>
      <c r="P18" s="24"/>
      <c r="Q18" s="25"/>
      <c r="R18" s="44"/>
      <c r="S18" s="24"/>
      <c r="T18" s="25"/>
      <c r="U18" s="44"/>
      <c r="V18" s="24"/>
      <c r="W18" s="25"/>
      <c r="X18" s="48"/>
      <c r="Y18" s="24"/>
      <c r="Z18" s="25"/>
      <c r="AA18" s="12"/>
      <c r="AB18" s="19"/>
      <c r="AC18" s="19"/>
      <c r="AD18" s="19"/>
      <c r="AE18" s="19"/>
      <c r="AF18" s="19"/>
      <c r="AG18" s="19"/>
      <c r="AH18" s="19"/>
      <c r="AI18" s="19"/>
      <c r="AJ18" s="57"/>
      <c r="AK18" s="58">
        <f t="shared" si="8"/>
        <v>0</v>
      </c>
      <c r="AL18" s="39"/>
    </row>
    <row r="19" spans="1:38" hidden="1" x14ac:dyDescent="0.3">
      <c r="A19" s="1">
        <v>6</v>
      </c>
      <c r="B19" s="53" t="s">
        <v>57</v>
      </c>
      <c r="C19" s="42"/>
      <c r="D19" s="42"/>
      <c r="E19" s="11"/>
      <c r="F19" s="28"/>
      <c r="G19" s="29"/>
      <c r="H19" s="36"/>
      <c r="I19" s="28"/>
      <c r="J19" s="29"/>
      <c r="K19" s="30"/>
      <c r="L19" s="28"/>
      <c r="M19" s="29"/>
      <c r="N19" s="30"/>
      <c r="O19" s="44"/>
      <c r="P19" s="24"/>
      <c r="Q19" s="25"/>
      <c r="R19" s="44"/>
      <c r="S19" s="24"/>
      <c r="T19" s="25"/>
      <c r="U19" s="44"/>
      <c r="V19" s="24"/>
      <c r="W19" s="25"/>
      <c r="X19" s="48"/>
      <c r="Y19" s="24"/>
      <c r="Z19" s="25"/>
      <c r="AA19" s="12">
        <f t="shared" ref="AA19:AA27" si="30">SUM(F19:Z19)</f>
        <v>0</v>
      </c>
      <c r="AB19" s="19">
        <f t="shared" ref="AB19:AB27" si="31">SUM(F19:H19)</f>
        <v>0</v>
      </c>
      <c r="AC19" s="19">
        <f t="shared" ref="AC19:AC27" si="32">SUM(I19:K19)</f>
        <v>0</v>
      </c>
      <c r="AD19" s="19">
        <f t="shared" ref="AD19:AD27" si="33">SUM(L19:N19)</f>
        <v>0</v>
      </c>
      <c r="AE19" s="19">
        <f t="shared" ref="AE19:AE27" si="34">SUM(O19:Q19)</f>
        <v>0</v>
      </c>
      <c r="AF19" s="19" t="e">
        <f>SUM(#REF!)</f>
        <v>#REF!</v>
      </c>
      <c r="AG19" s="19">
        <f t="shared" si="9"/>
        <v>0</v>
      </c>
      <c r="AH19" s="19">
        <f t="shared" si="10"/>
        <v>0</v>
      </c>
      <c r="AI19" s="19">
        <f t="shared" si="11"/>
        <v>0</v>
      </c>
      <c r="AJ19" s="57" t="e">
        <f t="shared" ref="AJ19:AJ23" si="35">SUM(AB19:AG19)</f>
        <v>#REF!</v>
      </c>
      <c r="AK19" s="58" t="e">
        <f t="shared" si="8"/>
        <v>#REF!</v>
      </c>
      <c r="AL19" s="9"/>
    </row>
    <row r="20" spans="1:38" hidden="1" x14ac:dyDescent="0.3">
      <c r="A20" s="1">
        <v>7</v>
      </c>
      <c r="B20" s="10"/>
      <c r="C20" s="42"/>
      <c r="D20" s="42"/>
      <c r="E20" s="11"/>
      <c r="F20" s="28"/>
      <c r="G20" s="29"/>
      <c r="H20" s="30"/>
      <c r="I20" s="28"/>
      <c r="J20" s="29"/>
      <c r="K20" s="30"/>
      <c r="L20" s="28"/>
      <c r="M20" s="29"/>
      <c r="N20" s="30"/>
      <c r="O20" s="45"/>
      <c r="P20" s="24"/>
      <c r="Q20" s="25"/>
      <c r="R20" s="45"/>
      <c r="S20" s="24"/>
      <c r="T20" s="25"/>
      <c r="U20" s="44"/>
      <c r="V20" s="24"/>
      <c r="W20" s="25"/>
      <c r="X20" s="20"/>
      <c r="Y20" s="22"/>
      <c r="Z20" s="21"/>
      <c r="AA20" s="12">
        <f t="shared" si="30"/>
        <v>0</v>
      </c>
      <c r="AB20" s="19">
        <f t="shared" si="31"/>
        <v>0</v>
      </c>
      <c r="AC20" s="19">
        <f t="shared" si="32"/>
        <v>0</v>
      </c>
      <c r="AD20" s="19">
        <f t="shared" si="33"/>
        <v>0</v>
      </c>
      <c r="AE20" s="19">
        <f t="shared" si="34"/>
        <v>0</v>
      </c>
      <c r="AF20" s="19" t="e">
        <f>SUM(#REF!)</f>
        <v>#REF!</v>
      </c>
      <c r="AG20" s="19">
        <f t="shared" si="9"/>
        <v>0</v>
      </c>
      <c r="AH20" s="19">
        <f t="shared" si="10"/>
        <v>0</v>
      </c>
      <c r="AI20" s="19">
        <f t="shared" si="11"/>
        <v>0</v>
      </c>
      <c r="AJ20" s="57" t="e">
        <f t="shared" si="35"/>
        <v>#REF!</v>
      </c>
      <c r="AK20" s="58" t="e">
        <f t="shared" si="8"/>
        <v>#REF!</v>
      </c>
      <c r="AL20" s="9"/>
    </row>
    <row r="21" spans="1:38" hidden="1" x14ac:dyDescent="0.3">
      <c r="A21" s="1">
        <v>8</v>
      </c>
      <c r="B21" s="10"/>
      <c r="C21" s="42"/>
      <c r="D21" s="42"/>
      <c r="E21" s="11"/>
      <c r="F21" s="28"/>
      <c r="G21" s="29"/>
      <c r="H21" s="30"/>
      <c r="I21" s="28"/>
      <c r="J21" s="29"/>
      <c r="K21" s="30"/>
      <c r="L21" s="28"/>
      <c r="M21" s="29"/>
      <c r="N21" s="30"/>
      <c r="O21" s="45"/>
      <c r="P21" s="24"/>
      <c r="Q21" s="25"/>
      <c r="R21" s="45"/>
      <c r="S21" s="24"/>
      <c r="T21" s="25"/>
      <c r="U21" s="44"/>
      <c r="V21" s="24"/>
      <c r="W21" s="25"/>
      <c r="X21" s="20"/>
      <c r="Y21" s="22"/>
      <c r="Z21" s="21"/>
      <c r="AA21" s="12">
        <f t="shared" si="30"/>
        <v>0</v>
      </c>
      <c r="AB21" s="19">
        <f t="shared" si="31"/>
        <v>0</v>
      </c>
      <c r="AC21" s="19">
        <f t="shared" si="32"/>
        <v>0</v>
      </c>
      <c r="AD21" s="19">
        <f t="shared" si="33"/>
        <v>0</v>
      </c>
      <c r="AE21" s="19">
        <f t="shared" si="34"/>
        <v>0</v>
      </c>
      <c r="AF21" s="19" t="e">
        <f>SUM(#REF!)</f>
        <v>#REF!</v>
      </c>
      <c r="AG21" s="19">
        <f t="shared" ref="AG21:AG27" si="36">SUM(R21:T21)</f>
        <v>0</v>
      </c>
      <c r="AH21" s="19">
        <f t="shared" ref="AH21:AH27" si="37">SUM(U21:W21)</f>
        <v>0</v>
      </c>
      <c r="AI21" s="19">
        <f t="shared" ref="AI21:AI27" si="38">SUM(X21:Z21)</f>
        <v>0</v>
      </c>
      <c r="AJ21" s="57" t="e">
        <f t="shared" si="35"/>
        <v>#REF!</v>
      </c>
      <c r="AK21" s="58" t="e">
        <f t="shared" si="8"/>
        <v>#REF!</v>
      </c>
      <c r="AL21" s="9"/>
    </row>
    <row r="22" spans="1:38" hidden="1" x14ac:dyDescent="0.3">
      <c r="A22" s="1">
        <v>9</v>
      </c>
      <c r="B22" s="10"/>
      <c r="C22" s="42"/>
      <c r="D22" s="42"/>
      <c r="E22" s="11"/>
      <c r="F22" s="28"/>
      <c r="G22" s="29"/>
      <c r="H22" s="30"/>
      <c r="I22" s="28"/>
      <c r="J22" s="29"/>
      <c r="K22" s="30"/>
      <c r="L22" s="28"/>
      <c r="M22" s="29"/>
      <c r="N22" s="30"/>
      <c r="O22" s="45"/>
      <c r="P22" s="24"/>
      <c r="Q22" s="25"/>
      <c r="R22" s="45"/>
      <c r="S22" s="24"/>
      <c r="T22" s="25"/>
      <c r="U22" s="44"/>
      <c r="V22" s="24"/>
      <c r="W22" s="25"/>
      <c r="X22" s="20"/>
      <c r="Y22" s="22"/>
      <c r="Z22" s="21"/>
      <c r="AA22" s="12">
        <f t="shared" si="30"/>
        <v>0</v>
      </c>
      <c r="AB22" s="19">
        <f t="shared" si="31"/>
        <v>0</v>
      </c>
      <c r="AC22" s="19">
        <f t="shared" si="32"/>
        <v>0</v>
      </c>
      <c r="AD22" s="19">
        <f t="shared" si="33"/>
        <v>0</v>
      </c>
      <c r="AE22" s="19">
        <f t="shared" si="34"/>
        <v>0</v>
      </c>
      <c r="AF22" s="19" t="e">
        <f>SUM(#REF!)</f>
        <v>#REF!</v>
      </c>
      <c r="AG22" s="19">
        <f t="shared" si="36"/>
        <v>0</v>
      </c>
      <c r="AH22" s="19">
        <f t="shared" si="37"/>
        <v>0</v>
      </c>
      <c r="AI22" s="19">
        <f t="shared" si="38"/>
        <v>0</v>
      </c>
      <c r="AJ22" s="57" t="e">
        <f t="shared" si="35"/>
        <v>#REF!</v>
      </c>
      <c r="AK22" s="58" t="e">
        <f t="shared" si="8"/>
        <v>#REF!</v>
      </c>
      <c r="AL22" s="9"/>
    </row>
    <row r="23" spans="1:38" hidden="1" x14ac:dyDescent="0.3">
      <c r="A23" s="1">
        <v>10</v>
      </c>
      <c r="B23" s="10"/>
      <c r="C23" s="42"/>
      <c r="D23" s="42"/>
      <c r="E23" s="11"/>
      <c r="F23" s="28"/>
      <c r="G23" s="29"/>
      <c r="H23" s="30"/>
      <c r="I23" s="28"/>
      <c r="J23" s="29"/>
      <c r="K23" s="30"/>
      <c r="L23" s="28"/>
      <c r="M23" s="29"/>
      <c r="N23" s="30"/>
      <c r="O23" s="45"/>
      <c r="P23" s="24"/>
      <c r="Q23" s="25"/>
      <c r="R23" s="45"/>
      <c r="S23" s="24"/>
      <c r="T23" s="25"/>
      <c r="U23" s="44"/>
      <c r="V23" s="24"/>
      <c r="W23" s="25"/>
      <c r="X23" s="20"/>
      <c r="Y23" s="22"/>
      <c r="Z23" s="21"/>
      <c r="AA23" s="12">
        <f t="shared" si="30"/>
        <v>0</v>
      </c>
      <c r="AB23" s="19">
        <f t="shared" si="31"/>
        <v>0</v>
      </c>
      <c r="AC23" s="19">
        <f t="shared" si="32"/>
        <v>0</v>
      </c>
      <c r="AD23" s="19">
        <f t="shared" si="33"/>
        <v>0</v>
      </c>
      <c r="AE23" s="19">
        <f t="shared" si="34"/>
        <v>0</v>
      </c>
      <c r="AF23" s="19" t="e">
        <f>SUM(#REF!)</f>
        <v>#REF!</v>
      </c>
      <c r="AG23" s="19">
        <f t="shared" si="36"/>
        <v>0</v>
      </c>
      <c r="AH23" s="19">
        <f t="shared" si="37"/>
        <v>0</v>
      </c>
      <c r="AI23" s="19">
        <f t="shared" si="38"/>
        <v>0</v>
      </c>
      <c r="AJ23" s="57" t="e">
        <f t="shared" si="35"/>
        <v>#REF!</v>
      </c>
      <c r="AK23" s="58" t="e">
        <f t="shared" si="8"/>
        <v>#REF!</v>
      </c>
      <c r="AL23" s="9"/>
    </row>
    <row r="24" spans="1:38" hidden="1" x14ac:dyDescent="0.3">
      <c r="A24" s="1">
        <v>11</v>
      </c>
      <c r="B24" s="10"/>
      <c r="C24" s="42"/>
      <c r="D24" s="42"/>
      <c r="E24" s="11"/>
      <c r="F24" s="28"/>
      <c r="G24" s="29"/>
      <c r="H24" s="30"/>
      <c r="I24" s="28"/>
      <c r="J24" s="29"/>
      <c r="K24" s="30"/>
      <c r="L24" s="28"/>
      <c r="M24" s="29"/>
      <c r="N24" s="30"/>
      <c r="O24" s="45"/>
      <c r="P24" s="24"/>
      <c r="Q24" s="25"/>
      <c r="R24" s="45"/>
      <c r="S24" s="24"/>
      <c r="T24" s="25"/>
      <c r="U24" s="44"/>
      <c r="V24" s="24"/>
      <c r="W24" s="25"/>
      <c r="X24" s="20"/>
      <c r="Y24" s="22"/>
      <c r="Z24" s="21"/>
      <c r="AA24" s="12">
        <f t="shared" si="30"/>
        <v>0</v>
      </c>
      <c r="AB24" s="19">
        <f t="shared" si="31"/>
        <v>0</v>
      </c>
      <c r="AC24" s="19">
        <f t="shared" si="32"/>
        <v>0</v>
      </c>
      <c r="AD24" s="19">
        <f t="shared" si="33"/>
        <v>0</v>
      </c>
      <c r="AE24" s="19">
        <f t="shared" si="34"/>
        <v>0</v>
      </c>
      <c r="AF24" s="19" t="e">
        <f>SUM(#REF!)</f>
        <v>#REF!</v>
      </c>
      <c r="AG24" s="19">
        <f t="shared" si="36"/>
        <v>0</v>
      </c>
      <c r="AH24" s="19">
        <f t="shared" si="37"/>
        <v>0</v>
      </c>
      <c r="AI24" s="19">
        <f t="shared" si="38"/>
        <v>0</v>
      </c>
      <c r="AL24" s="9"/>
    </row>
    <row r="25" spans="1:38" hidden="1" x14ac:dyDescent="0.3">
      <c r="A25" s="1">
        <v>12</v>
      </c>
      <c r="B25" s="10"/>
      <c r="C25" s="42"/>
      <c r="D25" s="42"/>
      <c r="E25" s="11"/>
      <c r="F25" s="28"/>
      <c r="G25" s="29"/>
      <c r="H25" s="30"/>
      <c r="I25" s="28"/>
      <c r="J25" s="29"/>
      <c r="K25" s="30"/>
      <c r="L25" s="28"/>
      <c r="M25" s="29"/>
      <c r="N25" s="30"/>
      <c r="O25" s="45"/>
      <c r="P25" s="24"/>
      <c r="Q25" s="25"/>
      <c r="R25" s="45"/>
      <c r="S25" s="24"/>
      <c r="T25" s="25"/>
      <c r="U25" s="44"/>
      <c r="V25" s="24"/>
      <c r="W25" s="25"/>
      <c r="X25" s="20"/>
      <c r="Y25" s="22"/>
      <c r="Z25" s="21"/>
      <c r="AA25" s="12">
        <f t="shared" si="30"/>
        <v>0</v>
      </c>
      <c r="AB25" s="19">
        <f t="shared" si="31"/>
        <v>0</v>
      </c>
      <c r="AC25" s="19">
        <f t="shared" si="32"/>
        <v>0</v>
      </c>
      <c r="AD25" s="19">
        <f t="shared" si="33"/>
        <v>0</v>
      </c>
      <c r="AE25" s="19">
        <f t="shared" si="34"/>
        <v>0</v>
      </c>
      <c r="AF25" s="19" t="e">
        <f>SUM(#REF!)</f>
        <v>#REF!</v>
      </c>
      <c r="AG25" s="19">
        <f t="shared" si="36"/>
        <v>0</v>
      </c>
      <c r="AH25" s="19">
        <f t="shared" si="37"/>
        <v>0</v>
      </c>
      <c r="AI25" s="19">
        <f t="shared" si="38"/>
        <v>0</v>
      </c>
    </row>
    <row r="26" spans="1:38" hidden="1" x14ac:dyDescent="0.3">
      <c r="A26" s="1">
        <v>13</v>
      </c>
      <c r="B26" s="10"/>
      <c r="C26" s="42"/>
      <c r="D26" s="42"/>
      <c r="E26" s="11"/>
      <c r="F26" s="28"/>
      <c r="G26" s="29"/>
      <c r="H26" s="30"/>
      <c r="I26" s="28"/>
      <c r="J26" s="29"/>
      <c r="K26" s="30"/>
      <c r="L26" s="28"/>
      <c r="M26" s="29"/>
      <c r="N26" s="30"/>
      <c r="O26" s="45"/>
      <c r="P26" s="24"/>
      <c r="Q26" s="25"/>
      <c r="R26" s="45"/>
      <c r="S26" s="24"/>
      <c r="T26" s="25"/>
      <c r="U26" s="44"/>
      <c r="V26" s="24"/>
      <c r="W26" s="25"/>
      <c r="X26" s="20"/>
      <c r="Y26" s="22"/>
      <c r="Z26" s="21"/>
      <c r="AA26" s="12">
        <f t="shared" si="30"/>
        <v>0</v>
      </c>
      <c r="AB26" s="19">
        <f t="shared" si="31"/>
        <v>0</v>
      </c>
      <c r="AC26" s="19">
        <f t="shared" si="32"/>
        <v>0</v>
      </c>
      <c r="AD26" s="19">
        <f t="shared" si="33"/>
        <v>0</v>
      </c>
      <c r="AE26" s="19">
        <f t="shared" si="34"/>
        <v>0</v>
      </c>
      <c r="AF26" s="19" t="e">
        <f>SUM(#REF!)</f>
        <v>#REF!</v>
      </c>
      <c r="AG26" s="19">
        <f t="shared" si="36"/>
        <v>0</v>
      </c>
      <c r="AH26" s="19">
        <f t="shared" si="37"/>
        <v>0</v>
      </c>
      <c r="AI26" s="19">
        <f t="shared" si="38"/>
        <v>0</v>
      </c>
    </row>
    <row r="27" spans="1:38" hidden="1" x14ac:dyDescent="0.3">
      <c r="A27" s="1">
        <v>14</v>
      </c>
      <c r="B27" s="10"/>
      <c r="C27" s="42"/>
      <c r="D27" s="42"/>
      <c r="E27" s="11"/>
      <c r="F27" s="28"/>
      <c r="G27" s="29"/>
      <c r="H27" s="30"/>
      <c r="I27" s="28"/>
      <c r="J27" s="29"/>
      <c r="K27" s="30"/>
      <c r="L27" s="28"/>
      <c r="M27" s="29"/>
      <c r="N27" s="30"/>
      <c r="O27" s="45"/>
      <c r="P27" s="24"/>
      <c r="Q27" s="25"/>
      <c r="R27" s="45"/>
      <c r="S27" s="24"/>
      <c r="T27" s="25"/>
      <c r="U27" s="44"/>
      <c r="V27" s="24"/>
      <c r="W27" s="25"/>
      <c r="X27" s="20"/>
      <c r="Y27" s="22"/>
      <c r="Z27" s="21"/>
      <c r="AA27" s="12">
        <f t="shared" si="30"/>
        <v>0</v>
      </c>
      <c r="AB27" s="19">
        <f t="shared" si="31"/>
        <v>0</v>
      </c>
      <c r="AC27" s="19">
        <f t="shared" si="32"/>
        <v>0</v>
      </c>
      <c r="AD27" s="19">
        <f t="shared" si="33"/>
        <v>0</v>
      </c>
      <c r="AE27" s="19">
        <f t="shared" si="34"/>
        <v>0</v>
      </c>
      <c r="AF27" s="19" t="e">
        <f>SUM(#REF!)</f>
        <v>#REF!</v>
      </c>
      <c r="AG27" s="19">
        <f t="shared" si="36"/>
        <v>0</v>
      </c>
      <c r="AH27" s="19">
        <f t="shared" si="37"/>
        <v>0</v>
      </c>
      <c r="AI27" s="19">
        <f t="shared" si="38"/>
        <v>0</v>
      </c>
    </row>
    <row r="28" spans="1:38" x14ac:dyDescent="0.3"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4"/>
      <c r="Y28" s="14"/>
      <c r="Z28" s="14"/>
      <c r="AA28" s="14"/>
    </row>
    <row r="29" spans="1:38" s="69" customFormat="1" x14ac:dyDescent="0.3">
      <c r="A29" s="68"/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38" s="38" customFormat="1" x14ac:dyDescent="0.3">
      <c r="A30" s="37"/>
      <c r="B30" s="39" t="s">
        <v>23</v>
      </c>
      <c r="C30" s="43">
        <v>0</v>
      </c>
      <c r="D30" s="50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pans="1:38" ht="15.6" x14ac:dyDescent="0.3">
      <c r="B31" s="35" t="s">
        <v>24</v>
      </c>
      <c r="C31" s="32"/>
      <c r="D31" s="32"/>
      <c r="E31" s="33"/>
      <c r="F31" s="34"/>
      <c r="G31" s="34"/>
      <c r="H31" s="34"/>
      <c r="I31" s="34"/>
      <c r="J31" s="34"/>
      <c r="K31" s="34"/>
    </row>
    <row r="32" spans="1:38" ht="15.6" x14ac:dyDescent="0.3">
      <c r="B32" s="32" t="s">
        <v>26</v>
      </c>
      <c r="C32" s="32"/>
      <c r="D32" s="32"/>
      <c r="E32" s="33"/>
      <c r="F32" s="34"/>
      <c r="G32" s="34"/>
      <c r="H32" s="34"/>
      <c r="I32" s="34"/>
      <c r="J32" s="34"/>
      <c r="K32" s="34"/>
    </row>
    <row r="33" spans="2:11" ht="15.6" x14ac:dyDescent="0.3">
      <c r="B33" s="32" t="s">
        <v>25</v>
      </c>
      <c r="C33" s="32"/>
      <c r="D33" s="32"/>
      <c r="E33" s="33"/>
      <c r="F33" s="34"/>
      <c r="G33" s="34"/>
      <c r="H33" s="34"/>
      <c r="I33" s="34"/>
      <c r="J33" s="34"/>
      <c r="K33" s="34"/>
    </row>
    <row r="34" spans="2:11" ht="15.6" x14ac:dyDescent="0.3">
      <c r="B34" s="32" t="s">
        <v>27</v>
      </c>
      <c r="C34" s="32"/>
      <c r="D34" s="32"/>
      <c r="E34" s="33"/>
      <c r="F34" s="34"/>
      <c r="G34" s="34"/>
      <c r="H34" s="34"/>
      <c r="I34" s="34"/>
      <c r="J34" s="34"/>
      <c r="K34" s="34"/>
    </row>
  </sheetData>
  <mergeCells count="29">
    <mergeCell ref="B1:AA2"/>
    <mergeCell ref="B3:AA3"/>
    <mergeCell ref="B6:B8"/>
    <mergeCell ref="C6:C8"/>
    <mergeCell ref="E6:E8"/>
    <mergeCell ref="F6:H6"/>
    <mergeCell ref="I6:K6"/>
    <mergeCell ref="L6:N6"/>
    <mergeCell ref="R6:T6"/>
    <mergeCell ref="I7:K7"/>
    <mergeCell ref="L7:N7"/>
    <mergeCell ref="O7:Q7"/>
    <mergeCell ref="R7:T7"/>
    <mergeCell ref="F7:H7"/>
    <mergeCell ref="U7:W7"/>
    <mergeCell ref="X7:Z7"/>
    <mergeCell ref="B4:AA4"/>
    <mergeCell ref="AJ6:AJ8"/>
    <mergeCell ref="AK6:AK8"/>
    <mergeCell ref="AA6:AA8"/>
    <mergeCell ref="U28:W28"/>
    <mergeCell ref="R28:T28"/>
    <mergeCell ref="U6:W6"/>
    <mergeCell ref="X6:Z6"/>
    <mergeCell ref="F28:H28"/>
    <mergeCell ref="I28:K28"/>
    <mergeCell ref="L28:N28"/>
    <mergeCell ref="O28:Q28"/>
    <mergeCell ref="O6:Q6"/>
  </mergeCells>
  <pageMargins left="0.35433070866141736" right="0.35433070866141736" top="0.39370078740157483" bottom="0.98425196850393704" header="0.51181102362204722" footer="0.51181102362204722"/>
  <pageSetup paperSize="9" scale="73" orientation="landscape" r:id="rId1"/>
  <headerFooter alignWithMargins="0">
    <oddFooter>&amp;L&amp;D
&amp;T&amp;CMotorsport SA
011 466 2440&amp;RPage 1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H37"/>
  <sheetViews>
    <sheetView zoomScaleNormal="100" workbookViewId="0">
      <pane xSplit="5" ySplit="8" topLeftCell="F9" activePane="bottomRight" state="frozen"/>
      <selection pane="topRight" activeCell="D1" sqref="D1"/>
      <selection pane="bottomLeft" activeCell="A7" sqref="A7"/>
      <selection pane="bottomRight" activeCell="C15" sqref="C15"/>
    </sheetView>
  </sheetViews>
  <sheetFormatPr defaultColWidth="11.44140625" defaultRowHeight="13.8" x14ac:dyDescent="0.3"/>
  <cols>
    <col min="1" max="1" width="3" style="1" bestFit="1" customWidth="1"/>
    <col min="2" max="2" width="18.109375" style="3" customWidth="1"/>
    <col min="3" max="3" width="7.6640625" style="3" customWidth="1"/>
    <col min="4" max="4" width="7.6640625" style="38" hidden="1" customWidth="1"/>
    <col min="5" max="5" width="5.88671875" style="13" customWidth="1"/>
    <col min="6" max="6" width="5" style="4" customWidth="1"/>
    <col min="7" max="23" width="4.6640625" style="4" customWidth="1"/>
    <col min="24" max="24" width="7" style="4" customWidth="1"/>
    <col min="25" max="26" width="7" style="4" hidden="1" customWidth="1"/>
    <col min="27" max="27" width="3" style="4" hidden="1" customWidth="1"/>
    <col min="28" max="28" width="3.88671875" style="4" hidden="1" customWidth="1"/>
    <col min="29" max="29" width="4" style="4" hidden="1" customWidth="1"/>
    <col min="30" max="30" width="3.6640625" style="4" hidden="1" customWidth="1"/>
    <col min="31" max="31" width="4.6640625" style="4" hidden="1" customWidth="1"/>
    <col min="32" max="32" width="3.6640625" style="4" hidden="1" customWidth="1"/>
    <col min="33" max="33" width="6" style="38" customWidth="1"/>
    <col min="34" max="34" width="7.33203125" style="38" customWidth="1"/>
    <col min="35" max="16384" width="11.44140625" style="3"/>
  </cols>
  <sheetData>
    <row r="1" spans="1:34" ht="31.5" customHeight="1" x14ac:dyDescent="0.3">
      <c r="B1" s="133" t="s">
        <v>65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5"/>
      <c r="Z1" s="15"/>
      <c r="AA1" s="15"/>
      <c r="AB1" s="15"/>
      <c r="AC1" s="15"/>
      <c r="AD1" s="15"/>
      <c r="AE1" s="15"/>
      <c r="AF1" s="15"/>
    </row>
    <row r="2" spans="1:34" ht="18" x14ac:dyDescent="0.3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5"/>
      <c r="Z2" s="15"/>
      <c r="AA2" s="15"/>
      <c r="AB2" s="15"/>
      <c r="AC2" s="15"/>
      <c r="AD2" s="15"/>
      <c r="AE2" s="15"/>
      <c r="AF2" s="15"/>
    </row>
    <row r="3" spans="1:34" s="38" customFormat="1" x14ac:dyDescent="0.3">
      <c r="A3" s="37"/>
      <c r="B3" s="131" t="s">
        <v>42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</row>
    <row r="4" spans="1:34" s="38" customFormat="1" x14ac:dyDescent="0.3">
      <c r="A4" s="37"/>
      <c r="B4" s="132" t="s">
        <v>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</row>
    <row r="5" spans="1:34" s="69" customFormat="1" x14ac:dyDescent="0.3">
      <c r="A5" s="68"/>
      <c r="B5" s="119" t="s">
        <v>108</v>
      </c>
      <c r="C5" s="119"/>
      <c r="D5" s="119"/>
      <c r="E5" s="120"/>
      <c r="F5" s="121"/>
      <c r="G5" s="121"/>
      <c r="H5" s="121"/>
      <c r="I5" s="121"/>
      <c r="J5" s="121"/>
      <c r="K5" s="121"/>
      <c r="L5" s="121"/>
      <c r="M5" s="121"/>
      <c r="N5" s="122"/>
      <c r="O5" s="103"/>
      <c r="P5" s="103"/>
      <c r="Q5" s="103"/>
      <c r="R5" s="103"/>
      <c r="S5" s="103"/>
      <c r="T5" s="103"/>
      <c r="U5" s="103"/>
      <c r="V5" s="103"/>
      <c r="W5" s="103"/>
    </row>
    <row r="6" spans="1:34" s="6" customFormat="1" ht="12.75" customHeight="1" x14ac:dyDescent="0.3">
      <c r="A6" s="5"/>
      <c r="B6" s="134" t="s">
        <v>0</v>
      </c>
      <c r="C6" s="134" t="s">
        <v>6</v>
      </c>
      <c r="D6" s="134" t="s">
        <v>28</v>
      </c>
      <c r="E6" s="135" t="s">
        <v>4</v>
      </c>
      <c r="F6" s="136" t="s">
        <v>7</v>
      </c>
      <c r="G6" s="137"/>
      <c r="H6" s="138"/>
      <c r="I6" s="136" t="s">
        <v>8</v>
      </c>
      <c r="J6" s="137"/>
      <c r="K6" s="138"/>
      <c r="L6" s="136" t="s">
        <v>9</v>
      </c>
      <c r="M6" s="137"/>
      <c r="N6" s="138"/>
      <c r="O6" s="136" t="s">
        <v>10</v>
      </c>
      <c r="P6" s="137"/>
      <c r="Q6" s="138"/>
      <c r="R6" s="136" t="s">
        <v>11</v>
      </c>
      <c r="S6" s="137"/>
      <c r="T6" s="138"/>
      <c r="U6" s="136" t="s">
        <v>12</v>
      </c>
      <c r="V6" s="137"/>
      <c r="W6" s="138"/>
      <c r="X6" s="159" t="s">
        <v>68</v>
      </c>
      <c r="Y6" s="16" t="s">
        <v>14</v>
      </c>
      <c r="Z6" s="16" t="s">
        <v>15</v>
      </c>
      <c r="AA6" s="16" t="s">
        <v>16</v>
      </c>
      <c r="AB6" s="16" t="s">
        <v>17</v>
      </c>
      <c r="AC6" s="16" t="s">
        <v>18</v>
      </c>
      <c r="AD6" s="16" t="s">
        <v>19</v>
      </c>
      <c r="AE6" s="16" t="s">
        <v>20</v>
      </c>
      <c r="AF6" s="16" t="s">
        <v>21</v>
      </c>
      <c r="AG6" s="125" t="s">
        <v>69</v>
      </c>
      <c r="AH6" s="127" t="s">
        <v>70</v>
      </c>
    </row>
    <row r="7" spans="1:34" s="8" customFormat="1" x14ac:dyDescent="0.3">
      <c r="A7" s="7"/>
      <c r="B7" s="140"/>
      <c r="C7" s="141"/>
      <c r="D7" s="141"/>
      <c r="E7" s="140"/>
      <c r="F7" s="142">
        <v>42066</v>
      </c>
      <c r="G7" s="143"/>
      <c r="H7" s="144"/>
      <c r="I7" s="142">
        <v>42136</v>
      </c>
      <c r="J7" s="143"/>
      <c r="K7" s="144"/>
      <c r="L7" s="142">
        <v>42157</v>
      </c>
      <c r="M7" s="143"/>
      <c r="N7" s="144"/>
      <c r="O7" s="142">
        <v>42213</v>
      </c>
      <c r="P7" s="143"/>
      <c r="Q7" s="144"/>
      <c r="R7" s="142">
        <v>42248</v>
      </c>
      <c r="S7" s="143"/>
      <c r="T7" s="144"/>
      <c r="U7" s="142">
        <v>42318</v>
      </c>
      <c r="V7" s="143"/>
      <c r="W7" s="144"/>
      <c r="X7" s="160"/>
      <c r="Y7" s="17"/>
      <c r="Z7" s="17"/>
      <c r="AA7" s="17"/>
      <c r="AB7" s="17"/>
      <c r="AC7" s="17"/>
      <c r="AD7" s="17"/>
      <c r="AE7" s="17"/>
      <c r="AF7" s="17"/>
      <c r="AG7" s="126"/>
      <c r="AH7" s="128"/>
    </row>
    <row r="8" spans="1:34" s="9" customFormat="1" ht="30" customHeight="1" x14ac:dyDescent="0.3">
      <c r="A8" s="1"/>
      <c r="B8" s="140"/>
      <c r="C8" s="146"/>
      <c r="D8" s="146"/>
      <c r="E8" s="140"/>
      <c r="F8" s="147" t="s">
        <v>1</v>
      </c>
      <c r="G8" s="148" t="s">
        <v>2</v>
      </c>
      <c r="H8" s="149" t="s">
        <v>3</v>
      </c>
      <c r="I8" s="147" t="s">
        <v>1</v>
      </c>
      <c r="J8" s="148" t="s">
        <v>2</v>
      </c>
      <c r="K8" s="149" t="s">
        <v>3</v>
      </c>
      <c r="L8" s="147" t="s">
        <v>1</v>
      </c>
      <c r="M8" s="148" t="s">
        <v>2</v>
      </c>
      <c r="N8" s="149" t="s">
        <v>3</v>
      </c>
      <c r="O8" s="161" t="s">
        <v>1</v>
      </c>
      <c r="P8" s="162" t="s">
        <v>2</v>
      </c>
      <c r="Q8" s="163" t="s">
        <v>3</v>
      </c>
      <c r="R8" s="161" t="s">
        <v>1</v>
      </c>
      <c r="S8" s="162" t="s">
        <v>2</v>
      </c>
      <c r="T8" s="163" t="s">
        <v>3</v>
      </c>
      <c r="U8" s="161" t="s">
        <v>1</v>
      </c>
      <c r="V8" s="162" t="s">
        <v>2</v>
      </c>
      <c r="W8" s="163" t="s">
        <v>3</v>
      </c>
      <c r="X8" s="164"/>
      <c r="Y8" s="18"/>
      <c r="Z8" s="18"/>
      <c r="AA8" s="18"/>
      <c r="AB8" s="18"/>
      <c r="AC8" s="18"/>
      <c r="AD8" s="18"/>
      <c r="AE8" s="18"/>
      <c r="AF8" s="18"/>
      <c r="AG8" s="126"/>
      <c r="AH8" s="128"/>
    </row>
    <row r="9" spans="1:34" s="39" customFormat="1" ht="12.75" customHeight="1" x14ac:dyDescent="0.3">
      <c r="A9" s="37">
        <v>1</v>
      </c>
      <c r="B9" s="104" t="s">
        <v>77</v>
      </c>
      <c r="C9" s="54" t="s">
        <v>82</v>
      </c>
      <c r="D9" s="115" t="s">
        <v>31</v>
      </c>
      <c r="E9" s="105">
        <v>33</v>
      </c>
      <c r="F9" s="106">
        <v>9</v>
      </c>
      <c r="G9" s="107">
        <v>10</v>
      </c>
      <c r="H9" s="110">
        <v>7</v>
      </c>
      <c r="I9" s="106">
        <v>15</v>
      </c>
      <c r="J9" s="107">
        <v>9</v>
      </c>
      <c r="K9" s="110">
        <v>10</v>
      </c>
      <c r="L9" s="106">
        <v>8</v>
      </c>
      <c r="M9" s="107">
        <v>8</v>
      </c>
      <c r="N9" s="110">
        <v>9</v>
      </c>
      <c r="O9" s="111">
        <v>12</v>
      </c>
      <c r="P9" s="107">
        <v>12</v>
      </c>
      <c r="Q9" s="110">
        <v>10</v>
      </c>
      <c r="R9" s="111">
        <v>12</v>
      </c>
      <c r="S9" s="112">
        <v>12</v>
      </c>
      <c r="T9" s="113">
        <v>12</v>
      </c>
      <c r="U9" s="111">
        <v>15</v>
      </c>
      <c r="V9" s="112">
        <v>15</v>
      </c>
      <c r="W9" s="113">
        <v>15</v>
      </c>
      <c r="X9" s="113">
        <f t="shared" ref="X9:X10" si="0">SUM(F9:W9)</f>
        <v>200</v>
      </c>
      <c r="Y9" s="113"/>
      <c r="Z9" s="113"/>
      <c r="AA9" s="113"/>
      <c r="AB9" s="113"/>
      <c r="AC9" s="113"/>
      <c r="AD9" s="113"/>
      <c r="AE9" s="113">
        <f t="shared" ref="AE9:AE10" si="1">SUM(U9:W9)</f>
        <v>45</v>
      </c>
      <c r="AF9" s="113" t="e">
        <f>SUM(#REF!)</f>
        <v>#REF!</v>
      </c>
      <c r="AG9" s="114">
        <f>7+8</f>
        <v>15</v>
      </c>
      <c r="AH9" s="114">
        <f t="shared" ref="AH9:AH10" si="2">X9-AG9</f>
        <v>185</v>
      </c>
    </row>
    <row r="10" spans="1:34" s="70" customFormat="1" ht="12.75" customHeight="1" x14ac:dyDescent="0.3">
      <c r="A10" s="68">
        <v>2</v>
      </c>
      <c r="B10" s="104" t="s">
        <v>32</v>
      </c>
      <c r="C10" s="54" t="s">
        <v>49</v>
      </c>
      <c r="D10" s="54" t="s">
        <v>31</v>
      </c>
      <c r="E10" s="105">
        <v>45</v>
      </c>
      <c r="F10" s="106">
        <v>7</v>
      </c>
      <c r="G10" s="107">
        <v>9</v>
      </c>
      <c r="H10" s="108">
        <v>10</v>
      </c>
      <c r="I10" s="106">
        <v>10</v>
      </c>
      <c r="J10" s="107">
        <v>8</v>
      </c>
      <c r="K10" s="110">
        <v>8</v>
      </c>
      <c r="L10" s="111">
        <v>0</v>
      </c>
      <c r="M10" s="112">
        <v>0</v>
      </c>
      <c r="N10" s="113">
        <v>0</v>
      </c>
      <c r="O10" s="111">
        <v>10</v>
      </c>
      <c r="P10" s="112">
        <v>10</v>
      </c>
      <c r="Q10" s="113">
        <v>0</v>
      </c>
      <c r="R10" s="111">
        <v>10</v>
      </c>
      <c r="S10" s="112">
        <v>10</v>
      </c>
      <c r="T10" s="113">
        <v>10</v>
      </c>
      <c r="U10" s="111">
        <v>10</v>
      </c>
      <c r="V10" s="112">
        <v>10</v>
      </c>
      <c r="W10" s="113">
        <v>12</v>
      </c>
      <c r="X10" s="113">
        <f t="shared" si="0"/>
        <v>134</v>
      </c>
      <c r="Y10" s="113">
        <f t="shared" ref="Y10" si="3">SUM(F10:H10)</f>
        <v>26</v>
      </c>
      <c r="Z10" s="113">
        <f t="shared" ref="Z10" si="4">SUM(I10:K10)</f>
        <v>26</v>
      </c>
      <c r="AA10" s="113">
        <f t="shared" ref="AA10" si="5">SUM(L10:N10)</f>
        <v>0</v>
      </c>
      <c r="AB10" s="113">
        <f t="shared" ref="AB10" si="6">SUM(O10:Q10)</f>
        <v>20</v>
      </c>
      <c r="AC10" s="113" t="e">
        <f>SUM(#REF!)</f>
        <v>#REF!</v>
      </c>
      <c r="AD10" s="113">
        <f t="shared" ref="AD10" si="7">SUM(R10:T10)</f>
        <v>30</v>
      </c>
      <c r="AE10" s="113">
        <f t="shared" si="1"/>
        <v>32</v>
      </c>
      <c r="AF10" s="113" t="e">
        <f>SUM(#REF!)</f>
        <v>#REF!</v>
      </c>
      <c r="AG10" s="114">
        <v>0</v>
      </c>
      <c r="AH10" s="114">
        <f t="shared" si="2"/>
        <v>134</v>
      </c>
    </row>
    <row r="11" spans="1:34" s="70" customFormat="1" ht="12.75" customHeight="1" x14ac:dyDescent="0.3">
      <c r="A11" s="68">
        <v>3</v>
      </c>
      <c r="B11" s="104" t="s">
        <v>81</v>
      </c>
      <c r="C11" s="124" t="s">
        <v>85</v>
      </c>
      <c r="D11" s="115" t="s">
        <v>31</v>
      </c>
      <c r="E11" s="105">
        <v>10</v>
      </c>
      <c r="F11" s="106">
        <v>10</v>
      </c>
      <c r="G11" s="107">
        <v>8</v>
      </c>
      <c r="H11" s="108">
        <v>8</v>
      </c>
      <c r="I11" s="106">
        <v>7</v>
      </c>
      <c r="J11" s="107">
        <v>15</v>
      </c>
      <c r="K11" s="110">
        <v>15</v>
      </c>
      <c r="L11" s="106">
        <v>9</v>
      </c>
      <c r="M11" s="107">
        <v>9</v>
      </c>
      <c r="N11" s="110">
        <v>10</v>
      </c>
      <c r="O11" s="111">
        <v>0</v>
      </c>
      <c r="P11" s="112">
        <v>0</v>
      </c>
      <c r="Q11" s="113">
        <v>0</v>
      </c>
      <c r="R11" s="111">
        <v>0</v>
      </c>
      <c r="S11" s="112">
        <v>0</v>
      </c>
      <c r="T11" s="113">
        <v>0</v>
      </c>
      <c r="U11" s="111">
        <v>0</v>
      </c>
      <c r="V11" s="112">
        <v>0</v>
      </c>
      <c r="W11" s="113">
        <v>0</v>
      </c>
      <c r="X11" s="113">
        <f t="shared" ref="X11" si="8">SUM(F11:W11)</f>
        <v>91</v>
      </c>
      <c r="Y11" s="113">
        <f>SUM(F11:H11)</f>
        <v>26</v>
      </c>
      <c r="Z11" s="113">
        <f>SUM(I11:K11)</f>
        <v>37</v>
      </c>
      <c r="AA11" s="113">
        <f>SUM(L11:N11)</f>
        <v>28</v>
      </c>
      <c r="AB11" s="113">
        <f>SUM(O11:Q11)</f>
        <v>0</v>
      </c>
      <c r="AC11" s="113" t="e">
        <f>SUM(#REF!)</f>
        <v>#REF!</v>
      </c>
      <c r="AD11" s="113">
        <f>SUM(R11:T11)</f>
        <v>0</v>
      </c>
      <c r="AE11" s="113">
        <f>SUM(U11:W11)</f>
        <v>0</v>
      </c>
      <c r="AF11" s="113" t="e">
        <f>SUM(#REF!)</f>
        <v>#REF!</v>
      </c>
      <c r="AG11" s="114">
        <v>0</v>
      </c>
      <c r="AH11" s="114">
        <f t="shared" ref="AH11" si="9">X11-AG11</f>
        <v>91</v>
      </c>
    </row>
    <row r="12" spans="1:34" s="70" customFormat="1" ht="12.75" customHeight="1" x14ac:dyDescent="0.3">
      <c r="A12" s="68">
        <v>4</v>
      </c>
      <c r="B12" s="71" t="s">
        <v>91</v>
      </c>
      <c r="C12" s="82" t="s">
        <v>112</v>
      </c>
      <c r="D12" s="82"/>
      <c r="E12" s="72">
        <v>46</v>
      </c>
      <c r="F12" s="78" t="s">
        <v>94</v>
      </c>
      <c r="G12" s="79" t="s">
        <v>94</v>
      </c>
      <c r="H12" s="81" t="s">
        <v>94</v>
      </c>
      <c r="I12" s="78" t="s">
        <v>94</v>
      </c>
      <c r="J12" s="79" t="s">
        <v>94</v>
      </c>
      <c r="K12" s="80" t="s">
        <v>94</v>
      </c>
      <c r="L12" s="78">
        <v>10</v>
      </c>
      <c r="M12" s="79">
        <v>10</v>
      </c>
      <c r="N12" s="80">
        <v>15</v>
      </c>
      <c r="O12" s="99">
        <v>0</v>
      </c>
      <c r="P12" s="100">
        <v>0</v>
      </c>
      <c r="Q12" s="77">
        <v>0</v>
      </c>
      <c r="R12" s="83">
        <v>0</v>
      </c>
      <c r="S12" s="76">
        <v>0</v>
      </c>
      <c r="T12" s="77">
        <v>0</v>
      </c>
      <c r="U12" s="83">
        <v>0</v>
      </c>
      <c r="V12" s="76">
        <v>0</v>
      </c>
      <c r="W12" s="77">
        <v>0</v>
      </c>
      <c r="X12" s="73">
        <f t="shared" ref="X12:X13" si="10">SUM(F12:W12)</f>
        <v>35</v>
      </c>
      <c r="Y12" s="75">
        <f t="shared" ref="Y12" si="11">SUM(F12:H12)</f>
        <v>0</v>
      </c>
      <c r="Z12" s="75">
        <f t="shared" ref="Z12" si="12">SUM(I12:K12)</f>
        <v>0</v>
      </c>
      <c r="AA12" s="75">
        <f t="shared" ref="AA12" si="13">SUM(L12:N12)</f>
        <v>35</v>
      </c>
      <c r="AB12" s="75">
        <f t="shared" ref="AB12" si="14">SUM(O12:Q12)</f>
        <v>0</v>
      </c>
      <c r="AC12" s="75" t="e">
        <f>SUM(#REF!)</f>
        <v>#REF!</v>
      </c>
      <c r="AD12" s="75">
        <f t="shared" ref="AD12" si="15">SUM(R12:T12)</f>
        <v>0</v>
      </c>
      <c r="AE12" s="75">
        <f t="shared" ref="AE12" si="16">SUM(U12:W12)</f>
        <v>0</v>
      </c>
      <c r="AF12" s="75" t="e">
        <f>SUM(#REF!)</f>
        <v>#REF!</v>
      </c>
      <c r="AG12" s="86">
        <v>0</v>
      </c>
      <c r="AH12" s="74">
        <f t="shared" ref="AH12:AH13" si="17">X12-AG12</f>
        <v>35</v>
      </c>
    </row>
    <row r="13" spans="1:34" s="39" customFormat="1" ht="12.75" customHeight="1" x14ac:dyDescent="0.3">
      <c r="A13" s="37">
        <v>5</v>
      </c>
      <c r="B13" s="71" t="s">
        <v>76</v>
      </c>
      <c r="C13" s="92" t="s">
        <v>86</v>
      </c>
      <c r="D13" s="85" t="s">
        <v>31</v>
      </c>
      <c r="E13" s="72">
        <v>46</v>
      </c>
      <c r="F13" s="78">
        <v>8</v>
      </c>
      <c r="G13" s="89">
        <v>0</v>
      </c>
      <c r="H13" s="88">
        <v>0</v>
      </c>
      <c r="I13" s="78">
        <v>12</v>
      </c>
      <c r="J13" s="79">
        <v>6</v>
      </c>
      <c r="K13" s="80">
        <v>0</v>
      </c>
      <c r="L13" s="78">
        <v>0</v>
      </c>
      <c r="M13" s="79">
        <v>0</v>
      </c>
      <c r="N13" s="80">
        <v>0</v>
      </c>
      <c r="O13" s="83">
        <v>0</v>
      </c>
      <c r="P13" s="79">
        <v>0</v>
      </c>
      <c r="Q13" s="80">
        <v>0</v>
      </c>
      <c r="R13" s="83">
        <v>0</v>
      </c>
      <c r="S13" s="76">
        <v>0</v>
      </c>
      <c r="T13" s="77">
        <v>0</v>
      </c>
      <c r="U13" s="83">
        <v>0</v>
      </c>
      <c r="V13" s="76">
        <v>0</v>
      </c>
      <c r="W13" s="77">
        <v>0</v>
      </c>
      <c r="X13" s="73">
        <f t="shared" si="10"/>
        <v>26</v>
      </c>
      <c r="Y13" s="75"/>
      <c r="Z13" s="75"/>
      <c r="AA13" s="75"/>
      <c r="AB13" s="75"/>
      <c r="AC13" s="75"/>
      <c r="AD13" s="75"/>
      <c r="AE13" s="75">
        <v>0</v>
      </c>
      <c r="AF13" s="75">
        <v>0</v>
      </c>
      <c r="AG13" s="86">
        <v>0</v>
      </c>
      <c r="AH13" s="74">
        <f t="shared" si="17"/>
        <v>26</v>
      </c>
    </row>
    <row r="14" spans="1:34" s="70" customFormat="1" ht="12.75" customHeight="1" x14ac:dyDescent="0.3">
      <c r="A14" s="68">
        <v>6</v>
      </c>
      <c r="B14" s="71" t="s">
        <v>106</v>
      </c>
      <c r="C14" s="82" t="s">
        <v>113</v>
      </c>
      <c r="D14" s="82"/>
      <c r="E14" s="72">
        <v>7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12</v>
      </c>
      <c r="V14" s="76">
        <v>12</v>
      </c>
      <c r="W14" s="77">
        <v>10</v>
      </c>
      <c r="X14" s="73">
        <f t="shared" ref="X14" si="18">SUM(F14:W14)</f>
        <v>34</v>
      </c>
      <c r="Y14" s="75"/>
      <c r="Z14" s="75"/>
      <c r="AA14" s="75"/>
      <c r="AB14" s="75"/>
      <c r="AC14" s="75"/>
      <c r="AD14" s="75"/>
      <c r="AE14" s="75">
        <v>0</v>
      </c>
      <c r="AF14" s="75">
        <v>0</v>
      </c>
      <c r="AG14" s="86">
        <f>10+12</f>
        <v>22</v>
      </c>
      <c r="AH14" s="74">
        <f t="shared" ref="AH14" si="19">X14-AG14</f>
        <v>12</v>
      </c>
    </row>
    <row r="15" spans="1:34" s="38" customFormat="1" x14ac:dyDescent="0.3">
      <c r="A15" s="37">
        <v>7</v>
      </c>
      <c r="B15" s="152"/>
      <c r="C15" s="153"/>
      <c r="D15" s="153"/>
      <c r="E15" s="154"/>
      <c r="F15" s="157"/>
      <c r="G15" s="165"/>
      <c r="H15" s="166"/>
      <c r="I15" s="157"/>
      <c r="J15" s="165"/>
      <c r="K15" s="167"/>
      <c r="L15" s="157"/>
      <c r="M15" s="165"/>
      <c r="N15" s="167"/>
      <c r="O15" s="168"/>
      <c r="P15" s="22"/>
      <c r="Q15" s="21"/>
      <c r="R15" s="168"/>
      <c r="S15" s="22"/>
      <c r="T15" s="21"/>
      <c r="U15" s="168"/>
      <c r="V15" s="22"/>
      <c r="W15" s="21"/>
      <c r="X15" s="21"/>
      <c r="Y15" s="21">
        <f t="shared" ref="Y15" si="20">SUM(F15:H15)</f>
        <v>0</v>
      </c>
      <c r="Z15" s="21">
        <f t="shared" ref="Z15" si="21">SUM(I15:K15)</f>
        <v>0</v>
      </c>
      <c r="AA15" s="21">
        <f t="shared" ref="AA15" si="22">SUM(L15:N15)</f>
        <v>0</v>
      </c>
      <c r="AB15" s="21">
        <f t="shared" ref="AB15" si="23">SUM(O15:Q15)</f>
        <v>0</v>
      </c>
      <c r="AC15" s="21" t="e">
        <f>SUM(#REF!)</f>
        <v>#REF!</v>
      </c>
      <c r="AD15" s="21">
        <f t="shared" ref="AD15" si="24">SUM(R15:T15)</f>
        <v>0</v>
      </c>
      <c r="AE15" s="21">
        <f t="shared" ref="AE15" si="25">SUM(U15:W15)</f>
        <v>0</v>
      </c>
      <c r="AF15" s="21" t="e">
        <f>SUM(#REF!)</f>
        <v>#REF!</v>
      </c>
      <c r="AG15" s="169">
        <v>0</v>
      </c>
      <c r="AH15" s="74">
        <f t="shared" ref="AH15" si="26">X15-AG15</f>
        <v>0</v>
      </c>
    </row>
    <row r="16" spans="1:34" s="38" customFormat="1" x14ac:dyDescent="0.3">
      <c r="A16" s="37"/>
      <c r="B16" s="152"/>
      <c r="C16" s="153"/>
      <c r="D16" s="153"/>
      <c r="E16" s="154"/>
      <c r="F16" s="157"/>
      <c r="G16" s="165"/>
      <c r="H16" s="166"/>
      <c r="I16" s="157"/>
      <c r="J16" s="165"/>
      <c r="K16" s="167"/>
      <c r="L16" s="157"/>
      <c r="M16" s="165"/>
      <c r="N16" s="167"/>
      <c r="O16" s="168"/>
      <c r="P16" s="22"/>
      <c r="Q16" s="21"/>
      <c r="R16" s="168"/>
      <c r="S16" s="22"/>
      <c r="T16" s="21"/>
      <c r="U16" s="168"/>
      <c r="V16" s="22"/>
      <c r="W16" s="21"/>
      <c r="X16" s="21">
        <f t="shared" ref="X16:X23" si="27">SUM(F16:W16)</f>
        <v>0</v>
      </c>
      <c r="Y16" s="21">
        <f t="shared" ref="Y16:Y23" si="28">SUM(F16:H16)</f>
        <v>0</v>
      </c>
      <c r="Z16" s="21">
        <f t="shared" ref="Z16:Z23" si="29">SUM(I16:K16)</f>
        <v>0</v>
      </c>
      <c r="AA16" s="21">
        <f t="shared" ref="AA16:AA23" si="30">SUM(L16:N16)</f>
        <v>0</v>
      </c>
      <c r="AB16" s="21">
        <f t="shared" ref="AB16:AB23" si="31">SUM(O16:Q16)</f>
        <v>0</v>
      </c>
      <c r="AC16" s="21" t="e">
        <f>SUM(#REF!)</f>
        <v>#REF!</v>
      </c>
      <c r="AD16" s="21">
        <f t="shared" ref="AD16:AD23" si="32">SUM(R16:T16)</f>
        <v>0</v>
      </c>
      <c r="AE16" s="21">
        <f t="shared" ref="AE16:AE23" si="33">SUM(U16:W16)</f>
        <v>0</v>
      </c>
      <c r="AF16" s="21" t="e">
        <f>SUM(#REF!)</f>
        <v>#REF!</v>
      </c>
      <c r="AG16" s="169"/>
      <c r="AH16" s="58">
        <f t="shared" ref="AH16:AH22" si="34">X16-AG16</f>
        <v>0</v>
      </c>
    </row>
    <row r="17" spans="1:34" hidden="1" x14ac:dyDescent="0.3">
      <c r="B17" s="10"/>
      <c r="C17" s="49"/>
      <c r="D17" s="42"/>
      <c r="E17" s="11"/>
      <c r="F17" s="28"/>
      <c r="G17" s="29"/>
      <c r="H17" s="36"/>
      <c r="I17" s="28"/>
      <c r="J17" s="29"/>
      <c r="K17" s="30"/>
      <c r="L17" s="28"/>
      <c r="M17" s="29"/>
      <c r="N17" s="30"/>
      <c r="O17" s="44"/>
      <c r="P17" s="24"/>
      <c r="Q17" s="25"/>
      <c r="R17" s="44"/>
      <c r="S17" s="24"/>
      <c r="T17" s="25"/>
      <c r="U17" s="44"/>
      <c r="V17" s="24"/>
      <c r="W17" s="25"/>
      <c r="X17" s="12">
        <f t="shared" si="27"/>
        <v>0</v>
      </c>
      <c r="Y17" s="19">
        <f t="shared" si="28"/>
        <v>0</v>
      </c>
      <c r="Z17" s="19">
        <f t="shared" si="29"/>
        <v>0</v>
      </c>
      <c r="AA17" s="19">
        <f t="shared" si="30"/>
        <v>0</v>
      </c>
      <c r="AB17" s="19">
        <f t="shared" si="31"/>
        <v>0</v>
      </c>
      <c r="AC17" s="19" t="e">
        <f>SUM(#REF!)</f>
        <v>#REF!</v>
      </c>
      <c r="AD17" s="19">
        <f t="shared" si="32"/>
        <v>0</v>
      </c>
      <c r="AE17" s="19">
        <f t="shared" si="33"/>
        <v>0</v>
      </c>
      <c r="AF17" s="19" t="e">
        <f>SUM(#REF!)</f>
        <v>#REF!</v>
      </c>
      <c r="AG17" s="57" t="e">
        <f t="shared" ref="AG17:AG22" si="35">SUM(Y17:AD17)</f>
        <v>#REF!</v>
      </c>
      <c r="AH17" s="58" t="e">
        <f t="shared" si="34"/>
        <v>#REF!</v>
      </c>
    </row>
    <row r="18" spans="1:34" hidden="1" x14ac:dyDescent="0.3">
      <c r="B18" s="10"/>
      <c r="C18" s="49"/>
      <c r="D18" s="42"/>
      <c r="E18" s="11"/>
      <c r="F18" s="28"/>
      <c r="G18" s="29"/>
      <c r="H18" s="36"/>
      <c r="I18" s="28"/>
      <c r="J18" s="29"/>
      <c r="K18" s="30"/>
      <c r="L18" s="28"/>
      <c r="M18" s="29"/>
      <c r="N18" s="30"/>
      <c r="O18" s="44"/>
      <c r="P18" s="24"/>
      <c r="Q18" s="25"/>
      <c r="R18" s="44"/>
      <c r="S18" s="24"/>
      <c r="T18" s="25"/>
      <c r="U18" s="44"/>
      <c r="V18" s="24"/>
      <c r="W18" s="25"/>
      <c r="X18" s="12">
        <f t="shared" si="27"/>
        <v>0</v>
      </c>
      <c r="Y18" s="19">
        <f t="shared" si="28"/>
        <v>0</v>
      </c>
      <c r="Z18" s="19">
        <f t="shared" si="29"/>
        <v>0</v>
      </c>
      <c r="AA18" s="19">
        <f t="shared" si="30"/>
        <v>0</v>
      </c>
      <c r="AB18" s="19">
        <f t="shared" si="31"/>
        <v>0</v>
      </c>
      <c r="AC18" s="19" t="e">
        <f>SUM(#REF!)</f>
        <v>#REF!</v>
      </c>
      <c r="AD18" s="19">
        <f t="shared" si="32"/>
        <v>0</v>
      </c>
      <c r="AE18" s="19">
        <f t="shared" si="33"/>
        <v>0</v>
      </c>
      <c r="AF18" s="19" t="e">
        <f>SUM(#REF!)</f>
        <v>#REF!</v>
      </c>
      <c r="AG18" s="57" t="e">
        <f t="shared" si="35"/>
        <v>#REF!</v>
      </c>
      <c r="AH18" s="58" t="e">
        <f t="shared" si="34"/>
        <v>#REF!</v>
      </c>
    </row>
    <row r="19" spans="1:34" hidden="1" x14ac:dyDescent="0.3">
      <c r="B19" s="10"/>
      <c r="C19" s="49"/>
      <c r="D19" s="42"/>
      <c r="E19" s="11"/>
      <c r="F19" s="28"/>
      <c r="G19" s="29"/>
      <c r="H19" s="36"/>
      <c r="I19" s="28"/>
      <c r="J19" s="29"/>
      <c r="K19" s="30"/>
      <c r="L19" s="28"/>
      <c r="M19" s="29"/>
      <c r="N19" s="30"/>
      <c r="O19" s="44"/>
      <c r="P19" s="24"/>
      <c r="Q19" s="25"/>
      <c r="R19" s="44"/>
      <c r="S19" s="24"/>
      <c r="T19" s="25"/>
      <c r="U19" s="44"/>
      <c r="V19" s="24"/>
      <c r="W19" s="25"/>
      <c r="X19" s="12">
        <f t="shared" si="27"/>
        <v>0</v>
      </c>
      <c r="Y19" s="19">
        <f t="shared" si="28"/>
        <v>0</v>
      </c>
      <c r="Z19" s="19">
        <f t="shared" si="29"/>
        <v>0</v>
      </c>
      <c r="AA19" s="19">
        <f t="shared" si="30"/>
        <v>0</v>
      </c>
      <c r="AB19" s="19">
        <f t="shared" si="31"/>
        <v>0</v>
      </c>
      <c r="AC19" s="19" t="e">
        <f>SUM(#REF!)</f>
        <v>#REF!</v>
      </c>
      <c r="AD19" s="19">
        <f t="shared" si="32"/>
        <v>0</v>
      </c>
      <c r="AE19" s="19">
        <f t="shared" si="33"/>
        <v>0</v>
      </c>
      <c r="AF19" s="19" t="e">
        <f>SUM(#REF!)</f>
        <v>#REF!</v>
      </c>
      <c r="AG19" s="57" t="e">
        <f t="shared" si="35"/>
        <v>#REF!</v>
      </c>
      <c r="AH19" s="58" t="e">
        <f t="shared" si="34"/>
        <v>#REF!</v>
      </c>
    </row>
    <row r="20" spans="1:34" hidden="1" x14ac:dyDescent="0.3">
      <c r="B20" s="10"/>
      <c r="C20" s="49"/>
      <c r="D20" s="42"/>
      <c r="E20" s="11"/>
      <c r="F20" s="28"/>
      <c r="G20" s="29"/>
      <c r="H20" s="36"/>
      <c r="I20" s="28"/>
      <c r="J20" s="29"/>
      <c r="K20" s="30"/>
      <c r="L20" s="28"/>
      <c r="M20" s="29"/>
      <c r="N20" s="30"/>
      <c r="O20" s="44"/>
      <c r="P20" s="24"/>
      <c r="Q20" s="25"/>
      <c r="R20" s="44"/>
      <c r="S20" s="24"/>
      <c r="T20" s="25"/>
      <c r="U20" s="44"/>
      <c r="V20" s="24"/>
      <c r="W20" s="25"/>
      <c r="X20" s="12">
        <f t="shared" si="27"/>
        <v>0</v>
      </c>
      <c r="Y20" s="19">
        <f t="shared" si="28"/>
        <v>0</v>
      </c>
      <c r="Z20" s="19">
        <f t="shared" si="29"/>
        <v>0</v>
      </c>
      <c r="AA20" s="19">
        <f t="shared" si="30"/>
        <v>0</v>
      </c>
      <c r="AB20" s="19">
        <f t="shared" si="31"/>
        <v>0</v>
      </c>
      <c r="AC20" s="19" t="e">
        <f>SUM(#REF!)</f>
        <v>#REF!</v>
      </c>
      <c r="AD20" s="19">
        <f t="shared" si="32"/>
        <v>0</v>
      </c>
      <c r="AE20" s="19">
        <f t="shared" si="33"/>
        <v>0</v>
      </c>
      <c r="AF20" s="19" t="e">
        <f>SUM(#REF!)</f>
        <v>#REF!</v>
      </c>
      <c r="AG20" s="57" t="e">
        <f t="shared" si="35"/>
        <v>#REF!</v>
      </c>
      <c r="AH20" s="58" t="e">
        <f t="shared" si="34"/>
        <v>#REF!</v>
      </c>
    </row>
    <row r="21" spans="1:34" hidden="1" x14ac:dyDescent="0.3">
      <c r="B21" s="10"/>
      <c r="C21" s="49"/>
      <c r="D21" s="42"/>
      <c r="E21" s="11"/>
      <c r="F21" s="28"/>
      <c r="G21" s="29"/>
      <c r="H21" s="36"/>
      <c r="I21" s="28"/>
      <c r="J21" s="29"/>
      <c r="K21" s="30"/>
      <c r="L21" s="28"/>
      <c r="M21" s="29"/>
      <c r="N21" s="30"/>
      <c r="O21" s="44"/>
      <c r="P21" s="24"/>
      <c r="Q21" s="25"/>
      <c r="R21" s="44"/>
      <c r="S21" s="24"/>
      <c r="T21" s="25"/>
      <c r="U21" s="44"/>
      <c r="V21" s="24"/>
      <c r="W21" s="25"/>
      <c r="X21" s="12">
        <f t="shared" si="27"/>
        <v>0</v>
      </c>
      <c r="Y21" s="19">
        <f t="shared" si="28"/>
        <v>0</v>
      </c>
      <c r="Z21" s="19">
        <f t="shared" si="29"/>
        <v>0</v>
      </c>
      <c r="AA21" s="19">
        <f t="shared" si="30"/>
        <v>0</v>
      </c>
      <c r="AB21" s="19">
        <f t="shared" si="31"/>
        <v>0</v>
      </c>
      <c r="AC21" s="19" t="e">
        <f>SUM(#REF!)</f>
        <v>#REF!</v>
      </c>
      <c r="AD21" s="19">
        <f t="shared" si="32"/>
        <v>0</v>
      </c>
      <c r="AE21" s="19">
        <f t="shared" si="33"/>
        <v>0</v>
      </c>
      <c r="AF21" s="19" t="e">
        <f>SUM(#REF!)</f>
        <v>#REF!</v>
      </c>
      <c r="AG21" s="57" t="e">
        <f t="shared" si="35"/>
        <v>#REF!</v>
      </c>
      <c r="AH21" s="58" t="e">
        <f t="shared" si="34"/>
        <v>#REF!</v>
      </c>
    </row>
    <row r="22" spans="1:34" hidden="1" x14ac:dyDescent="0.3">
      <c r="B22" s="10"/>
      <c r="C22" s="49"/>
      <c r="D22" s="42"/>
      <c r="E22" s="11"/>
      <c r="F22" s="28"/>
      <c r="G22" s="29"/>
      <c r="H22" s="36"/>
      <c r="I22" s="28"/>
      <c r="J22" s="29"/>
      <c r="K22" s="30"/>
      <c r="L22" s="28"/>
      <c r="M22" s="29"/>
      <c r="N22" s="30"/>
      <c r="O22" s="44"/>
      <c r="P22" s="24"/>
      <c r="Q22" s="25"/>
      <c r="R22" s="44"/>
      <c r="S22" s="24"/>
      <c r="T22" s="25"/>
      <c r="U22" s="44"/>
      <c r="V22" s="24"/>
      <c r="W22" s="25"/>
      <c r="X22" s="12">
        <f t="shared" si="27"/>
        <v>0</v>
      </c>
      <c r="Y22" s="19">
        <f t="shared" si="28"/>
        <v>0</v>
      </c>
      <c r="Z22" s="19">
        <f t="shared" si="29"/>
        <v>0</v>
      </c>
      <c r="AA22" s="19">
        <f t="shared" si="30"/>
        <v>0</v>
      </c>
      <c r="AB22" s="19">
        <f t="shared" si="31"/>
        <v>0</v>
      </c>
      <c r="AC22" s="19" t="e">
        <f>SUM(#REF!)</f>
        <v>#REF!</v>
      </c>
      <c r="AD22" s="19">
        <f t="shared" si="32"/>
        <v>0</v>
      </c>
      <c r="AE22" s="19">
        <f t="shared" si="33"/>
        <v>0</v>
      </c>
      <c r="AF22" s="19" t="e">
        <f>SUM(#REF!)</f>
        <v>#REF!</v>
      </c>
      <c r="AG22" s="57" t="e">
        <f t="shared" si="35"/>
        <v>#REF!</v>
      </c>
      <c r="AH22" s="58" t="e">
        <f t="shared" si="34"/>
        <v>#REF!</v>
      </c>
    </row>
    <row r="23" spans="1:34" hidden="1" x14ac:dyDescent="0.3">
      <c r="B23" s="10"/>
      <c r="C23" s="49"/>
      <c r="D23" s="42"/>
      <c r="E23" s="11"/>
      <c r="F23" s="28"/>
      <c r="G23" s="29"/>
      <c r="H23" s="36"/>
      <c r="I23" s="28"/>
      <c r="J23" s="29"/>
      <c r="K23" s="30"/>
      <c r="L23" s="28"/>
      <c r="M23" s="29"/>
      <c r="N23" s="30"/>
      <c r="O23" s="44"/>
      <c r="P23" s="24"/>
      <c r="Q23" s="25"/>
      <c r="R23" s="44"/>
      <c r="S23" s="24"/>
      <c r="T23" s="25"/>
      <c r="U23" s="44"/>
      <c r="V23" s="24"/>
      <c r="W23" s="25"/>
      <c r="X23" s="12">
        <f t="shared" si="27"/>
        <v>0</v>
      </c>
      <c r="Y23" s="19">
        <f t="shared" si="28"/>
        <v>0</v>
      </c>
      <c r="Z23" s="19">
        <f t="shared" si="29"/>
        <v>0</v>
      </c>
      <c r="AA23" s="19">
        <f t="shared" si="30"/>
        <v>0</v>
      </c>
      <c r="AB23" s="19">
        <f t="shared" si="31"/>
        <v>0</v>
      </c>
      <c r="AC23" s="19" t="e">
        <f>SUM(#REF!)</f>
        <v>#REF!</v>
      </c>
      <c r="AD23" s="19">
        <f t="shared" si="32"/>
        <v>0</v>
      </c>
      <c r="AE23" s="19">
        <f t="shared" si="33"/>
        <v>0</v>
      </c>
      <c r="AF23" s="19" t="e">
        <f>SUM(#REF!)</f>
        <v>#REF!</v>
      </c>
    </row>
    <row r="24" spans="1:34" ht="15.6" x14ac:dyDescent="0.3">
      <c r="B24" s="35"/>
      <c r="C24" s="32"/>
      <c r="D24" s="32"/>
      <c r="E24" s="33"/>
      <c r="F24" s="34"/>
      <c r="G24" s="34"/>
      <c r="H24" s="34"/>
      <c r="I24" s="34"/>
      <c r="J24" s="34"/>
      <c r="K24" s="34"/>
      <c r="O24" s="129"/>
      <c r="P24" s="129"/>
      <c r="Q24" s="129"/>
      <c r="R24" s="129"/>
      <c r="S24" s="129"/>
      <c r="T24" s="129"/>
      <c r="U24" s="129"/>
      <c r="V24" s="129"/>
      <c r="W24" s="129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4" s="38" customFormat="1" ht="15.6" x14ac:dyDescent="0.3">
      <c r="A25" s="37"/>
      <c r="B25" s="39" t="s">
        <v>23</v>
      </c>
      <c r="C25" s="98">
        <v>0</v>
      </c>
      <c r="D25" s="50"/>
      <c r="E25" s="33"/>
      <c r="F25" s="34"/>
      <c r="G25" s="34"/>
      <c r="H25" s="34"/>
      <c r="I25" s="34"/>
      <c r="J25" s="34"/>
      <c r="K25" s="34"/>
      <c r="L25" s="4"/>
      <c r="M25" s="4"/>
      <c r="N25" s="4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1:34" ht="15.6" x14ac:dyDescent="0.3">
      <c r="B26" s="35"/>
      <c r="C26" s="32"/>
      <c r="D26" s="32"/>
      <c r="E26" s="33"/>
      <c r="F26" s="34"/>
      <c r="G26" s="34"/>
      <c r="H26" s="34"/>
      <c r="I26" s="34"/>
      <c r="J26" s="34"/>
      <c r="K26" s="3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4" ht="15.6" x14ac:dyDescent="0.3">
      <c r="B27" s="32" t="s">
        <v>26</v>
      </c>
      <c r="C27" s="32"/>
      <c r="D27" s="32"/>
      <c r="E27" s="33"/>
      <c r="F27" s="34"/>
      <c r="G27" s="34"/>
      <c r="H27" s="34"/>
      <c r="I27" s="34"/>
      <c r="J27" s="34"/>
      <c r="K27" s="34"/>
    </row>
    <row r="28" spans="1:34" ht="15.6" x14ac:dyDescent="0.3">
      <c r="B28" s="32" t="s">
        <v>25</v>
      </c>
      <c r="C28" s="32"/>
      <c r="D28" s="32"/>
      <c r="E28" s="33"/>
      <c r="F28" s="34"/>
      <c r="G28" s="34"/>
      <c r="H28" s="34"/>
      <c r="I28" s="34"/>
      <c r="J28" s="34"/>
      <c r="K28" s="34"/>
    </row>
    <row r="29" spans="1:34" ht="15.6" x14ac:dyDescent="0.3">
      <c r="B29" s="32" t="s">
        <v>27</v>
      </c>
      <c r="C29" s="32"/>
      <c r="D29" s="32"/>
      <c r="E29" s="33"/>
      <c r="F29" s="34"/>
      <c r="G29" s="34"/>
      <c r="H29" s="34"/>
      <c r="I29" s="34"/>
      <c r="J29" s="34"/>
      <c r="K29" s="34"/>
    </row>
    <row r="30" spans="1:34" ht="13.5" customHeight="1" x14ac:dyDescent="0.3"/>
    <row r="31" spans="1:34" ht="18" x14ac:dyDescent="0.35">
      <c r="B31" s="94" t="s">
        <v>93</v>
      </c>
      <c r="C31" s="95"/>
      <c r="D31" s="95"/>
      <c r="E31" s="96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7" ht="3.75" customHeight="1" x14ac:dyDescent="0.3"/>
  </sheetData>
  <mergeCells count="25">
    <mergeCell ref="B1:X2"/>
    <mergeCell ref="B6:B8"/>
    <mergeCell ref="C6:C8"/>
    <mergeCell ref="E6:E8"/>
    <mergeCell ref="F6:H6"/>
    <mergeCell ref="I6:K6"/>
    <mergeCell ref="L6:N6"/>
    <mergeCell ref="R6:T6"/>
    <mergeCell ref="I7:K7"/>
    <mergeCell ref="L7:N7"/>
    <mergeCell ref="O7:Q7"/>
    <mergeCell ref="R7:T7"/>
    <mergeCell ref="F7:H7"/>
    <mergeCell ref="O24:Q24"/>
    <mergeCell ref="B3:W3"/>
    <mergeCell ref="B4:W4"/>
    <mergeCell ref="AG6:AG8"/>
    <mergeCell ref="R24:T24"/>
    <mergeCell ref="U6:W6"/>
    <mergeCell ref="U24:W24"/>
    <mergeCell ref="AH6:AH8"/>
    <mergeCell ref="X6:X8"/>
    <mergeCell ref="O6:Q6"/>
    <mergeCell ref="U7:W7"/>
    <mergeCell ref="D6:D8"/>
  </mergeCells>
  <pageMargins left="0.35433070866141736" right="0.35433070866141736" top="0.39370078740157483" bottom="0.98425196850393704" header="0.51181102362204722" footer="0.51181102362204722"/>
  <pageSetup paperSize="9" scale="72" orientation="landscape" r:id="rId1"/>
  <headerFooter alignWithMargins="0">
    <oddFooter>&amp;L&amp;D
&amp;T&amp;CMotorsport SA
011 466 2440&amp;RPage 1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J28"/>
  <sheetViews>
    <sheetView zoomScaleNormal="100" zoomScaleSheetLayoutView="95" workbookViewId="0">
      <pane xSplit="5" ySplit="8" topLeftCell="F9" activePane="bottomRight" state="frozen"/>
      <selection pane="topRight" activeCell="D1" sqref="D1"/>
      <selection pane="bottomLeft" activeCell="A7" sqref="A7"/>
      <selection pane="bottomRight" activeCell="C12" sqref="C12"/>
    </sheetView>
  </sheetViews>
  <sheetFormatPr defaultColWidth="11.44140625" defaultRowHeight="13.8" x14ac:dyDescent="0.3"/>
  <cols>
    <col min="1" max="1" width="3" style="1" bestFit="1" customWidth="1"/>
    <col min="2" max="2" width="18.109375" style="3" customWidth="1"/>
    <col min="3" max="3" width="7.6640625" style="3" customWidth="1"/>
    <col min="4" max="4" width="7.6640625" style="38" hidden="1" customWidth="1"/>
    <col min="5" max="5" width="5.88671875" style="40" customWidth="1"/>
    <col min="6" max="6" width="7.44140625" style="40" customWidth="1"/>
    <col min="7" max="15" width="4.6640625" style="4" customWidth="1"/>
    <col min="16" max="16" width="5.109375" style="4" customWidth="1"/>
    <col min="17" max="23" width="4.6640625" style="4" customWidth="1"/>
    <col min="24" max="24" width="5.88671875" style="4" customWidth="1"/>
    <col min="25" max="25" width="4" style="4" hidden="1" customWidth="1"/>
    <col min="26" max="26" width="3.6640625" style="4" hidden="1" customWidth="1"/>
    <col min="27" max="27" width="3.5546875" style="4" hidden="1" customWidth="1"/>
    <col min="28" max="28" width="4.109375" style="4" hidden="1" customWidth="1"/>
    <col min="29" max="29" width="3.6640625" style="4" hidden="1" customWidth="1"/>
    <col min="30" max="30" width="4.109375" style="4" hidden="1" customWidth="1"/>
    <col min="31" max="31" width="5" style="4" hidden="1" customWidth="1"/>
    <col min="32" max="32" width="3.88671875" style="4" hidden="1" customWidth="1"/>
    <col min="33" max="33" width="6" style="38" customWidth="1"/>
    <col min="34" max="34" width="7.33203125" style="38" customWidth="1"/>
    <col min="35" max="37" width="11.44140625" style="3" customWidth="1"/>
    <col min="38" max="16384" width="11.44140625" style="3"/>
  </cols>
  <sheetData>
    <row r="1" spans="1:36" ht="31.5" hidden="1" customHeight="1" x14ac:dyDescent="0.3">
      <c r="B1" s="133" t="s">
        <v>64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23"/>
      <c r="Z1" s="23"/>
      <c r="AA1" s="23"/>
      <c r="AB1" s="23"/>
      <c r="AC1" s="23"/>
      <c r="AD1" s="23"/>
      <c r="AE1" s="23"/>
      <c r="AF1" s="23"/>
    </row>
    <row r="2" spans="1:36" ht="18" x14ac:dyDescent="0.3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23"/>
      <c r="Z2" s="23"/>
      <c r="AA2" s="23"/>
      <c r="AB2" s="23"/>
      <c r="AC2" s="23"/>
      <c r="AD2" s="23"/>
      <c r="AE2" s="23"/>
      <c r="AF2" s="23"/>
    </row>
    <row r="3" spans="1:36" s="38" customFormat="1" x14ac:dyDescent="0.3">
      <c r="A3" s="37"/>
      <c r="B3" s="131" t="s">
        <v>42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</row>
    <row r="4" spans="1:36" s="38" customFormat="1" x14ac:dyDescent="0.3">
      <c r="A4" s="37"/>
      <c r="B4" s="132" t="s">
        <v>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</row>
    <row r="5" spans="1:36" s="69" customFormat="1" x14ac:dyDescent="0.3">
      <c r="A5" s="68"/>
      <c r="B5" s="119" t="s">
        <v>108</v>
      </c>
      <c r="C5" s="119"/>
      <c r="D5" s="119"/>
      <c r="E5" s="120"/>
      <c r="F5" s="121"/>
      <c r="G5" s="121"/>
      <c r="H5" s="121"/>
      <c r="I5" s="121"/>
      <c r="J5" s="121"/>
      <c r="K5" s="121"/>
      <c r="L5" s="121"/>
      <c r="M5" s="121"/>
      <c r="N5" s="122"/>
      <c r="O5" s="103"/>
      <c r="P5" s="103"/>
      <c r="Q5" s="103"/>
      <c r="R5" s="103"/>
      <c r="S5" s="103"/>
      <c r="T5" s="103"/>
      <c r="U5" s="103"/>
      <c r="V5" s="103"/>
      <c r="W5" s="103"/>
    </row>
    <row r="6" spans="1:36" s="6" customFormat="1" ht="12.75" customHeight="1" x14ac:dyDescent="0.3">
      <c r="A6" s="5"/>
      <c r="B6" s="134" t="s">
        <v>0</v>
      </c>
      <c r="C6" s="134" t="s">
        <v>29</v>
      </c>
      <c r="D6" s="134" t="s">
        <v>28</v>
      </c>
      <c r="E6" s="135" t="s">
        <v>4</v>
      </c>
      <c r="F6" s="136" t="s">
        <v>7</v>
      </c>
      <c r="G6" s="137"/>
      <c r="H6" s="138"/>
      <c r="I6" s="136" t="s">
        <v>8</v>
      </c>
      <c r="J6" s="137"/>
      <c r="K6" s="138"/>
      <c r="L6" s="136" t="s">
        <v>9</v>
      </c>
      <c r="M6" s="137"/>
      <c r="N6" s="138"/>
      <c r="O6" s="136" t="s">
        <v>10</v>
      </c>
      <c r="P6" s="137"/>
      <c r="Q6" s="138"/>
      <c r="R6" s="136" t="s">
        <v>11</v>
      </c>
      <c r="S6" s="137"/>
      <c r="T6" s="138"/>
      <c r="U6" s="136" t="s">
        <v>12</v>
      </c>
      <c r="V6" s="137"/>
      <c r="W6" s="138"/>
      <c r="X6" s="139" t="s">
        <v>68</v>
      </c>
      <c r="Y6" s="16" t="s">
        <v>14</v>
      </c>
      <c r="Z6" s="16" t="s">
        <v>15</v>
      </c>
      <c r="AA6" s="16" t="s">
        <v>16</v>
      </c>
      <c r="AB6" s="16" t="s">
        <v>17</v>
      </c>
      <c r="AC6" s="16" t="s">
        <v>18</v>
      </c>
      <c r="AD6" s="16" t="s">
        <v>19</v>
      </c>
      <c r="AE6" s="16" t="s">
        <v>20</v>
      </c>
      <c r="AF6" s="16" t="s">
        <v>21</v>
      </c>
      <c r="AG6" s="125" t="s">
        <v>69</v>
      </c>
      <c r="AH6" s="127" t="s">
        <v>70</v>
      </c>
    </row>
    <row r="7" spans="1:36" s="8" customFormat="1" x14ac:dyDescent="0.3">
      <c r="A7" s="7"/>
      <c r="B7" s="140"/>
      <c r="C7" s="141"/>
      <c r="D7" s="141"/>
      <c r="E7" s="140"/>
      <c r="F7" s="142">
        <v>42066</v>
      </c>
      <c r="G7" s="143"/>
      <c r="H7" s="144"/>
      <c r="I7" s="142">
        <v>42136</v>
      </c>
      <c r="J7" s="143"/>
      <c r="K7" s="144"/>
      <c r="L7" s="142">
        <v>42157</v>
      </c>
      <c r="M7" s="143"/>
      <c r="N7" s="144"/>
      <c r="O7" s="142">
        <v>42213</v>
      </c>
      <c r="P7" s="143"/>
      <c r="Q7" s="144"/>
      <c r="R7" s="142">
        <v>42248</v>
      </c>
      <c r="S7" s="143"/>
      <c r="T7" s="144"/>
      <c r="U7" s="142">
        <v>42318</v>
      </c>
      <c r="V7" s="143"/>
      <c r="W7" s="144"/>
      <c r="X7" s="145"/>
      <c r="Y7" s="17"/>
      <c r="Z7" s="17"/>
      <c r="AA7" s="17"/>
      <c r="AB7" s="17"/>
      <c r="AC7" s="17"/>
      <c r="AD7" s="17"/>
      <c r="AE7" s="17"/>
      <c r="AF7" s="17"/>
      <c r="AG7" s="126"/>
      <c r="AH7" s="128"/>
    </row>
    <row r="8" spans="1:36" s="9" customFormat="1" ht="30" customHeight="1" x14ac:dyDescent="0.3">
      <c r="A8" s="1"/>
      <c r="B8" s="140"/>
      <c r="C8" s="146"/>
      <c r="D8" s="146"/>
      <c r="E8" s="140"/>
      <c r="F8" s="147" t="s">
        <v>14</v>
      </c>
      <c r="G8" s="148" t="s">
        <v>15</v>
      </c>
      <c r="H8" s="149" t="s">
        <v>16</v>
      </c>
      <c r="I8" s="147" t="s">
        <v>14</v>
      </c>
      <c r="J8" s="148" t="s">
        <v>15</v>
      </c>
      <c r="K8" s="149" t="s">
        <v>16</v>
      </c>
      <c r="L8" s="147" t="s">
        <v>14</v>
      </c>
      <c r="M8" s="148" t="s">
        <v>15</v>
      </c>
      <c r="N8" s="149" t="s">
        <v>16</v>
      </c>
      <c r="O8" s="147" t="s">
        <v>14</v>
      </c>
      <c r="P8" s="148" t="s">
        <v>15</v>
      </c>
      <c r="Q8" s="149" t="s">
        <v>16</v>
      </c>
      <c r="R8" s="147" t="s">
        <v>14</v>
      </c>
      <c r="S8" s="148" t="s">
        <v>15</v>
      </c>
      <c r="T8" s="149" t="s">
        <v>16</v>
      </c>
      <c r="U8" s="147" t="s">
        <v>14</v>
      </c>
      <c r="V8" s="148" t="s">
        <v>15</v>
      </c>
      <c r="W8" s="149" t="s">
        <v>16</v>
      </c>
      <c r="X8" s="150"/>
      <c r="Y8" s="18"/>
      <c r="Z8" s="18"/>
      <c r="AA8" s="18"/>
      <c r="AB8" s="18"/>
      <c r="AC8" s="18"/>
      <c r="AD8" s="18"/>
      <c r="AE8" s="18"/>
      <c r="AF8" s="18"/>
      <c r="AG8" s="126"/>
      <c r="AH8" s="128"/>
    </row>
    <row r="9" spans="1:36" s="9" customFormat="1" ht="12.75" customHeight="1" x14ac:dyDescent="0.3">
      <c r="A9" s="1">
        <v>1</v>
      </c>
      <c r="B9" s="104" t="s">
        <v>30</v>
      </c>
      <c r="C9" s="54" t="s">
        <v>50</v>
      </c>
      <c r="D9" s="115" t="s">
        <v>31</v>
      </c>
      <c r="E9" s="105">
        <v>360</v>
      </c>
      <c r="F9" s="106">
        <v>15</v>
      </c>
      <c r="G9" s="107">
        <v>15</v>
      </c>
      <c r="H9" s="108">
        <v>12</v>
      </c>
      <c r="I9" s="109">
        <v>9</v>
      </c>
      <c r="J9" s="107">
        <v>12</v>
      </c>
      <c r="K9" s="110">
        <v>9</v>
      </c>
      <c r="L9" s="106">
        <v>15</v>
      </c>
      <c r="M9" s="107">
        <v>15</v>
      </c>
      <c r="N9" s="110">
        <v>8</v>
      </c>
      <c r="O9" s="111">
        <v>10</v>
      </c>
      <c r="P9" s="112">
        <v>10</v>
      </c>
      <c r="Q9" s="113">
        <v>10</v>
      </c>
      <c r="R9" s="111">
        <v>10</v>
      </c>
      <c r="S9" s="112">
        <v>10</v>
      </c>
      <c r="T9" s="113">
        <v>10</v>
      </c>
      <c r="U9" s="111">
        <v>10</v>
      </c>
      <c r="V9" s="112">
        <v>10</v>
      </c>
      <c r="W9" s="113">
        <v>10</v>
      </c>
      <c r="X9" s="113">
        <f t="shared" ref="X9:X10" si="0">SUM(F9:W9)</f>
        <v>200</v>
      </c>
      <c r="Y9" s="113"/>
      <c r="Z9" s="113"/>
      <c r="AA9" s="113"/>
      <c r="AB9" s="113"/>
      <c r="AC9" s="113"/>
      <c r="AD9" s="113"/>
      <c r="AE9" s="113">
        <f>SUM(U9:W9)</f>
        <v>30</v>
      </c>
      <c r="AF9" s="113" t="e">
        <f>SUM(#REF!)</f>
        <v>#REF!</v>
      </c>
      <c r="AG9" s="114">
        <f>9+8</f>
        <v>17</v>
      </c>
      <c r="AH9" s="114">
        <f t="shared" ref="AH9:AH10" si="1">X9-AG9</f>
        <v>183</v>
      </c>
    </row>
    <row r="10" spans="1:36" s="39" customFormat="1" ht="12.75" customHeight="1" x14ac:dyDescent="0.3">
      <c r="A10" s="37">
        <v>2</v>
      </c>
      <c r="B10" s="104" t="s">
        <v>74</v>
      </c>
      <c r="C10" s="54" t="s">
        <v>75</v>
      </c>
      <c r="D10" s="54"/>
      <c r="E10" s="105">
        <v>555</v>
      </c>
      <c r="F10" s="106">
        <v>12</v>
      </c>
      <c r="G10" s="107">
        <v>12</v>
      </c>
      <c r="H10" s="108">
        <v>15</v>
      </c>
      <c r="I10" s="106">
        <v>7</v>
      </c>
      <c r="J10" s="107">
        <v>10</v>
      </c>
      <c r="K10" s="110">
        <v>12</v>
      </c>
      <c r="L10" s="106">
        <v>12</v>
      </c>
      <c r="M10" s="107">
        <v>12</v>
      </c>
      <c r="N10" s="110">
        <v>12</v>
      </c>
      <c r="O10" s="111">
        <v>0</v>
      </c>
      <c r="P10" s="112">
        <v>0</v>
      </c>
      <c r="Q10" s="113">
        <v>0</v>
      </c>
      <c r="R10" s="111">
        <v>0</v>
      </c>
      <c r="S10" s="112">
        <v>0</v>
      </c>
      <c r="T10" s="113">
        <v>0</v>
      </c>
      <c r="U10" s="111">
        <v>0</v>
      </c>
      <c r="V10" s="112">
        <v>0</v>
      </c>
      <c r="W10" s="113">
        <v>0</v>
      </c>
      <c r="X10" s="113">
        <f t="shared" si="0"/>
        <v>104</v>
      </c>
      <c r="Y10" s="113">
        <f>SUM(F10:H10)</f>
        <v>39</v>
      </c>
      <c r="Z10" s="113">
        <f>SUM(I10:K10)</f>
        <v>29</v>
      </c>
      <c r="AA10" s="113">
        <f>SUM(L10:N10)</f>
        <v>36</v>
      </c>
      <c r="AB10" s="113">
        <f>SUM(O10:Q10)</f>
        <v>0</v>
      </c>
      <c r="AC10" s="113" t="e">
        <f>SUM(#REF!)</f>
        <v>#REF!</v>
      </c>
      <c r="AD10" s="113">
        <f>SUM(R10:T10)</f>
        <v>0</v>
      </c>
      <c r="AE10" s="113">
        <f>SUM(U10:W10)</f>
        <v>0</v>
      </c>
      <c r="AF10" s="113" t="e">
        <f>SUM(#REF!)</f>
        <v>#REF!</v>
      </c>
      <c r="AG10" s="114">
        <v>0</v>
      </c>
      <c r="AH10" s="114">
        <f t="shared" si="1"/>
        <v>104</v>
      </c>
    </row>
    <row r="11" spans="1:36" s="39" customFormat="1" ht="12.75" customHeight="1" x14ac:dyDescent="0.3">
      <c r="A11" s="37">
        <v>3</v>
      </c>
      <c r="B11" s="71" t="s">
        <v>36</v>
      </c>
      <c r="C11" s="93" t="s">
        <v>52</v>
      </c>
      <c r="D11" s="82"/>
      <c r="E11" s="72" t="s">
        <v>87</v>
      </c>
      <c r="F11" s="78" t="s">
        <v>94</v>
      </c>
      <c r="G11" s="78" t="s">
        <v>94</v>
      </c>
      <c r="H11" s="78" t="s">
        <v>94</v>
      </c>
      <c r="I11" s="27">
        <v>10</v>
      </c>
      <c r="J11" s="79">
        <v>10</v>
      </c>
      <c r="K11" s="80">
        <v>10</v>
      </c>
      <c r="L11" s="87">
        <v>0</v>
      </c>
      <c r="M11" s="89">
        <v>0</v>
      </c>
      <c r="N11" s="80">
        <v>0</v>
      </c>
      <c r="O11" s="83">
        <v>12</v>
      </c>
      <c r="P11" s="76">
        <v>12</v>
      </c>
      <c r="Q11" s="77">
        <v>12</v>
      </c>
      <c r="R11" s="83">
        <v>0</v>
      </c>
      <c r="S11" s="76">
        <v>0</v>
      </c>
      <c r="T11" s="77">
        <v>0</v>
      </c>
      <c r="U11" s="83">
        <v>0</v>
      </c>
      <c r="V11" s="76">
        <v>0</v>
      </c>
      <c r="W11" s="77">
        <v>0</v>
      </c>
      <c r="X11" s="73">
        <f t="shared" ref="X11" si="2">SUM(F11:W11)</f>
        <v>66</v>
      </c>
      <c r="Y11" s="75">
        <f t="shared" ref="Y11" si="3">SUM(F11:H11)</f>
        <v>0</v>
      </c>
      <c r="Z11" s="75">
        <f t="shared" ref="Z11" si="4">SUM(I11:K11)</f>
        <v>30</v>
      </c>
      <c r="AA11" s="75">
        <f t="shared" ref="AA11" si="5">SUM(L11:N11)</f>
        <v>0</v>
      </c>
      <c r="AB11" s="75">
        <f t="shared" ref="AB11" si="6">SUM(O11:Q11)</f>
        <v>36</v>
      </c>
      <c r="AC11" s="75" t="e">
        <f>SUM(#REF!)</f>
        <v>#REF!</v>
      </c>
      <c r="AD11" s="75">
        <f t="shared" ref="AD11" si="7">SUM(R11:T11)</f>
        <v>0</v>
      </c>
      <c r="AE11" s="75">
        <f t="shared" ref="AE11" si="8">SUM(U11:W11)</f>
        <v>0</v>
      </c>
      <c r="AF11" s="75" t="e">
        <f>SUM(#REF!)</f>
        <v>#REF!</v>
      </c>
      <c r="AG11" s="86">
        <v>0</v>
      </c>
      <c r="AH11" s="74">
        <f t="shared" ref="AH11" si="9">X11-AG11</f>
        <v>66</v>
      </c>
    </row>
    <row r="12" spans="1:36" s="9" customFormat="1" ht="12.75" customHeight="1" x14ac:dyDescent="0.3">
      <c r="A12" s="1">
        <v>4</v>
      </c>
      <c r="B12" s="10" t="s">
        <v>101</v>
      </c>
      <c r="C12" s="158" t="s">
        <v>111</v>
      </c>
      <c r="D12" s="42"/>
      <c r="E12" s="11">
        <v>46</v>
      </c>
      <c r="F12" s="78" t="s">
        <v>94</v>
      </c>
      <c r="G12" s="78" t="s">
        <v>94</v>
      </c>
      <c r="H12" s="78" t="s">
        <v>94</v>
      </c>
      <c r="I12" s="78" t="s">
        <v>94</v>
      </c>
      <c r="J12" s="78" t="s">
        <v>94</v>
      </c>
      <c r="K12" s="78" t="s">
        <v>94</v>
      </c>
      <c r="L12" s="78" t="s">
        <v>94</v>
      </c>
      <c r="M12" s="78" t="s">
        <v>94</v>
      </c>
      <c r="N12" s="78" t="s">
        <v>94</v>
      </c>
      <c r="O12" s="78" t="s">
        <v>94</v>
      </c>
      <c r="P12" s="78" t="s">
        <v>94</v>
      </c>
      <c r="Q12" s="78" t="s">
        <v>94</v>
      </c>
      <c r="R12" s="83">
        <v>12</v>
      </c>
      <c r="S12" s="76">
        <v>12</v>
      </c>
      <c r="T12" s="25">
        <v>12</v>
      </c>
      <c r="U12" s="99">
        <v>0</v>
      </c>
      <c r="V12" s="100">
        <v>0</v>
      </c>
      <c r="W12" s="77">
        <v>0</v>
      </c>
      <c r="X12" s="12">
        <f t="shared" ref="X12:X22" si="10">SUM(F12:W12)</f>
        <v>36</v>
      </c>
      <c r="Y12" s="19">
        <f t="shared" ref="Y12:Y22" si="11">SUM(F12:H12)</f>
        <v>0</v>
      </c>
      <c r="Z12" s="19">
        <f t="shared" ref="Z12:Z22" si="12">SUM(I12:K12)</f>
        <v>0</v>
      </c>
      <c r="AA12" s="19">
        <f t="shared" ref="AA12:AA22" si="13">SUM(L12:N12)</f>
        <v>0</v>
      </c>
      <c r="AB12" s="19">
        <f t="shared" ref="AB12:AB22" si="14">SUM(O12:Q12)</f>
        <v>0</v>
      </c>
      <c r="AC12" s="19" t="e">
        <f>SUM(#REF!)</f>
        <v>#REF!</v>
      </c>
      <c r="AD12" s="19">
        <f t="shared" ref="AD12:AD22" si="15">SUM(R12:T12)</f>
        <v>36</v>
      </c>
      <c r="AE12" s="19">
        <f t="shared" ref="AE12:AE22" si="16">SUM(U12:W12)</f>
        <v>0</v>
      </c>
      <c r="AF12" s="19" t="e">
        <f>SUM(#REF!)</f>
        <v>#REF!</v>
      </c>
      <c r="AG12" s="57">
        <v>0</v>
      </c>
      <c r="AH12" s="58">
        <f t="shared" ref="AH12:AH22" si="17">X12-AG12</f>
        <v>36</v>
      </c>
    </row>
    <row r="13" spans="1:36" s="9" customFormat="1" ht="12.75" customHeight="1" x14ac:dyDescent="0.3">
      <c r="A13" s="1">
        <v>5</v>
      </c>
      <c r="B13" s="152"/>
      <c r="C13" s="156"/>
      <c r="D13" s="153"/>
      <c r="E13" s="154"/>
      <c r="F13" s="157"/>
      <c r="G13" s="29"/>
      <c r="H13" s="36"/>
      <c r="I13" s="28"/>
      <c r="J13" s="29"/>
      <c r="K13" s="30"/>
      <c r="L13" s="28"/>
      <c r="M13" s="29"/>
      <c r="N13" s="30"/>
      <c r="O13" s="44"/>
      <c r="P13" s="24"/>
      <c r="Q13" s="25"/>
      <c r="R13" s="44"/>
      <c r="S13" s="24"/>
      <c r="T13" s="25"/>
      <c r="U13" s="44"/>
      <c r="V13" s="24"/>
      <c r="W13" s="25"/>
      <c r="X13" s="12">
        <f t="shared" si="10"/>
        <v>0</v>
      </c>
      <c r="Y13" s="19">
        <f t="shared" si="11"/>
        <v>0</v>
      </c>
      <c r="Z13" s="19">
        <f t="shared" si="12"/>
        <v>0</v>
      </c>
      <c r="AA13" s="19">
        <f t="shared" si="13"/>
        <v>0</v>
      </c>
      <c r="AB13" s="19">
        <f t="shared" si="14"/>
        <v>0</v>
      </c>
      <c r="AC13" s="19" t="e">
        <f>SUM(#REF!)</f>
        <v>#REF!</v>
      </c>
      <c r="AD13" s="19">
        <f t="shared" si="15"/>
        <v>0</v>
      </c>
      <c r="AE13" s="19">
        <f t="shared" si="16"/>
        <v>0</v>
      </c>
      <c r="AF13" s="19" t="e">
        <f>SUM(#REF!)</f>
        <v>#REF!</v>
      </c>
      <c r="AG13" s="57"/>
      <c r="AH13" s="58">
        <f t="shared" si="17"/>
        <v>0</v>
      </c>
    </row>
    <row r="14" spans="1:36" s="39" customFormat="1" ht="12.75" hidden="1" customHeight="1" x14ac:dyDescent="0.3">
      <c r="A14" s="37">
        <v>6</v>
      </c>
      <c r="B14" s="10"/>
      <c r="C14" s="49"/>
      <c r="D14" s="42"/>
      <c r="E14" s="11"/>
      <c r="F14" s="28"/>
      <c r="G14" s="29"/>
      <c r="H14" s="36"/>
      <c r="I14" s="28"/>
      <c r="J14" s="29"/>
      <c r="K14" s="30"/>
      <c r="L14" s="28"/>
      <c r="M14" s="29"/>
      <c r="N14" s="30"/>
      <c r="O14" s="44"/>
      <c r="P14" s="24"/>
      <c r="Q14" s="25"/>
      <c r="R14" s="44"/>
      <c r="S14" s="24"/>
      <c r="T14" s="25"/>
      <c r="U14" s="44"/>
      <c r="V14" s="24"/>
      <c r="W14" s="25"/>
      <c r="X14" s="12">
        <f t="shared" si="10"/>
        <v>0</v>
      </c>
      <c r="Y14" s="19">
        <f t="shared" si="11"/>
        <v>0</v>
      </c>
      <c r="Z14" s="19">
        <f t="shared" si="12"/>
        <v>0</v>
      </c>
      <c r="AA14" s="19">
        <f t="shared" si="13"/>
        <v>0</v>
      </c>
      <c r="AB14" s="19">
        <f t="shared" si="14"/>
        <v>0</v>
      </c>
      <c r="AC14" s="19" t="e">
        <f>SUM(#REF!)</f>
        <v>#REF!</v>
      </c>
      <c r="AD14" s="19">
        <f t="shared" si="15"/>
        <v>0</v>
      </c>
      <c r="AE14" s="19">
        <f t="shared" si="16"/>
        <v>0</v>
      </c>
      <c r="AF14" s="19" t="e">
        <f>SUM(#REF!)</f>
        <v>#REF!</v>
      </c>
      <c r="AG14" s="57" t="e">
        <f t="shared" ref="AG14:AG22" si="18">SUM(Y14:AD14)</f>
        <v>#REF!</v>
      </c>
      <c r="AH14" s="58" t="e">
        <f t="shared" si="17"/>
        <v>#REF!</v>
      </c>
    </row>
    <row r="15" spans="1:36" s="9" customFormat="1" ht="12.75" hidden="1" customHeight="1" x14ac:dyDescent="0.3">
      <c r="A15" s="1">
        <v>7</v>
      </c>
      <c r="B15" s="10"/>
      <c r="C15" s="49"/>
      <c r="D15" s="42"/>
      <c r="E15" s="11"/>
      <c r="F15" s="28"/>
      <c r="G15" s="29"/>
      <c r="H15" s="36"/>
      <c r="I15" s="28"/>
      <c r="J15" s="29"/>
      <c r="K15" s="30"/>
      <c r="L15" s="28"/>
      <c r="M15" s="29"/>
      <c r="N15" s="30"/>
      <c r="O15" s="44"/>
      <c r="P15" s="24"/>
      <c r="Q15" s="25"/>
      <c r="R15" s="44"/>
      <c r="S15" s="24"/>
      <c r="T15" s="25"/>
      <c r="U15" s="44"/>
      <c r="V15" s="24"/>
      <c r="W15" s="25"/>
      <c r="X15" s="12">
        <f t="shared" si="10"/>
        <v>0</v>
      </c>
      <c r="Y15" s="19">
        <f t="shared" si="11"/>
        <v>0</v>
      </c>
      <c r="Z15" s="19">
        <f t="shared" si="12"/>
        <v>0</v>
      </c>
      <c r="AA15" s="19">
        <f t="shared" si="13"/>
        <v>0</v>
      </c>
      <c r="AB15" s="19">
        <f t="shared" si="14"/>
        <v>0</v>
      </c>
      <c r="AC15" s="19" t="e">
        <f>SUM(#REF!)</f>
        <v>#REF!</v>
      </c>
      <c r="AD15" s="19">
        <f t="shared" si="15"/>
        <v>0</v>
      </c>
      <c r="AE15" s="19">
        <f t="shared" si="16"/>
        <v>0</v>
      </c>
      <c r="AF15" s="19" t="e">
        <f>SUM(#REF!)</f>
        <v>#REF!</v>
      </c>
      <c r="AG15" s="57" t="e">
        <f t="shared" si="18"/>
        <v>#REF!</v>
      </c>
      <c r="AH15" s="58" t="e">
        <f t="shared" si="17"/>
        <v>#REF!</v>
      </c>
    </row>
    <row r="16" spans="1:36" hidden="1" x14ac:dyDescent="0.3">
      <c r="A16" s="1">
        <v>8</v>
      </c>
      <c r="B16" s="10"/>
      <c r="C16" s="49"/>
      <c r="D16" s="42"/>
      <c r="E16" s="11"/>
      <c r="F16" s="28"/>
      <c r="G16" s="29"/>
      <c r="H16" s="36"/>
      <c r="I16" s="28"/>
      <c r="J16" s="29"/>
      <c r="K16" s="30"/>
      <c r="L16" s="28"/>
      <c r="M16" s="29"/>
      <c r="N16" s="30"/>
      <c r="O16" s="44"/>
      <c r="P16" s="24"/>
      <c r="Q16" s="25"/>
      <c r="R16" s="44"/>
      <c r="S16" s="24"/>
      <c r="T16" s="25"/>
      <c r="U16" s="44"/>
      <c r="V16" s="24"/>
      <c r="W16" s="25"/>
      <c r="X16" s="12">
        <f t="shared" si="10"/>
        <v>0</v>
      </c>
      <c r="Y16" s="19">
        <f t="shared" si="11"/>
        <v>0</v>
      </c>
      <c r="Z16" s="19">
        <f t="shared" si="12"/>
        <v>0</v>
      </c>
      <c r="AA16" s="19">
        <f t="shared" si="13"/>
        <v>0</v>
      </c>
      <c r="AB16" s="19">
        <f t="shared" si="14"/>
        <v>0</v>
      </c>
      <c r="AC16" s="19" t="e">
        <f>SUM(#REF!)</f>
        <v>#REF!</v>
      </c>
      <c r="AD16" s="19">
        <f t="shared" si="15"/>
        <v>0</v>
      </c>
      <c r="AE16" s="19">
        <f t="shared" si="16"/>
        <v>0</v>
      </c>
      <c r="AF16" s="19" t="e">
        <f>SUM(#REF!)</f>
        <v>#REF!</v>
      </c>
      <c r="AG16" s="57" t="e">
        <f t="shared" si="18"/>
        <v>#REF!</v>
      </c>
      <c r="AH16" s="58" t="e">
        <f t="shared" si="17"/>
        <v>#REF!</v>
      </c>
      <c r="AI16" s="9"/>
      <c r="AJ16" s="9"/>
    </row>
    <row r="17" spans="1:36" hidden="1" x14ac:dyDescent="0.3">
      <c r="A17" s="1">
        <v>9</v>
      </c>
      <c r="B17" s="10"/>
      <c r="C17" s="49"/>
      <c r="D17" s="42"/>
      <c r="E17" s="11"/>
      <c r="F17" s="28"/>
      <c r="G17" s="29"/>
      <c r="H17" s="36"/>
      <c r="I17" s="28"/>
      <c r="J17" s="29"/>
      <c r="K17" s="30"/>
      <c r="L17" s="28"/>
      <c r="M17" s="29"/>
      <c r="N17" s="30"/>
      <c r="O17" s="44"/>
      <c r="P17" s="24"/>
      <c r="Q17" s="25"/>
      <c r="R17" s="44"/>
      <c r="S17" s="24"/>
      <c r="T17" s="25"/>
      <c r="U17" s="44"/>
      <c r="V17" s="24"/>
      <c r="W17" s="25"/>
      <c r="X17" s="12">
        <f t="shared" si="10"/>
        <v>0</v>
      </c>
      <c r="Y17" s="19">
        <f t="shared" si="11"/>
        <v>0</v>
      </c>
      <c r="Z17" s="19">
        <f t="shared" si="12"/>
        <v>0</v>
      </c>
      <c r="AA17" s="19">
        <f t="shared" si="13"/>
        <v>0</v>
      </c>
      <c r="AB17" s="19">
        <f t="shared" si="14"/>
        <v>0</v>
      </c>
      <c r="AC17" s="19" t="e">
        <f>SUM(#REF!)</f>
        <v>#REF!</v>
      </c>
      <c r="AD17" s="19">
        <f t="shared" si="15"/>
        <v>0</v>
      </c>
      <c r="AE17" s="19">
        <f t="shared" si="16"/>
        <v>0</v>
      </c>
      <c r="AF17" s="19" t="e">
        <f>SUM(#REF!)</f>
        <v>#REF!</v>
      </c>
      <c r="AG17" s="57" t="e">
        <f t="shared" si="18"/>
        <v>#REF!</v>
      </c>
      <c r="AH17" s="58" t="e">
        <f t="shared" si="17"/>
        <v>#REF!</v>
      </c>
      <c r="AI17" s="9"/>
      <c r="AJ17" s="9"/>
    </row>
    <row r="18" spans="1:36" ht="12.75" hidden="1" customHeight="1" x14ac:dyDescent="0.3">
      <c r="A18" s="1">
        <v>10</v>
      </c>
      <c r="B18" s="10"/>
      <c r="C18" s="49"/>
      <c r="D18" s="42"/>
      <c r="E18" s="11"/>
      <c r="F18" s="28"/>
      <c r="G18" s="29"/>
      <c r="H18" s="36"/>
      <c r="I18" s="28"/>
      <c r="J18" s="29"/>
      <c r="K18" s="30"/>
      <c r="L18" s="28"/>
      <c r="M18" s="29"/>
      <c r="N18" s="30"/>
      <c r="O18" s="44"/>
      <c r="P18" s="24"/>
      <c r="Q18" s="25"/>
      <c r="R18" s="44"/>
      <c r="S18" s="24"/>
      <c r="T18" s="25"/>
      <c r="U18" s="44"/>
      <c r="V18" s="24"/>
      <c r="W18" s="25"/>
      <c r="X18" s="12">
        <f t="shared" si="10"/>
        <v>0</v>
      </c>
      <c r="Y18" s="19">
        <f t="shared" si="11"/>
        <v>0</v>
      </c>
      <c r="Z18" s="19">
        <f t="shared" si="12"/>
        <v>0</v>
      </c>
      <c r="AA18" s="19">
        <f t="shared" si="13"/>
        <v>0</v>
      </c>
      <c r="AB18" s="19">
        <f t="shared" si="14"/>
        <v>0</v>
      </c>
      <c r="AC18" s="19" t="e">
        <f>SUM(#REF!)</f>
        <v>#REF!</v>
      </c>
      <c r="AD18" s="19">
        <f t="shared" si="15"/>
        <v>0</v>
      </c>
      <c r="AE18" s="19">
        <f t="shared" si="16"/>
        <v>0</v>
      </c>
      <c r="AF18" s="19" t="e">
        <f>SUM(#REF!)</f>
        <v>#REF!</v>
      </c>
      <c r="AG18" s="57" t="e">
        <f t="shared" si="18"/>
        <v>#REF!</v>
      </c>
      <c r="AH18" s="58" t="e">
        <f t="shared" si="17"/>
        <v>#REF!</v>
      </c>
    </row>
    <row r="19" spans="1:36" ht="12.75" hidden="1" customHeight="1" x14ac:dyDescent="0.3">
      <c r="A19" s="1">
        <v>11</v>
      </c>
      <c r="B19" s="10"/>
      <c r="C19" s="49"/>
      <c r="D19" s="42"/>
      <c r="E19" s="11"/>
      <c r="F19" s="28"/>
      <c r="G19" s="29"/>
      <c r="H19" s="36"/>
      <c r="I19" s="28"/>
      <c r="J19" s="29"/>
      <c r="K19" s="30"/>
      <c r="L19" s="28"/>
      <c r="M19" s="29"/>
      <c r="N19" s="30"/>
      <c r="O19" s="44"/>
      <c r="P19" s="24"/>
      <c r="Q19" s="25"/>
      <c r="R19" s="44"/>
      <c r="S19" s="24"/>
      <c r="T19" s="25"/>
      <c r="U19" s="44"/>
      <c r="V19" s="24"/>
      <c r="W19" s="25"/>
      <c r="X19" s="12">
        <f t="shared" si="10"/>
        <v>0</v>
      </c>
      <c r="Y19" s="19">
        <f t="shared" si="11"/>
        <v>0</v>
      </c>
      <c r="Z19" s="19">
        <f t="shared" si="12"/>
        <v>0</v>
      </c>
      <c r="AA19" s="19">
        <f t="shared" si="13"/>
        <v>0</v>
      </c>
      <c r="AB19" s="19">
        <f t="shared" si="14"/>
        <v>0</v>
      </c>
      <c r="AC19" s="19" t="e">
        <f>SUM(#REF!)</f>
        <v>#REF!</v>
      </c>
      <c r="AD19" s="19">
        <f t="shared" si="15"/>
        <v>0</v>
      </c>
      <c r="AE19" s="19">
        <f t="shared" si="16"/>
        <v>0</v>
      </c>
      <c r="AF19" s="19" t="e">
        <f>SUM(#REF!)</f>
        <v>#REF!</v>
      </c>
      <c r="AG19" s="57" t="e">
        <f t="shared" si="18"/>
        <v>#REF!</v>
      </c>
      <c r="AH19" s="58" t="e">
        <f t="shared" si="17"/>
        <v>#REF!</v>
      </c>
    </row>
    <row r="20" spans="1:36" ht="12.75" hidden="1" customHeight="1" x14ac:dyDescent="0.3">
      <c r="A20" s="1">
        <v>12</v>
      </c>
      <c r="B20" s="10"/>
      <c r="C20" s="49"/>
      <c r="D20" s="42"/>
      <c r="E20" s="11"/>
      <c r="F20" s="28"/>
      <c r="G20" s="29"/>
      <c r="H20" s="36"/>
      <c r="I20" s="28"/>
      <c r="J20" s="29"/>
      <c r="K20" s="30"/>
      <c r="L20" s="28"/>
      <c r="M20" s="29"/>
      <c r="N20" s="30"/>
      <c r="O20" s="44"/>
      <c r="P20" s="24"/>
      <c r="Q20" s="25"/>
      <c r="R20" s="44"/>
      <c r="S20" s="24"/>
      <c r="T20" s="25"/>
      <c r="U20" s="44"/>
      <c r="V20" s="24"/>
      <c r="W20" s="25"/>
      <c r="X20" s="12">
        <f t="shared" si="10"/>
        <v>0</v>
      </c>
      <c r="Y20" s="19">
        <f t="shared" si="11"/>
        <v>0</v>
      </c>
      <c r="Z20" s="19">
        <f t="shared" si="12"/>
        <v>0</v>
      </c>
      <c r="AA20" s="19">
        <f t="shared" si="13"/>
        <v>0</v>
      </c>
      <c r="AB20" s="19">
        <f t="shared" si="14"/>
        <v>0</v>
      </c>
      <c r="AC20" s="19" t="e">
        <f>SUM(#REF!)</f>
        <v>#REF!</v>
      </c>
      <c r="AD20" s="19">
        <f t="shared" si="15"/>
        <v>0</v>
      </c>
      <c r="AE20" s="19">
        <f t="shared" si="16"/>
        <v>0</v>
      </c>
      <c r="AF20" s="19" t="e">
        <f>SUM(#REF!)</f>
        <v>#REF!</v>
      </c>
      <c r="AG20" s="57" t="e">
        <f t="shared" si="18"/>
        <v>#REF!</v>
      </c>
      <c r="AH20" s="58" t="e">
        <f t="shared" si="17"/>
        <v>#REF!</v>
      </c>
    </row>
    <row r="21" spans="1:36" ht="12.75" hidden="1" customHeight="1" x14ac:dyDescent="0.3">
      <c r="A21" s="1">
        <v>13</v>
      </c>
      <c r="B21" s="10"/>
      <c r="C21" s="49"/>
      <c r="D21" s="42"/>
      <c r="E21" s="11"/>
      <c r="F21" s="28"/>
      <c r="G21" s="29"/>
      <c r="H21" s="36"/>
      <c r="I21" s="28"/>
      <c r="J21" s="29"/>
      <c r="K21" s="30"/>
      <c r="L21" s="28"/>
      <c r="M21" s="29"/>
      <c r="N21" s="30"/>
      <c r="O21" s="44"/>
      <c r="P21" s="24"/>
      <c r="Q21" s="25"/>
      <c r="R21" s="44"/>
      <c r="S21" s="24"/>
      <c r="T21" s="25"/>
      <c r="U21" s="44"/>
      <c r="V21" s="24"/>
      <c r="W21" s="25"/>
      <c r="X21" s="12">
        <f t="shared" si="10"/>
        <v>0</v>
      </c>
      <c r="Y21" s="19">
        <f t="shared" si="11"/>
        <v>0</v>
      </c>
      <c r="Z21" s="19">
        <f t="shared" si="12"/>
        <v>0</v>
      </c>
      <c r="AA21" s="19">
        <f t="shared" si="13"/>
        <v>0</v>
      </c>
      <c r="AB21" s="19">
        <f t="shared" si="14"/>
        <v>0</v>
      </c>
      <c r="AC21" s="19" t="e">
        <f>SUM(#REF!)</f>
        <v>#REF!</v>
      </c>
      <c r="AD21" s="19">
        <f t="shared" si="15"/>
        <v>0</v>
      </c>
      <c r="AE21" s="19">
        <f t="shared" si="16"/>
        <v>0</v>
      </c>
      <c r="AF21" s="19" t="e">
        <f>SUM(#REF!)</f>
        <v>#REF!</v>
      </c>
      <c r="AG21" s="57" t="e">
        <f t="shared" si="18"/>
        <v>#REF!</v>
      </c>
      <c r="AH21" s="58" t="e">
        <f t="shared" si="17"/>
        <v>#REF!</v>
      </c>
    </row>
    <row r="22" spans="1:36" ht="12.75" hidden="1" customHeight="1" x14ac:dyDescent="0.3">
      <c r="A22" s="1">
        <v>14</v>
      </c>
      <c r="B22" s="10"/>
      <c r="C22" s="49"/>
      <c r="D22" s="42"/>
      <c r="E22" s="11"/>
      <c r="F22" s="28"/>
      <c r="G22" s="29"/>
      <c r="H22" s="36"/>
      <c r="I22" s="28"/>
      <c r="J22" s="29"/>
      <c r="K22" s="30"/>
      <c r="L22" s="28"/>
      <c r="M22" s="29"/>
      <c r="N22" s="30"/>
      <c r="O22" s="44"/>
      <c r="P22" s="24"/>
      <c r="Q22" s="25"/>
      <c r="R22" s="44"/>
      <c r="S22" s="24"/>
      <c r="T22" s="25"/>
      <c r="U22" s="44"/>
      <c r="V22" s="24"/>
      <c r="W22" s="25"/>
      <c r="X22" s="12">
        <f t="shared" si="10"/>
        <v>0</v>
      </c>
      <c r="Y22" s="19">
        <f t="shared" si="11"/>
        <v>0</v>
      </c>
      <c r="Z22" s="19">
        <f t="shared" si="12"/>
        <v>0</v>
      </c>
      <c r="AA22" s="19">
        <f t="shared" si="13"/>
        <v>0</v>
      </c>
      <c r="AB22" s="19">
        <f t="shared" si="14"/>
        <v>0</v>
      </c>
      <c r="AC22" s="19" t="e">
        <f>SUM(#REF!)</f>
        <v>#REF!</v>
      </c>
      <c r="AD22" s="19">
        <f t="shared" si="15"/>
        <v>0</v>
      </c>
      <c r="AE22" s="19">
        <f t="shared" si="16"/>
        <v>0</v>
      </c>
      <c r="AF22" s="19" t="e">
        <f>SUM(#REF!)</f>
        <v>#REF!</v>
      </c>
      <c r="AG22" s="57" t="e">
        <f t="shared" si="18"/>
        <v>#REF!</v>
      </c>
      <c r="AH22" s="58" t="e">
        <f t="shared" si="17"/>
        <v>#REF!</v>
      </c>
    </row>
    <row r="23" spans="1:36" s="38" customFormat="1" x14ac:dyDescent="0.3">
      <c r="A23" s="37"/>
      <c r="B23" s="39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</row>
    <row r="24" spans="1:36" x14ac:dyDescent="0.3">
      <c r="B24" s="39" t="s">
        <v>23</v>
      </c>
      <c r="C24" s="43">
        <v>0</v>
      </c>
      <c r="D24" s="50"/>
      <c r="E24" s="31"/>
      <c r="F24" s="31"/>
      <c r="G24" s="3"/>
      <c r="H24" s="3"/>
    </row>
    <row r="25" spans="1:36" ht="15.6" x14ac:dyDescent="0.3">
      <c r="B25" s="35" t="s">
        <v>24</v>
      </c>
      <c r="C25" s="32"/>
      <c r="D25" s="32"/>
      <c r="E25" s="33"/>
      <c r="F25" s="33"/>
      <c r="G25" s="34"/>
      <c r="H25" s="34"/>
      <c r="I25" s="34"/>
      <c r="J25" s="34"/>
      <c r="K25" s="34"/>
      <c r="L25" s="34"/>
    </row>
    <row r="26" spans="1:36" ht="15.6" x14ac:dyDescent="0.3">
      <c r="B26" s="32" t="s">
        <v>26</v>
      </c>
      <c r="C26" s="32"/>
      <c r="D26" s="32"/>
      <c r="E26" s="33"/>
      <c r="F26" s="33"/>
      <c r="G26" s="34"/>
      <c r="H26" s="34"/>
      <c r="I26" s="34"/>
      <c r="J26" s="34"/>
      <c r="K26" s="34"/>
      <c r="L26" s="34"/>
    </row>
    <row r="27" spans="1:36" ht="15.6" x14ac:dyDescent="0.3">
      <c r="B27" s="32" t="s">
        <v>25</v>
      </c>
      <c r="C27" s="32"/>
      <c r="D27" s="32"/>
      <c r="E27" s="33"/>
      <c r="F27" s="33"/>
      <c r="G27" s="34"/>
      <c r="H27" s="34"/>
      <c r="I27" s="34"/>
      <c r="J27" s="34"/>
      <c r="K27" s="34"/>
      <c r="L27" s="34"/>
    </row>
    <row r="28" spans="1:36" ht="15.6" x14ac:dyDescent="0.3">
      <c r="B28" s="32" t="s">
        <v>27</v>
      </c>
      <c r="C28" s="32"/>
      <c r="D28" s="32"/>
      <c r="E28" s="33"/>
      <c r="F28" s="33"/>
      <c r="G28" s="34"/>
      <c r="H28" s="34"/>
      <c r="I28" s="34"/>
      <c r="J28" s="34"/>
      <c r="K28" s="34"/>
      <c r="L28" s="34"/>
    </row>
  </sheetData>
  <mergeCells count="22">
    <mergeCell ref="B3:W3"/>
    <mergeCell ref="B4:W4"/>
    <mergeCell ref="F7:H7"/>
    <mergeCell ref="I7:K7"/>
    <mergeCell ref="L7:N7"/>
    <mergeCell ref="O7:Q7"/>
    <mergeCell ref="AG6:AG8"/>
    <mergeCell ref="AH6:AH8"/>
    <mergeCell ref="B1:X2"/>
    <mergeCell ref="B6:B8"/>
    <mergeCell ref="C6:C8"/>
    <mergeCell ref="E6:E8"/>
    <mergeCell ref="X6:X8"/>
    <mergeCell ref="F6:H6"/>
    <mergeCell ref="I6:K6"/>
    <mergeCell ref="L6:N6"/>
    <mergeCell ref="O6:Q6"/>
    <mergeCell ref="R6:T6"/>
    <mergeCell ref="U6:W6"/>
    <mergeCell ref="D6:D8"/>
    <mergeCell ref="R7:T7"/>
    <mergeCell ref="U7:W7"/>
  </mergeCells>
  <pageMargins left="0.35433070866141736" right="0.35433070866141736" top="0.39370078740157483" bottom="0.98425196850393704" header="0.51181102362204722" footer="0.51181102362204722"/>
  <pageSetup paperSize="9" scale="72" orientation="landscape" r:id="rId1"/>
  <headerFooter alignWithMargins="0">
    <oddFooter>&amp;L&amp;D
&amp;T&amp;CMotorsport SA
011 466 2440&amp;RPage 1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L35"/>
  <sheetViews>
    <sheetView zoomScale="96" zoomScaleNormal="96" workbookViewId="0">
      <pane xSplit="5" ySplit="8" topLeftCell="F9" activePane="bottomRight" state="frozen"/>
      <selection pane="topRight" activeCell="D1" sqref="D1"/>
      <selection pane="bottomLeft" activeCell="A7" sqref="A7"/>
      <selection pane="bottomRight" activeCell="M26" sqref="M26"/>
    </sheetView>
  </sheetViews>
  <sheetFormatPr defaultColWidth="11.44140625" defaultRowHeight="13.8" x14ac:dyDescent="0.3"/>
  <cols>
    <col min="1" max="1" width="3" style="1" bestFit="1" customWidth="1"/>
    <col min="2" max="2" width="18.109375" style="3" customWidth="1"/>
    <col min="3" max="3" width="7.6640625" style="38" customWidth="1"/>
    <col min="4" max="4" width="7.6640625" style="3" customWidth="1"/>
    <col min="5" max="5" width="5.88671875" style="13" customWidth="1"/>
    <col min="6" max="23" width="4.6640625" style="4" customWidth="1"/>
    <col min="24" max="24" width="5.88671875" style="4" customWidth="1"/>
    <col min="25" max="32" width="3.6640625" style="4" hidden="1" customWidth="1"/>
    <col min="33" max="33" width="6" style="38" customWidth="1"/>
    <col min="34" max="34" width="7.33203125" style="38" customWidth="1"/>
    <col min="35" max="35" width="6.33203125" style="3" hidden="1" customWidth="1"/>
    <col min="36" max="36" width="7" style="3" hidden="1" customWidth="1"/>
    <col min="37" max="37" width="6.6640625" style="3" hidden="1" customWidth="1"/>
    <col min="38" max="38" width="7.33203125" style="3" hidden="1" customWidth="1"/>
    <col min="39" max="39" width="0" style="3" hidden="1" customWidth="1"/>
    <col min="40" max="16384" width="11.44140625" style="3"/>
  </cols>
  <sheetData>
    <row r="1" spans="1:38" ht="12.75" customHeight="1" x14ac:dyDescent="0.3">
      <c r="B1" s="130" t="s">
        <v>63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26"/>
      <c r="Z1" s="26"/>
      <c r="AA1" s="26"/>
      <c r="AB1" s="26"/>
      <c r="AC1" s="26"/>
      <c r="AD1" s="26"/>
      <c r="AE1" s="26"/>
      <c r="AF1" s="26"/>
    </row>
    <row r="2" spans="1:38" ht="12.75" customHeight="1" x14ac:dyDescent="0.3"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26"/>
      <c r="Z2" s="26"/>
      <c r="AA2" s="26"/>
      <c r="AB2" s="26"/>
      <c r="AC2" s="26"/>
      <c r="AD2" s="26"/>
      <c r="AE2" s="26"/>
      <c r="AF2" s="26"/>
    </row>
    <row r="3" spans="1:38" s="38" customFormat="1" x14ac:dyDescent="0.3">
      <c r="A3" s="37"/>
      <c r="B3" s="131" t="s">
        <v>42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</row>
    <row r="4" spans="1:38" s="38" customFormat="1" x14ac:dyDescent="0.3">
      <c r="A4" s="37"/>
      <c r="B4" s="132" t="s">
        <v>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</row>
    <row r="5" spans="1:38" s="69" customFormat="1" x14ac:dyDescent="0.3">
      <c r="A5" s="68"/>
      <c r="B5" s="119" t="s">
        <v>108</v>
      </c>
      <c r="C5" s="122"/>
      <c r="D5" s="122"/>
      <c r="E5" s="122"/>
      <c r="F5" s="122"/>
      <c r="G5" s="122"/>
      <c r="H5" s="122"/>
      <c r="I5" s="122"/>
      <c r="J5" s="122"/>
      <c r="K5" s="122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</row>
    <row r="6" spans="1:38" s="6" customFormat="1" ht="12.75" customHeight="1" x14ac:dyDescent="0.3">
      <c r="A6" s="5"/>
      <c r="B6" s="134" t="s">
        <v>0</v>
      </c>
      <c r="C6" s="134" t="s">
        <v>29</v>
      </c>
      <c r="D6" s="134" t="s">
        <v>28</v>
      </c>
      <c r="E6" s="135" t="s">
        <v>4</v>
      </c>
      <c r="F6" s="136" t="s">
        <v>7</v>
      </c>
      <c r="G6" s="137"/>
      <c r="H6" s="138"/>
      <c r="I6" s="136" t="s">
        <v>8</v>
      </c>
      <c r="J6" s="137"/>
      <c r="K6" s="138"/>
      <c r="L6" s="136" t="s">
        <v>9</v>
      </c>
      <c r="M6" s="137"/>
      <c r="N6" s="138"/>
      <c r="O6" s="136" t="s">
        <v>10</v>
      </c>
      <c r="P6" s="137"/>
      <c r="Q6" s="138"/>
      <c r="R6" s="136" t="s">
        <v>11</v>
      </c>
      <c r="S6" s="137"/>
      <c r="T6" s="138"/>
      <c r="U6" s="136" t="s">
        <v>12</v>
      </c>
      <c r="V6" s="137"/>
      <c r="W6" s="138"/>
      <c r="X6" s="139" t="s">
        <v>68</v>
      </c>
      <c r="Y6" s="16" t="s">
        <v>14</v>
      </c>
      <c r="Z6" s="16" t="s">
        <v>15</v>
      </c>
      <c r="AA6" s="16" t="s">
        <v>16</v>
      </c>
      <c r="AB6" s="16" t="s">
        <v>17</v>
      </c>
      <c r="AC6" s="16" t="s">
        <v>18</v>
      </c>
      <c r="AD6" s="16" t="s">
        <v>19</v>
      </c>
      <c r="AE6" s="16" t="s">
        <v>20</v>
      </c>
      <c r="AF6" s="16" t="s">
        <v>21</v>
      </c>
      <c r="AG6" s="125" t="s">
        <v>69</v>
      </c>
      <c r="AH6" s="127" t="s">
        <v>70</v>
      </c>
    </row>
    <row r="7" spans="1:38" s="8" customFormat="1" x14ac:dyDescent="0.3">
      <c r="A7" s="7"/>
      <c r="B7" s="140"/>
      <c r="C7" s="141"/>
      <c r="D7" s="141"/>
      <c r="E7" s="140"/>
      <c r="F7" s="142">
        <v>42066</v>
      </c>
      <c r="G7" s="143"/>
      <c r="H7" s="144"/>
      <c r="I7" s="142">
        <v>42136</v>
      </c>
      <c r="J7" s="143"/>
      <c r="K7" s="144"/>
      <c r="L7" s="142">
        <v>42157</v>
      </c>
      <c r="M7" s="143"/>
      <c r="N7" s="144"/>
      <c r="O7" s="142">
        <v>42213</v>
      </c>
      <c r="P7" s="143"/>
      <c r="Q7" s="144"/>
      <c r="R7" s="142">
        <v>42248</v>
      </c>
      <c r="S7" s="143"/>
      <c r="T7" s="144"/>
      <c r="U7" s="142">
        <v>42318</v>
      </c>
      <c r="V7" s="143"/>
      <c r="W7" s="144"/>
      <c r="X7" s="145"/>
      <c r="Y7" s="17"/>
      <c r="Z7" s="17"/>
      <c r="AA7" s="17"/>
      <c r="AB7" s="17"/>
      <c r="AC7" s="17"/>
      <c r="AD7" s="17"/>
      <c r="AE7" s="17"/>
      <c r="AF7" s="17"/>
      <c r="AG7" s="126"/>
      <c r="AH7" s="128"/>
    </row>
    <row r="8" spans="1:38" s="9" customFormat="1" ht="30" customHeight="1" x14ac:dyDescent="0.3">
      <c r="A8" s="1"/>
      <c r="B8" s="140"/>
      <c r="C8" s="146"/>
      <c r="D8" s="146"/>
      <c r="E8" s="140"/>
      <c r="F8" s="147" t="s">
        <v>14</v>
      </c>
      <c r="G8" s="148" t="s">
        <v>15</v>
      </c>
      <c r="H8" s="149" t="s">
        <v>16</v>
      </c>
      <c r="I8" s="147" t="s">
        <v>14</v>
      </c>
      <c r="J8" s="148" t="s">
        <v>15</v>
      </c>
      <c r="K8" s="149" t="s">
        <v>16</v>
      </c>
      <c r="L8" s="147" t="s">
        <v>14</v>
      </c>
      <c r="M8" s="148" t="s">
        <v>15</v>
      </c>
      <c r="N8" s="149" t="s">
        <v>16</v>
      </c>
      <c r="O8" s="147" t="s">
        <v>14</v>
      </c>
      <c r="P8" s="148" t="s">
        <v>15</v>
      </c>
      <c r="Q8" s="149" t="s">
        <v>16</v>
      </c>
      <c r="R8" s="147" t="s">
        <v>14</v>
      </c>
      <c r="S8" s="148" t="s">
        <v>15</v>
      </c>
      <c r="T8" s="149" t="s">
        <v>16</v>
      </c>
      <c r="U8" s="147" t="s">
        <v>14</v>
      </c>
      <c r="V8" s="148" t="s">
        <v>15</v>
      </c>
      <c r="W8" s="149" t="s">
        <v>16</v>
      </c>
      <c r="X8" s="150"/>
      <c r="Y8" s="18"/>
      <c r="Z8" s="18"/>
      <c r="AA8" s="18"/>
      <c r="AB8" s="18"/>
      <c r="AC8" s="18"/>
      <c r="AD8" s="18"/>
      <c r="AE8" s="18"/>
      <c r="AF8" s="18"/>
      <c r="AG8" s="126"/>
      <c r="AH8" s="128"/>
    </row>
    <row r="9" spans="1:38" s="38" customFormat="1" x14ac:dyDescent="0.3">
      <c r="A9" s="37">
        <v>1</v>
      </c>
      <c r="B9" s="104" t="s">
        <v>36</v>
      </c>
      <c r="C9" s="54" t="s">
        <v>52</v>
      </c>
      <c r="D9" s="54" t="s">
        <v>43</v>
      </c>
      <c r="E9" s="105">
        <v>86</v>
      </c>
      <c r="F9" s="106">
        <v>15</v>
      </c>
      <c r="G9" s="107">
        <v>15</v>
      </c>
      <c r="H9" s="110">
        <v>8</v>
      </c>
      <c r="I9" s="106">
        <v>7</v>
      </c>
      <c r="J9" s="107">
        <v>15</v>
      </c>
      <c r="K9" s="110">
        <v>15</v>
      </c>
      <c r="L9" s="106">
        <v>15</v>
      </c>
      <c r="M9" s="107">
        <v>9</v>
      </c>
      <c r="N9" s="110">
        <v>15</v>
      </c>
      <c r="O9" s="123">
        <v>10</v>
      </c>
      <c r="P9" s="107">
        <v>9</v>
      </c>
      <c r="Q9" s="110">
        <v>15</v>
      </c>
      <c r="R9" s="111">
        <v>15</v>
      </c>
      <c r="S9" s="112">
        <v>15</v>
      </c>
      <c r="T9" s="113">
        <v>15</v>
      </c>
      <c r="U9" s="111">
        <v>15</v>
      </c>
      <c r="V9" s="112">
        <v>15</v>
      </c>
      <c r="W9" s="113">
        <v>15</v>
      </c>
      <c r="X9" s="151">
        <f t="shared" ref="X9:X11" si="0">SUM(F9:W9)</f>
        <v>238</v>
      </c>
      <c r="Y9" s="113">
        <f t="shared" ref="Y9:Y11" si="1">SUM(F9:H9)</f>
        <v>38</v>
      </c>
      <c r="Z9" s="113">
        <f t="shared" ref="Z9:Z11" si="2">SUM(I9:K9)</f>
        <v>37</v>
      </c>
      <c r="AA9" s="113">
        <f t="shared" ref="AA9:AA11" si="3">SUM(L9:N9)</f>
        <v>39</v>
      </c>
      <c r="AB9" s="113">
        <f t="shared" ref="AB9:AB11" si="4">SUM(O9:Q9)</f>
        <v>34</v>
      </c>
      <c r="AC9" s="113" t="e">
        <f>SUM(#REF!)</f>
        <v>#REF!</v>
      </c>
      <c r="AD9" s="113">
        <f t="shared" ref="AD9:AD11" si="5">SUM(R9:T9)</f>
        <v>45</v>
      </c>
      <c r="AE9" s="113">
        <f t="shared" ref="AE9:AE10" si="6">SUM(U9:W9)</f>
        <v>45</v>
      </c>
      <c r="AF9" s="113" t="e">
        <f>SUM(#REF!)</f>
        <v>#REF!</v>
      </c>
      <c r="AG9" s="114">
        <f>7+9</f>
        <v>16</v>
      </c>
      <c r="AH9" s="114">
        <f t="shared" ref="AH9:AH21" si="7">X9-AG9</f>
        <v>222</v>
      </c>
      <c r="AI9" s="69">
        <v>15</v>
      </c>
      <c r="AJ9" s="69">
        <v>9</v>
      </c>
      <c r="AK9" s="69">
        <v>12</v>
      </c>
      <c r="AL9" s="69">
        <f>SUM(AI9:AK9)</f>
        <v>36</v>
      </c>
    </row>
    <row r="10" spans="1:38" s="69" customFormat="1" x14ac:dyDescent="0.3">
      <c r="A10" s="68">
        <v>2</v>
      </c>
      <c r="B10" s="104" t="s">
        <v>35</v>
      </c>
      <c r="C10" s="54" t="s">
        <v>53</v>
      </c>
      <c r="D10" s="54" t="s">
        <v>31</v>
      </c>
      <c r="E10" s="105">
        <v>77</v>
      </c>
      <c r="F10" s="106">
        <v>8</v>
      </c>
      <c r="G10" s="107">
        <v>7</v>
      </c>
      <c r="H10" s="108">
        <v>9</v>
      </c>
      <c r="I10" s="106">
        <v>15</v>
      </c>
      <c r="J10" s="107">
        <v>10</v>
      </c>
      <c r="K10" s="110">
        <v>10</v>
      </c>
      <c r="L10" s="106">
        <v>12</v>
      </c>
      <c r="M10" s="107">
        <v>12</v>
      </c>
      <c r="N10" s="110">
        <v>10</v>
      </c>
      <c r="O10" s="123">
        <v>15</v>
      </c>
      <c r="P10" s="107">
        <v>15</v>
      </c>
      <c r="Q10" s="110">
        <v>12</v>
      </c>
      <c r="R10" s="111">
        <v>10</v>
      </c>
      <c r="S10" s="112">
        <v>12</v>
      </c>
      <c r="T10" s="113">
        <v>12</v>
      </c>
      <c r="U10" s="111">
        <v>10</v>
      </c>
      <c r="V10" s="112">
        <v>12</v>
      </c>
      <c r="W10" s="113">
        <v>12</v>
      </c>
      <c r="X10" s="151">
        <f t="shared" ref="X10" si="8">SUM(F10:W10)</f>
        <v>203</v>
      </c>
      <c r="Y10" s="113">
        <f t="shared" ref="Y10" si="9">SUM(F10:H10)</f>
        <v>24</v>
      </c>
      <c r="Z10" s="113">
        <f t="shared" ref="Z10" si="10">SUM(I10:K10)</f>
        <v>35</v>
      </c>
      <c r="AA10" s="113">
        <f t="shared" ref="AA10" si="11">SUM(L10:N10)</f>
        <v>34</v>
      </c>
      <c r="AB10" s="113">
        <f t="shared" ref="AB10" si="12">SUM(O10:Q10)</f>
        <v>42</v>
      </c>
      <c r="AC10" s="113" t="e">
        <f>SUM(#REF!)</f>
        <v>#REF!</v>
      </c>
      <c r="AD10" s="113">
        <f t="shared" ref="AD10" si="13">SUM(R10:T10)</f>
        <v>34</v>
      </c>
      <c r="AE10" s="113">
        <f t="shared" si="6"/>
        <v>34</v>
      </c>
      <c r="AF10" s="113" t="e">
        <f>SUM(#REF!)</f>
        <v>#REF!</v>
      </c>
      <c r="AG10" s="114">
        <f>8+7</f>
        <v>15</v>
      </c>
      <c r="AH10" s="114">
        <f t="shared" ref="AH10" si="14">X10-AG10</f>
        <v>188</v>
      </c>
      <c r="AI10" s="69">
        <v>12</v>
      </c>
      <c r="AJ10" s="69">
        <v>12</v>
      </c>
      <c r="AK10" s="69">
        <v>9</v>
      </c>
      <c r="AL10" s="69">
        <f t="shared" ref="AL10:AL11" si="15">SUM(AI10:AK10)</f>
        <v>33</v>
      </c>
    </row>
    <row r="11" spans="1:38" s="69" customFormat="1" x14ac:dyDescent="0.3">
      <c r="A11" s="68">
        <v>3</v>
      </c>
      <c r="B11" s="104" t="s">
        <v>30</v>
      </c>
      <c r="C11" s="54" t="s">
        <v>50</v>
      </c>
      <c r="D11" s="54" t="s">
        <v>31</v>
      </c>
      <c r="E11" s="105">
        <v>360</v>
      </c>
      <c r="F11" s="106">
        <v>12</v>
      </c>
      <c r="G11" s="107">
        <v>9</v>
      </c>
      <c r="H11" s="108">
        <v>12</v>
      </c>
      <c r="I11" s="106">
        <v>7</v>
      </c>
      <c r="J11" s="107">
        <v>12</v>
      </c>
      <c r="K11" s="110">
        <v>12</v>
      </c>
      <c r="L11" s="106">
        <v>10</v>
      </c>
      <c r="M11" s="107">
        <v>10</v>
      </c>
      <c r="N11" s="110">
        <v>12</v>
      </c>
      <c r="O11" s="123">
        <v>8</v>
      </c>
      <c r="P11" s="107">
        <v>10</v>
      </c>
      <c r="Q11" s="110">
        <v>9</v>
      </c>
      <c r="R11" s="111">
        <v>12</v>
      </c>
      <c r="S11" s="112">
        <v>9</v>
      </c>
      <c r="T11" s="113">
        <v>9</v>
      </c>
      <c r="U11" s="111">
        <v>12</v>
      </c>
      <c r="V11" s="112">
        <v>10</v>
      </c>
      <c r="W11" s="113">
        <v>10</v>
      </c>
      <c r="X11" s="151">
        <f t="shared" si="0"/>
        <v>185</v>
      </c>
      <c r="Y11" s="113">
        <f t="shared" si="1"/>
        <v>33</v>
      </c>
      <c r="Z11" s="113">
        <f t="shared" si="2"/>
        <v>31</v>
      </c>
      <c r="AA11" s="113">
        <f t="shared" si="3"/>
        <v>32</v>
      </c>
      <c r="AB11" s="113">
        <f t="shared" si="4"/>
        <v>27</v>
      </c>
      <c r="AC11" s="113"/>
      <c r="AD11" s="113">
        <f t="shared" si="5"/>
        <v>30</v>
      </c>
      <c r="AE11" s="113"/>
      <c r="AF11" s="113"/>
      <c r="AG11" s="114">
        <f>7+8</f>
        <v>15</v>
      </c>
      <c r="AH11" s="114">
        <f t="shared" si="7"/>
        <v>170</v>
      </c>
      <c r="AI11" s="69">
        <v>10</v>
      </c>
      <c r="AJ11" s="69">
        <v>10</v>
      </c>
      <c r="AK11" s="69">
        <v>10</v>
      </c>
      <c r="AL11" s="69">
        <f t="shared" si="15"/>
        <v>30</v>
      </c>
    </row>
    <row r="12" spans="1:38" s="69" customFormat="1" x14ac:dyDescent="0.3">
      <c r="A12" s="68">
        <v>4</v>
      </c>
      <c r="B12" s="104" t="s">
        <v>37</v>
      </c>
      <c r="C12" s="105">
        <v>10498</v>
      </c>
      <c r="D12" s="54" t="s">
        <v>33</v>
      </c>
      <c r="E12" s="105">
        <v>76</v>
      </c>
      <c r="F12" s="106">
        <v>10</v>
      </c>
      <c r="G12" s="107">
        <v>12</v>
      </c>
      <c r="H12" s="108">
        <v>15</v>
      </c>
      <c r="I12" s="106">
        <v>12</v>
      </c>
      <c r="J12" s="107">
        <v>9</v>
      </c>
      <c r="K12" s="110">
        <v>8</v>
      </c>
      <c r="L12" s="106">
        <v>9</v>
      </c>
      <c r="M12" s="107">
        <v>8</v>
      </c>
      <c r="N12" s="110">
        <v>9</v>
      </c>
      <c r="O12" s="123">
        <v>9</v>
      </c>
      <c r="P12" s="107">
        <v>12</v>
      </c>
      <c r="Q12" s="110">
        <v>10</v>
      </c>
      <c r="R12" s="111">
        <v>9</v>
      </c>
      <c r="S12" s="112">
        <v>10</v>
      </c>
      <c r="T12" s="113">
        <v>10</v>
      </c>
      <c r="U12" s="111">
        <v>8</v>
      </c>
      <c r="V12" s="112">
        <v>9</v>
      </c>
      <c r="W12" s="113">
        <v>8</v>
      </c>
      <c r="X12" s="151">
        <f t="shared" ref="X12:X16" si="16">SUM(F12:W12)</f>
        <v>177</v>
      </c>
      <c r="Y12" s="113">
        <f t="shared" ref="Y12:Y16" si="17">SUM(F12:H12)</f>
        <v>37</v>
      </c>
      <c r="Z12" s="113">
        <f t="shared" ref="Z12:Z16" si="18">SUM(I12:K12)</f>
        <v>29</v>
      </c>
      <c r="AA12" s="113">
        <f t="shared" ref="AA12:AA16" si="19">SUM(L12:N12)</f>
        <v>26</v>
      </c>
      <c r="AB12" s="113">
        <f t="shared" ref="AB12:AB16" si="20">SUM(O12:Q12)</f>
        <v>31</v>
      </c>
      <c r="AC12" s="113"/>
      <c r="AD12" s="113">
        <f t="shared" ref="AD12:AD16" si="21">SUM(R12:T12)</f>
        <v>29</v>
      </c>
      <c r="AE12" s="113">
        <f t="shared" ref="AE12" si="22">SUM(U12:W12)</f>
        <v>25</v>
      </c>
      <c r="AF12" s="113"/>
      <c r="AG12" s="114">
        <v>16</v>
      </c>
      <c r="AH12" s="114">
        <f t="shared" ref="AH12:AH16" si="23">X12-AG12</f>
        <v>161</v>
      </c>
      <c r="AI12" s="69">
        <v>9</v>
      </c>
      <c r="AJ12" s="69">
        <v>8</v>
      </c>
      <c r="AK12" s="69">
        <v>8</v>
      </c>
      <c r="AL12" s="69">
        <f t="shared" ref="AL12" si="24">SUM(AI12:AK12)</f>
        <v>25</v>
      </c>
    </row>
    <row r="13" spans="1:38" s="69" customFormat="1" x14ac:dyDescent="0.3">
      <c r="A13" s="68">
        <v>5</v>
      </c>
      <c r="B13" s="10" t="s">
        <v>100</v>
      </c>
      <c r="C13" s="42" t="s">
        <v>109</v>
      </c>
      <c r="D13" s="82" t="s">
        <v>31</v>
      </c>
      <c r="E13" s="11">
        <v>586</v>
      </c>
      <c r="F13" s="78" t="s">
        <v>94</v>
      </c>
      <c r="G13" s="78" t="s">
        <v>94</v>
      </c>
      <c r="H13" s="78" t="s">
        <v>94</v>
      </c>
      <c r="I13" s="78" t="s">
        <v>94</v>
      </c>
      <c r="J13" s="78" t="s">
        <v>94</v>
      </c>
      <c r="K13" s="78" t="s">
        <v>94</v>
      </c>
      <c r="L13" s="78" t="s">
        <v>94</v>
      </c>
      <c r="M13" s="78" t="s">
        <v>94</v>
      </c>
      <c r="N13" s="78" t="s">
        <v>94</v>
      </c>
      <c r="O13" s="78" t="s">
        <v>94</v>
      </c>
      <c r="P13" s="78" t="s">
        <v>94</v>
      </c>
      <c r="Q13" s="78" t="s">
        <v>94</v>
      </c>
      <c r="R13" s="99">
        <v>8</v>
      </c>
      <c r="S13" s="100">
        <v>8</v>
      </c>
      <c r="T13" s="25">
        <v>8</v>
      </c>
      <c r="U13" s="44">
        <v>7</v>
      </c>
      <c r="V13" s="24">
        <v>8</v>
      </c>
      <c r="W13" s="25">
        <v>9</v>
      </c>
      <c r="X13" s="151">
        <f t="shared" ref="X13" si="25">SUM(F13:W13)</f>
        <v>48</v>
      </c>
      <c r="Y13" s="75">
        <f t="shared" ref="Y13" si="26">SUM(F13:H13)</f>
        <v>0</v>
      </c>
      <c r="Z13" s="75">
        <f t="shared" ref="Z13" si="27">SUM(I13:K13)</f>
        <v>0</v>
      </c>
      <c r="AA13" s="75">
        <f t="shared" ref="AA13" si="28">SUM(L13:N13)</f>
        <v>0</v>
      </c>
      <c r="AB13" s="75">
        <f t="shared" ref="AB13" si="29">SUM(O13:Q13)</f>
        <v>0</v>
      </c>
      <c r="AC13" s="75" t="e">
        <f>SUM(#REF!)</f>
        <v>#REF!</v>
      </c>
      <c r="AD13" s="75">
        <f t="shared" ref="AD13" si="30">SUM(R13:T13)</f>
        <v>24</v>
      </c>
      <c r="AE13" s="75">
        <f>SUM(U13:W13)</f>
        <v>24</v>
      </c>
      <c r="AF13" s="75" t="e">
        <f>SUM(#REF!)</f>
        <v>#REF!</v>
      </c>
      <c r="AG13" s="86">
        <v>16</v>
      </c>
      <c r="AH13" s="74">
        <f t="shared" ref="AH13" si="31">X13-AG13</f>
        <v>32</v>
      </c>
    </row>
    <row r="14" spans="1:38" s="69" customFormat="1" x14ac:dyDescent="0.3">
      <c r="A14" s="68">
        <v>6</v>
      </c>
      <c r="B14" s="71" t="s">
        <v>34</v>
      </c>
      <c r="C14" s="93" t="s">
        <v>51</v>
      </c>
      <c r="D14" s="90" t="s">
        <v>33</v>
      </c>
      <c r="E14" s="72">
        <v>114</v>
      </c>
      <c r="F14" s="78">
        <v>9</v>
      </c>
      <c r="G14" s="79">
        <v>10</v>
      </c>
      <c r="H14" s="80">
        <v>10</v>
      </c>
      <c r="I14" s="87">
        <v>0</v>
      </c>
      <c r="J14" s="89">
        <v>0</v>
      </c>
      <c r="K14" s="80">
        <v>0</v>
      </c>
      <c r="L14" s="78">
        <v>0</v>
      </c>
      <c r="M14" s="79">
        <v>0</v>
      </c>
      <c r="N14" s="80">
        <v>0</v>
      </c>
      <c r="O14" s="78">
        <v>0</v>
      </c>
      <c r="P14" s="79">
        <v>0</v>
      </c>
      <c r="Q14" s="80">
        <v>0</v>
      </c>
      <c r="R14" s="83">
        <v>0</v>
      </c>
      <c r="S14" s="76">
        <v>0</v>
      </c>
      <c r="T14" s="77">
        <v>0</v>
      </c>
      <c r="U14" s="83">
        <v>0</v>
      </c>
      <c r="V14" s="76">
        <v>0</v>
      </c>
      <c r="W14" s="77">
        <v>0</v>
      </c>
      <c r="X14" s="151">
        <f t="shared" ref="X14:X15" si="32">SUM(F14:W14)</f>
        <v>29</v>
      </c>
      <c r="Y14" s="75">
        <f t="shared" ref="Y14:Y15" si="33">SUM(F14:H14)</f>
        <v>29</v>
      </c>
      <c r="Z14" s="75">
        <f t="shared" ref="Z14:Z15" si="34">SUM(I14:K14)</f>
        <v>0</v>
      </c>
      <c r="AA14" s="75">
        <f t="shared" ref="AA14:AA15" si="35">SUM(L14:N14)</f>
        <v>0</v>
      </c>
      <c r="AB14" s="75">
        <f t="shared" ref="AB14:AB15" si="36">SUM(O14:Q14)</f>
        <v>0</v>
      </c>
      <c r="AC14" s="75" t="e">
        <f>SUM(#REF!)</f>
        <v>#REF!</v>
      </c>
      <c r="AD14" s="75">
        <f t="shared" ref="AD14:AD15" si="37">SUM(R14:T14)</f>
        <v>0</v>
      </c>
      <c r="AE14" s="75">
        <f t="shared" ref="AE14:AE15" si="38">SUM(U14:W14)</f>
        <v>0</v>
      </c>
      <c r="AF14" s="75" t="e">
        <f>SUM(#REF!)</f>
        <v>#REF!</v>
      </c>
      <c r="AG14" s="86">
        <v>0</v>
      </c>
      <c r="AH14" s="74">
        <f t="shared" ref="AH14:AH15" si="39">X14-AG14</f>
        <v>29</v>
      </c>
    </row>
    <row r="15" spans="1:38" s="69" customFormat="1" x14ac:dyDescent="0.3">
      <c r="A15" s="68">
        <v>7</v>
      </c>
      <c r="B15" s="71" t="s">
        <v>95</v>
      </c>
      <c r="C15" s="82" t="s">
        <v>96</v>
      </c>
      <c r="D15" s="101" t="s">
        <v>33</v>
      </c>
      <c r="E15" s="72">
        <v>236</v>
      </c>
      <c r="F15" s="78" t="s">
        <v>94</v>
      </c>
      <c r="G15" s="78" t="s">
        <v>94</v>
      </c>
      <c r="H15" s="78" t="s">
        <v>94</v>
      </c>
      <c r="I15" s="78" t="s">
        <v>94</v>
      </c>
      <c r="J15" s="78" t="s">
        <v>94</v>
      </c>
      <c r="K15" s="78" t="s">
        <v>94</v>
      </c>
      <c r="L15" s="78" t="s">
        <v>94</v>
      </c>
      <c r="M15" s="78" t="s">
        <v>94</v>
      </c>
      <c r="N15" s="78" t="s">
        <v>94</v>
      </c>
      <c r="O15" s="78">
        <v>12</v>
      </c>
      <c r="P15" s="79">
        <v>7</v>
      </c>
      <c r="Q15" s="80">
        <v>8</v>
      </c>
      <c r="R15" s="99">
        <v>0</v>
      </c>
      <c r="S15" s="100">
        <v>0</v>
      </c>
      <c r="T15" s="77">
        <v>0</v>
      </c>
      <c r="U15" s="83">
        <v>0</v>
      </c>
      <c r="V15" s="76">
        <v>0</v>
      </c>
      <c r="W15" s="77">
        <v>0</v>
      </c>
      <c r="X15" s="151">
        <f t="shared" si="32"/>
        <v>27</v>
      </c>
      <c r="Y15" s="75">
        <f t="shared" si="33"/>
        <v>0</v>
      </c>
      <c r="Z15" s="75">
        <f t="shared" si="34"/>
        <v>0</v>
      </c>
      <c r="AA15" s="75">
        <f t="shared" si="35"/>
        <v>0</v>
      </c>
      <c r="AB15" s="75">
        <f t="shared" si="36"/>
        <v>27</v>
      </c>
      <c r="AC15" s="75" t="e">
        <f>SUM(#REF!)</f>
        <v>#REF!</v>
      </c>
      <c r="AD15" s="75">
        <f t="shared" si="37"/>
        <v>0</v>
      </c>
      <c r="AE15" s="75">
        <f t="shared" si="38"/>
        <v>0</v>
      </c>
      <c r="AF15" s="75" t="e">
        <f>SUM(#REF!)</f>
        <v>#REF!</v>
      </c>
      <c r="AG15" s="86">
        <v>0</v>
      </c>
      <c r="AH15" s="74">
        <f t="shared" si="39"/>
        <v>27</v>
      </c>
    </row>
    <row r="16" spans="1:38" s="38" customFormat="1" x14ac:dyDescent="0.3">
      <c r="A16" s="37">
        <v>8</v>
      </c>
      <c r="B16" s="71" t="s">
        <v>58</v>
      </c>
      <c r="C16" s="93" t="s">
        <v>54</v>
      </c>
      <c r="D16" s="82" t="s">
        <v>31</v>
      </c>
      <c r="E16" s="72">
        <v>22</v>
      </c>
      <c r="F16" s="78" t="s">
        <v>94</v>
      </c>
      <c r="G16" s="78" t="s">
        <v>94</v>
      </c>
      <c r="H16" s="78" t="s">
        <v>94</v>
      </c>
      <c r="I16" s="78">
        <v>10</v>
      </c>
      <c r="J16" s="79">
        <v>8</v>
      </c>
      <c r="K16" s="80">
        <v>9</v>
      </c>
      <c r="L16" s="87">
        <v>0</v>
      </c>
      <c r="M16" s="89">
        <v>0</v>
      </c>
      <c r="N16" s="80">
        <v>0</v>
      </c>
      <c r="O16" s="78">
        <v>0</v>
      </c>
      <c r="P16" s="79">
        <v>0</v>
      </c>
      <c r="Q16" s="80">
        <v>0</v>
      </c>
      <c r="R16" s="45">
        <v>0</v>
      </c>
      <c r="S16" s="76">
        <v>0</v>
      </c>
      <c r="T16" s="77">
        <v>0</v>
      </c>
      <c r="U16" s="83">
        <v>0</v>
      </c>
      <c r="V16" s="76">
        <v>0</v>
      </c>
      <c r="W16" s="77">
        <v>0</v>
      </c>
      <c r="X16" s="151">
        <f t="shared" si="16"/>
        <v>27</v>
      </c>
      <c r="Y16" s="75">
        <f t="shared" si="17"/>
        <v>0</v>
      </c>
      <c r="Z16" s="75">
        <f t="shared" si="18"/>
        <v>27</v>
      </c>
      <c r="AA16" s="75">
        <f t="shared" si="19"/>
        <v>0</v>
      </c>
      <c r="AB16" s="75">
        <f t="shared" si="20"/>
        <v>0</v>
      </c>
      <c r="AC16" s="75" t="e">
        <f>SUM(#REF!)</f>
        <v>#REF!</v>
      </c>
      <c r="AD16" s="75">
        <f t="shared" si="21"/>
        <v>0</v>
      </c>
      <c r="AE16" s="75">
        <f>SUM(U16:W16)</f>
        <v>0</v>
      </c>
      <c r="AF16" s="75" t="e">
        <f>SUM(#REF!)</f>
        <v>#REF!</v>
      </c>
      <c r="AG16" s="86">
        <v>0</v>
      </c>
      <c r="AH16" s="74">
        <f t="shared" si="23"/>
        <v>27</v>
      </c>
      <c r="AI16" s="69"/>
      <c r="AJ16" s="69"/>
      <c r="AK16" s="69"/>
      <c r="AL16" s="69"/>
    </row>
    <row r="17" spans="1:38" s="69" customFormat="1" x14ac:dyDescent="0.3">
      <c r="A17" s="68">
        <v>9</v>
      </c>
      <c r="B17" s="71" t="s">
        <v>107</v>
      </c>
      <c r="C17" s="82" t="s">
        <v>110</v>
      </c>
      <c r="D17" s="82" t="s">
        <v>31</v>
      </c>
      <c r="E17" s="72"/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9</v>
      </c>
      <c r="V17" s="76">
        <v>7</v>
      </c>
      <c r="W17" s="77">
        <v>7</v>
      </c>
      <c r="X17" s="151">
        <f t="shared" ref="X17" si="40">SUM(F17:W17)</f>
        <v>23</v>
      </c>
      <c r="Y17" s="75">
        <f t="shared" ref="Y17" si="41">SUM(F17:H17)</f>
        <v>0</v>
      </c>
      <c r="Z17" s="75">
        <f t="shared" ref="Z17" si="42">SUM(I17:K17)</f>
        <v>0</v>
      </c>
      <c r="AA17" s="75">
        <f t="shared" ref="AA17" si="43">SUM(L17:N17)</f>
        <v>0</v>
      </c>
      <c r="AB17" s="75">
        <f t="shared" ref="AB17" si="44">SUM(O17:Q17)</f>
        <v>0</v>
      </c>
      <c r="AC17" s="75" t="e">
        <f>SUM(#REF!)</f>
        <v>#REF!</v>
      </c>
      <c r="AD17" s="75">
        <f t="shared" ref="AD17" si="45">SUM(R17:T17)</f>
        <v>0</v>
      </c>
      <c r="AE17" s="75">
        <f>SUM(U17:W17)</f>
        <v>23</v>
      </c>
      <c r="AF17" s="75" t="e">
        <f>SUM(#REF!)</f>
        <v>#REF!</v>
      </c>
      <c r="AG17" s="86">
        <f>9+7</f>
        <v>16</v>
      </c>
      <c r="AH17" s="74">
        <f t="shared" ref="AH17" si="46">X17-AG17</f>
        <v>7</v>
      </c>
    </row>
    <row r="18" spans="1:38" s="38" customFormat="1" x14ac:dyDescent="0.3">
      <c r="A18" s="37"/>
      <c r="B18" s="53" t="s">
        <v>38</v>
      </c>
      <c r="C18" s="152"/>
      <c r="D18" s="153"/>
      <c r="E18" s="154"/>
      <c r="F18" s="28"/>
      <c r="G18" s="52"/>
      <c r="H18" s="36"/>
      <c r="I18" s="27"/>
      <c r="J18" s="29"/>
      <c r="K18" s="30"/>
      <c r="L18" s="27"/>
      <c r="M18" s="29"/>
      <c r="N18" s="30"/>
      <c r="O18" s="27"/>
      <c r="P18" s="29"/>
      <c r="Q18" s="30"/>
      <c r="R18" s="44"/>
      <c r="S18" s="24"/>
      <c r="T18" s="25"/>
      <c r="U18" s="44"/>
      <c r="V18" s="24"/>
      <c r="W18" s="25"/>
      <c r="X18" s="151">
        <f t="shared" ref="X18:X23" si="47">SUM(F18:W18)</f>
        <v>0</v>
      </c>
      <c r="Y18" s="19">
        <f t="shared" ref="Y18:Y23" si="48">SUM(F18:H18)</f>
        <v>0</v>
      </c>
      <c r="Z18" s="19">
        <f t="shared" ref="Z18:Z23" si="49">SUM(I18:K18)</f>
        <v>0</v>
      </c>
      <c r="AA18" s="19">
        <f t="shared" ref="AA18:AA23" si="50">SUM(L18:N18)</f>
        <v>0</v>
      </c>
      <c r="AB18" s="19">
        <f t="shared" ref="AB18:AB23" si="51">SUM(O18:Q18)</f>
        <v>0</v>
      </c>
      <c r="AC18" s="19" t="e">
        <f>SUM(#REF!)</f>
        <v>#REF!</v>
      </c>
      <c r="AD18" s="19">
        <f t="shared" ref="AD18:AD23" si="52">SUM(R18:T18)</f>
        <v>0</v>
      </c>
      <c r="AE18" s="19">
        <f t="shared" ref="AE18:AE23" si="53">SUM(U18:W18)</f>
        <v>0</v>
      </c>
      <c r="AF18" s="19" t="e">
        <f>SUM(#REF!)</f>
        <v>#REF!</v>
      </c>
      <c r="AG18" s="57"/>
      <c r="AH18" s="58">
        <f t="shared" si="7"/>
        <v>0</v>
      </c>
      <c r="AI18" s="69"/>
      <c r="AJ18" s="69"/>
      <c r="AK18" s="69"/>
      <c r="AL18" s="69"/>
    </row>
    <row r="19" spans="1:38" s="38" customFormat="1" hidden="1" x14ac:dyDescent="0.3">
      <c r="A19" s="37"/>
      <c r="B19" s="53" t="s">
        <v>78</v>
      </c>
      <c r="C19" s="153"/>
      <c r="D19" s="153"/>
      <c r="E19" s="154">
        <v>38</v>
      </c>
      <c r="F19" s="28"/>
      <c r="G19" s="29"/>
      <c r="H19" s="36"/>
      <c r="I19" s="28"/>
      <c r="J19" s="29"/>
      <c r="K19" s="30"/>
      <c r="L19" s="28"/>
      <c r="M19" s="29"/>
      <c r="N19" s="30"/>
      <c r="O19" s="28"/>
      <c r="P19" s="29"/>
      <c r="Q19" s="30"/>
      <c r="R19" s="44"/>
      <c r="S19" s="24"/>
      <c r="T19" s="25"/>
      <c r="U19" s="44"/>
      <c r="V19" s="46"/>
      <c r="W19" s="47"/>
      <c r="X19" s="151">
        <f t="shared" si="47"/>
        <v>0</v>
      </c>
      <c r="Y19" s="19">
        <f t="shared" si="48"/>
        <v>0</v>
      </c>
      <c r="Z19" s="19">
        <f t="shared" si="49"/>
        <v>0</v>
      </c>
      <c r="AA19" s="19">
        <f t="shared" si="50"/>
        <v>0</v>
      </c>
      <c r="AB19" s="19">
        <f t="shared" si="51"/>
        <v>0</v>
      </c>
      <c r="AC19" s="19" t="e">
        <f>SUM(#REF!)</f>
        <v>#REF!</v>
      </c>
      <c r="AD19" s="19">
        <f t="shared" si="52"/>
        <v>0</v>
      </c>
      <c r="AE19" s="19">
        <f t="shared" si="53"/>
        <v>0</v>
      </c>
      <c r="AF19" s="19" t="e">
        <f>SUM(#REF!)</f>
        <v>#REF!</v>
      </c>
      <c r="AG19" s="57"/>
      <c r="AH19" s="58">
        <f t="shared" si="7"/>
        <v>0</v>
      </c>
      <c r="AI19" s="69"/>
      <c r="AJ19" s="69"/>
      <c r="AK19" s="69"/>
      <c r="AL19" s="69"/>
    </row>
    <row r="20" spans="1:38" hidden="1" x14ac:dyDescent="0.3">
      <c r="B20" s="53" t="s">
        <v>79</v>
      </c>
      <c r="C20" s="155"/>
      <c r="D20" s="153"/>
      <c r="E20" s="154">
        <v>1</v>
      </c>
      <c r="F20" s="28"/>
      <c r="G20" s="29"/>
      <c r="H20" s="30"/>
      <c r="I20" s="28"/>
      <c r="J20" s="29"/>
      <c r="K20" s="30"/>
      <c r="L20" s="28"/>
      <c r="M20" s="29"/>
      <c r="N20" s="30"/>
      <c r="O20" s="28"/>
      <c r="P20" s="29"/>
      <c r="Q20" s="30"/>
      <c r="R20" s="28"/>
      <c r="S20" s="29"/>
      <c r="T20" s="30"/>
      <c r="U20" s="44"/>
      <c r="V20" s="24"/>
      <c r="W20" s="25"/>
      <c r="X20" s="151">
        <f t="shared" si="47"/>
        <v>0</v>
      </c>
      <c r="Y20" s="19">
        <f t="shared" si="48"/>
        <v>0</v>
      </c>
      <c r="Z20" s="19">
        <f t="shared" si="49"/>
        <v>0</v>
      </c>
      <c r="AA20" s="19">
        <f t="shared" si="50"/>
        <v>0</v>
      </c>
      <c r="AB20" s="19">
        <f t="shared" si="51"/>
        <v>0</v>
      </c>
      <c r="AC20" s="19" t="e">
        <f>SUM(#REF!)</f>
        <v>#REF!</v>
      </c>
      <c r="AD20" s="19">
        <f t="shared" si="52"/>
        <v>0</v>
      </c>
      <c r="AE20" s="19">
        <f t="shared" si="53"/>
        <v>0</v>
      </c>
      <c r="AF20" s="19" t="e">
        <f>SUM(#REF!)</f>
        <v>#REF!</v>
      </c>
      <c r="AG20" s="57"/>
      <c r="AH20" s="58">
        <f t="shared" si="7"/>
        <v>0</v>
      </c>
      <c r="AI20" s="69"/>
      <c r="AJ20" s="69"/>
      <c r="AK20" s="69"/>
      <c r="AL20" s="69"/>
    </row>
    <row r="21" spans="1:38" x14ac:dyDescent="0.3">
      <c r="B21" s="91" t="s">
        <v>92</v>
      </c>
      <c r="C21" s="155"/>
      <c r="D21" s="153"/>
      <c r="E21" s="154">
        <v>15</v>
      </c>
      <c r="F21" s="28"/>
      <c r="G21" s="29"/>
      <c r="H21" s="30"/>
      <c r="I21" s="28"/>
      <c r="J21" s="29"/>
      <c r="K21" s="30"/>
      <c r="L21" s="28"/>
      <c r="M21" s="29"/>
      <c r="N21" s="30"/>
      <c r="O21" s="28"/>
      <c r="P21" s="29"/>
      <c r="Q21" s="30"/>
      <c r="R21" s="28"/>
      <c r="S21" s="29"/>
      <c r="T21" s="30"/>
      <c r="U21" s="44"/>
      <c r="V21" s="24"/>
      <c r="W21" s="25"/>
      <c r="X21" s="151">
        <f t="shared" si="47"/>
        <v>0</v>
      </c>
      <c r="Y21" s="19">
        <f t="shared" si="48"/>
        <v>0</v>
      </c>
      <c r="Z21" s="19">
        <f t="shared" si="49"/>
        <v>0</v>
      </c>
      <c r="AA21" s="19">
        <f t="shared" si="50"/>
        <v>0</v>
      </c>
      <c r="AB21" s="19">
        <f t="shared" si="51"/>
        <v>0</v>
      </c>
      <c r="AC21" s="19" t="e">
        <f>SUM(#REF!)</f>
        <v>#REF!</v>
      </c>
      <c r="AD21" s="19">
        <f t="shared" si="52"/>
        <v>0</v>
      </c>
      <c r="AE21" s="19">
        <f t="shared" si="53"/>
        <v>0</v>
      </c>
      <c r="AF21" s="19" t="e">
        <f>SUM(#REF!)</f>
        <v>#REF!</v>
      </c>
      <c r="AG21" s="57"/>
      <c r="AH21" s="58">
        <f t="shared" si="7"/>
        <v>0</v>
      </c>
      <c r="AI21" s="69">
        <v>7</v>
      </c>
      <c r="AJ21" s="69">
        <v>15</v>
      </c>
      <c r="AK21" s="69">
        <v>15</v>
      </c>
      <c r="AL21" s="69">
        <f t="shared" ref="AL21:AL23" si="54">SUM(AI21:AK21)</f>
        <v>37</v>
      </c>
    </row>
    <row r="22" spans="1:38" hidden="1" x14ac:dyDescent="0.3">
      <c r="B22" s="91" t="s">
        <v>80</v>
      </c>
      <c r="C22" s="152"/>
      <c r="D22" s="153"/>
      <c r="E22" s="154">
        <v>100</v>
      </c>
      <c r="F22" s="28"/>
      <c r="G22" s="29"/>
      <c r="H22" s="30"/>
      <c r="I22" s="28"/>
      <c r="J22" s="29"/>
      <c r="K22" s="30"/>
      <c r="L22" s="28"/>
      <c r="M22" s="29"/>
      <c r="N22" s="30"/>
      <c r="O22" s="28"/>
      <c r="P22" s="29"/>
      <c r="Q22" s="30"/>
      <c r="R22" s="28"/>
      <c r="S22" s="29"/>
      <c r="T22" s="30"/>
      <c r="U22" s="44"/>
      <c r="V22" s="24"/>
      <c r="W22" s="25"/>
      <c r="X22" s="151">
        <f t="shared" si="47"/>
        <v>0</v>
      </c>
      <c r="Y22" s="19">
        <f t="shared" si="48"/>
        <v>0</v>
      </c>
      <c r="Z22" s="19">
        <f t="shared" si="49"/>
        <v>0</v>
      </c>
      <c r="AA22" s="19">
        <f t="shared" si="50"/>
        <v>0</v>
      </c>
      <c r="AB22" s="19">
        <f t="shared" si="51"/>
        <v>0</v>
      </c>
      <c r="AC22" s="19" t="e">
        <f>SUM(#REF!)</f>
        <v>#REF!</v>
      </c>
      <c r="AD22" s="19">
        <f t="shared" si="52"/>
        <v>0</v>
      </c>
      <c r="AE22" s="19">
        <f t="shared" si="53"/>
        <v>0</v>
      </c>
      <c r="AF22" s="19" t="e">
        <f>SUM(#REF!)</f>
        <v>#REF!</v>
      </c>
      <c r="AG22" s="57"/>
      <c r="AH22" s="58">
        <f t="shared" ref="AH22:AH23" si="55">X22-AG22</f>
        <v>0</v>
      </c>
      <c r="AI22" s="69"/>
      <c r="AJ22" s="69"/>
      <c r="AK22" s="69"/>
      <c r="AL22" s="69">
        <f t="shared" si="54"/>
        <v>0</v>
      </c>
    </row>
    <row r="23" spans="1:38" s="38" customFormat="1" x14ac:dyDescent="0.3">
      <c r="A23" s="37"/>
      <c r="B23" s="91" t="s">
        <v>90</v>
      </c>
      <c r="C23" s="152"/>
      <c r="D23" s="153"/>
      <c r="E23" s="154">
        <v>22</v>
      </c>
      <c r="F23" s="28"/>
      <c r="G23" s="29"/>
      <c r="H23" s="30"/>
      <c r="I23" s="27"/>
      <c r="J23" s="29"/>
      <c r="K23" s="30"/>
      <c r="L23" s="28"/>
      <c r="M23" s="29"/>
      <c r="N23" s="30"/>
      <c r="O23" s="28"/>
      <c r="P23" s="29"/>
      <c r="Q23" s="30"/>
      <c r="R23" s="28"/>
      <c r="S23" s="29"/>
      <c r="T23" s="30"/>
      <c r="U23" s="44"/>
      <c r="V23" s="24"/>
      <c r="W23" s="25"/>
      <c r="X23" s="151">
        <f t="shared" si="47"/>
        <v>0</v>
      </c>
      <c r="Y23" s="19">
        <f t="shared" si="48"/>
        <v>0</v>
      </c>
      <c r="Z23" s="19">
        <f t="shared" si="49"/>
        <v>0</v>
      </c>
      <c r="AA23" s="19">
        <f t="shared" si="50"/>
        <v>0</v>
      </c>
      <c r="AB23" s="19">
        <f t="shared" si="51"/>
        <v>0</v>
      </c>
      <c r="AC23" s="19" t="e">
        <f>SUM(#REF!)</f>
        <v>#REF!</v>
      </c>
      <c r="AD23" s="19">
        <f t="shared" si="52"/>
        <v>0</v>
      </c>
      <c r="AE23" s="19">
        <f t="shared" si="53"/>
        <v>0</v>
      </c>
      <c r="AF23" s="19" t="e">
        <f>SUM(#REF!)</f>
        <v>#REF!</v>
      </c>
      <c r="AG23" s="57"/>
      <c r="AH23" s="58">
        <f t="shared" si="55"/>
        <v>0</v>
      </c>
      <c r="AI23" s="69">
        <v>8</v>
      </c>
      <c r="AJ23" s="69">
        <v>7</v>
      </c>
      <c r="AK23" s="69">
        <v>7</v>
      </c>
      <c r="AL23" s="69">
        <f t="shared" si="54"/>
        <v>22</v>
      </c>
    </row>
    <row r="24" spans="1:38" s="38" customFormat="1" ht="15.6" x14ac:dyDescent="0.3">
      <c r="A24" s="37"/>
      <c r="B24" s="35"/>
      <c r="C24" s="35"/>
      <c r="D24" s="32"/>
      <c r="E24" s="33"/>
      <c r="F24" s="55" t="s">
        <v>55</v>
      </c>
      <c r="G24" s="56" t="s">
        <v>56</v>
      </c>
      <c r="H24" s="34"/>
      <c r="I24" s="34"/>
      <c r="J24" s="34"/>
      <c r="K24" s="34"/>
      <c r="L24" s="4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I24" s="69"/>
      <c r="AJ24" s="69"/>
      <c r="AK24" s="69"/>
      <c r="AL24" s="69"/>
    </row>
    <row r="25" spans="1:38" s="38" customFormat="1" ht="15.6" x14ac:dyDescent="0.3">
      <c r="A25" s="37"/>
      <c r="B25" s="35" t="s">
        <v>24</v>
      </c>
      <c r="C25" s="35"/>
      <c r="D25" s="32"/>
      <c r="E25" s="33"/>
      <c r="F25" s="34"/>
      <c r="G25" s="34"/>
      <c r="H25" s="34"/>
      <c r="I25" s="34"/>
      <c r="J25" s="34"/>
      <c r="K25" s="34"/>
      <c r="L25" s="4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1:38" s="38" customFormat="1" ht="15.6" x14ac:dyDescent="0.3">
      <c r="A26" s="37"/>
      <c r="B26" s="32" t="s">
        <v>26</v>
      </c>
      <c r="C26" s="32"/>
      <c r="D26" s="32"/>
      <c r="E26" s="33"/>
      <c r="F26" s="34"/>
      <c r="G26" s="34"/>
      <c r="H26" s="34"/>
      <c r="I26" s="34"/>
      <c r="J26" s="34"/>
      <c r="K26" s="34"/>
      <c r="L26" s="4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8" s="38" customFormat="1" ht="15.6" x14ac:dyDescent="0.3">
      <c r="A27" s="37"/>
      <c r="B27" s="32" t="s">
        <v>25</v>
      </c>
      <c r="C27" s="32"/>
      <c r="D27" s="32"/>
      <c r="E27" s="33"/>
      <c r="F27" s="34"/>
      <c r="G27" s="34"/>
      <c r="H27" s="34"/>
      <c r="I27" s="34"/>
      <c r="J27" s="34"/>
      <c r="K27" s="34"/>
      <c r="L27" s="4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8" s="38" customFormat="1" ht="15.6" x14ac:dyDescent="0.3">
      <c r="A28" s="37"/>
      <c r="B28" s="32" t="s">
        <v>27</v>
      </c>
      <c r="C28" s="32"/>
      <c r="D28" s="32"/>
      <c r="E28" s="33"/>
      <c r="F28" s="34"/>
      <c r="G28" s="34"/>
      <c r="H28" s="34"/>
      <c r="I28" s="34"/>
      <c r="J28" s="34"/>
      <c r="K28" s="34"/>
      <c r="L28" s="4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8" ht="15.6" x14ac:dyDescent="0.3">
      <c r="B29" s="32"/>
      <c r="C29" s="32"/>
      <c r="D29" s="32"/>
      <c r="E29" s="33"/>
      <c r="F29" s="34"/>
      <c r="G29" s="34"/>
      <c r="H29" s="34"/>
      <c r="I29" s="34"/>
      <c r="J29" s="34"/>
      <c r="K29" s="34"/>
      <c r="AA29" s="4">
        <f>12*67%</f>
        <v>8.0400000000000009</v>
      </c>
    </row>
    <row r="35" spans="14:14" x14ac:dyDescent="0.3">
      <c r="N35" s="4" t="s">
        <v>22</v>
      </c>
    </row>
  </sheetData>
  <mergeCells count="22">
    <mergeCell ref="B1:X2"/>
    <mergeCell ref="B6:B8"/>
    <mergeCell ref="D6:D8"/>
    <mergeCell ref="E6:E8"/>
    <mergeCell ref="F6:H6"/>
    <mergeCell ref="I6:K6"/>
    <mergeCell ref="L6:N6"/>
    <mergeCell ref="O6:Q6"/>
    <mergeCell ref="R6:T6"/>
    <mergeCell ref="R7:T7"/>
    <mergeCell ref="C6:C8"/>
    <mergeCell ref="U6:W6"/>
    <mergeCell ref="AH6:AH8"/>
    <mergeCell ref="X6:X8"/>
    <mergeCell ref="F7:H7"/>
    <mergeCell ref="B3:W3"/>
    <mergeCell ref="B4:W4"/>
    <mergeCell ref="AG6:AG8"/>
    <mergeCell ref="U7:W7"/>
    <mergeCell ref="I7:K7"/>
    <mergeCell ref="L7:N7"/>
    <mergeCell ref="O7:Q7"/>
  </mergeCells>
  <pageMargins left="0.35433070866141736" right="0.35433070866141736" top="0.39370078740157483" bottom="0.98425196850393704" header="0.51181102362204722" footer="0.51181102362204722"/>
  <pageSetup paperSize="9" scale="72" orientation="landscape" r:id="rId1"/>
  <headerFooter alignWithMargins="0">
    <oddFooter>&amp;L&amp;D
&amp;T&amp;CMotorsport SA
011 466 2440&amp;RPage 1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Cadetts</vt:lpstr>
      <vt:lpstr>60cc Juniors</vt:lpstr>
      <vt:lpstr>Class B</vt:lpstr>
      <vt:lpstr>Class A</vt:lpstr>
      <vt:lpstr>DD2</vt:lpstr>
      <vt:lpstr>'Class A'!Print_Area</vt:lpstr>
      <vt:lpstr>'Class B'!Print_Area</vt:lpstr>
    </vt:vector>
  </TitlesOfParts>
  <Company>MOTORSPORT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</dc:creator>
  <cp:lastModifiedBy>Lizelle van Rensburg</cp:lastModifiedBy>
  <cp:lastPrinted>2017-03-07T09:10:50Z</cp:lastPrinted>
  <dcterms:created xsi:type="dcterms:W3CDTF">2004-09-13T13:31:09Z</dcterms:created>
  <dcterms:modified xsi:type="dcterms:W3CDTF">2018-11-30T12:43:47Z</dcterms:modified>
</cp:coreProperties>
</file>