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Karting\"/>
    </mc:Choice>
  </mc:AlternateContent>
  <bookViews>
    <workbookView xWindow="0" yWindow="0" windowWidth="19200" windowHeight="7650" tabRatio="822"/>
  </bookViews>
  <sheets>
    <sheet name="MSA Academy" sheetId="5" r:id="rId1"/>
    <sheet name="Super ROK" sheetId="6" r:id="rId2"/>
    <sheet name="Micro Rok" sheetId="7" r:id="rId3"/>
  </sheets>
  <calcPr calcId="162913"/>
</workbook>
</file>

<file path=xl/calcChain.xml><?xml version="1.0" encoding="utf-8"?>
<calcChain xmlns="http://schemas.openxmlformats.org/spreadsheetml/2006/main">
  <c r="S15" i="7" l="1"/>
  <c r="R15" i="7"/>
  <c r="Q15" i="7"/>
  <c r="Q12" i="7"/>
  <c r="R12" i="7"/>
  <c r="S12" i="7"/>
  <c r="T15" i="7" l="1"/>
  <c r="U15" i="7" s="1"/>
  <c r="T12" i="7"/>
  <c r="U12" i="7" s="1"/>
  <c r="Q9" i="7" l="1"/>
  <c r="R9" i="7"/>
  <c r="S9" i="7"/>
  <c r="Q16" i="5"/>
  <c r="R16" i="5"/>
  <c r="S16" i="5"/>
  <c r="Q15" i="5"/>
  <c r="R15" i="5"/>
  <c r="S15" i="5"/>
  <c r="S11" i="6"/>
  <c r="R11" i="6"/>
  <c r="Q11" i="6"/>
  <c r="S17" i="6"/>
  <c r="R17" i="6"/>
  <c r="Q17" i="6"/>
  <c r="S9" i="6"/>
  <c r="R9" i="6"/>
  <c r="Q9" i="6"/>
  <c r="T16" i="5" l="1"/>
  <c r="U16" i="5" s="1"/>
  <c r="T17" i="6"/>
  <c r="T11" i="6"/>
  <c r="U11" i="6"/>
  <c r="T9" i="6"/>
  <c r="U9" i="6" s="1"/>
  <c r="T9" i="7"/>
  <c r="U9" i="7" s="1"/>
  <c r="T15" i="5"/>
  <c r="U15" i="5" s="1"/>
  <c r="U17" i="6"/>
  <c r="U18" i="7"/>
  <c r="S17" i="7"/>
  <c r="R17" i="7"/>
  <c r="Q17" i="7"/>
  <c r="S16" i="7"/>
  <c r="R16" i="7"/>
  <c r="Q16" i="7"/>
  <c r="S13" i="7"/>
  <c r="R13" i="7"/>
  <c r="T13" i="7" s="1"/>
  <c r="Q13" i="7"/>
  <c r="S10" i="7"/>
  <c r="R10" i="7"/>
  <c r="Q10" i="7"/>
  <c r="S8" i="7"/>
  <c r="R8" i="7"/>
  <c r="Q8" i="7"/>
  <c r="S14" i="7"/>
  <c r="R14" i="7"/>
  <c r="Q14" i="7"/>
  <c r="S6" i="7"/>
  <c r="R6" i="7"/>
  <c r="Q6" i="7"/>
  <c r="S11" i="7"/>
  <c r="R11" i="7"/>
  <c r="Q11" i="7"/>
  <c r="S7" i="7"/>
  <c r="R7" i="7"/>
  <c r="Q7" i="7"/>
  <c r="T17" i="7" l="1"/>
  <c r="U17" i="7" s="1"/>
  <c r="T16" i="7"/>
  <c r="T8" i="7"/>
  <c r="U8" i="7" s="1"/>
  <c r="T7" i="7"/>
  <c r="U7" i="7" s="1"/>
  <c r="T11" i="7"/>
  <c r="U11" i="7" s="1"/>
  <c r="T6" i="7"/>
  <c r="U6" i="7" s="1"/>
  <c r="T14" i="7"/>
  <c r="U14" i="7" s="1"/>
  <c r="U13" i="7"/>
  <c r="T10" i="7"/>
  <c r="U10" i="7" s="1"/>
  <c r="U16" i="7"/>
  <c r="S17" i="5" l="1"/>
  <c r="R17" i="5"/>
  <c r="Q17" i="5"/>
  <c r="T17" i="5" l="1"/>
  <c r="U17" i="5" s="1"/>
  <c r="Q18" i="6" l="1"/>
  <c r="R18" i="6"/>
  <c r="S18" i="6"/>
  <c r="S12" i="5"/>
  <c r="R12" i="5"/>
  <c r="Q12" i="5"/>
  <c r="T18" i="6" l="1"/>
  <c r="U18" i="6" s="1"/>
  <c r="T12" i="5"/>
  <c r="U12" i="5" s="1"/>
  <c r="U18" i="5" l="1"/>
  <c r="S11" i="5"/>
  <c r="R11" i="5"/>
  <c r="Q11" i="5"/>
  <c r="S14" i="5"/>
  <c r="R14" i="5"/>
  <c r="Q14" i="5"/>
  <c r="S8" i="5"/>
  <c r="R8" i="5"/>
  <c r="Q8" i="5"/>
  <c r="S10" i="5"/>
  <c r="R10" i="5"/>
  <c r="Q10" i="5"/>
  <c r="S13" i="5"/>
  <c r="R13" i="5"/>
  <c r="Q13" i="5"/>
  <c r="S6" i="5"/>
  <c r="R6" i="5"/>
  <c r="Q6" i="5"/>
  <c r="S7" i="5"/>
  <c r="R7" i="5"/>
  <c r="Q7" i="5"/>
  <c r="S9" i="5"/>
  <c r="R9" i="5"/>
  <c r="Q9" i="5"/>
  <c r="U19" i="6"/>
  <c r="S12" i="6"/>
  <c r="R12" i="6"/>
  <c r="Q12" i="6"/>
  <c r="S15" i="6"/>
  <c r="R15" i="6"/>
  <c r="Q15" i="6"/>
  <c r="S14" i="6"/>
  <c r="R14" i="6"/>
  <c r="Q14" i="6"/>
  <c r="S8" i="6"/>
  <c r="R8" i="6"/>
  <c r="Q8" i="6"/>
  <c r="S13" i="6"/>
  <c r="R13" i="6"/>
  <c r="Q13" i="6"/>
  <c r="S16" i="6"/>
  <c r="R16" i="6"/>
  <c r="Q16" i="6"/>
  <c r="S10" i="6"/>
  <c r="R10" i="6"/>
  <c r="Q10" i="6"/>
  <c r="S6" i="6"/>
  <c r="R6" i="6"/>
  <c r="Q6" i="6"/>
  <c r="S7" i="6"/>
  <c r="R7" i="6"/>
  <c r="Q7" i="6"/>
  <c r="T11" i="5" l="1"/>
  <c r="U11" i="5" s="1"/>
  <c r="T16" i="6"/>
  <c r="U16" i="6" s="1"/>
  <c r="T12" i="6"/>
  <c r="U12" i="6" s="1"/>
  <c r="T15" i="6"/>
  <c r="U15" i="6" s="1"/>
  <c r="T14" i="6"/>
  <c r="U14" i="6" s="1"/>
  <c r="T8" i="6"/>
  <c r="U8" i="6" s="1"/>
  <c r="T13" i="6"/>
  <c r="U13" i="6" s="1"/>
  <c r="T10" i="6"/>
  <c r="U10" i="6" s="1"/>
  <c r="T6" i="6"/>
  <c r="U6" i="6" s="1"/>
  <c r="T7" i="6"/>
  <c r="U7" i="6" s="1"/>
  <c r="T14" i="5"/>
  <c r="U14" i="5" s="1"/>
  <c r="T8" i="5"/>
  <c r="U8" i="5" s="1"/>
  <c r="T10" i="5"/>
  <c r="U10" i="5" s="1"/>
  <c r="T13" i="5"/>
  <c r="U13" i="5" s="1"/>
  <c r="T6" i="5"/>
  <c r="U6" i="5" s="1"/>
  <c r="T7" i="5"/>
  <c r="U7" i="5" s="1"/>
  <c r="T9" i="5"/>
  <c r="U9" i="5" s="1"/>
</calcChain>
</file>

<file path=xl/sharedStrings.xml><?xml version="1.0" encoding="utf-8"?>
<sst xmlns="http://schemas.openxmlformats.org/spreadsheetml/2006/main" count="85" uniqueCount="55">
  <si>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</si>
  <si>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</si>
  <si>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</si>
  <si>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</si>
  <si>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</si>
  <si>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</si>
  <si>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</si>
  <si>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</si>
  <si>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TOTAL DROP POINTS</t>
  </si>
  <si>
    <t>FINAL TOTAL AFTER DROP POINTS</t>
  </si>
  <si>
    <t>DROP POINTS</t>
  </si>
  <si>
    <t>RKC</t>
  </si>
  <si>
    <t>VKC</t>
  </si>
  <si>
    <t>WPMC</t>
  </si>
  <si>
    <t>AKC</t>
  </si>
  <si>
    <t>Jordan North</t>
  </si>
  <si>
    <t>Blaine Rademeyer</t>
  </si>
  <si>
    <t>Dino Stermin</t>
  </si>
  <si>
    <t>Liam Pienaar</t>
  </si>
  <si>
    <t>Wayland Wyman</t>
  </si>
  <si>
    <t>Fabienne Lanz</t>
  </si>
  <si>
    <t>Brandon Smith</t>
  </si>
  <si>
    <t>Carlo Olivier</t>
  </si>
  <si>
    <t>Mario Ras</t>
  </si>
  <si>
    <t>Luke Herring</t>
  </si>
  <si>
    <t>Joshua Coertze</t>
  </si>
  <si>
    <t>Aqil Alibhai</t>
  </si>
  <si>
    <t>Leyton Fourie</t>
  </si>
  <si>
    <t>Kwanda Mokoena</t>
  </si>
  <si>
    <t>Daniele Patrizi</t>
  </si>
  <si>
    <t>Zacharty Dufty</t>
  </si>
  <si>
    <t>Connor Donovan</t>
  </si>
  <si>
    <t>Tate Bishop</t>
  </si>
  <si>
    <t>Tiffany Napier</t>
  </si>
  <si>
    <t>Jospeh Ellerine</t>
  </si>
  <si>
    <t>Luke Hill</t>
  </si>
  <si>
    <t>Anthon Lombard</t>
  </si>
  <si>
    <t>Luan Mostert</t>
  </si>
  <si>
    <t>Cruz Martin</t>
  </si>
  <si>
    <t>Langa Fakude</t>
  </si>
  <si>
    <t>Mzwandile Anele</t>
  </si>
  <si>
    <t>Delano Fowler</t>
  </si>
  <si>
    <t>Chassen Bright</t>
  </si>
  <si>
    <t>Bryn High</t>
  </si>
  <si>
    <t>Charl Visser</t>
  </si>
  <si>
    <t>Sibo Solomon</t>
  </si>
  <si>
    <t>Ian Joubert</t>
  </si>
  <si>
    <t>Caleb Cotterell</t>
  </si>
  <si>
    <t>Goran Gruben</t>
  </si>
  <si>
    <t xml:space="preserve">                                                     2018 KARTING CLUB CHAMPIONSHIP - MSA ACADEMY CLASS</t>
  </si>
  <si>
    <t xml:space="preserve">                                       2018 KARTING CLUB CHAMPIONSHIP - SUPER ROK CLASS</t>
  </si>
  <si>
    <t xml:space="preserve">                                         2018 KARTING CLUB CHAMPIONSHIP - MICRO ROK CLASS</t>
  </si>
  <si>
    <t>Ethan Scholtz</t>
  </si>
  <si>
    <t>Enzo Rujugiro</t>
  </si>
  <si>
    <t>Joshua Moore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</si>
</sst>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1" fillId="2" borderId="9" xfId="0" applyFont="1" applyFill="1" applyBorder="1" applyAlignment="1">
      <alignment wrapText="1"/>
    </xf>
    <xf numFmtId="0" fontId="4" fillId="2" borderId="12" xfId="0" applyFont="1" applyFill="1" applyBorder="1"/>
    <xf numFmtId="0" fontId="3" fillId="0" borderId="11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17" xfId="0" applyFont="1" applyFill="1" applyBorder="1"/>
    <xf numFmtId="6" fontId="1" fillId="2" borderId="21" xfId="0" applyNumberFormat="1" applyFont="1" applyFill="1" applyBorder="1" applyAlignment="1">
      <alignment horizontal="center"/>
    </xf>
    <xf numFmtId="6" fontId="1" fillId="2" borderId="22" xfId="0" applyNumberFormat="1" applyFont="1" applyFill="1" applyBorder="1" applyAlignment="1">
      <alignment horizontal="center"/>
    </xf>
    <xf numFmtId="6" fontId="1" fillId="2" borderId="23" xfId="0" applyNumberFormat="1" applyFont="1" applyFill="1" applyBorder="1" applyAlignment="1">
      <alignment horizontal="center"/>
    </xf>
    <xf numFmtId="6" fontId="1" fillId="2" borderId="2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6" fontId="1" fillId="4" borderId="21" xfId="0" applyNumberFormat="1" applyFont="1" applyFill="1" applyBorder="1" applyAlignment="1">
      <alignment horizontal="center"/>
    </xf>
    <xf numFmtId="6" fontId="1" fillId="4" borderId="24" xfId="0" applyNumberFormat="1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8" fillId="3" borderId="3" xfId="0" applyFont="1" applyFill="1" applyBorder="1"/>
    <xf numFmtId="0" fontId="8" fillId="3" borderId="11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0" borderId="14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8" fillId="3" borderId="14" xfId="0" applyFont="1" applyFill="1" applyBorder="1"/>
    <xf numFmtId="0" fontId="1" fillId="2" borderId="12" xfId="0" applyFont="1" applyFill="1" applyBorder="1"/>
    <xf numFmtId="0" fontId="1" fillId="2" borderId="4" xfId="0" applyFont="1" applyFill="1" applyBorder="1" applyAlignment="1">
      <alignment horizontal="left" wrapText="1"/>
    </xf>
    <xf numFmtId="0" fontId="1" fillId="0" borderId="3" xfId="0" applyFont="1" applyFill="1" applyBorder="1"/>
    <xf numFmtId="0" fontId="8" fillId="0" borderId="3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3" xfId="0" applyFont="1" applyBorder="1"/>
    <xf numFmtId="0" fontId="11" fillId="0" borderId="11" xfId="0" applyFont="1" applyBorder="1"/>
    <xf numFmtId="0" fontId="12" fillId="0" borderId="3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2" fillId="2" borderId="12" xfId="0" applyFont="1" applyFill="1" applyBorder="1"/>
    <xf numFmtId="0" fontId="13" fillId="0" borderId="0" xfId="0" applyFont="1"/>
    <xf numFmtId="0" fontId="13" fillId="0" borderId="1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2" fillId="0" borderId="14" xfId="0" applyFont="1" applyFill="1" applyBorder="1"/>
    <xf numFmtId="0" fontId="14" fillId="0" borderId="8" xfId="0" applyFont="1" applyFill="1" applyBorder="1" applyAlignment="1">
      <alignment horizontal="center"/>
    </xf>
    <xf numFmtId="0" fontId="15" fillId="2" borderId="12" xfId="0" applyFont="1" applyFill="1" applyBorder="1"/>
    <xf numFmtId="0" fontId="12" fillId="2" borderId="4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6" fontId="12" fillId="2" borderId="21" xfId="0" applyNumberFormat="1" applyFont="1" applyFill="1" applyBorder="1" applyAlignment="1">
      <alignment horizontal="center"/>
    </xf>
    <xf numFmtId="6" fontId="12" fillId="2" borderId="22" xfId="0" applyNumberFormat="1" applyFont="1" applyFill="1" applyBorder="1" applyAlignment="1">
      <alignment horizontal="center"/>
    </xf>
    <xf numFmtId="6" fontId="12" fillId="2" borderId="23" xfId="0" applyNumberFormat="1" applyFont="1" applyFill="1" applyBorder="1" applyAlignment="1">
      <alignment horizontal="center"/>
    </xf>
    <xf numFmtId="6" fontId="12" fillId="2" borderId="24" xfId="0" applyNumberFormat="1" applyFont="1" applyFill="1" applyBorder="1" applyAlignment="1">
      <alignment horizontal="center"/>
    </xf>
    <xf numFmtId="6" fontId="12" fillId="4" borderId="21" xfId="0" applyNumberFormat="1" applyFont="1" applyFill="1" applyBorder="1" applyAlignment="1">
      <alignment horizontal="center"/>
    </xf>
    <xf numFmtId="6" fontId="12" fillId="4" borderId="24" xfId="0" applyNumberFormat="1" applyFont="1" applyFill="1" applyBorder="1" applyAlignment="1">
      <alignment horizontal="center"/>
    </xf>
    <xf numFmtId="0" fontId="12" fillId="0" borderId="0" xfId="0" applyFont="1"/>
    <xf numFmtId="0" fontId="0" fillId="5" borderId="7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8" fillId="0" borderId="14" xfId="0" applyFont="1" applyFill="1" applyBorder="1"/>
    <xf numFmtId="0" fontId="13" fillId="5" borderId="7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16" fontId="1" fillId="2" borderId="27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16" fontId="1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16" fontId="12" fillId="2" borderId="4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25" xfId="0" applyFont="1" applyFill="1" applyBorder="1" applyAlignment="1">
      <alignment horizontal="center" wrapText="1"/>
    </xf>
    <xf numFmtId="16" fontId="12" fillId="2" borderId="27" xfId="0" applyNumberFormat="1" applyFont="1" applyFill="1" applyBorder="1" applyAlignment="1">
      <alignment horizontal="center"/>
    </xf>
    <xf numFmtId="16" fontId="12" fillId="2" borderId="15" xfId="0" applyNumberFormat="1" applyFont="1" applyFill="1" applyBorder="1" applyAlignment="1">
      <alignment horizontal="center"/>
    </xf>
    <xf numFmtId="16" fontId="12" fillId="2" borderId="16" xfId="0" applyNumberFormat="1" applyFont="1" applyFill="1" applyBorder="1" applyAlignment="1">
      <alignment horizontal="center"/>
    </xf>
    <xf numFmtId="0" fontId="11" fillId="0" borderId="26" xfId="0" applyFont="1" applyBorder="1"/>
    <xf numFmtId="0" fontId="16" fillId="3" borderId="28" xfId="0" applyFont="1" applyFill="1" applyBorder="1"/>
    <xf numFmtId="0" fontId="16" fillId="3" borderId="26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2" fillId="2" borderId="26" xfId="0" applyFont="1" applyFill="1" applyBorder="1"/>
    <xf numFmtId="0" fontId="17" fillId="0" borderId="0" xfId="0" applyFont="1"/>
    <xf numFmtId="0" fontId="14" fillId="5" borderId="1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433916</xdr:colOff>
      <xdr:row>4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0833" cy="984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</xdr:colOff>
      <xdr:row>0</xdr:row>
      <xdr:rowOff>0</xdr:rowOff>
    </xdr:from>
    <xdr:to>
      <xdr:col>1</xdr:col>
      <xdr:colOff>1409698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" y="0"/>
          <a:ext cx="1746249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219074</xdr:colOff>
      <xdr:row>3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666874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abSelected="1" topLeftCell="A4" zoomScale="90" zoomScaleNormal="90" workbookViewId="0">
      <selection activeCell="X18" sqref="X18"/>
    </sheetView>
  </sheetViews>
  <sheetFormatPr defaultRowHeight="15" x14ac:dyDescent="0.25"/>
  <cols>
    <col min="1" max="1" width="5.140625" customWidth="1"/>
    <col min="2" max="2" width="20" customWidth="1"/>
    <col min="3" max="3" width="10.85546875" customWidth="1"/>
    <col min="4" max="4" width="8.7109375" customWidth="1"/>
    <col min="5" max="16" width="4.140625" style="1" customWidth="1"/>
    <col min="17" max="17" width="6.42578125" style="1" customWidth="1"/>
    <col min="18" max="19" width="4.140625" style="1" customWidth="1"/>
    <col min="20" max="20" width="8.5703125" style="1" customWidth="1"/>
  </cols>
  <sheetData>
    <row r="1" spans="1:23" ht="27" customHeight="1" x14ac:dyDescent="0.25">
      <c r="A1" s="104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5"/>
      <c r="W1" s="5"/>
    </row>
    <row r="2" spans="1:23" ht="20.2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5"/>
      <c r="W2" s="5"/>
    </row>
    <row r="3" spans="1:23" x14ac:dyDescent="0.25">
      <c r="A3" s="105"/>
      <c r="B3" s="105"/>
      <c r="C3" s="105"/>
      <c r="D3" s="105"/>
      <c r="E3" s="107" t="s">
        <v>12</v>
      </c>
      <c r="F3" s="108"/>
      <c r="G3" s="109"/>
      <c r="H3" s="107" t="s">
        <v>13</v>
      </c>
      <c r="I3" s="108"/>
      <c r="J3" s="109"/>
      <c r="K3" s="107" t="s">
        <v>11</v>
      </c>
      <c r="L3" s="108"/>
      <c r="M3" s="109"/>
      <c r="N3" s="107" t="s">
        <v>14</v>
      </c>
      <c r="O3" s="108"/>
      <c r="P3" s="109"/>
      <c r="Q3" s="110" t="s">
        <v>1</v>
      </c>
      <c r="R3" s="113" t="s">
        <v>10</v>
      </c>
      <c r="S3" s="114"/>
      <c r="T3" s="117" t="s">
        <v>8</v>
      </c>
      <c r="U3" s="110" t="s">
        <v>9</v>
      </c>
    </row>
    <row r="4" spans="1:23" ht="15.75" thickBot="1" x14ac:dyDescent="0.3">
      <c r="A4" s="106"/>
      <c r="B4" s="106"/>
      <c r="C4" s="106"/>
      <c r="D4" s="106"/>
      <c r="E4" s="120">
        <v>43169</v>
      </c>
      <c r="F4" s="121"/>
      <c r="G4" s="122"/>
      <c r="H4" s="120">
        <v>43232</v>
      </c>
      <c r="I4" s="121"/>
      <c r="J4" s="122"/>
      <c r="K4" s="120">
        <v>43253</v>
      </c>
      <c r="L4" s="121"/>
      <c r="M4" s="122"/>
      <c r="N4" s="120">
        <v>43302</v>
      </c>
      <c r="O4" s="121"/>
      <c r="P4" s="122"/>
      <c r="Q4" s="111"/>
      <c r="R4" s="115"/>
      <c r="S4" s="116"/>
      <c r="T4" s="118"/>
      <c r="U4" s="111"/>
    </row>
    <row r="5" spans="1:23" s="2" customFormat="1" ht="47.25" customHeight="1" thickBot="1" x14ac:dyDescent="0.3">
      <c r="A5" s="7" t="s">
        <v>0</v>
      </c>
      <c r="B5" s="49" t="s">
        <v>4</v>
      </c>
      <c r="C5" s="17" t="s">
        <v>3</v>
      </c>
      <c r="D5" s="46" t="s">
        <v>5</v>
      </c>
      <c r="E5" s="13">
        <v>1</v>
      </c>
      <c r="F5" s="14">
        <v>2</v>
      </c>
      <c r="G5" s="15">
        <v>3</v>
      </c>
      <c r="H5" s="13">
        <v>1</v>
      </c>
      <c r="I5" s="14">
        <v>2</v>
      </c>
      <c r="J5" s="15">
        <v>3</v>
      </c>
      <c r="K5" s="13">
        <v>1</v>
      </c>
      <c r="L5" s="16">
        <v>2</v>
      </c>
      <c r="M5" s="15">
        <v>3</v>
      </c>
      <c r="N5" s="13">
        <v>1</v>
      </c>
      <c r="O5" s="14">
        <v>2</v>
      </c>
      <c r="P5" s="15">
        <v>3</v>
      </c>
      <c r="Q5" s="112"/>
      <c r="R5" s="20" t="s">
        <v>6</v>
      </c>
      <c r="S5" s="21" t="s">
        <v>7</v>
      </c>
      <c r="T5" s="119"/>
      <c r="U5" s="112"/>
    </row>
    <row r="6" spans="1:23" ht="15.75" thickBot="1" x14ac:dyDescent="0.3">
      <c r="A6" s="8">
        <v>1</v>
      </c>
      <c r="B6" s="57" t="s">
        <v>28</v>
      </c>
      <c r="C6" s="40">
        <v>6324</v>
      </c>
      <c r="D6" s="41">
        <v>19</v>
      </c>
      <c r="E6" s="31">
        <v>22</v>
      </c>
      <c r="F6" s="32">
        <v>32</v>
      </c>
      <c r="G6" s="33">
        <v>32</v>
      </c>
      <c r="H6" s="31">
        <v>32</v>
      </c>
      <c r="I6" s="32">
        <v>30</v>
      </c>
      <c r="J6" s="38">
        <v>29</v>
      </c>
      <c r="K6" s="31">
        <v>35</v>
      </c>
      <c r="L6" s="34">
        <v>32</v>
      </c>
      <c r="M6" s="33">
        <v>35</v>
      </c>
      <c r="N6" s="31">
        <v>28</v>
      </c>
      <c r="O6" s="32">
        <v>32</v>
      </c>
      <c r="P6" s="33">
        <v>24</v>
      </c>
      <c r="Q6" s="18">
        <f>SUM(E6:P6)</f>
        <v>363</v>
      </c>
      <c r="R6" s="22">
        <f>SMALL(E6:P6,1)</f>
        <v>22</v>
      </c>
      <c r="S6" s="23">
        <f>SMALL(E6:P6,2)</f>
        <v>24</v>
      </c>
      <c r="T6" s="24">
        <f>SUM(R6:S6)</f>
        <v>46</v>
      </c>
      <c r="U6" s="12">
        <f>SUM(Q6-T6)</f>
        <v>317</v>
      </c>
    </row>
    <row r="7" spans="1:23" ht="15.75" thickBot="1" x14ac:dyDescent="0.3">
      <c r="A7" s="8">
        <v>2</v>
      </c>
      <c r="B7" s="28" t="s">
        <v>25</v>
      </c>
      <c r="C7" s="35">
        <v>6669</v>
      </c>
      <c r="D7" s="30">
        <v>61</v>
      </c>
      <c r="E7" s="36">
        <v>35</v>
      </c>
      <c r="F7" s="37">
        <v>35</v>
      </c>
      <c r="G7" s="38">
        <v>35</v>
      </c>
      <c r="H7" s="36">
        <v>29</v>
      </c>
      <c r="I7" s="37">
        <v>21</v>
      </c>
      <c r="J7" s="38">
        <v>28</v>
      </c>
      <c r="K7" s="36">
        <v>27</v>
      </c>
      <c r="L7" s="39">
        <v>29</v>
      </c>
      <c r="M7" s="38">
        <v>28</v>
      </c>
      <c r="N7" s="36">
        <v>25</v>
      </c>
      <c r="O7" s="37">
        <v>35</v>
      </c>
      <c r="P7" s="38">
        <v>35</v>
      </c>
      <c r="Q7" s="19">
        <f>SUM(E7:P7)</f>
        <v>362</v>
      </c>
      <c r="R7" s="25">
        <f>SMALL(E7:P7,1)</f>
        <v>21</v>
      </c>
      <c r="S7" s="26">
        <f>SMALL(E7:P7,2)</f>
        <v>25</v>
      </c>
      <c r="T7" s="27">
        <f>SUM(R7:S7)</f>
        <v>46</v>
      </c>
      <c r="U7" s="12">
        <f>SUM(Q7-T7)</f>
        <v>316</v>
      </c>
    </row>
    <row r="8" spans="1:23" ht="15.75" thickBot="1" x14ac:dyDescent="0.3">
      <c r="A8" s="8">
        <v>3</v>
      </c>
      <c r="B8" s="50" t="s">
        <v>29</v>
      </c>
      <c r="C8" s="44">
        <v>2284</v>
      </c>
      <c r="D8" s="45">
        <v>12</v>
      </c>
      <c r="E8" s="36">
        <v>27</v>
      </c>
      <c r="F8" s="37">
        <v>29</v>
      </c>
      <c r="G8" s="38">
        <v>29</v>
      </c>
      <c r="H8" s="36">
        <v>26</v>
      </c>
      <c r="I8" s="37">
        <v>26</v>
      </c>
      <c r="J8" s="38">
        <v>32</v>
      </c>
      <c r="K8" s="36">
        <v>25</v>
      </c>
      <c r="L8" s="39">
        <v>25</v>
      </c>
      <c r="M8" s="38">
        <v>32</v>
      </c>
      <c r="N8" s="36">
        <v>35</v>
      </c>
      <c r="O8" s="37">
        <v>28</v>
      </c>
      <c r="P8" s="38">
        <v>30</v>
      </c>
      <c r="Q8" s="19">
        <f>SUM(E8:P8)</f>
        <v>344</v>
      </c>
      <c r="R8" s="25">
        <f>SMALL(E8:P8,1)</f>
        <v>25</v>
      </c>
      <c r="S8" s="26">
        <f>SMALL(E8:P8,2)</f>
        <v>25</v>
      </c>
      <c r="T8" s="27">
        <f>SUM(R8:S8)</f>
        <v>50</v>
      </c>
      <c r="U8" s="12">
        <f>SUM(Q8-T8)</f>
        <v>294</v>
      </c>
    </row>
    <row r="9" spans="1:23" ht="15.75" thickBot="1" x14ac:dyDescent="0.3">
      <c r="A9" s="8">
        <v>4</v>
      </c>
      <c r="B9" s="47" t="s">
        <v>26</v>
      </c>
      <c r="C9" s="29">
        <v>6219</v>
      </c>
      <c r="D9" s="30">
        <v>14</v>
      </c>
      <c r="E9" s="36">
        <v>32</v>
      </c>
      <c r="F9" s="37">
        <v>27</v>
      </c>
      <c r="G9" s="38">
        <v>30</v>
      </c>
      <c r="H9" s="36">
        <v>28</v>
      </c>
      <c r="I9" s="37">
        <v>25</v>
      </c>
      <c r="J9" s="38">
        <v>22</v>
      </c>
      <c r="K9" s="36">
        <v>32</v>
      </c>
      <c r="L9" s="39">
        <v>35</v>
      </c>
      <c r="M9" s="38">
        <v>25</v>
      </c>
      <c r="N9" s="36">
        <v>24</v>
      </c>
      <c r="O9" s="37">
        <v>25</v>
      </c>
      <c r="P9" s="38">
        <v>32</v>
      </c>
      <c r="Q9" s="19">
        <f>SUM(E9:P9)</f>
        <v>337</v>
      </c>
      <c r="R9" s="25">
        <f>SMALL(E9:P9,1)</f>
        <v>22</v>
      </c>
      <c r="S9" s="26">
        <f>SMALL(E9:P9,2)</f>
        <v>24</v>
      </c>
      <c r="T9" s="27">
        <f>SUM(R9:S9)</f>
        <v>46</v>
      </c>
      <c r="U9" s="12">
        <f>SUM(Q9-T9)</f>
        <v>291</v>
      </c>
    </row>
    <row r="10" spans="1:23" ht="15.75" thickBot="1" x14ac:dyDescent="0.3">
      <c r="A10" s="8">
        <v>5</v>
      </c>
      <c r="B10" s="43" t="s">
        <v>27</v>
      </c>
      <c r="C10" s="44">
        <v>6455</v>
      </c>
      <c r="D10" s="45">
        <v>446</v>
      </c>
      <c r="E10" s="36">
        <v>29</v>
      </c>
      <c r="F10" s="37">
        <v>30</v>
      </c>
      <c r="G10" s="38">
        <v>28</v>
      </c>
      <c r="H10" s="36">
        <v>35</v>
      </c>
      <c r="I10" s="37">
        <v>23</v>
      </c>
      <c r="J10" s="38">
        <v>30</v>
      </c>
      <c r="K10" s="36">
        <v>26</v>
      </c>
      <c r="L10" s="39">
        <v>24</v>
      </c>
      <c r="M10" s="38">
        <v>30</v>
      </c>
      <c r="N10" s="36">
        <v>29</v>
      </c>
      <c r="O10" s="37">
        <v>29</v>
      </c>
      <c r="P10" s="38">
        <v>25</v>
      </c>
      <c r="Q10" s="19">
        <f>SUM(E10:P10)</f>
        <v>338</v>
      </c>
      <c r="R10" s="25">
        <f>SMALL(E10:P10,1)</f>
        <v>23</v>
      </c>
      <c r="S10" s="26">
        <f>SMALL(E10:P10,2)</f>
        <v>24</v>
      </c>
      <c r="T10" s="27">
        <f>SUM(R10:S10)</f>
        <v>47</v>
      </c>
      <c r="U10" s="12">
        <f>SUM(Q10-T10)</f>
        <v>291</v>
      </c>
    </row>
    <row r="11" spans="1:23" ht="15.75" thickBot="1" x14ac:dyDescent="0.3">
      <c r="A11" s="8">
        <v>6</v>
      </c>
      <c r="B11" s="43" t="s">
        <v>32</v>
      </c>
      <c r="C11" s="44">
        <v>5754</v>
      </c>
      <c r="D11" s="45">
        <v>94</v>
      </c>
      <c r="E11" s="36">
        <v>26</v>
      </c>
      <c r="F11" s="37">
        <v>23</v>
      </c>
      <c r="G11" s="38">
        <v>26</v>
      </c>
      <c r="H11" s="36">
        <v>22</v>
      </c>
      <c r="I11" s="37">
        <v>32</v>
      </c>
      <c r="J11" s="38">
        <v>35</v>
      </c>
      <c r="K11" s="36">
        <v>28</v>
      </c>
      <c r="L11" s="39">
        <v>28</v>
      </c>
      <c r="M11" s="38">
        <v>26</v>
      </c>
      <c r="N11" s="36">
        <v>32</v>
      </c>
      <c r="O11" s="37">
        <v>30</v>
      </c>
      <c r="P11" s="38">
        <v>26</v>
      </c>
      <c r="Q11" s="19">
        <f>SUM(E11:P11)</f>
        <v>334</v>
      </c>
      <c r="R11" s="25">
        <f>SMALL(E11:P11,1)</f>
        <v>22</v>
      </c>
      <c r="S11" s="26">
        <f>SMALL(E11:P11,2)</f>
        <v>23</v>
      </c>
      <c r="T11" s="27">
        <f>SUM(R11:S11)</f>
        <v>45</v>
      </c>
      <c r="U11" s="12">
        <f>SUM(Q11-T11)</f>
        <v>289</v>
      </c>
    </row>
    <row r="12" spans="1:23" ht="15.75" thickBot="1" x14ac:dyDescent="0.3">
      <c r="A12" s="8">
        <v>7</v>
      </c>
      <c r="B12" s="43" t="s">
        <v>34</v>
      </c>
      <c r="C12" s="44">
        <v>2769</v>
      </c>
      <c r="D12" s="45">
        <v>51</v>
      </c>
      <c r="E12" s="36">
        <v>24</v>
      </c>
      <c r="F12" s="37">
        <v>24</v>
      </c>
      <c r="G12" s="38">
        <v>23</v>
      </c>
      <c r="H12" s="36">
        <v>27</v>
      </c>
      <c r="I12" s="37">
        <v>29</v>
      </c>
      <c r="J12" s="38">
        <v>24</v>
      </c>
      <c r="K12" s="36">
        <v>30</v>
      </c>
      <c r="L12" s="39">
        <v>27</v>
      </c>
      <c r="M12" s="38">
        <v>27</v>
      </c>
      <c r="N12" s="36">
        <v>30</v>
      </c>
      <c r="O12" s="39">
        <v>27</v>
      </c>
      <c r="P12" s="38">
        <v>28</v>
      </c>
      <c r="Q12" s="19">
        <f>SUM(E12:P12)</f>
        <v>320</v>
      </c>
      <c r="R12" s="25">
        <f>SMALL(E12:P12,1)</f>
        <v>23</v>
      </c>
      <c r="S12" s="26">
        <f>SMALL(E12:P12,2)</f>
        <v>24</v>
      </c>
      <c r="T12" s="27">
        <f>SUM(R12:S12)</f>
        <v>47</v>
      </c>
      <c r="U12" s="12">
        <f>SUM(Q12-T12)</f>
        <v>273</v>
      </c>
    </row>
    <row r="13" spans="1:23" ht="15.75" thickBot="1" x14ac:dyDescent="0.3">
      <c r="A13" s="8">
        <v>8</v>
      </c>
      <c r="B13" s="43" t="s">
        <v>30</v>
      </c>
      <c r="C13" s="44">
        <v>6005</v>
      </c>
      <c r="D13" s="45">
        <v>35</v>
      </c>
      <c r="E13" s="36">
        <v>30</v>
      </c>
      <c r="F13" s="37">
        <v>26</v>
      </c>
      <c r="G13" s="38">
        <v>27</v>
      </c>
      <c r="H13" s="36">
        <v>23</v>
      </c>
      <c r="I13" s="37">
        <v>24</v>
      </c>
      <c r="J13" s="38">
        <v>26</v>
      </c>
      <c r="K13" s="36">
        <v>29</v>
      </c>
      <c r="L13" s="39">
        <v>26</v>
      </c>
      <c r="M13" s="38">
        <v>29</v>
      </c>
      <c r="N13" s="36">
        <v>26</v>
      </c>
      <c r="O13" s="37">
        <v>26</v>
      </c>
      <c r="P13" s="38">
        <v>27</v>
      </c>
      <c r="Q13" s="19">
        <f>SUM(E13:P13)</f>
        <v>319</v>
      </c>
      <c r="R13" s="25">
        <f>SMALL(E13:P13,1)</f>
        <v>23</v>
      </c>
      <c r="S13" s="26">
        <f>SMALL(E13:P13,2)</f>
        <v>24</v>
      </c>
      <c r="T13" s="27">
        <f>SUM(R13:S13)</f>
        <v>47</v>
      </c>
      <c r="U13" s="12">
        <f>SUM(Q13-T13)</f>
        <v>272</v>
      </c>
    </row>
    <row r="14" spans="1:23" ht="15.75" thickBot="1" x14ac:dyDescent="0.3">
      <c r="A14" s="8">
        <v>9</v>
      </c>
      <c r="B14" s="43" t="s">
        <v>31</v>
      </c>
      <c r="C14" s="44">
        <v>14251</v>
      </c>
      <c r="D14" s="45">
        <v>21</v>
      </c>
      <c r="E14" s="36">
        <v>28</v>
      </c>
      <c r="F14" s="37">
        <v>28</v>
      </c>
      <c r="G14" s="38">
        <v>25</v>
      </c>
      <c r="H14" s="36">
        <v>25</v>
      </c>
      <c r="I14" s="37">
        <v>27</v>
      </c>
      <c r="J14" s="38">
        <v>25</v>
      </c>
      <c r="K14" s="36">
        <v>24</v>
      </c>
      <c r="L14" s="39">
        <v>30</v>
      </c>
      <c r="M14" s="38">
        <v>24</v>
      </c>
      <c r="N14" s="36">
        <v>27</v>
      </c>
      <c r="O14" s="37">
        <v>23</v>
      </c>
      <c r="P14" s="38">
        <v>29</v>
      </c>
      <c r="Q14" s="19">
        <f>SUM(E14:P14)</f>
        <v>315</v>
      </c>
      <c r="R14" s="25">
        <f>SMALL(E14:P14,1)</f>
        <v>23</v>
      </c>
      <c r="S14" s="26">
        <f>SMALL(E14:P14,2)</f>
        <v>24</v>
      </c>
      <c r="T14" s="27">
        <f>SUM(R14:S14)</f>
        <v>47</v>
      </c>
      <c r="U14" s="12">
        <f>SUM(Q14-T14)</f>
        <v>268</v>
      </c>
    </row>
    <row r="15" spans="1:23" ht="15.75" thickBot="1" x14ac:dyDescent="0.3">
      <c r="A15" s="8">
        <v>10</v>
      </c>
      <c r="B15" s="43" t="s">
        <v>44</v>
      </c>
      <c r="C15" s="44">
        <v>4813</v>
      </c>
      <c r="D15" s="45">
        <v>457</v>
      </c>
      <c r="E15" s="93">
        <v>0</v>
      </c>
      <c r="F15" s="94">
        <v>0</v>
      </c>
      <c r="G15" s="95">
        <v>0</v>
      </c>
      <c r="H15" s="36">
        <v>30</v>
      </c>
      <c r="I15" s="37">
        <v>35</v>
      </c>
      <c r="J15" s="37">
        <v>22</v>
      </c>
      <c r="K15" s="93">
        <v>0</v>
      </c>
      <c r="L15" s="94">
        <v>0</v>
      </c>
      <c r="M15" s="95">
        <v>0</v>
      </c>
      <c r="N15" s="93">
        <v>0</v>
      </c>
      <c r="O15" s="94">
        <v>0</v>
      </c>
      <c r="P15" s="95">
        <v>0</v>
      </c>
      <c r="Q15" s="19">
        <f>SUM(E15:P15)</f>
        <v>87</v>
      </c>
      <c r="R15" s="25">
        <f>SMALL(E15:P15,1)</f>
        <v>0</v>
      </c>
      <c r="S15" s="26">
        <f>SMALL(E15:P15,2)</f>
        <v>0</v>
      </c>
      <c r="T15" s="27">
        <f>SUM(R15:S15)</f>
        <v>0</v>
      </c>
      <c r="U15" s="12">
        <f>SUM(Q15-T15)</f>
        <v>87</v>
      </c>
    </row>
    <row r="16" spans="1:23" ht="15.75" thickBot="1" x14ac:dyDescent="0.3">
      <c r="A16" s="8">
        <v>11</v>
      </c>
      <c r="B16" s="43" t="s">
        <v>45</v>
      </c>
      <c r="C16" s="44">
        <v>4892</v>
      </c>
      <c r="D16" s="45">
        <v>443</v>
      </c>
      <c r="E16" s="93">
        <v>0</v>
      </c>
      <c r="F16" s="94">
        <v>0</v>
      </c>
      <c r="G16" s="95">
        <v>0</v>
      </c>
      <c r="H16" s="36">
        <v>24</v>
      </c>
      <c r="I16" s="37">
        <v>28</v>
      </c>
      <c r="J16" s="38">
        <v>27</v>
      </c>
      <c r="K16" s="93">
        <v>0</v>
      </c>
      <c r="L16" s="94">
        <v>0</v>
      </c>
      <c r="M16" s="95">
        <v>0</v>
      </c>
      <c r="N16" s="93">
        <v>0</v>
      </c>
      <c r="O16" s="94">
        <v>0</v>
      </c>
      <c r="P16" s="95">
        <v>0</v>
      </c>
      <c r="Q16" s="19">
        <f>SUM(E16:P16)</f>
        <v>79</v>
      </c>
      <c r="R16" s="25">
        <f>SMALL(E16:P16,1)</f>
        <v>0</v>
      </c>
      <c r="S16" s="26">
        <f>SMALL(E16:P16,2)</f>
        <v>0</v>
      </c>
      <c r="T16" s="27">
        <f>SUM(R16:S16)</f>
        <v>0</v>
      </c>
      <c r="U16" s="12">
        <f>SUM(Q16-T16)</f>
        <v>79</v>
      </c>
    </row>
    <row r="17" spans="1:21" ht="15.75" customHeight="1" x14ac:dyDescent="0.25">
      <c r="A17" s="8">
        <v>12</v>
      </c>
      <c r="B17" s="43" t="s">
        <v>33</v>
      </c>
      <c r="C17" s="44">
        <v>1706</v>
      </c>
      <c r="D17" s="45">
        <v>22</v>
      </c>
      <c r="E17" s="36">
        <v>25</v>
      </c>
      <c r="F17" s="37">
        <v>25</v>
      </c>
      <c r="G17" s="38">
        <v>24</v>
      </c>
      <c r="H17" s="93">
        <v>0</v>
      </c>
      <c r="I17" s="94">
        <v>0</v>
      </c>
      <c r="J17" s="95">
        <v>0</v>
      </c>
      <c r="K17" s="93">
        <v>0</v>
      </c>
      <c r="L17" s="94">
        <v>0</v>
      </c>
      <c r="M17" s="95">
        <v>0</v>
      </c>
      <c r="N17" s="93">
        <v>0</v>
      </c>
      <c r="O17" s="94">
        <v>0</v>
      </c>
      <c r="P17" s="95">
        <v>0</v>
      </c>
      <c r="Q17" s="19">
        <f>SUM(E17:P17)</f>
        <v>74</v>
      </c>
      <c r="R17" s="25">
        <f>SMALL(E17:P17,1)</f>
        <v>0</v>
      </c>
      <c r="S17" s="26">
        <f>SMALL(E17:P17,2)</f>
        <v>0</v>
      </c>
      <c r="T17" s="27">
        <f>SUM(R17:S17)</f>
        <v>0</v>
      </c>
      <c r="U17" s="12">
        <f>SUM(Q17-T17)</f>
        <v>74</v>
      </c>
    </row>
    <row r="18" spans="1:21" s="3" customFormat="1" x14ac:dyDescent="0.25">
      <c r="E18" s="124">
        <v>10</v>
      </c>
      <c r="F18" s="124"/>
      <c r="G18" s="124"/>
      <c r="H18" s="124">
        <v>11</v>
      </c>
      <c r="I18" s="124"/>
      <c r="J18" s="124"/>
      <c r="K18" s="124">
        <v>9</v>
      </c>
      <c r="L18" s="124"/>
      <c r="M18" s="124"/>
      <c r="N18" s="124">
        <v>9</v>
      </c>
      <c r="O18" s="124"/>
      <c r="P18" s="124"/>
      <c r="Q18" s="10"/>
      <c r="R18" s="10"/>
      <c r="S18" s="10"/>
      <c r="T18" s="10"/>
      <c r="U18" s="4">
        <f>AVERAGE(E18:P18)</f>
        <v>9.75</v>
      </c>
    </row>
    <row r="19" spans="1:21" x14ac:dyDescent="0.25">
      <c r="B19" s="123" t="s">
        <v>2</v>
      </c>
      <c r="C19" s="123"/>
      <c r="D19" s="123"/>
      <c r="E19" s="123"/>
      <c r="F19" s="123"/>
      <c r="G19" s="123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1" x14ac:dyDescent="0.25">
      <c r="B20" s="123"/>
      <c r="C20" s="123"/>
      <c r="D20" s="123"/>
      <c r="E20" s="123"/>
      <c r="F20" s="123"/>
      <c r="G20" s="123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</sheetData>
  <sortState ref="B6:U17">
    <sortCondition descending="1" ref="U6:U17"/>
  </sortState>
  <mergeCells count="19">
    <mergeCell ref="B19:G20"/>
    <mergeCell ref="N4:P4"/>
    <mergeCell ref="E18:G18"/>
    <mergeCell ref="H18:J18"/>
    <mergeCell ref="K18:M18"/>
    <mergeCell ref="N18:P18"/>
    <mergeCell ref="A1:U2"/>
    <mergeCell ref="A3:D4"/>
    <mergeCell ref="E3:G3"/>
    <mergeCell ref="Q3:Q5"/>
    <mergeCell ref="R3:S4"/>
    <mergeCell ref="T3:T5"/>
    <mergeCell ref="U3:U5"/>
    <mergeCell ref="E4:G4"/>
    <mergeCell ref="H4:J4"/>
    <mergeCell ref="K4:M4"/>
    <mergeCell ref="H3:J3"/>
    <mergeCell ref="K3:M3"/>
    <mergeCell ref="N3:P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="90" zoomScaleNormal="90" workbookViewId="0">
      <selection activeCell="M27" sqref="M27"/>
    </sheetView>
  </sheetViews>
  <sheetFormatPr defaultRowHeight="15" x14ac:dyDescent="0.25"/>
  <cols>
    <col min="1" max="1" width="5.140625" customWidth="1"/>
    <col min="2" max="2" width="25" customWidth="1"/>
    <col min="3" max="3" width="9.140625" customWidth="1"/>
    <col min="4" max="4" width="8.7109375" customWidth="1"/>
    <col min="5" max="16" width="4" style="1" customWidth="1"/>
    <col min="17" max="17" width="6.42578125" style="1" customWidth="1"/>
    <col min="18" max="19" width="3.85546875" style="1" customWidth="1"/>
    <col min="20" max="20" width="7.140625" style="1" customWidth="1"/>
    <col min="21" max="21" width="7.42578125" customWidth="1"/>
  </cols>
  <sheetData>
    <row r="1" spans="1:23" ht="27" customHeight="1" x14ac:dyDescent="0.2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5"/>
      <c r="W1" s="5"/>
    </row>
    <row r="2" spans="1:23" ht="20.25" customHeight="1" thickBot="1" x14ac:dyDescent="0.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5"/>
      <c r="W2" s="5"/>
    </row>
    <row r="3" spans="1:23" x14ac:dyDescent="0.25">
      <c r="A3" s="105"/>
      <c r="B3" s="105"/>
      <c r="C3" s="105"/>
      <c r="D3" s="105"/>
      <c r="E3" s="107" t="s">
        <v>12</v>
      </c>
      <c r="F3" s="108"/>
      <c r="G3" s="109"/>
      <c r="H3" s="107" t="s">
        <v>13</v>
      </c>
      <c r="I3" s="108"/>
      <c r="J3" s="109"/>
      <c r="K3" s="107" t="s">
        <v>11</v>
      </c>
      <c r="L3" s="108"/>
      <c r="M3" s="109"/>
      <c r="N3" s="107" t="s">
        <v>14</v>
      </c>
      <c r="O3" s="108"/>
      <c r="P3" s="109"/>
      <c r="Q3" s="110" t="s">
        <v>1</v>
      </c>
      <c r="R3" s="113" t="s">
        <v>10</v>
      </c>
      <c r="S3" s="114"/>
      <c r="T3" s="117" t="s">
        <v>8</v>
      </c>
      <c r="U3" s="110" t="s">
        <v>9</v>
      </c>
    </row>
    <row r="4" spans="1:23" ht="15.75" thickBot="1" x14ac:dyDescent="0.3">
      <c r="A4" s="106"/>
      <c r="B4" s="106"/>
      <c r="C4" s="106"/>
      <c r="D4" s="106"/>
      <c r="E4" s="120">
        <v>43169</v>
      </c>
      <c r="F4" s="121"/>
      <c r="G4" s="122"/>
      <c r="H4" s="120">
        <v>43232</v>
      </c>
      <c r="I4" s="121"/>
      <c r="J4" s="122"/>
      <c r="K4" s="120">
        <v>43253</v>
      </c>
      <c r="L4" s="121"/>
      <c r="M4" s="122"/>
      <c r="N4" s="120">
        <v>43302</v>
      </c>
      <c r="O4" s="121"/>
      <c r="P4" s="122"/>
      <c r="Q4" s="111"/>
      <c r="R4" s="115"/>
      <c r="S4" s="116"/>
      <c r="T4" s="118"/>
      <c r="U4" s="111"/>
    </row>
    <row r="5" spans="1:23" s="2" customFormat="1" ht="45" customHeight="1" thickBot="1" x14ac:dyDescent="0.3">
      <c r="A5" s="7" t="s">
        <v>0</v>
      </c>
      <c r="B5" s="42" t="s">
        <v>4</v>
      </c>
      <c r="C5" s="6" t="s">
        <v>3</v>
      </c>
      <c r="D5" s="11" t="s">
        <v>5</v>
      </c>
      <c r="E5" s="13">
        <v>1</v>
      </c>
      <c r="F5" s="14">
        <v>2</v>
      </c>
      <c r="G5" s="15">
        <v>3</v>
      </c>
      <c r="H5" s="13">
        <v>1</v>
      </c>
      <c r="I5" s="14">
        <v>2</v>
      </c>
      <c r="J5" s="15">
        <v>3</v>
      </c>
      <c r="K5" s="13">
        <v>1</v>
      </c>
      <c r="L5" s="16">
        <v>2</v>
      </c>
      <c r="M5" s="15">
        <v>3</v>
      </c>
      <c r="N5" s="13">
        <v>1</v>
      </c>
      <c r="O5" s="14">
        <v>2</v>
      </c>
      <c r="P5" s="15">
        <v>3</v>
      </c>
      <c r="Q5" s="112"/>
      <c r="R5" s="20" t="s">
        <v>6</v>
      </c>
      <c r="S5" s="21" t="s">
        <v>7</v>
      </c>
      <c r="T5" s="119"/>
      <c r="U5" s="112"/>
    </row>
    <row r="6" spans="1:23" ht="15.75" thickBot="1" x14ac:dyDescent="0.3">
      <c r="A6" s="8">
        <v>1</v>
      </c>
      <c r="B6" s="51" t="s">
        <v>17</v>
      </c>
      <c r="C6" s="52">
        <v>2326</v>
      </c>
      <c r="D6" s="54">
        <v>147</v>
      </c>
      <c r="E6" s="31">
        <v>30</v>
      </c>
      <c r="F6" s="32">
        <v>26</v>
      </c>
      <c r="G6" s="33">
        <v>29</v>
      </c>
      <c r="H6" s="36">
        <v>35</v>
      </c>
      <c r="I6" s="37">
        <v>35</v>
      </c>
      <c r="J6" s="38">
        <v>35</v>
      </c>
      <c r="K6" s="31">
        <v>35</v>
      </c>
      <c r="L6" s="34">
        <v>32</v>
      </c>
      <c r="M6" s="33">
        <v>35</v>
      </c>
      <c r="N6" s="31">
        <v>35</v>
      </c>
      <c r="O6" s="32">
        <v>35</v>
      </c>
      <c r="P6" s="33">
        <v>35</v>
      </c>
      <c r="Q6" s="18">
        <f t="shared" ref="Q6:Q18" si="0">SUM(E6:P6)</f>
        <v>397</v>
      </c>
      <c r="R6" s="22">
        <f t="shared" ref="R6:R18" si="1">SMALL(E6:P6,1)</f>
        <v>26</v>
      </c>
      <c r="S6" s="23">
        <f t="shared" ref="S6:S18" si="2">SMALL(E6:P6,2)</f>
        <v>29</v>
      </c>
      <c r="T6" s="24">
        <f t="shared" ref="T6:T18" si="3">SUM(R6:S6)</f>
        <v>55</v>
      </c>
      <c r="U6" s="48">
        <f t="shared" ref="U6:U18" si="4">SUM(Q6-T6)</f>
        <v>342</v>
      </c>
    </row>
    <row r="7" spans="1:23" ht="15.75" thickBot="1" x14ac:dyDescent="0.3">
      <c r="A7" s="8">
        <v>2</v>
      </c>
      <c r="B7" s="51" t="s">
        <v>16</v>
      </c>
      <c r="C7" s="53">
        <v>1846</v>
      </c>
      <c r="D7" s="54">
        <v>77</v>
      </c>
      <c r="E7" s="36">
        <v>35</v>
      </c>
      <c r="F7" s="37">
        <v>32</v>
      </c>
      <c r="G7" s="38">
        <v>32</v>
      </c>
      <c r="H7" s="36">
        <v>32</v>
      </c>
      <c r="I7" s="37">
        <v>30</v>
      </c>
      <c r="J7" s="38">
        <v>30</v>
      </c>
      <c r="K7" s="36">
        <v>32</v>
      </c>
      <c r="L7" s="39">
        <v>35</v>
      </c>
      <c r="M7" s="38">
        <v>32</v>
      </c>
      <c r="N7" s="36">
        <v>32</v>
      </c>
      <c r="O7" s="37">
        <v>30</v>
      </c>
      <c r="P7" s="38">
        <v>30</v>
      </c>
      <c r="Q7" s="19">
        <f t="shared" si="0"/>
        <v>382</v>
      </c>
      <c r="R7" s="25">
        <f t="shared" si="1"/>
        <v>30</v>
      </c>
      <c r="S7" s="26">
        <f t="shared" si="2"/>
        <v>30</v>
      </c>
      <c r="T7" s="27">
        <f t="shared" si="3"/>
        <v>60</v>
      </c>
      <c r="U7" s="48">
        <f t="shared" si="4"/>
        <v>322</v>
      </c>
    </row>
    <row r="8" spans="1:23" ht="15.75" thickBot="1" x14ac:dyDescent="0.3">
      <c r="A8" s="8">
        <v>3</v>
      </c>
      <c r="B8" s="50" t="s">
        <v>19</v>
      </c>
      <c r="C8" s="44">
        <v>2384</v>
      </c>
      <c r="D8" s="45">
        <v>75</v>
      </c>
      <c r="E8" s="36">
        <v>28</v>
      </c>
      <c r="F8" s="37">
        <v>28</v>
      </c>
      <c r="G8" s="38">
        <v>28</v>
      </c>
      <c r="H8" s="36">
        <v>29</v>
      </c>
      <c r="I8" s="37">
        <v>29</v>
      </c>
      <c r="J8" s="38">
        <v>29</v>
      </c>
      <c r="K8" s="93">
        <v>0</v>
      </c>
      <c r="L8" s="94">
        <v>0</v>
      </c>
      <c r="M8" s="95">
        <v>0</v>
      </c>
      <c r="N8" s="93">
        <v>0</v>
      </c>
      <c r="O8" s="94">
        <v>0</v>
      </c>
      <c r="P8" s="95">
        <v>0</v>
      </c>
      <c r="Q8" s="19">
        <f t="shared" si="0"/>
        <v>171</v>
      </c>
      <c r="R8" s="25">
        <f t="shared" si="1"/>
        <v>0</v>
      </c>
      <c r="S8" s="26">
        <f t="shared" si="2"/>
        <v>0</v>
      </c>
      <c r="T8" s="27">
        <f t="shared" si="3"/>
        <v>0</v>
      </c>
      <c r="U8" s="48">
        <f t="shared" si="4"/>
        <v>171</v>
      </c>
    </row>
    <row r="9" spans="1:23" ht="15.75" thickBot="1" x14ac:dyDescent="0.3">
      <c r="A9" s="8">
        <v>4</v>
      </c>
      <c r="B9" s="43" t="s">
        <v>42</v>
      </c>
      <c r="C9" s="44">
        <v>1911</v>
      </c>
      <c r="D9" s="45">
        <v>76</v>
      </c>
      <c r="E9" s="93">
        <v>0</v>
      </c>
      <c r="F9" s="94">
        <v>0</v>
      </c>
      <c r="G9" s="95">
        <v>0</v>
      </c>
      <c r="H9" s="36">
        <v>27</v>
      </c>
      <c r="I9" s="37">
        <v>27</v>
      </c>
      <c r="J9" s="38">
        <v>27</v>
      </c>
      <c r="K9" s="36">
        <v>30</v>
      </c>
      <c r="L9" s="102">
        <v>30</v>
      </c>
      <c r="M9" s="38">
        <v>30</v>
      </c>
      <c r="N9" s="36">
        <v>30</v>
      </c>
      <c r="O9" s="37">
        <v>32</v>
      </c>
      <c r="P9" s="38">
        <v>32</v>
      </c>
      <c r="Q9" s="19">
        <f t="shared" si="0"/>
        <v>265</v>
      </c>
      <c r="R9" s="25">
        <f t="shared" si="1"/>
        <v>0</v>
      </c>
      <c r="S9" s="26">
        <f t="shared" si="2"/>
        <v>0</v>
      </c>
      <c r="T9" s="27">
        <f t="shared" si="3"/>
        <v>0</v>
      </c>
      <c r="U9" s="48">
        <f t="shared" si="4"/>
        <v>265</v>
      </c>
    </row>
    <row r="10" spans="1:23" ht="15.75" thickBot="1" x14ac:dyDescent="0.3">
      <c r="A10" s="8">
        <v>5</v>
      </c>
      <c r="B10" s="96" t="s">
        <v>15</v>
      </c>
      <c r="C10" s="52">
        <v>4904</v>
      </c>
      <c r="D10" s="45">
        <v>21</v>
      </c>
      <c r="E10" s="36">
        <v>32</v>
      </c>
      <c r="F10" s="37">
        <v>35</v>
      </c>
      <c r="G10" s="38">
        <v>35</v>
      </c>
      <c r="H10" s="93">
        <v>0</v>
      </c>
      <c r="I10" s="94">
        <v>0</v>
      </c>
      <c r="J10" s="95">
        <v>0</v>
      </c>
      <c r="K10" s="93">
        <v>0</v>
      </c>
      <c r="L10" s="94">
        <v>0</v>
      </c>
      <c r="M10" s="95">
        <v>0</v>
      </c>
      <c r="N10" s="93">
        <v>0</v>
      </c>
      <c r="O10" s="94">
        <v>0</v>
      </c>
      <c r="P10" s="95">
        <v>0</v>
      </c>
      <c r="Q10" s="19">
        <f t="shared" si="0"/>
        <v>102</v>
      </c>
      <c r="R10" s="25">
        <f t="shared" si="1"/>
        <v>0</v>
      </c>
      <c r="S10" s="26">
        <f t="shared" si="2"/>
        <v>0</v>
      </c>
      <c r="T10" s="27">
        <f t="shared" si="3"/>
        <v>0</v>
      </c>
      <c r="U10" s="48">
        <f t="shared" si="4"/>
        <v>102</v>
      </c>
    </row>
    <row r="11" spans="1:23" ht="15.75" thickBot="1" x14ac:dyDescent="0.3">
      <c r="A11" s="8">
        <v>6</v>
      </c>
      <c r="B11" s="43" t="s">
        <v>41</v>
      </c>
      <c r="C11" s="44">
        <v>3065</v>
      </c>
      <c r="D11" s="45">
        <v>11</v>
      </c>
      <c r="E11" s="93">
        <v>0</v>
      </c>
      <c r="F11" s="94">
        <v>0</v>
      </c>
      <c r="G11" s="95">
        <v>0</v>
      </c>
      <c r="H11" s="36">
        <v>30</v>
      </c>
      <c r="I11" s="37">
        <v>32</v>
      </c>
      <c r="J11" s="38">
        <v>32</v>
      </c>
      <c r="K11" s="93">
        <v>0</v>
      </c>
      <c r="L11" s="94">
        <v>0</v>
      </c>
      <c r="M11" s="95">
        <v>0</v>
      </c>
      <c r="N11" s="93">
        <v>0</v>
      </c>
      <c r="O11" s="94">
        <v>0</v>
      </c>
      <c r="P11" s="95">
        <v>0</v>
      </c>
      <c r="Q11" s="19">
        <f t="shared" si="0"/>
        <v>94</v>
      </c>
      <c r="R11" s="25">
        <f t="shared" si="1"/>
        <v>0</v>
      </c>
      <c r="S11" s="26">
        <f t="shared" si="2"/>
        <v>0</v>
      </c>
      <c r="T11" s="27">
        <f t="shared" si="3"/>
        <v>0</v>
      </c>
      <c r="U11" s="48">
        <f t="shared" si="4"/>
        <v>94</v>
      </c>
    </row>
    <row r="12" spans="1:23" ht="15.75" thickBot="1" x14ac:dyDescent="0.3">
      <c r="A12" s="8">
        <v>7</v>
      </c>
      <c r="B12" s="43" t="s">
        <v>18</v>
      </c>
      <c r="C12" s="44">
        <v>7779</v>
      </c>
      <c r="D12" s="45">
        <v>67</v>
      </c>
      <c r="E12" s="36">
        <v>29</v>
      </c>
      <c r="F12" s="37">
        <v>29</v>
      </c>
      <c r="G12" s="38">
        <v>26</v>
      </c>
      <c r="H12" s="93">
        <v>0</v>
      </c>
      <c r="I12" s="94">
        <v>0</v>
      </c>
      <c r="J12" s="95">
        <v>0</v>
      </c>
      <c r="K12" s="93">
        <v>0</v>
      </c>
      <c r="L12" s="100">
        <v>0</v>
      </c>
      <c r="M12" s="95">
        <v>0</v>
      </c>
      <c r="N12" s="93">
        <v>0</v>
      </c>
      <c r="O12" s="94">
        <v>0</v>
      </c>
      <c r="P12" s="95">
        <v>0</v>
      </c>
      <c r="Q12" s="19">
        <f t="shared" si="0"/>
        <v>84</v>
      </c>
      <c r="R12" s="25">
        <f t="shared" si="1"/>
        <v>0</v>
      </c>
      <c r="S12" s="26">
        <f t="shared" si="2"/>
        <v>0</v>
      </c>
      <c r="T12" s="27">
        <f t="shared" si="3"/>
        <v>0</v>
      </c>
      <c r="U12" s="48">
        <f t="shared" si="4"/>
        <v>84</v>
      </c>
    </row>
    <row r="13" spans="1:23" ht="15.75" thickBot="1" x14ac:dyDescent="0.3">
      <c r="A13" s="8">
        <v>8</v>
      </c>
      <c r="B13" s="43" t="s">
        <v>20</v>
      </c>
      <c r="C13" s="44">
        <v>4678</v>
      </c>
      <c r="D13" s="45">
        <v>96</v>
      </c>
      <c r="E13" s="36">
        <v>23</v>
      </c>
      <c r="F13" s="37">
        <v>27</v>
      </c>
      <c r="G13" s="38">
        <v>30</v>
      </c>
      <c r="H13" s="93">
        <v>0</v>
      </c>
      <c r="I13" s="94">
        <v>0</v>
      </c>
      <c r="J13" s="95">
        <v>0</v>
      </c>
      <c r="K13" s="93">
        <v>0</v>
      </c>
      <c r="L13" s="94">
        <v>0</v>
      </c>
      <c r="M13" s="95">
        <v>0</v>
      </c>
      <c r="N13" s="93">
        <v>0</v>
      </c>
      <c r="O13" s="94">
        <v>0</v>
      </c>
      <c r="P13" s="95">
        <v>0</v>
      </c>
      <c r="Q13" s="19">
        <f t="shared" si="0"/>
        <v>80</v>
      </c>
      <c r="R13" s="25">
        <f t="shared" si="1"/>
        <v>0</v>
      </c>
      <c r="S13" s="26">
        <f t="shared" si="2"/>
        <v>0</v>
      </c>
      <c r="T13" s="27">
        <f t="shared" si="3"/>
        <v>0</v>
      </c>
      <c r="U13" s="48">
        <f t="shared" si="4"/>
        <v>80</v>
      </c>
    </row>
    <row r="14" spans="1:23" ht="15.75" thickBot="1" x14ac:dyDescent="0.3">
      <c r="A14" s="8">
        <v>9</v>
      </c>
      <c r="B14" s="43" t="s">
        <v>21</v>
      </c>
      <c r="C14" s="44">
        <v>2094</v>
      </c>
      <c r="D14" s="45">
        <v>43</v>
      </c>
      <c r="E14" s="36">
        <v>25</v>
      </c>
      <c r="F14" s="37">
        <v>30</v>
      </c>
      <c r="G14" s="38">
        <v>23</v>
      </c>
      <c r="H14" s="93">
        <v>0</v>
      </c>
      <c r="I14" s="94">
        <v>0</v>
      </c>
      <c r="J14" s="95">
        <v>0</v>
      </c>
      <c r="K14" s="93">
        <v>0</v>
      </c>
      <c r="L14" s="94">
        <v>0</v>
      </c>
      <c r="M14" s="95">
        <v>0</v>
      </c>
      <c r="N14" s="93">
        <v>0</v>
      </c>
      <c r="O14" s="94">
        <v>0</v>
      </c>
      <c r="P14" s="95">
        <v>0</v>
      </c>
      <c r="Q14" s="19">
        <f t="shared" si="0"/>
        <v>78</v>
      </c>
      <c r="R14" s="25">
        <f t="shared" si="1"/>
        <v>0</v>
      </c>
      <c r="S14" s="26">
        <f t="shared" si="2"/>
        <v>0</v>
      </c>
      <c r="T14" s="27">
        <f t="shared" si="3"/>
        <v>0</v>
      </c>
      <c r="U14" s="48">
        <f t="shared" si="4"/>
        <v>78</v>
      </c>
    </row>
    <row r="15" spans="1:23" ht="15.75" thickBot="1" x14ac:dyDescent="0.3">
      <c r="A15" s="8">
        <v>10</v>
      </c>
      <c r="B15" s="43" t="s">
        <v>22</v>
      </c>
      <c r="C15" s="44">
        <v>4363</v>
      </c>
      <c r="D15" s="45">
        <v>274</v>
      </c>
      <c r="E15" s="36">
        <v>26</v>
      </c>
      <c r="F15" s="37">
        <v>25</v>
      </c>
      <c r="G15" s="38">
        <v>27</v>
      </c>
      <c r="H15" s="93">
        <v>0</v>
      </c>
      <c r="I15" s="94">
        <v>0</v>
      </c>
      <c r="J15" s="95">
        <v>0</v>
      </c>
      <c r="K15" s="93">
        <v>0</v>
      </c>
      <c r="L15" s="94">
        <v>0</v>
      </c>
      <c r="M15" s="95">
        <v>0</v>
      </c>
      <c r="N15" s="93">
        <v>0</v>
      </c>
      <c r="O15" s="94">
        <v>0</v>
      </c>
      <c r="P15" s="95">
        <v>0</v>
      </c>
      <c r="Q15" s="19">
        <f t="shared" si="0"/>
        <v>78</v>
      </c>
      <c r="R15" s="25">
        <f t="shared" si="1"/>
        <v>0</v>
      </c>
      <c r="S15" s="26">
        <f t="shared" si="2"/>
        <v>0</v>
      </c>
      <c r="T15" s="27">
        <f t="shared" si="3"/>
        <v>0</v>
      </c>
      <c r="U15" s="48">
        <f t="shared" si="4"/>
        <v>78</v>
      </c>
    </row>
    <row r="16" spans="1:23" ht="15.75" thickBot="1" x14ac:dyDescent="0.3">
      <c r="A16" s="8">
        <v>11</v>
      </c>
      <c r="B16" s="43" t="s">
        <v>23</v>
      </c>
      <c r="C16" s="44">
        <v>4922</v>
      </c>
      <c r="D16" s="45">
        <v>78</v>
      </c>
      <c r="E16" s="36">
        <v>27</v>
      </c>
      <c r="F16" s="37">
        <v>24</v>
      </c>
      <c r="G16" s="38">
        <v>25</v>
      </c>
      <c r="H16" s="93">
        <v>0</v>
      </c>
      <c r="I16" s="94">
        <v>0</v>
      </c>
      <c r="J16" s="95">
        <v>0</v>
      </c>
      <c r="K16" s="93">
        <v>0</v>
      </c>
      <c r="L16" s="94">
        <v>0</v>
      </c>
      <c r="M16" s="95">
        <v>0</v>
      </c>
      <c r="N16" s="93">
        <v>0</v>
      </c>
      <c r="O16" s="94">
        <v>0</v>
      </c>
      <c r="P16" s="95">
        <v>0</v>
      </c>
      <c r="Q16" s="19">
        <f t="shared" si="0"/>
        <v>76</v>
      </c>
      <c r="R16" s="25">
        <f t="shared" si="1"/>
        <v>0</v>
      </c>
      <c r="S16" s="26">
        <f t="shared" si="2"/>
        <v>0</v>
      </c>
      <c r="T16" s="27">
        <f t="shared" si="3"/>
        <v>0</v>
      </c>
      <c r="U16" s="48">
        <f t="shared" si="4"/>
        <v>76</v>
      </c>
    </row>
    <row r="17" spans="1:21" ht="15.75" thickBot="1" x14ac:dyDescent="0.3">
      <c r="A17" s="8">
        <v>12</v>
      </c>
      <c r="B17" s="43" t="s">
        <v>43</v>
      </c>
      <c r="C17" s="44">
        <v>7160</v>
      </c>
      <c r="D17" s="45">
        <v>222</v>
      </c>
      <c r="E17" s="93">
        <v>0</v>
      </c>
      <c r="F17" s="94">
        <v>0</v>
      </c>
      <c r="G17" s="95">
        <v>0</v>
      </c>
      <c r="H17" s="36">
        <v>27</v>
      </c>
      <c r="I17" s="37">
        <v>0</v>
      </c>
      <c r="J17" s="38">
        <v>0</v>
      </c>
      <c r="K17" s="93">
        <v>0</v>
      </c>
      <c r="L17" s="94">
        <v>0</v>
      </c>
      <c r="M17" s="95">
        <v>0</v>
      </c>
      <c r="N17" s="93">
        <v>0</v>
      </c>
      <c r="O17" s="94">
        <v>0</v>
      </c>
      <c r="P17" s="95">
        <v>0</v>
      </c>
      <c r="Q17" s="19">
        <f t="shared" si="0"/>
        <v>27</v>
      </c>
      <c r="R17" s="25">
        <f t="shared" si="1"/>
        <v>0</v>
      </c>
      <c r="S17" s="26">
        <f t="shared" si="2"/>
        <v>0</v>
      </c>
      <c r="T17" s="27">
        <f t="shared" si="3"/>
        <v>0</v>
      </c>
      <c r="U17" s="48">
        <f t="shared" si="4"/>
        <v>27</v>
      </c>
    </row>
    <row r="18" spans="1:21" x14ac:dyDescent="0.25">
      <c r="A18" s="8">
        <v>13</v>
      </c>
      <c r="B18" s="43" t="s">
        <v>24</v>
      </c>
      <c r="C18" s="44">
        <v>5818</v>
      </c>
      <c r="D18" s="45">
        <v>47</v>
      </c>
      <c r="E18" s="36">
        <v>0</v>
      </c>
      <c r="F18" s="37">
        <v>22</v>
      </c>
      <c r="G18" s="38">
        <v>0</v>
      </c>
      <c r="H18" s="93">
        <v>0</v>
      </c>
      <c r="I18" s="94">
        <v>0</v>
      </c>
      <c r="J18" s="95">
        <v>0</v>
      </c>
      <c r="K18" s="93">
        <v>0</v>
      </c>
      <c r="L18" s="94">
        <v>0</v>
      </c>
      <c r="M18" s="95">
        <v>0</v>
      </c>
      <c r="N18" s="93">
        <v>0</v>
      </c>
      <c r="O18" s="94">
        <v>0</v>
      </c>
      <c r="P18" s="95">
        <v>0</v>
      </c>
      <c r="Q18" s="19">
        <f t="shared" si="0"/>
        <v>22</v>
      </c>
      <c r="R18" s="25">
        <f t="shared" si="1"/>
        <v>0</v>
      </c>
      <c r="S18" s="26">
        <f t="shared" si="2"/>
        <v>0</v>
      </c>
      <c r="T18" s="27">
        <f t="shared" si="3"/>
        <v>0</v>
      </c>
      <c r="U18" s="48">
        <f t="shared" si="4"/>
        <v>22</v>
      </c>
    </row>
    <row r="19" spans="1:21" s="3" customFormat="1" x14ac:dyDescent="0.25">
      <c r="E19" s="124">
        <v>10</v>
      </c>
      <c r="F19" s="124"/>
      <c r="G19" s="124"/>
      <c r="H19" s="124">
        <v>6</v>
      </c>
      <c r="I19" s="124"/>
      <c r="J19" s="124"/>
      <c r="K19" s="124">
        <v>3</v>
      </c>
      <c r="L19" s="124"/>
      <c r="M19" s="124"/>
      <c r="N19" s="124">
        <v>3</v>
      </c>
      <c r="O19" s="124"/>
      <c r="P19" s="124"/>
      <c r="Q19" s="10"/>
      <c r="R19" s="10"/>
      <c r="S19" s="10"/>
      <c r="T19" s="10"/>
      <c r="U19" s="4">
        <f>AVERAGE(E19:P19)</f>
        <v>5.5</v>
      </c>
    </row>
    <row r="20" spans="1:21" x14ac:dyDescent="0.25">
      <c r="B20" s="123" t="s">
        <v>2</v>
      </c>
      <c r="C20" s="123"/>
      <c r="D20" s="123"/>
      <c r="E20" s="123"/>
      <c r="F20" s="123"/>
      <c r="G20" s="123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1" x14ac:dyDescent="0.25">
      <c r="B21" s="123"/>
      <c r="C21" s="123"/>
      <c r="D21" s="123"/>
      <c r="E21" s="123"/>
      <c r="F21" s="123"/>
      <c r="G21" s="123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</sheetData>
  <sortState ref="B6:U18">
    <sortCondition descending="1" ref="U6:U18"/>
  </sortState>
  <mergeCells count="19">
    <mergeCell ref="B20:G21"/>
    <mergeCell ref="N4:P4"/>
    <mergeCell ref="E19:G19"/>
    <mergeCell ref="H19:J19"/>
    <mergeCell ref="K19:M19"/>
    <mergeCell ref="N19:P19"/>
    <mergeCell ref="A1:U2"/>
    <mergeCell ref="A3:D4"/>
    <mergeCell ref="E3:G3"/>
    <mergeCell ref="Q3:Q5"/>
    <mergeCell ref="R3:S4"/>
    <mergeCell ref="T3:T5"/>
    <mergeCell ref="U3:U5"/>
    <mergeCell ref="E4:G4"/>
    <mergeCell ref="H4:J4"/>
    <mergeCell ref="K4:M4"/>
    <mergeCell ref="H3:J3"/>
    <mergeCell ref="K3:M3"/>
    <mergeCell ref="N3:P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workbookViewId="0">
      <selection activeCell="W13" sqref="W13"/>
    </sheetView>
  </sheetViews>
  <sheetFormatPr defaultRowHeight="15" x14ac:dyDescent="0.25"/>
  <cols>
    <col min="1" max="1" width="5.140625" customWidth="1"/>
    <col min="2" max="2" width="16.5703125" customWidth="1"/>
    <col min="5" max="16" width="4" customWidth="1"/>
    <col min="17" max="17" width="6.42578125" customWidth="1"/>
    <col min="18" max="18" width="4.140625" customWidth="1"/>
    <col min="19" max="19" width="4.28515625" customWidth="1"/>
    <col min="20" max="20" width="7.28515625" customWidth="1"/>
    <col min="21" max="21" width="7.5703125" customWidth="1"/>
  </cols>
  <sheetData>
    <row r="1" spans="1:23" ht="27" customHeight="1" x14ac:dyDescent="0.2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5"/>
      <c r="W1" s="5"/>
    </row>
    <row r="2" spans="1:23" ht="20.2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5"/>
      <c r="W2" s="5"/>
    </row>
    <row r="3" spans="1:23" x14ac:dyDescent="0.25">
      <c r="A3" s="105"/>
      <c r="B3" s="105"/>
      <c r="C3" s="105"/>
      <c r="D3" s="105"/>
      <c r="E3" s="126" t="s">
        <v>12</v>
      </c>
      <c r="F3" s="127"/>
      <c r="G3" s="128"/>
      <c r="H3" s="129" t="s">
        <v>13</v>
      </c>
      <c r="I3" s="127"/>
      <c r="J3" s="128"/>
      <c r="K3" s="129" t="s">
        <v>11</v>
      </c>
      <c r="L3" s="127"/>
      <c r="M3" s="128"/>
      <c r="N3" s="129" t="s">
        <v>14</v>
      </c>
      <c r="O3" s="127"/>
      <c r="P3" s="128"/>
      <c r="Q3" s="130" t="s">
        <v>1</v>
      </c>
      <c r="R3" s="146" t="s">
        <v>10</v>
      </c>
      <c r="S3" s="147"/>
      <c r="T3" s="133" t="s">
        <v>8</v>
      </c>
      <c r="U3" s="130" t="s">
        <v>9</v>
      </c>
    </row>
    <row r="4" spans="1:23" ht="15.75" thickBot="1" x14ac:dyDescent="0.3">
      <c r="A4" s="106"/>
      <c r="B4" s="106"/>
      <c r="C4" s="106"/>
      <c r="D4" s="106"/>
      <c r="E4" s="136">
        <v>43169</v>
      </c>
      <c r="F4" s="137"/>
      <c r="G4" s="138"/>
      <c r="H4" s="136">
        <v>43232</v>
      </c>
      <c r="I4" s="137"/>
      <c r="J4" s="138"/>
      <c r="K4" s="136">
        <v>43253</v>
      </c>
      <c r="L4" s="137"/>
      <c r="M4" s="138"/>
      <c r="N4" s="136">
        <v>43302</v>
      </c>
      <c r="O4" s="137"/>
      <c r="P4" s="138"/>
      <c r="Q4" s="131"/>
      <c r="R4" s="148"/>
      <c r="S4" s="149"/>
      <c r="T4" s="134"/>
      <c r="U4" s="131"/>
    </row>
    <row r="5" spans="1:23" s="92" customFormat="1" ht="40.5" customHeight="1" thickBot="1" x14ac:dyDescent="0.25">
      <c r="A5" s="82" t="s">
        <v>0</v>
      </c>
      <c r="B5" s="83" t="s">
        <v>4</v>
      </c>
      <c r="C5" s="84" t="s">
        <v>3</v>
      </c>
      <c r="D5" s="85" t="s">
        <v>5</v>
      </c>
      <c r="E5" s="86">
        <v>1</v>
      </c>
      <c r="F5" s="87">
        <v>2</v>
      </c>
      <c r="G5" s="88">
        <v>3</v>
      </c>
      <c r="H5" s="86">
        <v>1</v>
      </c>
      <c r="I5" s="87">
        <v>2</v>
      </c>
      <c r="J5" s="88">
        <v>3</v>
      </c>
      <c r="K5" s="86">
        <v>1</v>
      </c>
      <c r="L5" s="89">
        <v>2</v>
      </c>
      <c r="M5" s="88">
        <v>3</v>
      </c>
      <c r="N5" s="86">
        <v>1</v>
      </c>
      <c r="O5" s="87">
        <v>2</v>
      </c>
      <c r="P5" s="88">
        <v>3</v>
      </c>
      <c r="Q5" s="132"/>
      <c r="R5" s="90" t="s">
        <v>6</v>
      </c>
      <c r="S5" s="91" t="s">
        <v>7</v>
      </c>
      <c r="T5" s="135"/>
      <c r="U5" s="132"/>
    </row>
    <row r="6" spans="1:23" s="75" customFormat="1" ht="13.5" thickBot="1" x14ac:dyDescent="0.25">
      <c r="A6" s="58">
        <v>1</v>
      </c>
      <c r="B6" s="59" t="s">
        <v>37</v>
      </c>
      <c r="C6" s="60">
        <v>1443</v>
      </c>
      <c r="D6" s="61">
        <v>32</v>
      </c>
      <c r="E6" s="62">
        <v>29</v>
      </c>
      <c r="F6" s="63">
        <v>30</v>
      </c>
      <c r="G6" s="64">
        <v>30</v>
      </c>
      <c r="H6" s="66">
        <v>35</v>
      </c>
      <c r="I6" s="67">
        <v>35</v>
      </c>
      <c r="J6" s="67">
        <v>35</v>
      </c>
      <c r="K6" s="62">
        <v>30</v>
      </c>
      <c r="L6" s="65">
        <v>30</v>
      </c>
      <c r="M6" s="64">
        <v>30</v>
      </c>
      <c r="N6" s="62">
        <v>32</v>
      </c>
      <c r="O6" s="63">
        <v>32</v>
      </c>
      <c r="P6" s="64">
        <v>30</v>
      </c>
      <c r="Q6" s="70">
        <f>SUM(E6:P6)</f>
        <v>378</v>
      </c>
      <c r="R6" s="71">
        <f>SMALL(E6:P6,1)</f>
        <v>29</v>
      </c>
      <c r="S6" s="72">
        <f>SMALL(E6:P6,2)</f>
        <v>30</v>
      </c>
      <c r="T6" s="73">
        <f>SUM(R6:S6)</f>
        <v>59</v>
      </c>
      <c r="U6" s="74">
        <f>SUM(Q6-T6)</f>
        <v>319</v>
      </c>
    </row>
    <row r="7" spans="1:23" s="75" customFormat="1" ht="13.5" thickBot="1" x14ac:dyDescent="0.25">
      <c r="A7" s="58">
        <v>2</v>
      </c>
      <c r="B7" s="59" t="s">
        <v>35</v>
      </c>
      <c r="C7" s="60">
        <v>1032</v>
      </c>
      <c r="D7" s="61">
        <v>57</v>
      </c>
      <c r="E7" s="66">
        <v>35</v>
      </c>
      <c r="F7" s="67">
        <v>35</v>
      </c>
      <c r="G7" s="69">
        <v>35</v>
      </c>
      <c r="H7" s="97">
        <v>0</v>
      </c>
      <c r="I7" s="98">
        <v>0</v>
      </c>
      <c r="J7" s="103">
        <v>0</v>
      </c>
      <c r="K7" s="66">
        <v>35</v>
      </c>
      <c r="L7" s="68">
        <v>35</v>
      </c>
      <c r="M7" s="69">
        <v>35</v>
      </c>
      <c r="N7" s="66">
        <v>35</v>
      </c>
      <c r="O7" s="67">
        <v>35</v>
      </c>
      <c r="P7" s="69">
        <v>35</v>
      </c>
      <c r="Q7" s="76">
        <f>SUM(E7:P7)</f>
        <v>315</v>
      </c>
      <c r="R7" s="77">
        <f>SMALL(E7:P7,1)</f>
        <v>0</v>
      </c>
      <c r="S7" s="78">
        <f>SMALL(E7:P7,2)</f>
        <v>0</v>
      </c>
      <c r="T7" s="79">
        <f>SUM(R7:S7)</f>
        <v>0</v>
      </c>
      <c r="U7" s="74">
        <f>SUM(Q7-T7)</f>
        <v>315</v>
      </c>
    </row>
    <row r="8" spans="1:23" s="75" customFormat="1" ht="13.5" thickBot="1" x14ac:dyDescent="0.25">
      <c r="A8" s="58">
        <v>3</v>
      </c>
      <c r="B8" s="59" t="s">
        <v>39</v>
      </c>
      <c r="C8" s="60">
        <v>5154</v>
      </c>
      <c r="D8" s="61">
        <v>31</v>
      </c>
      <c r="E8" s="66">
        <v>28</v>
      </c>
      <c r="F8" s="67">
        <v>29</v>
      </c>
      <c r="G8" s="69">
        <v>27</v>
      </c>
      <c r="H8" s="66">
        <v>30</v>
      </c>
      <c r="I8" s="67">
        <v>32</v>
      </c>
      <c r="J8" s="69">
        <v>30</v>
      </c>
      <c r="K8" s="66">
        <v>29</v>
      </c>
      <c r="L8" s="67">
        <v>29</v>
      </c>
      <c r="M8" s="69">
        <v>29</v>
      </c>
      <c r="N8" s="66">
        <v>28</v>
      </c>
      <c r="O8" s="67">
        <v>26</v>
      </c>
      <c r="P8" s="69">
        <v>29</v>
      </c>
      <c r="Q8" s="76">
        <f>SUM(E8:P8)</f>
        <v>346</v>
      </c>
      <c r="R8" s="77">
        <f>SMALL(E8:P8,1)</f>
        <v>26</v>
      </c>
      <c r="S8" s="78">
        <f>SMALL(E8:P8,2)</f>
        <v>27</v>
      </c>
      <c r="T8" s="79">
        <f>SUM(R8:S8)</f>
        <v>53</v>
      </c>
      <c r="U8" s="74">
        <f>SUM(Q8-T8)</f>
        <v>293</v>
      </c>
    </row>
    <row r="9" spans="1:23" s="75" customFormat="1" ht="13.5" thickBot="1" x14ac:dyDescent="0.25">
      <c r="A9" s="58">
        <v>4</v>
      </c>
      <c r="B9" s="80" t="s">
        <v>46</v>
      </c>
      <c r="C9" s="60">
        <v>4352</v>
      </c>
      <c r="D9" s="61">
        <v>50</v>
      </c>
      <c r="E9" s="97">
        <v>0</v>
      </c>
      <c r="F9" s="98">
        <v>0</v>
      </c>
      <c r="G9" s="99">
        <v>0</v>
      </c>
      <c r="H9" s="66">
        <v>32</v>
      </c>
      <c r="I9" s="67">
        <v>30</v>
      </c>
      <c r="J9" s="67">
        <v>32</v>
      </c>
      <c r="K9" s="97">
        <v>0</v>
      </c>
      <c r="L9" s="101">
        <v>0</v>
      </c>
      <c r="M9" s="99">
        <v>0</v>
      </c>
      <c r="N9" s="66">
        <v>30</v>
      </c>
      <c r="O9" s="67">
        <v>30</v>
      </c>
      <c r="P9" s="69">
        <v>32</v>
      </c>
      <c r="Q9" s="76">
        <f>SUM(E9:P9)</f>
        <v>186</v>
      </c>
      <c r="R9" s="77">
        <f>SMALL(E9:P9,1)</f>
        <v>0</v>
      </c>
      <c r="S9" s="78">
        <f>SMALL(E9:P9,2)</f>
        <v>0</v>
      </c>
      <c r="T9" s="79">
        <f>SUM(R9:S9)</f>
        <v>0</v>
      </c>
      <c r="U9" s="74">
        <f>SUM(Q9-T9)</f>
        <v>186</v>
      </c>
    </row>
    <row r="10" spans="1:23" s="75" customFormat="1" ht="13.5" thickBot="1" x14ac:dyDescent="0.25">
      <c r="A10" s="58">
        <v>5</v>
      </c>
      <c r="B10" s="80" t="s">
        <v>40</v>
      </c>
      <c r="C10" s="60">
        <v>6235</v>
      </c>
      <c r="D10" s="61">
        <v>29</v>
      </c>
      <c r="E10" s="66">
        <v>27</v>
      </c>
      <c r="F10" s="67">
        <v>28</v>
      </c>
      <c r="G10" s="69">
        <v>28</v>
      </c>
      <c r="H10" s="97">
        <v>0</v>
      </c>
      <c r="I10" s="98">
        <v>0</v>
      </c>
      <c r="J10" s="98">
        <v>0</v>
      </c>
      <c r="K10" s="66">
        <v>28</v>
      </c>
      <c r="L10" s="67">
        <v>27</v>
      </c>
      <c r="M10" s="69">
        <v>27</v>
      </c>
      <c r="N10" s="97">
        <v>0</v>
      </c>
      <c r="O10" s="98">
        <v>0</v>
      </c>
      <c r="P10" s="99">
        <v>0</v>
      </c>
      <c r="Q10" s="76">
        <f>SUM(E10:P10)</f>
        <v>165</v>
      </c>
      <c r="R10" s="77">
        <f>SMALL(E10:P10,1)</f>
        <v>0</v>
      </c>
      <c r="S10" s="78">
        <f>SMALL(E10:P10,2)</f>
        <v>0</v>
      </c>
      <c r="T10" s="79">
        <f>SUM(R10:S10)</f>
        <v>0</v>
      </c>
      <c r="U10" s="74">
        <f>SUM(Q10-T10)</f>
        <v>165</v>
      </c>
    </row>
    <row r="11" spans="1:23" s="75" customFormat="1" ht="13.5" thickBot="1" x14ac:dyDescent="0.25">
      <c r="A11" s="58">
        <v>6</v>
      </c>
      <c r="B11" s="80" t="s">
        <v>36</v>
      </c>
      <c r="C11" s="60">
        <v>5066</v>
      </c>
      <c r="D11" s="61">
        <v>669</v>
      </c>
      <c r="E11" s="66">
        <v>32</v>
      </c>
      <c r="F11" s="67">
        <v>32</v>
      </c>
      <c r="G11" s="69">
        <v>32</v>
      </c>
      <c r="H11" s="97">
        <v>0</v>
      </c>
      <c r="I11" s="98">
        <v>0</v>
      </c>
      <c r="J11" s="98">
        <v>0</v>
      </c>
      <c r="K11" s="97">
        <v>0</v>
      </c>
      <c r="L11" s="101">
        <v>0</v>
      </c>
      <c r="M11" s="99">
        <v>0</v>
      </c>
      <c r="N11" s="97">
        <v>0</v>
      </c>
      <c r="O11" s="98">
        <v>0</v>
      </c>
      <c r="P11" s="99">
        <v>0</v>
      </c>
      <c r="Q11" s="76">
        <f>SUM(E11:P11)</f>
        <v>96</v>
      </c>
      <c r="R11" s="77">
        <f>SMALL(E11:P11,1)</f>
        <v>0</v>
      </c>
      <c r="S11" s="78">
        <f>SMALL(E11:P11,2)</f>
        <v>0</v>
      </c>
      <c r="T11" s="79">
        <f>SUM(R11:S11)</f>
        <v>0</v>
      </c>
      <c r="U11" s="74">
        <f>SUM(Q11-T11)</f>
        <v>96</v>
      </c>
    </row>
    <row r="12" spans="1:23" s="75" customFormat="1" ht="13.5" thickBot="1" x14ac:dyDescent="0.25">
      <c r="A12" s="58">
        <v>7</v>
      </c>
      <c r="B12" s="80" t="s">
        <v>47</v>
      </c>
      <c r="C12" s="60">
        <v>6174</v>
      </c>
      <c r="D12" s="61">
        <v>70</v>
      </c>
      <c r="E12" s="97">
        <v>0</v>
      </c>
      <c r="F12" s="98">
        <v>0</v>
      </c>
      <c r="G12" s="99">
        <v>0</v>
      </c>
      <c r="H12" s="97">
        <v>0</v>
      </c>
      <c r="I12" s="98">
        <v>0</v>
      </c>
      <c r="J12" s="98">
        <v>0</v>
      </c>
      <c r="K12" s="66">
        <v>32</v>
      </c>
      <c r="L12" s="68">
        <v>32</v>
      </c>
      <c r="M12" s="69">
        <v>32</v>
      </c>
      <c r="N12" s="97">
        <v>0</v>
      </c>
      <c r="O12" s="98">
        <v>0</v>
      </c>
      <c r="P12" s="99">
        <v>0</v>
      </c>
      <c r="Q12" s="76">
        <f>SUM(E12:P12)</f>
        <v>96</v>
      </c>
      <c r="R12" s="77">
        <f>SMALL(E12:P12,1)</f>
        <v>0</v>
      </c>
      <c r="S12" s="78">
        <f>SMALL(E12:P12,2)</f>
        <v>0</v>
      </c>
      <c r="T12" s="79">
        <f>SUM(R12:S12)</f>
        <v>0</v>
      </c>
      <c r="U12" s="74">
        <f>SUM(Q12-T12)</f>
        <v>96</v>
      </c>
    </row>
    <row r="13" spans="1:23" s="75" customFormat="1" ht="13.5" thickBot="1" x14ac:dyDescent="0.25">
      <c r="A13" s="58">
        <v>8</v>
      </c>
      <c r="B13" s="80" t="s">
        <v>52</v>
      </c>
      <c r="C13" s="60">
        <v>12222</v>
      </c>
      <c r="D13" s="61">
        <v>11</v>
      </c>
      <c r="E13" s="97">
        <v>0</v>
      </c>
      <c r="F13" s="98">
        <v>0</v>
      </c>
      <c r="G13" s="99">
        <v>0</v>
      </c>
      <c r="H13" s="97">
        <v>0</v>
      </c>
      <c r="I13" s="98">
        <v>0</v>
      </c>
      <c r="J13" s="145">
        <v>0</v>
      </c>
      <c r="K13" s="97">
        <v>0</v>
      </c>
      <c r="L13" s="101">
        <v>0</v>
      </c>
      <c r="M13" s="99">
        <v>0</v>
      </c>
      <c r="N13" s="66">
        <v>29</v>
      </c>
      <c r="O13" s="67">
        <v>29</v>
      </c>
      <c r="P13" s="69">
        <v>28</v>
      </c>
      <c r="Q13" s="76">
        <f>SUM(E13:P13)</f>
        <v>86</v>
      </c>
      <c r="R13" s="77">
        <f>SMALL(E13:P13,1)</f>
        <v>0</v>
      </c>
      <c r="S13" s="78">
        <f>SMALL(E13:P13,2)</f>
        <v>0</v>
      </c>
      <c r="T13" s="79">
        <f>SUM(R13:S13)</f>
        <v>0</v>
      </c>
      <c r="U13" s="74">
        <f>SUM(Q13-T13)</f>
        <v>86</v>
      </c>
    </row>
    <row r="14" spans="1:23" s="75" customFormat="1" ht="13.5" thickBot="1" x14ac:dyDescent="0.25">
      <c r="A14" s="58">
        <v>9</v>
      </c>
      <c r="B14" s="80" t="s">
        <v>38</v>
      </c>
      <c r="C14" s="60">
        <v>6744</v>
      </c>
      <c r="D14" s="61">
        <v>12</v>
      </c>
      <c r="E14" s="66">
        <v>30</v>
      </c>
      <c r="F14" s="67">
        <v>26</v>
      </c>
      <c r="G14" s="81">
        <v>29</v>
      </c>
      <c r="H14" s="97">
        <v>0</v>
      </c>
      <c r="I14" s="98">
        <v>0</v>
      </c>
      <c r="J14" s="103">
        <v>0</v>
      </c>
      <c r="K14" s="97">
        <v>0</v>
      </c>
      <c r="L14" s="98">
        <v>0</v>
      </c>
      <c r="M14" s="99">
        <v>0</v>
      </c>
      <c r="N14" s="97">
        <v>0</v>
      </c>
      <c r="O14" s="98">
        <v>0</v>
      </c>
      <c r="P14" s="99">
        <v>0</v>
      </c>
      <c r="Q14" s="76">
        <f>SUM(E14:P14)</f>
        <v>85</v>
      </c>
      <c r="R14" s="77">
        <f>SMALL(E14:P14,1)</f>
        <v>0</v>
      </c>
      <c r="S14" s="78">
        <f>SMALL(E14:P14,2)</f>
        <v>0</v>
      </c>
      <c r="T14" s="79">
        <f>SUM(R14:S14)</f>
        <v>0</v>
      </c>
      <c r="U14" s="74">
        <f>SUM(Q14-T14)</f>
        <v>85</v>
      </c>
    </row>
    <row r="15" spans="1:23" s="144" customFormat="1" ht="13.5" thickBot="1" x14ac:dyDescent="0.25">
      <c r="A15" s="58">
        <v>10</v>
      </c>
      <c r="B15" s="80" t="s">
        <v>48</v>
      </c>
      <c r="C15" s="60">
        <v>12890</v>
      </c>
      <c r="D15" s="61">
        <v>13</v>
      </c>
      <c r="E15" s="97">
        <v>0</v>
      </c>
      <c r="F15" s="98">
        <v>0</v>
      </c>
      <c r="G15" s="99">
        <v>0</v>
      </c>
      <c r="H15" s="97">
        <v>0</v>
      </c>
      <c r="I15" s="98">
        <v>0</v>
      </c>
      <c r="J15" s="103">
        <v>0</v>
      </c>
      <c r="K15" s="66">
        <v>27</v>
      </c>
      <c r="L15" s="67">
        <v>28</v>
      </c>
      <c r="M15" s="69">
        <v>28</v>
      </c>
      <c r="N15" s="97">
        <v>0</v>
      </c>
      <c r="O15" s="98">
        <v>0</v>
      </c>
      <c r="P15" s="99">
        <v>0</v>
      </c>
      <c r="Q15" s="76">
        <f>SUM(E15:P15)</f>
        <v>83</v>
      </c>
      <c r="R15" s="77">
        <f>SMALL(E15:P15,1)</f>
        <v>0</v>
      </c>
      <c r="S15" s="78">
        <f>SMALL(E15:P15,2)</f>
        <v>0</v>
      </c>
      <c r="T15" s="79">
        <f>SUM(R15:S15)</f>
        <v>0</v>
      </c>
      <c r="U15" s="74">
        <f>SUM(Q15-T15)</f>
        <v>83</v>
      </c>
    </row>
    <row r="16" spans="1:23" s="144" customFormat="1" ht="12.75" x14ac:dyDescent="0.2">
      <c r="A16" s="58">
        <v>11</v>
      </c>
      <c r="B16" s="80" t="s">
        <v>53</v>
      </c>
      <c r="C16" s="60">
        <v>14550</v>
      </c>
      <c r="D16" s="61">
        <v>36</v>
      </c>
      <c r="E16" s="97">
        <v>0</v>
      </c>
      <c r="F16" s="98">
        <v>0</v>
      </c>
      <c r="G16" s="99">
        <v>0</v>
      </c>
      <c r="H16" s="97">
        <v>0</v>
      </c>
      <c r="I16" s="98">
        <v>0</v>
      </c>
      <c r="J16" s="99">
        <v>0</v>
      </c>
      <c r="K16" s="97">
        <v>0</v>
      </c>
      <c r="L16" s="98">
        <v>0</v>
      </c>
      <c r="M16" s="99">
        <v>0</v>
      </c>
      <c r="N16" s="66">
        <v>27</v>
      </c>
      <c r="O16" s="68">
        <v>28</v>
      </c>
      <c r="P16" s="69">
        <v>26</v>
      </c>
      <c r="Q16" s="76">
        <f>SUM(E16:P16)</f>
        <v>81</v>
      </c>
      <c r="R16" s="77">
        <f>SMALL(E16:P16,1)</f>
        <v>0</v>
      </c>
      <c r="S16" s="78">
        <f>SMALL(E16:P16,2)</f>
        <v>0</v>
      </c>
      <c r="T16" s="79">
        <f>SUM(R16:S16)</f>
        <v>0</v>
      </c>
      <c r="U16" s="74">
        <f>SUM(Q16-T16)</f>
        <v>81</v>
      </c>
    </row>
    <row r="17" spans="1:21" s="144" customFormat="1" ht="12.75" x14ac:dyDescent="0.2">
      <c r="A17" s="139">
        <v>12</v>
      </c>
      <c r="B17" s="140" t="s">
        <v>54</v>
      </c>
      <c r="C17" s="141">
        <v>17651</v>
      </c>
      <c r="D17" s="142">
        <v>60</v>
      </c>
      <c r="E17" s="97">
        <v>0</v>
      </c>
      <c r="F17" s="98">
        <v>0</v>
      </c>
      <c r="G17" s="99">
        <v>0</v>
      </c>
      <c r="H17" s="97">
        <v>0</v>
      </c>
      <c r="I17" s="98">
        <v>0</v>
      </c>
      <c r="J17" s="99">
        <v>0</v>
      </c>
      <c r="K17" s="97">
        <v>0</v>
      </c>
      <c r="L17" s="98">
        <v>0</v>
      </c>
      <c r="M17" s="99">
        <v>0</v>
      </c>
      <c r="N17" s="62">
        <v>26</v>
      </c>
      <c r="O17" s="63">
        <v>27</v>
      </c>
      <c r="P17" s="64">
        <v>27</v>
      </c>
      <c r="Q17" s="70">
        <f>SUM(E17:P17)</f>
        <v>80</v>
      </c>
      <c r="R17" s="71">
        <f>SMALL(E17:P17,1)</f>
        <v>0</v>
      </c>
      <c r="S17" s="72">
        <f>SMALL(E17:P17,2)</f>
        <v>0</v>
      </c>
      <c r="T17" s="73">
        <f>SUM(R17:S17)</f>
        <v>0</v>
      </c>
      <c r="U17" s="143">
        <f>SUM(Q17-T17)</f>
        <v>80</v>
      </c>
    </row>
    <row r="18" spans="1:21" s="3" customFormat="1" x14ac:dyDescent="0.25">
      <c r="E18" s="124">
        <v>6</v>
      </c>
      <c r="F18" s="124"/>
      <c r="G18" s="124"/>
      <c r="H18" s="124">
        <v>3</v>
      </c>
      <c r="I18" s="124"/>
      <c r="J18" s="124"/>
      <c r="K18" s="124">
        <v>6</v>
      </c>
      <c r="L18" s="124"/>
      <c r="M18" s="124"/>
      <c r="N18" s="124">
        <v>7</v>
      </c>
      <c r="O18" s="124"/>
      <c r="P18" s="124"/>
      <c r="Q18" s="56"/>
      <c r="R18" s="56"/>
      <c r="S18" s="56"/>
      <c r="T18" s="56"/>
      <c r="U18" s="4">
        <f>AVERAGE(E18:P18)</f>
        <v>5.5</v>
      </c>
    </row>
    <row r="19" spans="1:21" x14ac:dyDescent="0.25">
      <c r="B19" s="123" t="s">
        <v>2</v>
      </c>
      <c r="C19" s="123"/>
      <c r="D19" s="123"/>
      <c r="E19" s="123"/>
      <c r="F19" s="123"/>
      <c r="G19" s="123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1" x14ac:dyDescent="0.25">
      <c r="B20" s="123"/>
      <c r="C20" s="123"/>
      <c r="D20" s="123"/>
      <c r="E20" s="123"/>
      <c r="F20" s="123"/>
      <c r="G20" s="12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</sheetData>
  <sortState ref="B6:U17">
    <sortCondition descending="1" ref="U6:U17"/>
  </sortState>
  <mergeCells count="19">
    <mergeCell ref="B19:G20"/>
    <mergeCell ref="E18:G18"/>
    <mergeCell ref="H18:J18"/>
    <mergeCell ref="K18:M18"/>
    <mergeCell ref="N18:P18"/>
    <mergeCell ref="A1:U2"/>
    <mergeCell ref="A3:D4"/>
    <mergeCell ref="E3:G3"/>
    <mergeCell ref="H3:J3"/>
    <mergeCell ref="K3:M3"/>
    <mergeCell ref="N3:P3"/>
    <mergeCell ref="Q3:Q5"/>
    <mergeCell ref="R3:S4"/>
    <mergeCell ref="T3:T5"/>
    <mergeCell ref="U3:U5"/>
    <mergeCell ref="E4:G4"/>
    <mergeCell ref="H4:J4"/>
    <mergeCell ref="K4:M4"/>
    <mergeCell ref="N4:P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MSA Academy</vt:lpstr>
      <vt:lpstr>Super ROK</vt:lpstr>
      <vt:lpstr>Micro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2018-06-05T09:03:01Z</cp:lastPrinted>
  <dcterms:created xsi:type="dcterms:W3CDTF">2012-03-03T08:29:38Z</dcterms:created>
  <dcterms:modified xsi:type="dcterms:W3CDTF">2018-07-26T12:38:04Z</dcterms:modified>
</cp:coreProperties>
</file>