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izelle van Rensburg\Desktop\Lizelle\2019\Points\WC\Dirt Karting\"/>
    </mc:Choice>
  </mc:AlternateContent>
  <bookViews>
    <workbookView xWindow="0" yWindow="0" windowWidth="23040" windowHeight="9192" tabRatio="898"/>
  </bookViews>
  <sheets>
    <sheet name="5 October Championship Points" sheetId="30" r:id="rId1"/>
    <sheet name="Newbies" sheetId="28" r:id="rId2"/>
    <sheet name="160 200cc Standard" sheetId="10" r:id="rId3"/>
    <sheet name="Junior 160cc Pro" sheetId="19" r:id="rId4"/>
    <sheet name="Junior 200cc Pro" sheetId="20" r:id="rId5"/>
    <sheet name="270cc B" sheetId="29" r:id="rId6"/>
    <sheet name="300cc" sheetId="22" r:id="rId7"/>
    <sheet name="390cc Standard" sheetId="23" r:id="rId8"/>
    <sheet name="390cc Mods" sheetId="24" r:id="rId9"/>
    <sheet name="270cc A" sheetId="21" r:id="rId10"/>
    <sheet name="Supermods" sheetId="25" r:id="rId11"/>
    <sheet name="WIng Karts" sheetId="27" r:id="rId12"/>
    <sheet name="Beetles 680cc" sheetId="26" r:id="rId13"/>
  </sheets>
  <calcPr calcId="162913"/>
</workbook>
</file>

<file path=xl/calcChain.xml><?xml version="1.0" encoding="utf-8"?>
<calcChain xmlns="http://schemas.openxmlformats.org/spreadsheetml/2006/main">
  <c r="BB151" i="30" l="1"/>
  <c r="BB152" i="30"/>
  <c r="BB154" i="30"/>
  <c r="BB155" i="30"/>
  <c r="BB153" i="30"/>
  <c r="BB156" i="30"/>
  <c r="BB157" i="30"/>
  <c r="BB150" i="30"/>
  <c r="BB119" i="30"/>
  <c r="BB127" i="30"/>
  <c r="BC127" i="30" s="1"/>
  <c r="BB110" i="30"/>
  <c r="BB108" i="30"/>
  <c r="BB109" i="30"/>
  <c r="BB111" i="30"/>
  <c r="BB113" i="30"/>
  <c r="BB112" i="30"/>
  <c r="BB114" i="30"/>
  <c r="BB115" i="30"/>
  <c r="BB116" i="30"/>
  <c r="BB117" i="30"/>
  <c r="BB120" i="30"/>
  <c r="BB118" i="30"/>
  <c r="BB121" i="30"/>
  <c r="BB122" i="30"/>
  <c r="BB123" i="30"/>
  <c r="BB125" i="30"/>
  <c r="BB126" i="30"/>
  <c r="BB124" i="30"/>
  <c r="BB135" i="30"/>
  <c r="BB136" i="30"/>
  <c r="BB137" i="30"/>
  <c r="BB138" i="30"/>
  <c r="BB139" i="30"/>
  <c r="BB140" i="30"/>
  <c r="BB141" i="30"/>
  <c r="BB142" i="30"/>
  <c r="BB143" i="30"/>
  <c r="BB134" i="30"/>
  <c r="BB169" i="30"/>
  <c r="BC169" i="30" s="1"/>
  <c r="BB166" i="30"/>
  <c r="BB167" i="30"/>
  <c r="BB170" i="30"/>
  <c r="BB171" i="30"/>
  <c r="BB168" i="30"/>
  <c r="BB165" i="30"/>
  <c r="BB164" i="30"/>
  <c r="BB58" i="30"/>
  <c r="BB60" i="30"/>
  <c r="BB59" i="30"/>
  <c r="BB61" i="30"/>
  <c r="BB62" i="30"/>
  <c r="BB63" i="30"/>
  <c r="BB64" i="30"/>
  <c r="BB65" i="30"/>
  <c r="BB66" i="30"/>
  <c r="BB67" i="30"/>
  <c r="BB68" i="30"/>
  <c r="BB69" i="30"/>
  <c r="BB70" i="30"/>
  <c r="BB57" i="30"/>
  <c r="BB56" i="30"/>
  <c r="BB78" i="30"/>
  <c r="BB79" i="30"/>
  <c r="BB80" i="30"/>
  <c r="BB81" i="30"/>
  <c r="BB82" i="30"/>
  <c r="BB77" i="30"/>
  <c r="BB95" i="30"/>
  <c r="BB96" i="30"/>
  <c r="BB97" i="30"/>
  <c r="BB98" i="30"/>
  <c r="BB99" i="30"/>
  <c r="BB100" i="30"/>
  <c r="BB101" i="30"/>
  <c r="BB90" i="30"/>
  <c r="BB89" i="30"/>
  <c r="BB91" i="30"/>
  <c r="BB92" i="30"/>
  <c r="BB94" i="30"/>
  <c r="BB93" i="30"/>
  <c r="BB49" i="30"/>
  <c r="BC49" i="30" s="1"/>
  <c r="BB42" i="30"/>
  <c r="BB43" i="30"/>
  <c r="BB46" i="30"/>
  <c r="BB45" i="30"/>
  <c r="BB44" i="30"/>
  <c r="BB47" i="30"/>
  <c r="BB48" i="30"/>
  <c r="BB41" i="30"/>
  <c r="BB28" i="30"/>
  <c r="BB29" i="30"/>
  <c r="BB30" i="30"/>
  <c r="BB31" i="30"/>
  <c r="BB32" i="30"/>
  <c r="BB33" i="30"/>
  <c r="BB27" i="30"/>
  <c r="BB9" i="30"/>
  <c r="BB10" i="30"/>
  <c r="BB11" i="30"/>
  <c r="BB12" i="30"/>
  <c r="BB13" i="30"/>
  <c r="BB14" i="30"/>
  <c r="BB15" i="30"/>
  <c r="BB16" i="30"/>
  <c r="BB17" i="30"/>
  <c r="BB19" i="30"/>
  <c r="BB18" i="30"/>
  <c r="BB8" i="30"/>
  <c r="AV168" i="30"/>
  <c r="AQ168" i="30"/>
  <c r="AL168" i="30"/>
  <c r="AG168" i="30"/>
  <c r="AB168" i="30"/>
  <c r="V168" i="30"/>
  <c r="P168" i="30"/>
  <c r="J168" i="30"/>
  <c r="AV171" i="30"/>
  <c r="AQ171" i="30"/>
  <c r="AL171" i="30"/>
  <c r="AG171" i="30"/>
  <c r="AB171" i="30"/>
  <c r="V171" i="30"/>
  <c r="P171" i="30"/>
  <c r="J171" i="30"/>
  <c r="AV170" i="30"/>
  <c r="AQ170" i="30"/>
  <c r="AL170" i="30"/>
  <c r="AG170" i="30"/>
  <c r="AB170" i="30"/>
  <c r="V170" i="30"/>
  <c r="P170" i="30"/>
  <c r="J170" i="30"/>
  <c r="AV167" i="30"/>
  <c r="AQ167" i="30"/>
  <c r="AL167" i="30"/>
  <c r="AG167" i="30"/>
  <c r="AB167" i="30"/>
  <c r="V167" i="30"/>
  <c r="P167" i="30"/>
  <c r="J167" i="30"/>
  <c r="AV166" i="30"/>
  <c r="AQ166" i="30"/>
  <c r="AL166" i="30"/>
  <c r="AG166" i="30"/>
  <c r="AB166" i="30"/>
  <c r="V166" i="30"/>
  <c r="P166" i="30"/>
  <c r="J166" i="30"/>
  <c r="AV165" i="30"/>
  <c r="AQ165" i="30"/>
  <c r="AL165" i="30"/>
  <c r="AG165" i="30"/>
  <c r="AB165" i="30"/>
  <c r="V165" i="30"/>
  <c r="P165" i="30"/>
  <c r="J165" i="30"/>
  <c r="AV164" i="30"/>
  <c r="AQ164" i="30"/>
  <c r="AL164" i="30"/>
  <c r="AG164" i="30"/>
  <c r="AB164" i="30"/>
  <c r="V164" i="30"/>
  <c r="P164" i="30"/>
  <c r="J164" i="30"/>
  <c r="AV157" i="30"/>
  <c r="AQ157" i="30"/>
  <c r="AL157" i="30"/>
  <c r="AG157" i="30"/>
  <c r="AB157" i="30"/>
  <c r="V157" i="30"/>
  <c r="P157" i="30"/>
  <c r="J157" i="30"/>
  <c r="AV156" i="30"/>
  <c r="AQ156" i="30"/>
  <c r="AL156" i="30"/>
  <c r="AG156" i="30"/>
  <c r="AB156" i="30"/>
  <c r="V156" i="30"/>
  <c r="P156" i="30"/>
  <c r="J156" i="30"/>
  <c r="AV153" i="30"/>
  <c r="AQ153" i="30"/>
  <c r="AL153" i="30"/>
  <c r="AG153" i="30"/>
  <c r="AB153" i="30"/>
  <c r="V153" i="30"/>
  <c r="P153" i="30"/>
  <c r="J153" i="30"/>
  <c r="AV155" i="30"/>
  <c r="AQ155" i="30"/>
  <c r="AL155" i="30"/>
  <c r="AG155" i="30"/>
  <c r="AB155" i="30"/>
  <c r="V155" i="30"/>
  <c r="P155" i="30"/>
  <c r="J155" i="30"/>
  <c r="AV154" i="30"/>
  <c r="AQ154" i="30"/>
  <c r="AL154" i="30"/>
  <c r="AG154" i="30"/>
  <c r="AB154" i="30"/>
  <c r="V154" i="30"/>
  <c r="P154" i="30"/>
  <c r="J154" i="30"/>
  <c r="AV152" i="30"/>
  <c r="AQ152" i="30"/>
  <c r="AL152" i="30"/>
  <c r="AG152" i="30"/>
  <c r="AB152" i="30"/>
  <c r="V152" i="30"/>
  <c r="P152" i="30"/>
  <c r="J152" i="30"/>
  <c r="AV151" i="30"/>
  <c r="AQ151" i="30"/>
  <c r="AL151" i="30"/>
  <c r="AG151" i="30"/>
  <c r="AB151" i="30"/>
  <c r="V151" i="30"/>
  <c r="P151" i="30"/>
  <c r="J151" i="30"/>
  <c r="AV150" i="30"/>
  <c r="AQ150" i="30"/>
  <c r="AL150" i="30"/>
  <c r="AG150" i="30"/>
  <c r="AB150" i="30"/>
  <c r="V150" i="30"/>
  <c r="P150" i="30"/>
  <c r="J150" i="30"/>
  <c r="BC150" i="30" s="1"/>
  <c r="AV143" i="30"/>
  <c r="AQ143" i="30"/>
  <c r="AG143" i="30"/>
  <c r="AB143" i="30"/>
  <c r="V143" i="30"/>
  <c r="P143" i="30"/>
  <c r="J143" i="30"/>
  <c r="AV142" i="30"/>
  <c r="AQ142" i="30"/>
  <c r="AL142" i="30"/>
  <c r="AG142" i="30"/>
  <c r="AB142" i="30"/>
  <c r="V142" i="30"/>
  <c r="P142" i="30"/>
  <c r="J142" i="30"/>
  <c r="AV141" i="30"/>
  <c r="AQ141" i="30"/>
  <c r="AG141" i="30"/>
  <c r="AB141" i="30"/>
  <c r="V141" i="30"/>
  <c r="P141" i="30"/>
  <c r="J141" i="30"/>
  <c r="AV140" i="30"/>
  <c r="AQ140" i="30"/>
  <c r="AL140" i="30"/>
  <c r="AG140" i="30"/>
  <c r="AB140" i="30"/>
  <c r="V140" i="30"/>
  <c r="P140" i="30"/>
  <c r="J140" i="30"/>
  <c r="AV139" i="30"/>
  <c r="AQ139" i="30"/>
  <c r="AL139" i="30"/>
  <c r="AG139" i="30"/>
  <c r="AB139" i="30"/>
  <c r="V139" i="30"/>
  <c r="P139" i="30"/>
  <c r="J139" i="30"/>
  <c r="AV138" i="30"/>
  <c r="AQ138" i="30"/>
  <c r="AL138" i="30"/>
  <c r="AG138" i="30"/>
  <c r="AB138" i="30"/>
  <c r="V138" i="30"/>
  <c r="P138" i="30"/>
  <c r="J138" i="30"/>
  <c r="AV137" i="30"/>
  <c r="AQ137" i="30"/>
  <c r="AL137" i="30"/>
  <c r="AG137" i="30"/>
  <c r="AB137" i="30"/>
  <c r="V137" i="30"/>
  <c r="P137" i="30"/>
  <c r="J137" i="30"/>
  <c r="AV136" i="30"/>
  <c r="AQ136" i="30"/>
  <c r="AL136" i="30"/>
  <c r="AG136" i="30"/>
  <c r="AB136" i="30"/>
  <c r="V136" i="30"/>
  <c r="P136" i="30"/>
  <c r="J136" i="30"/>
  <c r="AV135" i="30"/>
  <c r="AQ135" i="30"/>
  <c r="AL135" i="30"/>
  <c r="AG135" i="30"/>
  <c r="AB135" i="30"/>
  <c r="V135" i="30"/>
  <c r="P135" i="30"/>
  <c r="J135" i="30"/>
  <c r="AV134" i="30"/>
  <c r="AQ134" i="30"/>
  <c r="AL134" i="30"/>
  <c r="AG134" i="30"/>
  <c r="AB134" i="30"/>
  <c r="V134" i="30"/>
  <c r="P134" i="30"/>
  <c r="J134" i="30"/>
  <c r="AV124" i="30"/>
  <c r="AQ124" i="30"/>
  <c r="AL124" i="30"/>
  <c r="AG124" i="30"/>
  <c r="AB124" i="30"/>
  <c r="V124" i="30"/>
  <c r="P124" i="30"/>
  <c r="J124" i="30"/>
  <c r="AV126" i="30"/>
  <c r="AQ126" i="30"/>
  <c r="AL126" i="30"/>
  <c r="AG126" i="30"/>
  <c r="AB126" i="30"/>
  <c r="V126" i="30"/>
  <c r="P126" i="30"/>
  <c r="J126" i="30"/>
  <c r="AV125" i="30"/>
  <c r="AQ125" i="30"/>
  <c r="AL125" i="30"/>
  <c r="AG125" i="30"/>
  <c r="AB125" i="30"/>
  <c r="V125" i="30"/>
  <c r="P125" i="30"/>
  <c r="J125" i="30"/>
  <c r="AV123" i="30"/>
  <c r="AQ123" i="30"/>
  <c r="AL123" i="30"/>
  <c r="AG123" i="30"/>
  <c r="AB123" i="30"/>
  <c r="V123" i="30"/>
  <c r="P123" i="30"/>
  <c r="J123" i="30"/>
  <c r="AV122" i="30"/>
  <c r="AQ122" i="30"/>
  <c r="AL122" i="30"/>
  <c r="AG122" i="30"/>
  <c r="AB122" i="30"/>
  <c r="V122" i="30"/>
  <c r="P122" i="30"/>
  <c r="J122" i="30"/>
  <c r="AV121" i="30"/>
  <c r="AQ121" i="30"/>
  <c r="AL121" i="30"/>
  <c r="AG121" i="30"/>
  <c r="AB121" i="30"/>
  <c r="V121" i="30"/>
  <c r="P121" i="30"/>
  <c r="J121" i="30"/>
  <c r="AV118" i="30"/>
  <c r="AQ118" i="30"/>
  <c r="AL118" i="30"/>
  <c r="AG118" i="30"/>
  <c r="AB118" i="30"/>
  <c r="V118" i="30"/>
  <c r="P118" i="30"/>
  <c r="J118" i="30"/>
  <c r="AV120" i="30"/>
  <c r="AQ120" i="30"/>
  <c r="AL120" i="30"/>
  <c r="AG120" i="30"/>
  <c r="AB120" i="30"/>
  <c r="V120" i="30"/>
  <c r="P120" i="30"/>
  <c r="J120" i="30"/>
  <c r="AV119" i="30"/>
  <c r="AQ119" i="30"/>
  <c r="AL119" i="30"/>
  <c r="AG119" i="30"/>
  <c r="AB119" i="30"/>
  <c r="V119" i="30"/>
  <c r="P119" i="30"/>
  <c r="J119" i="30"/>
  <c r="AV117" i="30"/>
  <c r="AQ117" i="30"/>
  <c r="AL117" i="30"/>
  <c r="AG117" i="30"/>
  <c r="AB117" i="30"/>
  <c r="V117" i="30"/>
  <c r="P117" i="30"/>
  <c r="J117" i="30"/>
  <c r="AV116" i="30"/>
  <c r="AQ116" i="30"/>
  <c r="AL116" i="30"/>
  <c r="AG116" i="30"/>
  <c r="AB116" i="30"/>
  <c r="V116" i="30"/>
  <c r="P116" i="30"/>
  <c r="J116" i="30"/>
  <c r="AV115" i="30"/>
  <c r="AQ115" i="30"/>
  <c r="AL115" i="30"/>
  <c r="AG115" i="30"/>
  <c r="AB115" i="30"/>
  <c r="V115" i="30"/>
  <c r="P115" i="30"/>
  <c r="J115" i="30"/>
  <c r="AV114" i="30"/>
  <c r="AQ114" i="30"/>
  <c r="AL114" i="30"/>
  <c r="AG114" i="30"/>
  <c r="AB114" i="30"/>
  <c r="V114" i="30"/>
  <c r="P114" i="30"/>
  <c r="J114" i="30"/>
  <c r="AV112" i="30"/>
  <c r="AQ112" i="30"/>
  <c r="AL112" i="30"/>
  <c r="AG112" i="30"/>
  <c r="AB112" i="30"/>
  <c r="V112" i="30"/>
  <c r="P112" i="30"/>
  <c r="J112" i="30"/>
  <c r="AV113" i="30"/>
  <c r="AQ113" i="30"/>
  <c r="AL113" i="30"/>
  <c r="AG113" i="30"/>
  <c r="AB113" i="30"/>
  <c r="V113" i="30"/>
  <c r="P113" i="30"/>
  <c r="J113" i="30"/>
  <c r="AV111" i="30"/>
  <c r="AQ111" i="30"/>
  <c r="AL111" i="30"/>
  <c r="AG111" i="30"/>
  <c r="AB111" i="30"/>
  <c r="V111" i="30"/>
  <c r="P111" i="30"/>
  <c r="J111" i="30"/>
  <c r="AV109" i="30"/>
  <c r="AQ109" i="30"/>
  <c r="AL109" i="30"/>
  <c r="AG109" i="30"/>
  <c r="AB109" i="30"/>
  <c r="V109" i="30"/>
  <c r="P109" i="30"/>
  <c r="J109" i="30"/>
  <c r="AV108" i="30"/>
  <c r="AQ108" i="30"/>
  <c r="AL108" i="30"/>
  <c r="AG108" i="30"/>
  <c r="AB108" i="30"/>
  <c r="V108" i="30"/>
  <c r="P108" i="30"/>
  <c r="J108" i="30"/>
  <c r="AV110" i="30"/>
  <c r="AQ110" i="30"/>
  <c r="AL110" i="30"/>
  <c r="AG110" i="30"/>
  <c r="AB110" i="30"/>
  <c r="V110" i="30"/>
  <c r="P110" i="30"/>
  <c r="J110" i="30"/>
  <c r="AV101" i="30"/>
  <c r="AQ101" i="30"/>
  <c r="AL101" i="30"/>
  <c r="AB101" i="30"/>
  <c r="V101" i="30"/>
  <c r="P101" i="30"/>
  <c r="J101" i="30"/>
  <c r="AV100" i="30"/>
  <c r="AQ100" i="30"/>
  <c r="AL100" i="30"/>
  <c r="AG100" i="30"/>
  <c r="AB100" i="30"/>
  <c r="V100" i="30"/>
  <c r="P100" i="30"/>
  <c r="J100" i="30"/>
  <c r="AV99" i="30"/>
  <c r="AQ99" i="30"/>
  <c r="AL99" i="30"/>
  <c r="AG99" i="30"/>
  <c r="AB99" i="30"/>
  <c r="V99" i="30"/>
  <c r="P99" i="30"/>
  <c r="J99" i="30"/>
  <c r="AV98" i="30"/>
  <c r="AQ98" i="30"/>
  <c r="AL98" i="30"/>
  <c r="AG98" i="30"/>
  <c r="AB98" i="30"/>
  <c r="V98" i="30"/>
  <c r="P98" i="30"/>
  <c r="J98" i="30"/>
  <c r="AV97" i="30"/>
  <c r="AQ97" i="30"/>
  <c r="AL97" i="30"/>
  <c r="AG97" i="30"/>
  <c r="AB97" i="30"/>
  <c r="V97" i="30"/>
  <c r="P97" i="30"/>
  <c r="J97" i="30"/>
  <c r="AV96" i="30"/>
  <c r="AQ96" i="30"/>
  <c r="AL96" i="30"/>
  <c r="AG96" i="30"/>
  <c r="AB96" i="30"/>
  <c r="V96" i="30"/>
  <c r="P96" i="30"/>
  <c r="J96" i="30"/>
  <c r="AV95" i="30"/>
  <c r="AQ95" i="30"/>
  <c r="AL95" i="30"/>
  <c r="AG95" i="30"/>
  <c r="AB95" i="30"/>
  <c r="V95" i="30"/>
  <c r="P95" i="30"/>
  <c r="J95" i="30"/>
  <c r="AV93" i="30"/>
  <c r="AQ93" i="30"/>
  <c r="AL93" i="30"/>
  <c r="AG93" i="30"/>
  <c r="AB93" i="30"/>
  <c r="V93" i="30"/>
  <c r="P93" i="30"/>
  <c r="J93" i="30"/>
  <c r="AV94" i="30"/>
  <c r="AQ94" i="30"/>
  <c r="AL94" i="30"/>
  <c r="AG94" i="30"/>
  <c r="AB94" i="30"/>
  <c r="V94" i="30"/>
  <c r="P94" i="30"/>
  <c r="J94" i="30"/>
  <c r="AV92" i="30"/>
  <c r="AQ92" i="30"/>
  <c r="AL92" i="30"/>
  <c r="AG92" i="30"/>
  <c r="AB92" i="30"/>
  <c r="V92" i="30"/>
  <c r="P92" i="30"/>
  <c r="J92" i="30"/>
  <c r="AV91" i="30"/>
  <c r="AQ91" i="30"/>
  <c r="AL91" i="30"/>
  <c r="AG91" i="30"/>
  <c r="AB91" i="30"/>
  <c r="V91" i="30"/>
  <c r="P91" i="30"/>
  <c r="J91" i="30"/>
  <c r="AV89" i="30"/>
  <c r="AQ89" i="30"/>
  <c r="AL89" i="30"/>
  <c r="AG89" i="30"/>
  <c r="AB89" i="30"/>
  <c r="V89" i="30"/>
  <c r="P89" i="30"/>
  <c r="J89" i="30"/>
  <c r="AV90" i="30"/>
  <c r="AQ90" i="30"/>
  <c r="AL90" i="30"/>
  <c r="AG90" i="30"/>
  <c r="AB90" i="30"/>
  <c r="V90" i="30"/>
  <c r="P90" i="30"/>
  <c r="J90" i="30"/>
  <c r="AV82" i="30"/>
  <c r="AQ82" i="30"/>
  <c r="AL82" i="30"/>
  <c r="AG82" i="30"/>
  <c r="AB82" i="30"/>
  <c r="V82" i="30"/>
  <c r="P82" i="30"/>
  <c r="J82" i="30"/>
  <c r="AV81" i="30"/>
  <c r="AQ81" i="30"/>
  <c r="AL81" i="30"/>
  <c r="AG81" i="30"/>
  <c r="AB81" i="30"/>
  <c r="V81" i="30"/>
  <c r="P81" i="30"/>
  <c r="J81" i="30"/>
  <c r="AV80" i="30"/>
  <c r="AQ80" i="30"/>
  <c r="AG80" i="30"/>
  <c r="AB80" i="30"/>
  <c r="V80" i="30"/>
  <c r="P80" i="30"/>
  <c r="J80" i="30"/>
  <c r="AV79" i="30"/>
  <c r="AQ79" i="30"/>
  <c r="AL79" i="30"/>
  <c r="AG79" i="30"/>
  <c r="AB79" i="30"/>
  <c r="V79" i="30"/>
  <c r="P79" i="30"/>
  <c r="J79" i="30"/>
  <c r="AV78" i="30"/>
  <c r="AQ78" i="30"/>
  <c r="AL78" i="30"/>
  <c r="AG78" i="30"/>
  <c r="AB78" i="30"/>
  <c r="V78" i="30"/>
  <c r="P78" i="30"/>
  <c r="J78" i="30"/>
  <c r="AV77" i="30"/>
  <c r="AQ77" i="30"/>
  <c r="AL77" i="30"/>
  <c r="AG77" i="30"/>
  <c r="AB77" i="30"/>
  <c r="V77" i="30"/>
  <c r="P77" i="30"/>
  <c r="J77" i="30"/>
  <c r="AV70" i="30"/>
  <c r="AQ70" i="30"/>
  <c r="AL70" i="30"/>
  <c r="AG70" i="30"/>
  <c r="AB70" i="30"/>
  <c r="V70" i="30"/>
  <c r="P70" i="30"/>
  <c r="J70" i="30"/>
  <c r="AV69" i="30"/>
  <c r="AQ69" i="30"/>
  <c r="AL69" i="30"/>
  <c r="AG69" i="30"/>
  <c r="AB69" i="30"/>
  <c r="V69" i="30"/>
  <c r="P69" i="30"/>
  <c r="J69" i="30"/>
  <c r="AV68" i="30"/>
  <c r="AQ68" i="30"/>
  <c r="AL68" i="30"/>
  <c r="AG68" i="30"/>
  <c r="AB68" i="30"/>
  <c r="V68" i="30"/>
  <c r="P68" i="30"/>
  <c r="J68" i="30"/>
  <c r="AV67" i="30"/>
  <c r="AQ67" i="30"/>
  <c r="AL67" i="30"/>
  <c r="AG67" i="30"/>
  <c r="AB67" i="30"/>
  <c r="V67" i="30"/>
  <c r="P67" i="30"/>
  <c r="J67" i="30"/>
  <c r="AV66" i="30"/>
  <c r="AQ66" i="30"/>
  <c r="AL66" i="30"/>
  <c r="AG66" i="30"/>
  <c r="AB66" i="30"/>
  <c r="V66" i="30"/>
  <c r="P66" i="30"/>
  <c r="J66" i="30"/>
  <c r="AV65" i="30"/>
  <c r="AQ65" i="30"/>
  <c r="AL65" i="30"/>
  <c r="AG65" i="30"/>
  <c r="AB65" i="30"/>
  <c r="V65" i="30"/>
  <c r="P65" i="30"/>
  <c r="J65" i="30"/>
  <c r="AV64" i="30"/>
  <c r="AQ64" i="30"/>
  <c r="AL64" i="30"/>
  <c r="AG64" i="30"/>
  <c r="AB64" i="30"/>
  <c r="V64" i="30"/>
  <c r="P64" i="30"/>
  <c r="J64" i="30"/>
  <c r="AV63" i="30"/>
  <c r="AQ63" i="30"/>
  <c r="AL63" i="30"/>
  <c r="AG63" i="30"/>
  <c r="AB63" i="30"/>
  <c r="V63" i="30"/>
  <c r="P63" i="30"/>
  <c r="J63" i="30"/>
  <c r="AV62" i="30"/>
  <c r="AQ62" i="30"/>
  <c r="AL62" i="30"/>
  <c r="AG62" i="30"/>
  <c r="AB62" i="30"/>
  <c r="V62" i="30"/>
  <c r="P62" i="30"/>
  <c r="J62" i="30"/>
  <c r="AV61" i="30"/>
  <c r="AQ61" i="30"/>
  <c r="AL61" i="30"/>
  <c r="AG61" i="30"/>
  <c r="AB61" i="30"/>
  <c r="V61" i="30"/>
  <c r="P61" i="30"/>
  <c r="J61" i="30"/>
  <c r="AV59" i="30"/>
  <c r="AQ59" i="30"/>
  <c r="AL59" i="30"/>
  <c r="AG59" i="30"/>
  <c r="AB59" i="30"/>
  <c r="V59" i="30"/>
  <c r="P59" i="30"/>
  <c r="J59" i="30"/>
  <c r="AV60" i="30"/>
  <c r="AQ60" i="30"/>
  <c r="AL60" i="30"/>
  <c r="AG60" i="30"/>
  <c r="AB60" i="30"/>
  <c r="V60" i="30"/>
  <c r="P60" i="30"/>
  <c r="J60" i="30"/>
  <c r="AV58" i="30"/>
  <c r="AQ58" i="30"/>
  <c r="AL58" i="30"/>
  <c r="AG58" i="30"/>
  <c r="AB58" i="30"/>
  <c r="V58" i="30"/>
  <c r="P58" i="30"/>
  <c r="J58" i="30"/>
  <c r="AV57" i="30"/>
  <c r="AQ57" i="30"/>
  <c r="AL57" i="30"/>
  <c r="AG57" i="30"/>
  <c r="AB57" i="30"/>
  <c r="V57" i="30"/>
  <c r="P57" i="30"/>
  <c r="J57" i="30"/>
  <c r="AV56" i="30"/>
  <c r="AQ56" i="30"/>
  <c r="AL56" i="30"/>
  <c r="AG56" i="30"/>
  <c r="AB56" i="30"/>
  <c r="V56" i="30"/>
  <c r="P56" i="30"/>
  <c r="J56" i="30"/>
  <c r="AV48" i="30"/>
  <c r="AQ48" i="30"/>
  <c r="AL48" i="30"/>
  <c r="AG48" i="30"/>
  <c r="AB48" i="30"/>
  <c r="V48" i="30"/>
  <c r="P48" i="30"/>
  <c r="J48" i="30"/>
  <c r="AV47" i="30"/>
  <c r="AQ47" i="30"/>
  <c r="AL47" i="30"/>
  <c r="AG47" i="30"/>
  <c r="AB47" i="30"/>
  <c r="V47" i="30"/>
  <c r="P47" i="30"/>
  <c r="J47" i="30"/>
  <c r="AV44" i="30"/>
  <c r="AQ44" i="30"/>
  <c r="AL44" i="30"/>
  <c r="AG44" i="30"/>
  <c r="AB44" i="30"/>
  <c r="V44" i="30"/>
  <c r="P44" i="30"/>
  <c r="J44" i="30"/>
  <c r="AV45" i="30"/>
  <c r="AQ45" i="30"/>
  <c r="AL45" i="30"/>
  <c r="AG45" i="30"/>
  <c r="AB45" i="30"/>
  <c r="V45" i="30"/>
  <c r="P45" i="30"/>
  <c r="J45" i="30"/>
  <c r="AV46" i="30"/>
  <c r="AQ46" i="30"/>
  <c r="AL46" i="30"/>
  <c r="AG46" i="30"/>
  <c r="AB46" i="30"/>
  <c r="V46" i="30"/>
  <c r="P46" i="30"/>
  <c r="J46" i="30"/>
  <c r="AV43" i="30"/>
  <c r="AQ43" i="30"/>
  <c r="AL43" i="30"/>
  <c r="AG43" i="30"/>
  <c r="AB43" i="30"/>
  <c r="V43" i="30"/>
  <c r="P43" i="30"/>
  <c r="J43" i="30"/>
  <c r="AV42" i="30"/>
  <c r="AQ42" i="30"/>
  <c r="AL42" i="30"/>
  <c r="AG42" i="30"/>
  <c r="AB42" i="30"/>
  <c r="V42" i="30"/>
  <c r="P42" i="30"/>
  <c r="J42" i="30"/>
  <c r="AV41" i="30"/>
  <c r="AQ41" i="30"/>
  <c r="AL41" i="30"/>
  <c r="AG41" i="30"/>
  <c r="AB41" i="30"/>
  <c r="V41" i="30"/>
  <c r="P41" i="30"/>
  <c r="J41" i="30"/>
  <c r="AV33" i="30"/>
  <c r="AQ33" i="30"/>
  <c r="AL33" i="30"/>
  <c r="AG33" i="30"/>
  <c r="AB33" i="30"/>
  <c r="V33" i="30"/>
  <c r="P33" i="30"/>
  <c r="J33" i="30"/>
  <c r="AV32" i="30"/>
  <c r="AQ32" i="30"/>
  <c r="AL32" i="30"/>
  <c r="AG32" i="30"/>
  <c r="AB32" i="30"/>
  <c r="V32" i="30"/>
  <c r="P32" i="30"/>
  <c r="J32" i="30"/>
  <c r="AV31" i="30"/>
  <c r="AQ31" i="30"/>
  <c r="AL31" i="30"/>
  <c r="AG31" i="30"/>
  <c r="AB31" i="30"/>
  <c r="V31" i="30"/>
  <c r="P31" i="30"/>
  <c r="J31" i="30"/>
  <c r="AV30" i="30"/>
  <c r="AQ30" i="30"/>
  <c r="AL30" i="30"/>
  <c r="AG30" i="30"/>
  <c r="AB30" i="30"/>
  <c r="V30" i="30"/>
  <c r="P30" i="30"/>
  <c r="J30" i="30"/>
  <c r="AV29" i="30"/>
  <c r="AQ29" i="30"/>
  <c r="AL29" i="30"/>
  <c r="AG29" i="30"/>
  <c r="AB29" i="30"/>
  <c r="V29" i="30"/>
  <c r="P29" i="30"/>
  <c r="J29" i="30"/>
  <c r="AV28" i="30"/>
  <c r="AQ28" i="30"/>
  <c r="AL28" i="30"/>
  <c r="AG28" i="30"/>
  <c r="AB28" i="30"/>
  <c r="V28" i="30"/>
  <c r="P28" i="30"/>
  <c r="J28" i="30"/>
  <c r="AV27" i="30"/>
  <c r="AQ27" i="30"/>
  <c r="AL27" i="30"/>
  <c r="AG27" i="30"/>
  <c r="AB27" i="30"/>
  <c r="V27" i="30"/>
  <c r="P27" i="30"/>
  <c r="J27" i="30"/>
  <c r="AV18" i="30"/>
  <c r="AQ18" i="30"/>
  <c r="AL18" i="30"/>
  <c r="AG18" i="30"/>
  <c r="AV19" i="30"/>
  <c r="AQ19" i="30"/>
  <c r="AL19" i="30"/>
  <c r="AG19" i="30"/>
  <c r="AB19" i="30"/>
  <c r="V19" i="30"/>
  <c r="P19" i="30"/>
  <c r="J19" i="30"/>
  <c r="AV17" i="30"/>
  <c r="AQ17" i="30"/>
  <c r="AL17" i="30"/>
  <c r="AG17" i="30"/>
  <c r="AB17" i="30"/>
  <c r="V17" i="30"/>
  <c r="P17" i="30"/>
  <c r="J17" i="30"/>
  <c r="AV16" i="30"/>
  <c r="AQ16" i="30"/>
  <c r="AL16" i="30"/>
  <c r="AG16" i="30"/>
  <c r="AB16" i="30"/>
  <c r="V16" i="30"/>
  <c r="P16" i="30"/>
  <c r="J16" i="30"/>
  <c r="AV15" i="30"/>
  <c r="AQ15" i="30"/>
  <c r="AL15" i="30"/>
  <c r="AG15" i="30"/>
  <c r="AB15" i="30"/>
  <c r="V15" i="30"/>
  <c r="P15" i="30"/>
  <c r="J15" i="30"/>
  <c r="AV14" i="30"/>
  <c r="AQ14" i="30"/>
  <c r="AL14" i="30"/>
  <c r="AG14" i="30"/>
  <c r="AB14" i="30"/>
  <c r="V14" i="30"/>
  <c r="P14" i="30"/>
  <c r="J14" i="30"/>
  <c r="AV13" i="30"/>
  <c r="AQ13" i="30"/>
  <c r="AL13" i="30"/>
  <c r="AG13" i="30"/>
  <c r="AB13" i="30"/>
  <c r="V13" i="30"/>
  <c r="P13" i="30"/>
  <c r="J13" i="30"/>
  <c r="AV12" i="30"/>
  <c r="AQ12" i="30"/>
  <c r="AL12" i="30"/>
  <c r="AG12" i="30"/>
  <c r="AB12" i="30"/>
  <c r="V12" i="30"/>
  <c r="P12" i="30"/>
  <c r="J12" i="30"/>
  <c r="AV11" i="30"/>
  <c r="AQ11" i="30"/>
  <c r="AL11" i="30"/>
  <c r="AG11" i="30"/>
  <c r="AB11" i="30"/>
  <c r="V11" i="30"/>
  <c r="P11" i="30"/>
  <c r="J11" i="30"/>
  <c r="AV10" i="30"/>
  <c r="AQ10" i="30"/>
  <c r="AL10" i="30"/>
  <c r="AG10" i="30"/>
  <c r="AB10" i="30"/>
  <c r="V10" i="30"/>
  <c r="P10" i="30"/>
  <c r="J10" i="30"/>
  <c r="AV9" i="30"/>
  <c r="AQ9" i="30"/>
  <c r="AL9" i="30"/>
  <c r="AG9" i="30"/>
  <c r="AB9" i="30"/>
  <c r="V9" i="30"/>
  <c r="P9" i="30"/>
  <c r="J9" i="30"/>
  <c r="AV8" i="30"/>
  <c r="AQ8" i="30"/>
  <c r="AL8" i="30"/>
  <c r="AG8" i="30"/>
  <c r="AB8" i="30"/>
  <c r="V8" i="30"/>
  <c r="P8" i="30"/>
  <c r="J8" i="30"/>
  <c r="BC82" i="30" l="1"/>
  <c r="BC90" i="30"/>
  <c r="BC109" i="30"/>
  <c r="BC113" i="30"/>
  <c r="BC119" i="30"/>
  <c r="BC123" i="30"/>
  <c r="BC152" i="30"/>
  <c r="BC56" i="30"/>
  <c r="BC151" i="30"/>
  <c r="BC155" i="30"/>
  <c r="BC153" i="30"/>
  <c r="BC156" i="30"/>
  <c r="BC110" i="30"/>
  <c r="BC108" i="30"/>
  <c r="BC111" i="30"/>
  <c r="BC114" i="30"/>
  <c r="BC115" i="30"/>
  <c r="BC116" i="30"/>
  <c r="BC120" i="30"/>
  <c r="BC118" i="30"/>
  <c r="BC121" i="30"/>
  <c r="BC122" i="30"/>
  <c r="BC125" i="30"/>
  <c r="BC124" i="30"/>
  <c r="BC27" i="30"/>
  <c r="BC60" i="30"/>
  <c r="BC67" i="30"/>
  <c r="BC68" i="30"/>
  <c r="BC70" i="30"/>
  <c r="BC78" i="30"/>
  <c r="BC79" i="30"/>
  <c r="BC80" i="30"/>
  <c r="BC165" i="30"/>
  <c r="BC166" i="30"/>
  <c r="BC168" i="30"/>
  <c r="BC77" i="30"/>
  <c r="BC8" i="30"/>
  <c r="BC28" i="30"/>
  <c r="BC30" i="30"/>
  <c r="BC32" i="30"/>
  <c r="BC42" i="30"/>
  <c r="BC44" i="30"/>
  <c r="BC57" i="30"/>
  <c r="BC62" i="30"/>
  <c r="BC64" i="30"/>
  <c r="BC66" i="30"/>
  <c r="BC10" i="30"/>
  <c r="BC14" i="30"/>
  <c r="BC18" i="30"/>
  <c r="BC135" i="30"/>
  <c r="BC136" i="30"/>
  <c r="BC143" i="30"/>
  <c r="BC167" i="30"/>
  <c r="BC171" i="30"/>
  <c r="BC11" i="30"/>
  <c r="BC19" i="30"/>
  <c r="BC29" i="30"/>
  <c r="BC33" i="30"/>
  <c r="BC43" i="30"/>
  <c r="BC47" i="30"/>
  <c r="BC58" i="30"/>
  <c r="BC59" i="30"/>
  <c r="BC63" i="30"/>
  <c r="BC134" i="30"/>
  <c r="BC137" i="30"/>
  <c r="BC139" i="30"/>
  <c r="BC140" i="30"/>
  <c r="BC141" i="30"/>
  <c r="BC154" i="30"/>
  <c r="BC157" i="30"/>
  <c r="BC41" i="30"/>
  <c r="BC126" i="30"/>
  <c r="BC117" i="30"/>
  <c r="BC112" i="30"/>
  <c r="BC138" i="30"/>
  <c r="BC142" i="30"/>
  <c r="BC164" i="30"/>
  <c r="BC170" i="30"/>
  <c r="BC69" i="30"/>
  <c r="BC61" i="30"/>
  <c r="BC65" i="30"/>
  <c r="BC81" i="30"/>
  <c r="BC100" i="30"/>
  <c r="BC101" i="30"/>
  <c r="BC92" i="30"/>
  <c r="BC94" i="30"/>
  <c r="BC95" i="30"/>
  <c r="BC96" i="30"/>
  <c r="BC97" i="30"/>
  <c r="BC99" i="30"/>
  <c r="BC91" i="30"/>
  <c r="BC31" i="30"/>
  <c r="BC48" i="30"/>
  <c r="BC46" i="30"/>
  <c r="BC45" i="30"/>
  <c r="BC17" i="30"/>
  <c r="BC13" i="30"/>
  <c r="BC9" i="30"/>
  <c r="BC16" i="30"/>
  <c r="BC12" i="30"/>
  <c r="BC15" i="30"/>
  <c r="BC89" i="30"/>
  <c r="BC93" i="30"/>
  <c r="BC98" i="30"/>
  <c r="AD8" i="25" l="1"/>
  <c r="P8" i="19"/>
  <c r="W8" i="29"/>
  <c r="AD7" i="24"/>
  <c r="W9" i="27"/>
  <c r="AD8" i="22"/>
  <c r="W8" i="20"/>
  <c r="X9" i="26"/>
  <c r="W11" i="27"/>
  <c r="AD7" i="25"/>
  <c r="W16" i="21"/>
  <c r="AD12" i="24"/>
  <c r="AD14" i="24"/>
  <c r="S11" i="23"/>
  <c r="AD11" i="22"/>
  <c r="W11" i="20"/>
  <c r="P12" i="19"/>
  <c r="X15" i="10"/>
  <c r="K9" i="28"/>
  <c r="AD10" i="25"/>
  <c r="AD9" i="25"/>
  <c r="AD11" i="25"/>
  <c r="X13" i="10"/>
  <c r="S9" i="23" l="1"/>
  <c r="S16" i="23"/>
  <c r="S12" i="23"/>
  <c r="S15" i="23"/>
  <c r="S17" i="23"/>
  <c r="S10" i="23"/>
  <c r="S8" i="23"/>
  <c r="S18" i="23"/>
  <c r="S19" i="23"/>
  <c r="S20" i="23"/>
  <c r="S21" i="23"/>
  <c r="S22" i="23"/>
  <c r="S13" i="23"/>
  <c r="R17" i="24"/>
  <c r="AD10" i="24"/>
  <c r="AD9" i="24"/>
  <c r="AD8" i="24"/>
  <c r="AD13" i="24"/>
  <c r="AD11" i="24"/>
  <c r="AD15" i="24"/>
  <c r="AD16" i="24"/>
  <c r="AD17" i="24"/>
  <c r="AD18" i="24"/>
  <c r="AD19" i="24"/>
  <c r="AD20" i="24"/>
  <c r="W18" i="21" l="1"/>
  <c r="AC17" i="21"/>
  <c r="W10" i="20" l="1"/>
  <c r="W15" i="20"/>
  <c r="W9" i="20"/>
  <c r="W13" i="20"/>
  <c r="X14" i="10" l="1"/>
  <c r="K8" i="28"/>
  <c r="K12" i="28"/>
  <c r="K11" i="28"/>
  <c r="K10" i="28"/>
  <c r="K13" i="28"/>
  <c r="X18" i="10"/>
  <c r="X12" i="10"/>
  <c r="X17" i="10"/>
  <c r="X19" i="10"/>
  <c r="X20" i="10"/>
  <c r="X21" i="10"/>
  <c r="AD9" i="22"/>
  <c r="AD12" i="10" l="1"/>
  <c r="AY7" i="24" l="1"/>
  <c r="S23" i="23"/>
  <c r="P11" i="19" l="1"/>
  <c r="P9" i="19"/>
  <c r="P14" i="19"/>
  <c r="X22" i="10" l="1"/>
  <c r="AC11" i="29"/>
  <c r="AC10" i="29"/>
  <c r="W11" i="29"/>
  <c r="AC9" i="29"/>
  <c r="W10" i="29"/>
  <c r="AC8" i="29"/>
  <c r="W9" i="29"/>
  <c r="BC9" i="29" l="1"/>
  <c r="BC10" i="29"/>
  <c r="BC11" i="29"/>
  <c r="W14" i="21"/>
  <c r="AY23" i="23" l="1"/>
  <c r="W8" i="27"/>
  <c r="W12" i="27"/>
  <c r="W13" i="27"/>
  <c r="S14" i="23"/>
  <c r="X10" i="10"/>
  <c r="X9" i="10"/>
  <c r="X11" i="10"/>
  <c r="X16" i="10"/>
  <c r="X8" i="10"/>
  <c r="W17" i="21"/>
  <c r="W10" i="21"/>
  <c r="W13" i="21"/>
  <c r="W15" i="21"/>
  <c r="W11" i="21"/>
  <c r="W9" i="21"/>
  <c r="W8" i="21"/>
  <c r="W19" i="21"/>
  <c r="W12" i="20"/>
  <c r="P13" i="19"/>
  <c r="P10" i="19"/>
  <c r="X10" i="26"/>
  <c r="X8" i="26"/>
  <c r="AC13" i="27"/>
  <c r="W10" i="27"/>
  <c r="AC12" i="27"/>
  <c r="W7" i="27"/>
  <c r="AC11" i="27"/>
  <c r="AC10" i="27"/>
  <c r="AC9" i="27"/>
  <c r="AC8" i="27"/>
  <c r="AC7" i="27"/>
  <c r="AD18" i="26"/>
  <c r="X18" i="26"/>
  <c r="Q18" i="26"/>
  <c r="K18" i="26"/>
  <c r="AD17" i="26"/>
  <c r="X17" i="26"/>
  <c r="Q17" i="26"/>
  <c r="K17" i="26"/>
  <c r="AD16" i="26"/>
  <c r="X16" i="26"/>
  <c r="Q16" i="26"/>
  <c r="K16" i="26"/>
  <c r="AD15" i="26"/>
  <c r="X15" i="26"/>
  <c r="Q15" i="26"/>
  <c r="K15" i="26"/>
  <c r="AD14" i="26"/>
  <c r="X14" i="26"/>
  <c r="Q14" i="26"/>
  <c r="K14" i="26"/>
  <c r="AD13" i="26"/>
  <c r="X13" i="26"/>
  <c r="Q13" i="26"/>
  <c r="K13" i="26"/>
  <c r="AD12" i="26"/>
  <c r="X12" i="26"/>
  <c r="Q12" i="26"/>
  <c r="K12" i="26"/>
  <c r="AD11" i="26"/>
  <c r="X11" i="26"/>
  <c r="AD10" i="26"/>
  <c r="AD9" i="26"/>
  <c r="AD8" i="26"/>
  <c r="AD7" i="26"/>
  <c r="X7" i="26"/>
  <c r="AC16" i="21"/>
  <c r="AC15" i="21"/>
  <c r="K14" i="22"/>
  <c r="K13" i="22"/>
  <c r="K12" i="22"/>
  <c r="K10" i="22"/>
  <c r="Q14" i="22"/>
  <c r="Q13" i="22"/>
  <c r="Q12" i="22"/>
  <c r="Q10" i="22"/>
  <c r="AD14" i="22"/>
  <c r="AD13" i="22"/>
  <c r="AD12" i="22"/>
  <c r="AD10" i="22"/>
  <c r="W14" i="22"/>
  <c r="W13" i="22"/>
  <c r="W12" i="22"/>
  <c r="W10" i="22"/>
  <c r="AC13" i="21"/>
  <c r="AC12" i="21"/>
  <c r="AC11" i="21"/>
  <c r="AC10" i="21"/>
  <c r="AC9" i="21"/>
  <c r="AC8" i="21"/>
  <c r="AC13" i="20"/>
  <c r="AC11" i="20"/>
  <c r="BC14" i="20"/>
  <c r="AC14" i="21"/>
  <c r="AD8" i="10"/>
  <c r="AD11" i="10"/>
  <c r="AD13" i="10"/>
  <c r="AD10" i="10"/>
  <c r="AD9" i="10"/>
  <c r="Y11" i="23"/>
  <c r="Y12" i="23"/>
  <c r="Y8" i="23"/>
  <c r="Y10" i="23"/>
  <c r="Y9" i="23"/>
  <c r="V9" i="19"/>
  <c r="V8" i="19"/>
  <c r="V13" i="19"/>
  <c r="V14" i="19"/>
  <c r="V11" i="19"/>
  <c r="V10" i="19"/>
  <c r="AC9" i="20"/>
  <c r="AC8" i="20"/>
  <c r="AC10" i="20"/>
  <c r="AC12" i="20"/>
  <c r="W12" i="21"/>
  <c r="BC8" i="24"/>
  <c r="AV19" i="19"/>
  <c r="AV20" i="19"/>
  <c r="BD24" i="10"/>
  <c r="AV15" i="19"/>
  <c r="AV16" i="19"/>
  <c r="AV18" i="19"/>
  <c r="AV17" i="19"/>
  <c r="BC17" i="21" l="1"/>
  <c r="BD12" i="10"/>
  <c r="AV14" i="19"/>
  <c r="AV12" i="19"/>
  <c r="AV13" i="19"/>
  <c r="AY22" i="23"/>
  <c r="BD10" i="26"/>
  <c r="AY15" i="23"/>
  <c r="AY17" i="23"/>
  <c r="BD14" i="26"/>
  <c r="BD18" i="26"/>
  <c r="BD12" i="26"/>
  <c r="BD16" i="26"/>
  <c r="BD11" i="26"/>
  <c r="BD17" i="26"/>
  <c r="BD13" i="26"/>
  <c r="BD15" i="26"/>
  <c r="BC13" i="20"/>
  <c r="AE10" i="24"/>
  <c r="BD9" i="26"/>
  <c r="T13" i="23"/>
  <c r="AE13" i="24"/>
  <c r="BD7" i="26"/>
  <c r="BD17" i="25"/>
  <c r="BC10" i="20"/>
  <c r="BC12" i="24"/>
  <c r="BC13" i="24"/>
  <c r="AV9" i="19"/>
  <c r="BD10" i="22"/>
  <c r="AY14" i="23"/>
  <c r="AY12" i="23"/>
  <c r="AY11" i="23"/>
  <c r="BC10" i="24"/>
  <c r="BC15" i="24"/>
  <c r="BC14" i="24"/>
  <c r="AY8" i="23"/>
  <c r="AY19" i="23"/>
  <c r="AY10" i="23"/>
  <c r="BD16" i="25"/>
  <c r="BD8" i="26"/>
  <c r="BC20" i="24"/>
  <c r="BC19" i="24"/>
  <c r="BC11" i="24"/>
  <c r="BC12" i="21"/>
  <c r="BC8" i="21"/>
  <c r="BC13" i="21"/>
  <c r="BC16" i="21"/>
  <c r="AV11" i="19"/>
  <c r="AV8" i="19"/>
  <c r="BD14" i="10"/>
  <c r="BD13" i="10"/>
  <c r="BC8" i="20"/>
  <c r="BC9" i="20"/>
  <c r="BC12" i="20"/>
  <c r="BC11" i="20"/>
  <c r="BC13" i="27"/>
  <c r="BC9" i="27"/>
  <c r="BC11" i="27"/>
  <c r="BC7" i="27"/>
  <c r="BC12" i="27"/>
  <c r="BC10" i="27"/>
  <c r="BC8" i="27"/>
  <c r="BD9" i="25"/>
  <c r="BD18" i="25"/>
  <c r="BD7" i="25"/>
  <c r="BD8" i="25"/>
  <c r="AY13" i="23"/>
  <c r="AY9" i="23"/>
  <c r="BD8" i="22"/>
  <c r="BD9" i="22"/>
  <c r="BC10" i="21"/>
  <c r="BC14" i="21"/>
  <c r="BC11" i="21"/>
  <c r="AV10" i="19"/>
  <c r="BD9" i="10"/>
  <c r="BD11" i="10"/>
  <c r="BD10" i="10"/>
  <c r="BD8" i="10"/>
  <c r="BC15" i="21"/>
  <c r="BC9" i="21"/>
  <c r="BC9" i="24" l="1"/>
  <c r="BC8" i="29"/>
</calcChain>
</file>

<file path=xl/sharedStrings.xml><?xml version="1.0" encoding="utf-8"?>
<sst xmlns="http://schemas.openxmlformats.org/spreadsheetml/2006/main" count="1760" uniqueCount="357">
  <si>
    <t>Pos</t>
  </si>
  <si>
    <t>Rnd 1</t>
  </si>
  <si>
    <t>Rnd 2</t>
  </si>
  <si>
    <t>Rnd 3</t>
  </si>
  <si>
    <t>Rnd 4</t>
  </si>
  <si>
    <t>Rnd 5</t>
  </si>
  <si>
    <t>Rnd 6</t>
  </si>
  <si>
    <t>COMPETITOR NAME &amp; SURNAME</t>
  </si>
  <si>
    <t>MSA LICENCE NUMBER</t>
  </si>
  <si>
    <t>RACE NUMBER</t>
  </si>
  <si>
    <t>F</t>
  </si>
  <si>
    <t>A86</t>
  </si>
  <si>
    <t>Kayla Jones</t>
  </si>
  <si>
    <t>03170</t>
  </si>
  <si>
    <t>W/D  -  Withdrew</t>
  </si>
  <si>
    <t>Excl  -  Excluded</t>
  </si>
  <si>
    <t>DNF  -  Did not finish</t>
  </si>
  <si>
    <t>B/F  -  Black Flagged</t>
  </si>
  <si>
    <t>Reinhardt Maunder</t>
  </si>
  <si>
    <t>A74</t>
  </si>
  <si>
    <t>Marco de Villiers</t>
  </si>
  <si>
    <t>08404</t>
  </si>
  <si>
    <t>A191</t>
  </si>
  <si>
    <t>Abdul-Kader Dalwai</t>
  </si>
  <si>
    <t>03005</t>
  </si>
  <si>
    <t>T25</t>
  </si>
  <si>
    <t>Rnd 7</t>
  </si>
  <si>
    <t>Rnd 8</t>
  </si>
  <si>
    <t>Rnd 9</t>
  </si>
  <si>
    <t>T</t>
  </si>
  <si>
    <t>DNS - Did not start</t>
  </si>
  <si>
    <t>TOTAL</t>
  </si>
  <si>
    <t>No of Starters</t>
  </si>
  <si>
    <t xml:space="preserve">                  2019 ZONE 7 DIRT KARTING CLUB CHAMPIONSHIP - 160/200cc STANDARD CLASS</t>
  </si>
  <si>
    <t xml:space="preserve">                  2019 ZONE 7 DIRT KARTING CLUB CHAMPIONSHIP - JUNIOR 160cc PRO CLASS</t>
  </si>
  <si>
    <t xml:space="preserve">                  2019 ZONE 7 DIRT KARTING CLUB CHAMPIONSHIP - SUPERMODS</t>
  </si>
  <si>
    <t xml:space="preserve">                  2019 ZONE 7 DIRT KARTING CLUB CHAMPIONSHIP - 390cc MODS</t>
  </si>
  <si>
    <t xml:space="preserve">                  2019 ZONE 7 DIRT KARTING CLUB CHAMPIONSHIP - 390cc STANDARD</t>
  </si>
  <si>
    <t xml:space="preserve">                  2019 ZONE 7 DIRT KARTING CLUB CHAMPIONSHIP - 300cc</t>
  </si>
  <si>
    <t xml:space="preserve">                  2019 ZONE 7 DIRT KARTING CLUB CHAMPIONSHIP - 270cc</t>
  </si>
  <si>
    <t xml:space="preserve">                  2019 ZONE 7 DIRT KARTING CLUB CHAMPIONSHIP - JUNIOR 200cc PRO</t>
  </si>
  <si>
    <t xml:space="preserve">                  2019 ZONE 7 DIRT KARTING CLUB CHAMPIONSHIP - Newbies</t>
  </si>
  <si>
    <t xml:space="preserve">du preez </t>
  </si>
  <si>
    <t>WD</t>
  </si>
  <si>
    <t>Steyn</t>
  </si>
  <si>
    <t>f</t>
  </si>
  <si>
    <t xml:space="preserve">                  2019 ZONE 7 DIRT KARTING CLUB CHAMPIONSHIP - Beetles</t>
  </si>
  <si>
    <t xml:space="preserve"> 2019 ZONE 7 DIRT KARTING CLUB CHAMPIONSHIP - Wings</t>
  </si>
  <si>
    <t>13h15</t>
  </si>
  <si>
    <t>Revised</t>
  </si>
  <si>
    <t>14h40</t>
  </si>
  <si>
    <t>John-Henri</t>
  </si>
  <si>
    <t>Vaughan</t>
  </si>
  <si>
    <t>Z94</t>
  </si>
  <si>
    <t>JJ</t>
  </si>
  <si>
    <t>Luke</t>
  </si>
  <si>
    <t>Tonie</t>
  </si>
  <si>
    <t>Jordan</t>
  </si>
  <si>
    <t>Jayde</t>
  </si>
  <si>
    <t xml:space="preserve">Eudrich </t>
  </si>
  <si>
    <t>Waldo</t>
  </si>
  <si>
    <t>Olivier</t>
  </si>
  <si>
    <t>Gentles</t>
  </si>
  <si>
    <t>Tallie</t>
  </si>
  <si>
    <t>Stander</t>
  </si>
  <si>
    <t>le Roux</t>
  </si>
  <si>
    <t xml:space="preserve">Huysamen </t>
  </si>
  <si>
    <t>Van Dyk</t>
  </si>
  <si>
    <t>Z55</t>
  </si>
  <si>
    <t>Z93</t>
  </si>
  <si>
    <t>Z4</t>
  </si>
  <si>
    <t>Z29</t>
  </si>
  <si>
    <t>Z10</t>
  </si>
  <si>
    <t>Z28</t>
  </si>
  <si>
    <t>Z17</t>
  </si>
  <si>
    <t>Mia</t>
  </si>
  <si>
    <t xml:space="preserve">Tamryn </t>
  </si>
  <si>
    <t>Z5</t>
  </si>
  <si>
    <t>Z35</t>
  </si>
  <si>
    <t>Kyle</t>
  </si>
  <si>
    <t>Eugene</t>
  </si>
  <si>
    <t xml:space="preserve">Van Nieuwholtz </t>
  </si>
  <si>
    <t>Boshoff</t>
  </si>
  <si>
    <t>Z43</t>
  </si>
  <si>
    <t>z15</t>
  </si>
  <si>
    <t>Dewald</t>
  </si>
  <si>
    <t>Jaco</t>
  </si>
  <si>
    <t xml:space="preserve">Wian </t>
  </si>
  <si>
    <t>Dian</t>
  </si>
  <si>
    <t>Van tonder</t>
  </si>
  <si>
    <t>Stassen</t>
  </si>
  <si>
    <t xml:space="preserve">Esterhuizen </t>
  </si>
  <si>
    <t>Bester</t>
  </si>
  <si>
    <t>Strydom</t>
  </si>
  <si>
    <t>Z30</t>
  </si>
  <si>
    <t>Z58</t>
  </si>
  <si>
    <t>Z12</t>
  </si>
  <si>
    <t>Kaylen</t>
  </si>
  <si>
    <t>Reinhardt</t>
  </si>
  <si>
    <t>Benette</t>
  </si>
  <si>
    <t>Du Preez</t>
  </si>
  <si>
    <t>Van Zyl</t>
  </si>
  <si>
    <t>Strauss</t>
  </si>
  <si>
    <t>Z 7</t>
  </si>
  <si>
    <t>Z88</t>
  </si>
  <si>
    <t>Z38</t>
  </si>
  <si>
    <t>Z7</t>
  </si>
  <si>
    <t xml:space="preserve">Gys </t>
  </si>
  <si>
    <t xml:space="preserve">Smith </t>
  </si>
  <si>
    <t>Cody</t>
  </si>
  <si>
    <t>Jane'</t>
  </si>
  <si>
    <t>Trushca</t>
  </si>
  <si>
    <t>Jano</t>
  </si>
  <si>
    <t>Handre</t>
  </si>
  <si>
    <t>Zani</t>
  </si>
  <si>
    <t>Wian</t>
  </si>
  <si>
    <t xml:space="preserve">Shultz </t>
  </si>
  <si>
    <t>Esterhuizen</t>
  </si>
  <si>
    <t>Carstens</t>
  </si>
  <si>
    <t>Prins</t>
  </si>
  <si>
    <t>Louw</t>
  </si>
  <si>
    <t>Z22</t>
  </si>
  <si>
    <t>Z99</t>
  </si>
  <si>
    <t>Z75</t>
  </si>
  <si>
    <t>Duran</t>
  </si>
  <si>
    <t xml:space="preserve">Dian </t>
  </si>
  <si>
    <t>Stefan</t>
  </si>
  <si>
    <t>Reece</t>
  </si>
  <si>
    <t>Liam</t>
  </si>
  <si>
    <t>Du Plooy</t>
  </si>
  <si>
    <t>Malan</t>
  </si>
  <si>
    <t>Pace</t>
  </si>
  <si>
    <t>Conyers</t>
  </si>
  <si>
    <t>Swart</t>
  </si>
  <si>
    <t>Z20</t>
  </si>
  <si>
    <t>A14</t>
  </si>
  <si>
    <t>Z69</t>
  </si>
  <si>
    <t xml:space="preserve">DANE </t>
  </si>
  <si>
    <t>Jaun</t>
  </si>
  <si>
    <t>SAAYMAN</t>
  </si>
  <si>
    <t>Z8</t>
  </si>
  <si>
    <t>Drian</t>
  </si>
  <si>
    <t>Zandre</t>
  </si>
  <si>
    <t>Marcel</t>
  </si>
  <si>
    <t>Theron</t>
  </si>
  <si>
    <t>Johan</t>
  </si>
  <si>
    <t>Michael</t>
  </si>
  <si>
    <t xml:space="preserve">Deon </t>
  </si>
  <si>
    <t>Anton</t>
  </si>
  <si>
    <t>van Zyl</t>
  </si>
  <si>
    <t>Z11</t>
  </si>
  <si>
    <t>Barend</t>
  </si>
  <si>
    <t>Gunther</t>
  </si>
  <si>
    <t xml:space="preserve">Andre </t>
  </si>
  <si>
    <t>Roos</t>
  </si>
  <si>
    <t>Giliomee</t>
  </si>
  <si>
    <t>Z54</t>
  </si>
  <si>
    <t>Megan</t>
  </si>
  <si>
    <t>Z16</t>
  </si>
  <si>
    <t>Rautenbach</t>
  </si>
  <si>
    <t>Z42</t>
  </si>
  <si>
    <t>Tyler</t>
  </si>
  <si>
    <t>Meyer</t>
  </si>
  <si>
    <t>Marizaan</t>
  </si>
  <si>
    <t>Luhan</t>
  </si>
  <si>
    <t>van Rhyn</t>
  </si>
  <si>
    <t>Kroon</t>
  </si>
  <si>
    <t>Tiaan</t>
  </si>
  <si>
    <t>Gelderblom</t>
  </si>
  <si>
    <t>Z86</t>
  </si>
  <si>
    <t>Gavin</t>
  </si>
  <si>
    <t>Pienaar</t>
  </si>
  <si>
    <t>Z24</t>
  </si>
  <si>
    <t>Pine</t>
  </si>
  <si>
    <t>Z67</t>
  </si>
  <si>
    <t>Z 22</t>
  </si>
  <si>
    <t>Chris</t>
  </si>
  <si>
    <t>Heat 2: All under warning</t>
  </si>
  <si>
    <t>Rnd 10</t>
  </si>
  <si>
    <t>Meyeridricks</t>
  </si>
  <si>
    <t>z13</t>
  </si>
  <si>
    <t>Z 21</t>
  </si>
  <si>
    <t>Z 777</t>
  </si>
  <si>
    <t>Z 107</t>
  </si>
  <si>
    <t>z4</t>
  </si>
  <si>
    <t>z 6</t>
  </si>
  <si>
    <t>Bassie</t>
  </si>
  <si>
    <t xml:space="preserve">Gysie </t>
  </si>
  <si>
    <t>Z23</t>
  </si>
  <si>
    <t>Z152</t>
  </si>
  <si>
    <t>Bougard (B)</t>
  </si>
  <si>
    <t>Kirsten (B)</t>
  </si>
  <si>
    <t xml:space="preserve">Z5 </t>
  </si>
  <si>
    <t>Andre</t>
  </si>
  <si>
    <t>Wikus</t>
  </si>
  <si>
    <t xml:space="preserve">Ruan </t>
  </si>
  <si>
    <t>Du preez</t>
  </si>
  <si>
    <t>van wyk</t>
  </si>
  <si>
    <t>JOHAN</t>
  </si>
  <si>
    <t>VLOK</t>
  </si>
  <si>
    <t xml:space="preserve">Ryan </t>
  </si>
  <si>
    <t xml:space="preserve">Capes </t>
  </si>
  <si>
    <t>Neil</t>
  </si>
  <si>
    <t>Z15</t>
  </si>
  <si>
    <t>A64</t>
  </si>
  <si>
    <t>O/E 99939341</t>
  </si>
  <si>
    <t xml:space="preserve">Jaco </t>
  </si>
  <si>
    <t xml:space="preserve">Greyvenstein </t>
  </si>
  <si>
    <t>Drotschie</t>
  </si>
  <si>
    <t xml:space="preserve">Jordan </t>
  </si>
  <si>
    <t>Friggens</t>
  </si>
  <si>
    <t xml:space="preserve">Conyers </t>
  </si>
  <si>
    <t xml:space="preserve">Jacques </t>
  </si>
  <si>
    <t xml:space="preserve">Crous </t>
  </si>
  <si>
    <t xml:space="preserve">Oakley </t>
  </si>
  <si>
    <t xml:space="preserve">Strydom </t>
  </si>
  <si>
    <t>Z77</t>
  </si>
  <si>
    <t>schalk</t>
  </si>
  <si>
    <t>coetzee</t>
  </si>
  <si>
    <t>z8</t>
  </si>
  <si>
    <t>Connor</t>
  </si>
  <si>
    <t xml:space="preserve">Kitching </t>
  </si>
  <si>
    <t>A66</t>
  </si>
  <si>
    <t>Francois</t>
  </si>
  <si>
    <t>Theunissen</t>
  </si>
  <si>
    <t>O/E 99939521</t>
  </si>
  <si>
    <t>Greyling</t>
  </si>
  <si>
    <t>DNF</t>
  </si>
  <si>
    <t>A 71</t>
  </si>
  <si>
    <t>Z 77</t>
  </si>
  <si>
    <t>Z 14</t>
  </si>
  <si>
    <t>V 44</t>
  </si>
  <si>
    <t>DNS</t>
  </si>
  <si>
    <t>W/D</t>
  </si>
  <si>
    <t>dns</t>
  </si>
  <si>
    <t xml:space="preserve">       Heat 3: All under warning</t>
  </si>
  <si>
    <t>95 - 5 POINT PENALTY</t>
  </si>
  <si>
    <t>REVISED 17H46</t>
  </si>
  <si>
    <t>2019 ZONE 7 DIRT KARTING CLUB CHAMPIONSHIP - 160/200cc STANDARD CLASS</t>
  </si>
  <si>
    <t>Zani Prins</t>
  </si>
  <si>
    <t>Jano Stassen</t>
  </si>
  <si>
    <t>Jane Esterhuizen</t>
  </si>
  <si>
    <t>DQ</t>
  </si>
  <si>
    <t>Marizaan Rautenbach</t>
  </si>
  <si>
    <t>Wian Louw</t>
  </si>
  <si>
    <t>Handre Carstens</t>
  </si>
  <si>
    <t>Cody Schultz</t>
  </si>
  <si>
    <t>Luan van Rhyn</t>
  </si>
  <si>
    <t>ED</t>
  </si>
  <si>
    <t>Tyler Meyer</t>
  </si>
  <si>
    <t>Raymond Fourie</t>
  </si>
  <si>
    <t>Duan van Staden</t>
  </si>
  <si>
    <t>Trushca Smith</t>
  </si>
  <si>
    <t>Z 94</t>
  </si>
  <si>
    <t>Excl</t>
  </si>
  <si>
    <t>Reece Conyers</t>
  </si>
  <si>
    <t>Stefan Pace</t>
  </si>
  <si>
    <t>Liam Swart</t>
  </si>
  <si>
    <t>Adriaan Booysen</t>
  </si>
  <si>
    <t>Duran du Plooy</t>
  </si>
  <si>
    <t>Tiaan Gelderblom</t>
  </si>
  <si>
    <t>Juan le Roux</t>
  </si>
  <si>
    <t>Dane Saayman</t>
  </si>
  <si>
    <t>Wade Kraucamp</t>
  </si>
  <si>
    <t>Bassie Meyerdricks</t>
  </si>
  <si>
    <t>Waldo van Dyk</t>
  </si>
  <si>
    <t>z28</t>
  </si>
  <si>
    <t>Jordan Friggens</t>
  </si>
  <si>
    <t>Tonie Tallie</t>
  </si>
  <si>
    <t>BF</t>
  </si>
  <si>
    <t>Jayde le Roux</t>
  </si>
  <si>
    <t>Jean-Jacques (JJ) Olivier</t>
  </si>
  <si>
    <t>Eudrich Huysamen</t>
  </si>
  <si>
    <t>John-Henri Vaughan</t>
  </si>
  <si>
    <t>DND</t>
  </si>
  <si>
    <t>Luke Drotschie</t>
  </si>
  <si>
    <t>Dian Grove</t>
  </si>
  <si>
    <t>Jordan Stander</t>
  </si>
  <si>
    <t>Z 93</t>
  </si>
  <si>
    <t>DN</t>
  </si>
  <si>
    <t>Tamryn Kirsten</t>
  </si>
  <si>
    <t>Z 35</t>
  </si>
  <si>
    <t>Mia Bougard</t>
  </si>
  <si>
    <t>Z 5</t>
  </si>
  <si>
    <t>Kyle Drotschie</t>
  </si>
  <si>
    <t>Z 18</t>
  </si>
  <si>
    <t>Eric Burton</t>
  </si>
  <si>
    <t>Eugene Gelderblom</t>
  </si>
  <si>
    <t>Wikus van Nieuwholtz</t>
  </si>
  <si>
    <t>Kyle Boshoff</t>
  </si>
  <si>
    <t>Benette Strauss</t>
  </si>
  <si>
    <t>Lester Atkins</t>
  </si>
  <si>
    <t>Christie Gelderblom</t>
  </si>
  <si>
    <t>Chris van Wyk</t>
  </si>
  <si>
    <t>Ruan du Preez</t>
  </si>
  <si>
    <t>Kaylen Boshoff</t>
  </si>
  <si>
    <t>Reinhardt van Zyl</t>
  </si>
  <si>
    <t>Johannes Vlok</t>
  </si>
  <si>
    <t>Etienne Dauth</t>
  </si>
  <si>
    <t>Z44</t>
  </si>
  <si>
    <t>Gavin Beier</t>
  </si>
  <si>
    <t>Lizel Beier</t>
  </si>
  <si>
    <t>Ryan Capes</t>
  </si>
  <si>
    <t>Z 64</t>
  </si>
  <si>
    <t>Grant Schultz</t>
  </si>
  <si>
    <t>Gys Smith</t>
  </si>
  <si>
    <t>Z40</t>
  </si>
  <si>
    <t>Zim Geldenhuys</t>
  </si>
  <si>
    <t>Z 10</t>
  </si>
  <si>
    <t>Wian Esterhuizen</t>
  </si>
  <si>
    <t>Jaco Stassen</t>
  </si>
  <si>
    <t>Gavin Pienaar</t>
  </si>
  <si>
    <t>Kosie Rabe</t>
  </si>
  <si>
    <t>Z33</t>
  </si>
  <si>
    <t>Robert Stander</t>
  </si>
  <si>
    <t>Pine Pienaar</t>
  </si>
  <si>
    <t>Jaco Greyvenstein</t>
  </si>
  <si>
    <t>Carlo Keyser</t>
  </si>
  <si>
    <t>Dian Strydom</t>
  </si>
  <si>
    <t>Henco Bester</t>
  </si>
  <si>
    <t>01279</t>
  </si>
  <si>
    <t>Andre Greyling</t>
  </si>
  <si>
    <t>Dewald van Tonder</t>
  </si>
  <si>
    <t>John Britz</t>
  </si>
  <si>
    <t>Gunter Gilliomee</t>
  </si>
  <si>
    <t>Theo Loubser</t>
  </si>
  <si>
    <t>Shaun Ludwig</t>
  </si>
  <si>
    <t>Z 17</t>
  </si>
  <si>
    <t>Oakley Conyers</t>
  </si>
  <si>
    <t>Jacques Crous</t>
  </si>
  <si>
    <t>Anton van Zyl</t>
  </si>
  <si>
    <t>Deon Pace</t>
  </si>
  <si>
    <t>Michael Strydom</t>
  </si>
  <si>
    <t>Johan van Zyl</t>
  </si>
  <si>
    <t>Morne vd Merwe</t>
  </si>
  <si>
    <t>Andre Bester</t>
  </si>
  <si>
    <t>Z53</t>
  </si>
  <si>
    <t>Martin van Staden</t>
  </si>
  <si>
    <t>Z 30</t>
  </si>
  <si>
    <t xml:space="preserve">                  2019 ZONE 7 DIRT KARTING CLUB CHAMPIONSHIP - BEETLES 680cc</t>
  </si>
  <si>
    <t>Dewald Rautenbach</t>
  </si>
  <si>
    <t>Schalk Coetzee</t>
  </si>
  <si>
    <t>Roan Mostert</t>
  </si>
  <si>
    <t>Z31</t>
  </si>
  <si>
    <t>Stian Mostert</t>
  </si>
  <si>
    <t>Z6</t>
  </si>
  <si>
    <t>Jacques Claassen</t>
  </si>
  <si>
    <t>Z 99</t>
  </si>
  <si>
    <t>Z 31</t>
  </si>
  <si>
    <t>Jason Burton</t>
  </si>
  <si>
    <t xml:space="preserve">                  2019 ZONE 7 DIRT KARTING CLUB CHAMPIONSHIP - WING KARTS</t>
  </si>
  <si>
    <t>Gunther Giliomee</t>
  </si>
  <si>
    <t>Jacobus Stevens</t>
  </si>
  <si>
    <t>Barend Roos</t>
  </si>
  <si>
    <t>Z 8</t>
  </si>
  <si>
    <t>Z 23</t>
  </si>
  <si>
    <t>Jaco Strydom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</si>
</sst>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R&quot;\ #,##0;[Red]&quot;R&quot;\ \-#,##0"/>
  </numFmts>
  <fonts count="44" x14ac:knownFonts="1">
    <font>
      <sz val="10"/>
      <name val="Arial"/>
    </font>
    <font>
      <sz val="10"/>
      <name val="Arial"/>
      <family val="2"/>
    </font>
    <font>
      <b/>
      <u/>
      <sz val="18"/>
      <color indexed="8"/>
      <name val="Calibri"/>
      <family val="2"/>
    </font>
    <font>
      <b/>
      <sz val="11"/>
      <color indexed="8"/>
      <name val="Calibri"/>
      <family val="2"/>
    </font>
    <font>
      <b/>
      <i/>
      <sz val="11"/>
      <name val="Calibri"/>
      <family val="2"/>
    </font>
    <font>
      <i/>
      <sz val="11"/>
      <color indexed="10"/>
      <name val="Calibri"/>
      <family val="2"/>
    </font>
    <font>
      <b/>
      <u/>
      <sz val="11"/>
      <color indexed="10"/>
      <name val="Calibri"/>
      <family val="2"/>
    </font>
    <font>
      <b/>
      <u/>
      <sz val="10"/>
      <color indexed="8"/>
      <name val="Calibri"/>
      <family val="2"/>
    </font>
    <font>
      <b/>
      <sz val="1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sz val="9"/>
      <name val="Calibri"/>
      <family val="2"/>
    </font>
    <font>
      <b/>
      <sz val="10"/>
      <name val="Arial"/>
      <family val="2"/>
    </font>
    <font>
      <b/>
      <sz val="10"/>
      <name val="Calibri"/>
      <family val="2"/>
    </font>
    <font>
      <sz val="11"/>
      <color indexed="8"/>
      <name val="Calibri"/>
      <family val="2"/>
    </font>
    <font>
      <b/>
      <sz val="10"/>
      <color indexed="10"/>
      <name val="Calibri"/>
      <family val="2"/>
    </font>
    <font>
      <b/>
      <sz val="18"/>
      <color indexed="8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8"/>
      <color rgb="FFFF0000"/>
      <name val="Calibri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i/>
      <sz val="11"/>
      <name val="Calibri"/>
      <family val="2"/>
    </font>
    <font>
      <b/>
      <u/>
      <sz val="10"/>
      <color rgb="FFFF0000"/>
      <name val="Arial"/>
      <family val="2"/>
    </font>
    <font>
      <b/>
      <u/>
      <sz val="9"/>
      <color indexed="8"/>
      <name val="Calibri"/>
      <family val="2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8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1"/>
      <color indexed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46">
    <xf numFmtId="0" fontId="0" fillId="0" borderId="0" xfId="0"/>
    <xf numFmtId="0" fontId="0" fillId="0" borderId="1" xfId="0" applyFill="1" applyBorder="1" applyAlignment="1">
      <alignment horizontal="center"/>
    </xf>
    <xf numFmtId="0" fontId="4" fillId="2" borderId="2" xfId="0" applyFont="1" applyFill="1" applyBorder="1"/>
    <xf numFmtId="0" fontId="3" fillId="2" borderId="3" xfId="0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4" fontId="3" fillId="2" borderId="9" xfId="0" applyNumberFormat="1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9" fillId="2" borderId="3" xfId="0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/>
    </xf>
    <xf numFmtId="164" fontId="3" fillId="2" borderId="19" xfId="0" applyNumberFormat="1" applyFont="1" applyFill="1" applyBorder="1" applyAlignment="1">
      <alignment horizontal="center"/>
    </xf>
    <xf numFmtId="164" fontId="3" fillId="2" borderId="20" xfId="0" applyNumberFormat="1" applyFont="1" applyFill="1" applyBorder="1" applyAlignment="1">
      <alignment horizontal="center"/>
    </xf>
    <xf numFmtId="164" fontId="3" fillId="2" borderId="21" xfId="0" applyNumberFormat="1" applyFont="1" applyFill="1" applyBorder="1" applyAlignment="1">
      <alignment horizontal="center"/>
    </xf>
    <xf numFmtId="164" fontId="3" fillId="2" borderId="17" xfId="0" applyNumberFormat="1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/>
    </xf>
    <xf numFmtId="0" fontId="10" fillId="0" borderId="10" xfId="0" applyFont="1" applyFill="1" applyBorder="1"/>
    <xf numFmtId="0" fontId="10" fillId="0" borderId="30" xfId="0" applyFont="1" applyFill="1" applyBorder="1" applyAlignment="1">
      <alignment horizontal="center"/>
    </xf>
    <xf numFmtId="0" fontId="10" fillId="3" borderId="10" xfId="0" quotePrefix="1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8" fillId="0" borderId="0" xfId="0" applyFont="1"/>
    <xf numFmtId="0" fontId="1" fillId="0" borderId="12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0" fillId="0" borderId="31" xfId="0" applyFont="1" applyFill="1" applyBorder="1"/>
    <xf numFmtId="0" fontId="10" fillId="3" borderId="31" xfId="0" applyFont="1" applyFill="1" applyBorder="1" applyAlignment="1">
      <alignment horizontal="center"/>
    </xf>
    <xf numFmtId="0" fontId="10" fillId="0" borderId="31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10" fillId="3" borderId="31" xfId="0" quotePrefix="1" applyFont="1" applyFill="1" applyBorder="1" applyAlignment="1">
      <alignment horizontal="center"/>
    </xf>
    <xf numFmtId="0" fontId="10" fillId="0" borderId="32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0" fillId="0" borderId="34" xfId="0" applyBorder="1"/>
    <xf numFmtId="0" fontId="14" fillId="0" borderId="34" xfId="0" applyFont="1" applyBorder="1" applyAlignment="1">
      <alignment horizontal="center"/>
    </xf>
    <xf numFmtId="164" fontId="3" fillId="2" borderId="35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164" fontId="3" fillId="2" borderId="36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3" fillId="2" borderId="37" xfId="0" applyNumberFormat="1" applyFont="1" applyFill="1" applyBorder="1" applyAlignment="1">
      <alignment horizontal="center"/>
    </xf>
    <xf numFmtId="0" fontId="18" fillId="0" borderId="22" xfId="0" applyFont="1" applyFill="1" applyBorder="1" applyAlignment="1">
      <alignment horizontal="center"/>
    </xf>
    <xf numFmtId="0" fontId="18" fillId="0" borderId="23" xfId="0" applyFont="1" applyFill="1" applyBorder="1" applyAlignment="1">
      <alignment horizontal="center"/>
    </xf>
    <xf numFmtId="0" fontId="18" fillId="0" borderId="24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18" fillId="0" borderId="38" xfId="0" applyFont="1" applyFill="1" applyBorder="1" applyAlignment="1">
      <alignment horizontal="center"/>
    </xf>
    <xf numFmtId="164" fontId="3" fillId="2" borderId="39" xfId="0" applyNumberFormat="1" applyFont="1" applyFill="1" applyBorder="1" applyAlignment="1">
      <alignment horizontal="center"/>
    </xf>
    <xf numFmtId="164" fontId="3" fillId="2" borderId="30" xfId="0" applyNumberFormat="1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40" xfId="0" applyFont="1" applyFill="1" applyBorder="1" applyAlignment="1">
      <alignment horizontal="center"/>
    </xf>
    <xf numFmtId="0" fontId="10" fillId="4" borderId="40" xfId="0" applyFont="1" applyFill="1" applyBorder="1" applyAlignment="1">
      <alignment horizontal="center"/>
    </xf>
    <xf numFmtId="0" fontId="10" fillId="4" borderId="35" xfId="0" applyFont="1" applyFill="1" applyBorder="1" applyAlignment="1">
      <alignment horizontal="center"/>
    </xf>
    <xf numFmtId="0" fontId="10" fillId="4" borderId="4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42" xfId="0" applyFont="1" applyFill="1" applyBorder="1" applyAlignment="1">
      <alignment horizontal="center"/>
    </xf>
    <xf numFmtId="0" fontId="10" fillId="4" borderId="30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64" fontId="3" fillId="2" borderId="16" xfId="0" applyNumberFormat="1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18" fillId="0" borderId="32" xfId="0" applyFont="1" applyFill="1" applyBorder="1" applyAlignment="1">
      <alignment horizontal="center"/>
    </xf>
    <xf numFmtId="164" fontId="3" fillId="2" borderId="44" xfId="0" applyNumberFormat="1" applyFont="1" applyFill="1" applyBorder="1" applyAlignment="1">
      <alignment horizontal="center"/>
    </xf>
    <xf numFmtId="164" fontId="3" fillId="2" borderId="45" xfId="0" applyNumberFormat="1" applyFont="1" applyFill="1" applyBorder="1" applyAlignment="1">
      <alignment horizontal="center"/>
    </xf>
    <xf numFmtId="164" fontId="3" fillId="2" borderId="46" xfId="0" applyNumberFormat="1" applyFont="1" applyFill="1" applyBorder="1" applyAlignment="1">
      <alignment horizontal="center"/>
    </xf>
    <xf numFmtId="164" fontId="3" fillId="2" borderId="47" xfId="0" applyNumberFormat="1" applyFont="1" applyFill="1" applyBorder="1" applyAlignment="1">
      <alignment horizontal="center"/>
    </xf>
    <xf numFmtId="164" fontId="3" fillId="2" borderId="48" xfId="0" applyNumberFormat="1" applyFont="1" applyFill="1" applyBorder="1" applyAlignment="1">
      <alignment horizontal="center"/>
    </xf>
    <xf numFmtId="164" fontId="3" fillId="2" borderId="49" xfId="0" applyNumberFormat="1" applyFont="1" applyFill="1" applyBorder="1" applyAlignment="1">
      <alignment horizontal="center"/>
    </xf>
    <xf numFmtId="164" fontId="3" fillId="2" borderId="50" xfId="0" applyNumberFormat="1" applyFont="1" applyFill="1" applyBorder="1" applyAlignment="1">
      <alignment horizontal="center"/>
    </xf>
    <xf numFmtId="164" fontId="3" fillId="2" borderId="51" xfId="0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1" fillId="0" borderId="35" xfId="0" applyFont="1" applyFill="1" applyBorder="1" applyAlignment="1">
      <alignment horizontal="center"/>
    </xf>
    <xf numFmtId="0" fontId="10" fillId="0" borderId="52" xfId="0" applyFont="1" applyFill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164" fontId="3" fillId="2" borderId="54" xfId="0" applyNumberFormat="1" applyFont="1" applyFill="1" applyBorder="1" applyAlignment="1">
      <alignment horizontal="center"/>
    </xf>
    <xf numFmtId="164" fontId="3" fillId="2" borderId="55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164" fontId="3" fillId="2" borderId="57" xfId="0" applyNumberFormat="1" applyFont="1" applyFill="1" applyBorder="1" applyAlignment="1">
      <alignment horizontal="center"/>
    </xf>
    <xf numFmtId="164" fontId="3" fillId="2" borderId="58" xfId="0" applyNumberFormat="1" applyFont="1" applyFill="1" applyBorder="1" applyAlignment="1">
      <alignment horizontal="center"/>
    </xf>
    <xf numFmtId="164" fontId="3" fillId="2" borderId="41" xfId="0" applyNumberFormat="1" applyFont="1" applyFill="1" applyBorder="1" applyAlignment="1">
      <alignment horizontal="center"/>
    </xf>
    <xf numFmtId="164" fontId="3" fillId="2" borderId="59" xfId="0" applyNumberFormat="1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0" borderId="41" xfId="0" applyFont="1" applyFill="1" applyBorder="1" applyAlignment="1">
      <alignment horizontal="center"/>
    </xf>
    <xf numFmtId="0" fontId="0" fillId="0" borderId="56" xfId="0" applyBorder="1"/>
    <xf numFmtId="164" fontId="3" fillId="2" borderId="3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64" fontId="3" fillId="2" borderId="42" xfId="0" applyNumberFormat="1" applyFont="1" applyFill="1" applyBorder="1" applyAlignment="1">
      <alignment horizontal="center"/>
    </xf>
    <xf numFmtId="164" fontId="3" fillId="2" borderId="31" xfId="0" applyNumberFormat="1" applyFont="1" applyFill="1" applyBorder="1" applyAlignment="1">
      <alignment horizontal="center"/>
    </xf>
    <xf numFmtId="164" fontId="3" fillId="2" borderId="10" xfId="0" applyNumberFormat="1" applyFont="1" applyFill="1" applyBorder="1" applyAlignment="1">
      <alignment horizontal="center"/>
    </xf>
    <xf numFmtId="164" fontId="15" fillId="2" borderId="9" xfId="0" applyNumberFormat="1" applyFont="1" applyFill="1" applyBorder="1" applyAlignment="1">
      <alignment horizontal="center"/>
    </xf>
    <xf numFmtId="164" fontId="15" fillId="2" borderId="41" xfId="0" applyNumberFormat="1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8" fillId="0" borderId="21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1" fillId="0" borderId="52" xfId="0" applyFont="1" applyFill="1" applyBorder="1" applyAlignment="1">
      <alignment horizontal="center"/>
    </xf>
    <xf numFmtId="0" fontId="11" fillId="0" borderId="17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/>
    </xf>
    <xf numFmtId="0" fontId="10" fillId="0" borderId="10" xfId="0" quotePrefix="1" applyFont="1" applyFill="1" applyBorder="1" applyAlignment="1">
      <alignment horizontal="center"/>
    </xf>
    <xf numFmtId="0" fontId="10" fillId="0" borderId="31" xfId="0" quotePrefix="1" applyFont="1" applyFill="1" applyBorder="1" applyAlignment="1">
      <alignment horizontal="center"/>
    </xf>
    <xf numFmtId="0" fontId="18" fillId="0" borderId="28" xfId="0" applyFont="1" applyFill="1" applyBorder="1" applyAlignment="1">
      <alignment horizontal="center"/>
    </xf>
    <xf numFmtId="0" fontId="18" fillId="0" borderId="27" xfId="0" applyFont="1" applyFill="1" applyBorder="1" applyAlignment="1">
      <alignment horizontal="center"/>
    </xf>
    <xf numFmtId="0" fontId="18" fillId="0" borderId="25" xfId="0" applyFont="1" applyFill="1" applyBorder="1" applyAlignment="1">
      <alignment horizontal="center"/>
    </xf>
    <xf numFmtId="0" fontId="18" fillId="0" borderId="26" xfId="0" applyFont="1" applyFill="1" applyBorder="1" applyAlignment="1">
      <alignment horizontal="center"/>
    </xf>
    <xf numFmtId="0" fontId="18" fillId="4" borderId="53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8" fillId="4" borderId="35" xfId="0" applyFont="1" applyFill="1" applyBorder="1" applyAlignment="1">
      <alignment horizontal="center"/>
    </xf>
    <xf numFmtId="0" fontId="18" fillId="4" borderId="24" xfId="0" applyFont="1" applyFill="1" applyBorder="1" applyAlignment="1">
      <alignment horizontal="center"/>
    </xf>
    <xf numFmtId="0" fontId="18" fillId="4" borderId="31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31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0" fontId="20" fillId="5" borderId="60" xfId="0" applyFont="1" applyFill="1" applyBorder="1"/>
    <xf numFmtId="0" fontId="20" fillId="5" borderId="56" xfId="0" applyFont="1" applyFill="1" applyBorder="1"/>
    <xf numFmtId="0" fontId="20" fillId="5" borderId="10" xfId="0" applyFont="1" applyFill="1" applyBorder="1"/>
    <xf numFmtId="0" fontId="13" fillId="5" borderId="56" xfId="0" applyFont="1" applyFill="1" applyBorder="1"/>
    <xf numFmtId="0" fontId="13" fillId="5" borderId="10" xfId="0" applyFont="1" applyFill="1" applyBorder="1"/>
    <xf numFmtId="0" fontId="13" fillId="5" borderId="60" xfId="0" applyFont="1" applyFill="1" applyBorder="1"/>
    <xf numFmtId="38" fontId="13" fillId="5" borderId="60" xfId="0" applyNumberFormat="1" applyFont="1" applyFill="1" applyBorder="1"/>
    <xf numFmtId="0" fontId="13" fillId="5" borderId="4" xfId="0" applyFont="1" applyFill="1" applyBorder="1"/>
    <xf numFmtId="0" fontId="18" fillId="0" borderId="60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0" fontId="18" fillId="0" borderId="16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18" fillId="0" borderId="17" xfId="0" applyFont="1" applyFill="1" applyBorder="1" applyAlignment="1">
      <alignment horizontal="center"/>
    </xf>
    <xf numFmtId="0" fontId="10" fillId="0" borderId="30" xfId="0" quotePrefix="1" applyFont="1" applyFill="1" applyBorder="1" applyAlignment="1">
      <alignment horizontal="center"/>
    </xf>
    <xf numFmtId="0" fontId="13" fillId="5" borderId="3" xfId="0" applyFont="1" applyFill="1" applyBorder="1"/>
    <xf numFmtId="0" fontId="13" fillId="5" borderId="31" xfId="0" applyFont="1" applyFill="1" applyBorder="1"/>
    <xf numFmtId="0" fontId="10" fillId="4" borderId="31" xfId="0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8" fillId="4" borderId="41" xfId="0" applyFont="1" applyFill="1" applyBorder="1" applyAlignment="1">
      <alignment horizontal="center"/>
    </xf>
    <xf numFmtId="0" fontId="18" fillId="4" borderId="30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/>
    </xf>
    <xf numFmtId="0" fontId="18" fillId="0" borderId="63" xfId="0" applyFont="1" applyFill="1" applyBorder="1" applyAlignment="1">
      <alignment horizontal="center"/>
    </xf>
    <xf numFmtId="0" fontId="18" fillId="0" borderId="45" xfId="0" applyFont="1" applyFill="1" applyBorder="1" applyAlignment="1">
      <alignment horizontal="center"/>
    </xf>
    <xf numFmtId="0" fontId="18" fillId="4" borderId="37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10" fillId="4" borderId="52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4" fillId="5" borderId="10" xfId="0" applyFont="1" applyFill="1" applyBorder="1"/>
    <xf numFmtId="0" fontId="10" fillId="0" borderId="42" xfId="0" applyFont="1" applyFill="1" applyBorder="1" applyAlignment="1">
      <alignment horizontal="center"/>
    </xf>
    <xf numFmtId="0" fontId="10" fillId="0" borderId="39" xfId="0" applyFont="1" applyFill="1" applyBorder="1" applyAlignment="1">
      <alignment horizontal="center"/>
    </xf>
    <xf numFmtId="0" fontId="10" fillId="0" borderId="56" xfId="0" quotePrefix="1" applyFont="1" applyFill="1" applyBorder="1" applyAlignment="1">
      <alignment horizontal="center"/>
    </xf>
    <xf numFmtId="0" fontId="10" fillId="0" borderId="65" xfId="0" applyFont="1" applyFill="1" applyBorder="1"/>
    <xf numFmtId="0" fontId="10" fillId="0" borderId="66" xfId="0" applyFont="1" applyFill="1" applyBorder="1"/>
    <xf numFmtId="0" fontId="10" fillId="6" borderId="10" xfId="0" applyFont="1" applyFill="1" applyBorder="1" applyAlignment="1">
      <alignment horizontal="center"/>
    </xf>
    <xf numFmtId="0" fontId="10" fillId="6" borderId="31" xfId="0" applyFont="1" applyFill="1" applyBorder="1" applyAlignment="1">
      <alignment horizontal="center"/>
    </xf>
    <xf numFmtId="0" fontId="10" fillId="4" borderId="56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" fillId="0" borderId="0" xfId="0" applyFont="1"/>
    <xf numFmtId="164" fontId="3" fillId="2" borderId="63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4" fillId="5" borderId="60" xfId="0" applyFont="1" applyFill="1" applyBorder="1"/>
    <xf numFmtId="0" fontId="10" fillId="0" borderId="10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6" fillId="4" borderId="40" xfId="0" applyFont="1" applyFill="1" applyBorder="1" applyAlignment="1">
      <alignment horizontal="center"/>
    </xf>
    <xf numFmtId="0" fontId="14" fillId="4" borderId="35" xfId="0" applyFont="1" applyFill="1" applyBorder="1" applyAlignment="1">
      <alignment horizontal="center"/>
    </xf>
    <xf numFmtId="0" fontId="16" fillId="4" borderId="35" xfId="0" applyFont="1" applyFill="1" applyBorder="1" applyAlignment="1">
      <alignment horizontal="center"/>
    </xf>
    <xf numFmtId="0" fontId="16" fillId="4" borderId="41" xfId="0" applyFont="1" applyFill="1" applyBorder="1" applyAlignment="1">
      <alignment horizontal="center"/>
    </xf>
    <xf numFmtId="0" fontId="17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9" fillId="0" borderId="7" xfId="0" applyFon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31" xfId="0" quotePrefix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0" xfId="0" quotePrefix="1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18" fillId="0" borderId="56" xfId="0" applyFont="1" applyFill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7" borderId="3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6" borderId="56" xfId="0" applyFont="1" applyFill="1" applyBorder="1" applyAlignment="1">
      <alignment horizontal="center"/>
    </xf>
    <xf numFmtId="0" fontId="18" fillId="0" borderId="60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56" xfId="0" applyFont="1" applyBorder="1" applyAlignment="1">
      <alignment horizontal="center"/>
    </xf>
    <xf numFmtId="0" fontId="18" fillId="6" borderId="56" xfId="0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3" fillId="2" borderId="68" xfId="0" applyFont="1" applyFill="1" applyBorder="1" applyAlignment="1">
      <alignment horizontal="center"/>
    </xf>
    <xf numFmtId="16" fontId="3" fillId="2" borderId="52" xfId="0" applyNumberFormat="1" applyFont="1" applyFill="1" applyBorder="1" applyAlignment="1">
      <alignment horizontal="center"/>
    </xf>
    <xf numFmtId="16" fontId="3" fillId="2" borderId="59" xfId="0" applyNumberFormat="1" applyFont="1" applyFill="1" applyBorder="1" applyAlignment="1">
      <alignment horizontal="center"/>
    </xf>
    <xf numFmtId="0" fontId="10" fillId="0" borderId="35" xfId="0" applyFont="1" applyFill="1" applyBorder="1"/>
    <xf numFmtId="0" fontId="10" fillId="0" borderId="41" xfId="0" applyFont="1" applyFill="1" applyBorder="1"/>
    <xf numFmtId="0" fontId="9" fillId="0" borderId="69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/>
    </xf>
    <xf numFmtId="0" fontId="18" fillId="7" borderId="11" xfId="0" applyFont="1" applyFill="1" applyBorder="1" applyAlignment="1">
      <alignment horizontal="center"/>
    </xf>
    <xf numFmtId="0" fontId="18" fillId="7" borderId="12" xfId="0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9" fillId="7" borderId="13" xfId="0" applyFont="1" applyFill="1" applyBorder="1" applyAlignment="1">
      <alignment horizontal="center"/>
    </xf>
    <xf numFmtId="0" fontId="18" fillId="7" borderId="14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0" fillId="7" borderId="14" xfId="0" applyFont="1" applyFill="1" applyBorder="1" applyAlignment="1">
      <alignment horizontal="center"/>
    </xf>
    <xf numFmtId="0" fontId="10" fillId="7" borderId="11" xfId="0" applyFont="1" applyFill="1" applyBorder="1" applyAlignment="1">
      <alignment horizontal="center"/>
    </xf>
    <xf numFmtId="0" fontId="10" fillId="7" borderId="40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0" fontId="10" fillId="7" borderId="12" xfId="0" applyFont="1" applyFill="1" applyBorder="1" applyAlignment="1">
      <alignment horizontal="center"/>
    </xf>
    <xf numFmtId="38" fontId="13" fillId="7" borderId="60" xfId="0" applyNumberFormat="1" applyFont="1" applyFill="1" applyBorder="1"/>
    <xf numFmtId="0" fontId="0" fillId="7" borderId="0" xfId="0" applyFill="1"/>
    <xf numFmtId="0" fontId="10" fillId="4" borderId="5" xfId="0" applyFont="1" applyFill="1" applyBorder="1" applyAlignment="1">
      <alignment horizontal="center"/>
    </xf>
    <xf numFmtId="0" fontId="10" fillId="6" borderId="30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8" fillId="6" borderId="31" xfId="0" applyFont="1" applyFill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7" borderId="39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3" fillId="0" borderId="38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3" fillId="4" borderId="11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3" fillId="4" borderId="40" xfId="0" applyFont="1" applyFill="1" applyBorder="1" applyAlignment="1">
      <alignment horizontal="center"/>
    </xf>
    <xf numFmtId="0" fontId="24" fillId="0" borderId="0" xfId="0" applyFont="1"/>
    <xf numFmtId="0" fontId="21" fillId="0" borderId="10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0" borderId="40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/>
    </xf>
    <xf numFmtId="0" fontId="25" fillId="5" borderId="60" xfId="0" applyFont="1" applyFill="1" applyBorder="1"/>
    <xf numFmtId="0" fontId="26" fillId="0" borderId="1" xfId="0" applyFont="1" applyFill="1" applyBorder="1" applyAlignment="1">
      <alignment horizontal="center"/>
    </xf>
    <xf numFmtId="0" fontId="26" fillId="0" borderId="12" xfId="0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27" fillId="5" borderId="60" xfId="0" applyFont="1" applyFill="1" applyBorder="1"/>
    <xf numFmtId="0" fontId="28" fillId="0" borderId="0" xfId="0" applyFont="1"/>
    <xf numFmtId="0" fontId="23" fillId="0" borderId="22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4" borderId="53" xfId="0" applyFont="1" applyFill="1" applyBorder="1" applyAlignment="1">
      <alignment horizontal="center"/>
    </xf>
    <xf numFmtId="0" fontId="23" fillId="0" borderId="25" xfId="0" applyFont="1" applyFill="1" applyBorder="1" applyAlignment="1">
      <alignment horizontal="center"/>
    </xf>
    <xf numFmtId="0" fontId="23" fillId="0" borderId="26" xfId="0" applyFont="1" applyFill="1" applyBorder="1" applyAlignment="1">
      <alignment horizontal="center"/>
    </xf>
    <xf numFmtId="0" fontId="22" fillId="0" borderId="27" xfId="0" applyFont="1" applyFill="1" applyBorder="1" applyAlignment="1">
      <alignment horizontal="center"/>
    </xf>
    <xf numFmtId="0" fontId="22" fillId="0" borderId="28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0" fontId="22" fillId="0" borderId="29" xfId="0" applyFont="1" applyFill="1" applyBorder="1" applyAlignment="1">
      <alignment horizontal="center"/>
    </xf>
    <xf numFmtId="0" fontId="22" fillId="0" borderId="52" xfId="0" applyFont="1" applyFill="1" applyBorder="1" applyAlignment="1">
      <alignment horizontal="center"/>
    </xf>
    <xf numFmtId="0" fontId="22" fillId="0" borderId="26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0" fontId="22" fillId="0" borderId="53" xfId="0" applyFont="1" applyFill="1" applyBorder="1" applyAlignment="1">
      <alignment horizontal="center"/>
    </xf>
    <xf numFmtId="0" fontId="26" fillId="0" borderId="40" xfId="0" applyFont="1" applyFill="1" applyBorder="1" applyAlignment="1">
      <alignment horizontal="center"/>
    </xf>
    <xf numFmtId="0" fontId="26" fillId="0" borderId="14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7" fillId="5" borderId="56" xfId="0" applyFont="1" applyFill="1" applyBorder="1"/>
    <xf numFmtId="164" fontId="3" fillId="2" borderId="73" xfId="0" applyNumberFormat="1" applyFont="1" applyFill="1" applyBorder="1" applyAlignment="1">
      <alignment horizontal="center"/>
    </xf>
    <xf numFmtId="164" fontId="3" fillId="2" borderId="74" xfId="0" applyNumberFormat="1" applyFont="1" applyFill="1" applyBorder="1" applyAlignment="1">
      <alignment horizontal="center"/>
    </xf>
    <xf numFmtId="0" fontId="18" fillId="4" borderId="21" xfId="0" applyFont="1" applyFill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0" fillId="0" borderId="40" xfId="0" applyFont="1" applyFill="1" applyBorder="1"/>
    <xf numFmtId="0" fontId="29" fillId="0" borderId="10" xfId="0" applyFont="1" applyBorder="1" applyAlignment="1">
      <alignment horizontal="center"/>
    </xf>
    <xf numFmtId="0" fontId="29" fillId="0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 wrapText="1"/>
    </xf>
    <xf numFmtId="0" fontId="18" fillId="0" borderId="6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4" borderId="56" xfId="0" applyFont="1" applyFill="1" applyBorder="1" applyAlignment="1">
      <alignment horizontal="center"/>
    </xf>
    <xf numFmtId="0" fontId="18" fillId="4" borderId="29" xfId="0" applyFont="1" applyFill="1" applyBorder="1" applyAlignment="1">
      <alignment horizontal="center"/>
    </xf>
    <xf numFmtId="0" fontId="18" fillId="4" borderId="52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32" xfId="0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6" borderId="30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16" fontId="3" fillId="2" borderId="59" xfId="0" applyNumberFormat="1" applyFont="1" applyFill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8" fillId="4" borderId="67" xfId="0" applyFont="1" applyFill="1" applyBorder="1" applyAlignment="1">
      <alignment horizontal="center"/>
    </xf>
    <xf numFmtId="0" fontId="18" fillId="0" borderId="55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3" fillId="5" borderId="55" xfId="0" applyFont="1" applyFill="1" applyBorder="1"/>
    <xf numFmtId="0" fontId="18" fillId="0" borderId="30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0" fillId="0" borderId="75" xfId="0" applyFont="1" applyFill="1" applyBorder="1"/>
    <xf numFmtId="0" fontId="10" fillId="0" borderId="31" xfId="0" applyFont="1" applyBorder="1" applyAlignment="1">
      <alignment horizontal="center"/>
    </xf>
    <xf numFmtId="0" fontId="10" fillId="0" borderId="2" xfId="0" quotePrefix="1" applyFont="1" applyFill="1" applyBorder="1" applyAlignment="1">
      <alignment horizontal="center"/>
    </xf>
    <xf numFmtId="0" fontId="30" fillId="0" borderId="0" xfId="0" applyFont="1"/>
    <xf numFmtId="0" fontId="10" fillId="0" borderId="67" xfId="0" applyFont="1" applyFill="1" applyBorder="1" applyAlignment="1">
      <alignment horizontal="center"/>
    </xf>
    <xf numFmtId="0" fontId="10" fillId="0" borderId="60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20" fontId="7" fillId="0" borderId="0" xfId="0" applyNumberFormat="1" applyFont="1" applyAlignment="1">
      <alignment horizontal="center" vertical="center" wrapText="1"/>
    </xf>
    <xf numFmtId="0" fontId="9" fillId="0" borderId="69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22" fillId="0" borderId="31" xfId="0" quotePrefix="1" applyFont="1" applyFill="1" applyBorder="1" applyAlignment="1">
      <alignment horizontal="center"/>
    </xf>
    <xf numFmtId="20" fontId="9" fillId="0" borderId="69" xfId="0" applyNumberFormat="1" applyFont="1" applyBorder="1" applyAlignment="1">
      <alignment vertical="center" wrapText="1"/>
    </xf>
    <xf numFmtId="0" fontId="32" fillId="0" borderId="69" xfId="0" applyFont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18" fillId="8" borderId="12" xfId="0" applyFont="1" applyFill="1" applyBorder="1" applyAlignment="1">
      <alignment horizontal="center"/>
    </xf>
    <xf numFmtId="0" fontId="18" fillId="8" borderId="6" xfId="0" applyFont="1" applyFill="1" applyBorder="1" applyAlignment="1">
      <alignment horizontal="center"/>
    </xf>
    <xf numFmtId="0" fontId="18" fillId="8" borderId="23" xfId="0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9" fillId="0" borderId="69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 vertical="center" wrapText="1"/>
    </xf>
    <xf numFmtId="0" fontId="8" fillId="0" borderId="34" xfId="0" applyFont="1" applyBorder="1" applyAlignment="1">
      <alignment horizontal="center"/>
    </xf>
    <xf numFmtId="0" fontId="9" fillId="0" borderId="69" xfId="0" applyFont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21" fillId="0" borderId="31" xfId="0" applyFont="1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10" fillId="0" borderId="55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0" fontId="10" fillId="0" borderId="61" xfId="0" applyFont="1" applyFill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23" xfId="0" applyFont="1" applyFill="1" applyBorder="1" applyAlignment="1">
      <alignment horizontal="center"/>
    </xf>
    <xf numFmtId="0" fontId="14" fillId="4" borderId="52" xfId="0" applyFont="1" applyFill="1" applyBorder="1" applyAlignment="1">
      <alignment horizontal="center"/>
    </xf>
    <xf numFmtId="0" fontId="18" fillId="4" borderId="11" xfId="0" applyFont="1" applyFill="1" applyBorder="1"/>
    <xf numFmtId="0" fontId="21" fillId="6" borderId="56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/>
    </xf>
    <xf numFmtId="0" fontId="18" fillId="4" borderId="13" xfId="0" applyFont="1" applyFill="1" applyBorder="1" applyAlignment="1">
      <alignment horizontal="center"/>
    </xf>
    <xf numFmtId="20" fontId="9" fillId="0" borderId="69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6" borderId="67" xfId="0" applyFont="1" applyFill="1" applyBorder="1" applyAlignment="1">
      <alignment horizontal="center"/>
    </xf>
    <xf numFmtId="0" fontId="18" fillId="0" borderId="0" xfId="1" applyFont="1"/>
    <xf numFmtId="0" fontId="18" fillId="0" borderId="64" xfId="1" applyFont="1" applyBorder="1"/>
    <xf numFmtId="0" fontId="18" fillId="0" borderId="69" xfId="1" applyFont="1" applyBorder="1"/>
    <xf numFmtId="0" fontId="18" fillId="0" borderId="72" xfId="1" applyFont="1" applyBorder="1"/>
    <xf numFmtId="0" fontId="18" fillId="0" borderId="0" xfId="1" applyFont="1" applyBorder="1"/>
    <xf numFmtId="0" fontId="36" fillId="2" borderId="2" xfId="1" applyFont="1" applyFill="1" applyBorder="1"/>
    <xf numFmtId="0" fontId="35" fillId="2" borderId="64" xfId="1" applyFont="1" applyFill="1" applyBorder="1" applyAlignment="1">
      <alignment horizontal="center" wrapText="1"/>
    </xf>
    <xf numFmtId="0" fontId="35" fillId="2" borderId="3" xfId="1" applyFont="1" applyFill="1" applyBorder="1" applyAlignment="1">
      <alignment horizontal="center" wrapText="1"/>
    </xf>
    <xf numFmtId="164" fontId="35" fillId="2" borderId="55" xfId="1" applyNumberFormat="1" applyFont="1" applyFill="1" applyBorder="1" applyAlignment="1">
      <alignment horizontal="center"/>
    </xf>
    <xf numFmtId="164" fontId="35" fillId="2" borderId="20" xfId="1" applyNumberFormat="1" applyFont="1" applyFill="1" applyBorder="1" applyAlignment="1">
      <alignment horizontal="center"/>
    </xf>
    <xf numFmtId="164" fontId="35" fillId="2" borderId="19" xfId="1" applyNumberFormat="1" applyFont="1" applyFill="1" applyBorder="1" applyAlignment="1">
      <alignment horizontal="center"/>
    </xf>
    <xf numFmtId="164" fontId="35" fillId="2" borderId="4" xfId="1" applyNumberFormat="1" applyFont="1" applyFill="1" applyBorder="1" applyAlignment="1">
      <alignment horizontal="center"/>
    </xf>
    <xf numFmtId="164" fontId="35" fillId="2" borderId="6" xfId="1" applyNumberFormat="1" applyFont="1" applyFill="1" applyBorder="1" applyAlignment="1">
      <alignment horizontal="center"/>
    </xf>
    <xf numFmtId="164" fontId="35" fillId="2" borderId="5" xfId="1" applyNumberFormat="1" applyFont="1" applyFill="1" applyBorder="1" applyAlignment="1">
      <alignment horizontal="center"/>
    </xf>
    <xf numFmtId="164" fontId="35" fillId="2" borderId="30" xfId="1" applyNumberFormat="1" applyFont="1" applyFill="1" applyBorder="1" applyAlignment="1">
      <alignment horizontal="center"/>
    </xf>
    <xf numFmtId="164" fontId="35" fillId="2" borderId="39" xfId="1" applyNumberFormat="1" applyFont="1" applyFill="1" applyBorder="1" applyAlignment="1">
      <alignment horizontal="center"/>
    </xf>
    <xf numFmtId="164" fontId="35" fillId="2" borderId="7" xfId="1" applyNumberFormat="1" applyFont="1" applyFill="1" applyBorder="1" applyAlignment="1">
      <alignment horizontal="center"/>
    </xf>
    <xf numFmtId="164" fontId="35" fillId="2" borderId="21" xfId="1" applyNumberFormat="1" applyFont="1" applyFill="1" applyBorder="1" applyAlignment="1">
      <alignment horizontal="center"/>
    </xf>
    <xf numFmtId="164" fontId="35" fillId="2" borderId="8" xfId="1" applyNumberFormat="1" applyFont="1" applyFill="1" applyBorder="1" applyAlignment="1">
      <alignment horizontal="center"/>
    </xf>
    <xf numFmtId="164" fontId="35" fillId="2" borderId="17" xfId="1" applyNumberFormat="1" applyFont="1" applyFill="1" applyBorder="1" applyAlignment="1">
      <alignment horizontal="center"/>
    </xf>
    <xf numFmtId="164" fontId="35" fillId="2" borderId="15" xfId="1" applyNumberFormat="1" applyFont="1" applyFill="1" applyBorder="1" applyAlignment="1">
      <alignment horizontal="center"/>
    </xf>
    <xf numFmtId="164" fontId="35" fillId="2" borderId="9" xfId="1" applyNumberFormat="1" applyFont="1" applyFill="1" applyBorder="1" applyAlignment="1">
      <alignment horizontal="center"/>
    </xf>
    <xf numFmtId="0" fontId="37" fillId="0" borderId="10" xfId="1" applyFont="1" applyBorder="1" applyAlignment="1">
      <alignment horizontal="center"/>
    </xf>
    <xf numFmtId="0" fontId="18" fillId="0" borderId="12" xfId="1" applyFont="1" applyFill="1" applyBorder="1"/>
    <xf numFmtId="0" fontId="38" fillId="6" borderId="2" xfId="1" applyFont="1" applyFill="1" applyBorder="1" applyAlignment="1">
      <alignment horizontal="center"/>
    </xf>
    <xf numFmtId="0" fontId="38" fillId="0" borderId="2" xfId="1" applyFont="1" applyFill="1" applyBorder="1" applyAlignment="1">
      <alignment horizontal="center"/>
    </xf>
    <xf numFmtId="0" fontId="18" fillId="0" borderId="61" xfId="1" applyFont="1" applyFill="1" applyBorder="1" applyAlignment="1">
      <alignment horizontal="center"/>
    </xf>
    <xf numFmtId="0" fontId="18" fillId="0" borderId="22" xfId="1" applyFont="1" applyFill="1" applyBorder="1" applyAlignment="1">
      <alignment horizontal="center"/>
    </xf>
    <xf numFmtId="0" fontId="18" fillId="0" borderId="23" xfId="1" applyFont="1" applyFill="1" applyBorder="1" applyAlignment="1">
      <alignment horizontal="center"/>
    </xf>
    <xf numFmtId="0" fontId="18" fillId="4" borderId="2" xfId="1" applyFont="1" applyFill="1" applyBorder="1" applyAlignment="1">
      <alignment horizontal="center"/>
    </xf>
    <xf numFmtId="0" fontId="18" fillId="0" borderId="24" xfId="1" applyFont="1" applyFill="1" applyBorder="1" applyAlignment="1">
      <alignment horizontal="center"/>
    </xf>
    <xf numFmtId="0" fontId="18" fillId="4" borderId="52" xfId="1" applyFont="1" applyFill="1" applyBorder="1" applyAlignment="1">
      <alignment horizontal="center"/>
    </xf>
    <xf numFmtId="0" fontId="18" fillId="0" borderId="28" xfId="1" applyFont="1" applyFill="1" applyBorder="1" applyAlignment="1">
      <alignment horizontal="center"/>
    </xf>
    <xf numFmtId="0" fontId="18" fillId="0" borderId="1" xfId="1" applyFont="1" applyFill="1" applyBorder="1" applyAlignment="1">
      <alignment horizontal="center"/>
    </xf>
    <xf numFmtId="0" fontId="18" fillId="0" borderId="12" xfId="1" applyFont="1" applyFill="1" applyBorder="1" applyAlignment="1">
      <alignment horizontal="center"/>
    </xf>
    <xf numFmtId="0" fontId="18" fillId="0" borderId="11" xfId="1" applyFont="1" applyFill="1" applyBorder="1" applyAlignment="1">
      <alignment horizontal="center"/>
    </xf>
    <xf numFmtId="0" fontId="18" fillId="4" borderId="10" xfId="1" applyFont="1" applyFill="1" applyBorder="1" applyAlignment="1">
      <alignment horizontal="center"/>
    </xf>
    <xf numFmtId="0" fontId="18" fillId="0" borderId="27" xfId="1" applyFont="1" applyFill="1" applyBorder="1" applyAlignment="1">
      <alignment horizontal="center"/>
    </xf>
    <xf numFmtId="0" fontId="18" fillId="0" borderId="32" xfId="1" applyFont="1" applyFill="1" applyBorder="1" applyAlignment="1">
      <alignment horizontal="center"/>
    </xf>
    <xf numFmtId="0" fontId="18" fillId="0" borderId="25" xfId="1" applyFont="1" applyFill="1" applyBorder="1" applyAlignment="1">
      <alignment horizontal="center"/>
    </xf>
    <xf numFmtId="0" fontId="18" fillId="0" borderId="26" xfId="1" applyFont="1" applyFill="1" applyBorder="1" applyAlignment="1">
      <alignment horizontal="center"/>
    </xf>
    <xf numFmtId="0" fontId="38" fillId="6" borderId="10" xfId="1" applyFont="1" applyFill="1" applyBorder="1" applyAlignment="1">
      <alignment horizontal="center"/>
    </xf>
    <xf numFmtId="0" fontId="38" fillId="0" borderId="10" xfId="1" applyFont="1" applyFill="1" applyBorder="1" applyAlignment="1">
      <alignment horizontal="center"/>
    </xf>
    <xf numFmtId="0" fontId="39" fillId="0" borderId="38" xfId="1" applyFont="1" applyFill="1" applyBorder="1" applyAlignment="1">
      <alignment horizontal="center"/>
    </xf>
    <xf numFmtId="0" fontId="18" fillId="4" borderId="40" xfId="1" applyFont="1" applyFill="1" applyBorder="1" applyAlignment="1">
      <alignment horizontal="center"/>
    </xf>
    <xf numFmtId="0" fontId="18" fillId="0" borderId="14" xfId="1" applyFont="1" applyFill="1" applyBorder="1" applyAlignment="1">
      <alignment horizontal="center"/>
    </xf>
    <xf numFmtId="0" fontId="18" fillId="0" borderId="13" xfId="1" applyFont="1" applyFill="1" applyBorder="1" applyAlignment="1">
      <alignment horizontal="center"/>
    </xf>
    <xf numFmtId="0" fontId="18" fillId="6" borderId="10" xfId="1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/>
    </xf>
    <xf numFmtId="0" fontId="18" fillId="0" borderId="38" xfId="1" applyFont="1" applyFill="1" applyBorder="1" applyAlignment="1">
      <alignment horizontal="center"/>
    </xf>
    <xf numFmtId="0" fontId="39" fillId="0" borderId="14" xfId="1" applyFont="1" applyFill="1" applyBorder="1" applyAlignment="1">
      <alignment horizontal="center"/>
    </xf>
    <xf numFmtId="0" fontId="18" fillId="6" borderId="31" xfId="1" applyFont="1" applyFill="1" applyBorder="1" applyAlignment="1">
      <alignment horizontal="center"/>
    </xf>
    <xf numFmtId="0" fontId="18" fillId="0" borderId="31" xfId="1" applyFont="1" applyFill="1" applyBorder="1" applyAlignment="1">
      <alignment horizontal="center"/>
    </xf>
    <xf numFmtId="0" fontId="18" fillId="0" borderId="42" xfId="1" applyFont="1" applyFill="1" applyBorder="1" applyAlignment="1">
      <alignment horizontal="center"/>
    </xf>
    <xf numFmtId="0" fontId="18" fillId="0" borderId="4" xfId="1" applyFont="1" applyFill="1" applyBorder="1" applyAlignment="1">
      <alignment horizontal="center"/>
    </xf>
    <xf numFmtId="0" fontId="18" fillId="0" borderId="6" xfId="1" applyFont="1" applyFill="1" applyBorder="1" applyAlignment="1">
      <alignment horizontal="center"/>
    </xf>
    <xf numFmtId="0" fontId="18" fillId="6" borderId="31" xfId="1" quotePrefix="1" applyFont="1" applyFill="1" applyBorder="1" applyAlignment="1">
      <alignment horizontal="center"/>
    </xf>
    <xf numFmtId="0" fontId="39" fillId="0" borderId="11" xfId="1" applyFont="1" applyFill="1" applyBorder="1" applyAlignment="1">
      <alignment horizontal="center"/>
    </xf>
    <xf numFmtId="0" fontId="39" fillId="0" borderId="42" xfId="1" applyFont="1" applyFill="1" applyBorder="1" applyAlignment="1">
      <alignment horizontal="center"/>
    </xf>
    <xf numFmtId="0" fontId="39" fillId="0" borderId="12" xfId="1" applyFont="1" applyFill="1" applyBorder="1" applyAlignment="1">
      <alignment horizontal="center"/>
    </xf>
    <xf numFmtId="0" fontId="39" fillId="0" borderId="1" xfId="1" applyFont="1" applyFill="1" applyBorder="1" applyAlignment="1">
      <alignment horizontal="center"/>
    </xf>
    <xf numFmtId="0" fontId="18" fillId="0" borderId="65" xfId="1" applyFont="1" applyFill="1" applyBorder="1"/>
    <xf numFmtId="0" fontId="18" fillId="6" borderId="56" xfId="1" quotePrefix="1" applyFont="1" applyFill="1" applyBorder="1" applyAlignment="1">
      <alignment horizontal="center"/>
    </xf>
    <xf numFmtId="0" fontId="18" fillId="0" borderId="56" xfId="1" applyFont="1" applyFill="1" applyBorder="1" applyAlignment="1">
      <alignment horizontal="center"/>
    </xf>
    <xf numFmtId="0" fontId="18" fillId="0" borderId="60" xfId="1" applyFont="1" applyFill="1" applyBorder="1" applyAlignment="1">
      <alignment horizontal="center"/>
    </xf>
    <xf numFmtId="0" fontId="18" fillId="0" borderId="43" xfId="1" applyFont="1" applyFill="1" applyBorder="1" applyAlignment="1">
      <alignment horizontal="center"/>
    </xf>
    <xf numFmtId="0" fontId="39" fillId="0" borderId="13" xfId="1" applyFont="1" applyFill="1" applyBorder="1" applyAlignment="1">
      <alignment horizontal="center"/>
    </xf>
    <xf numFmtId="0" fontId="18" fillId="6" borderId="10" xfId="1" quotePrefix="1" applyFont="1" applyFill="1" applyBorder="1" applyAlignment="1">
      <alignment horizontal="center"/>
    </xf>
    <xf numFmtId="0" fontId="37" fillId="0" borderId="30" xfId="1" applyFont="1" applyBorder="1" applyAlignment="1">
      <alignment horizontal="center"/>
    </xf>
    <xf numFmtId="0" fontId="18" fillId="0" borderId="66" xfId="1" applyFont="1" applyFill="1" applyBorder="1"/>
    <xf numFmtId="0" fontId="18" fillId="6" borderId="30" xfId="1" quotePrefix="1" applyFont="1" applyFill="1" applyBorder="1" applyAlignment="1">
      <alignment horizontal="center"/>
    </xf>
    <xf numFmtId="0" fontId="18" fillId="0" borderId="30" xfId="1" applyFont="1" applyFill="1" applyBorder="1" applyAlignment="1">
      <alignment horizontal="center"/>
    </xf>
    <xf numFmtId="0" fontId="18" fillId="0" borderId="8" xfId="1" applyFont="1" applyFill="1" applyBorder="1" applyAlignment="1">
      <alignment horizontal="center"/>
    </xf>
    <xf numFmtId="0" fontId="18" fillId="0" borderId="17" xfId="1" applyFont="1" applyFill="1" applyBorder="1" applyAlignment="1">
      <alignment horizontal="center"/>
    </xf>
    <xf numFmtId="0" fontId="18" fillId="0" borderId="15" xfId="1" applyFont="1" applyFill="1" applyBorder="1" applyAlignment="1">
      <alignment horizontal="center"/>
    </xf>
    <xf numFmtId="0" fontId="18" fillId="0" borderId="16" xfId="1" applyFont="1" applyFill="1" applyBorder="1" applyAlignment="1">
      <alignment horizontal="center"/>
    </xf>
    <xf numFmtId="0" fontId="18" fillId="0" borderId="9" xfId="1" applyFont="1" applyFill="1" applyBorder="1" applyAlignment="1">
      <alignment horizontal="center"/>
    </xf>
    <xf numFmtId="0" fontId="18" fillId="4" borderId="41" xfId="1" applyFont="1" applyFill="1" applyBorder="1" applyAlignment="1">
      <alignment horizontal="center"/>
    </xf>
    <xf numFmtId="0" fontId="18" fillId="4" borderId="30" xfId="1" applyFont="1" applyFill="1" applyBorder="1" applyAlignment="1">
      <alignment horizontal="center"/>
    </xf>
    <xf numFmtId="0" fontId="40" fillId="0" borderId="0" xfId="1" applyFont="1"/>
    <xf numFmtId="0" fontId="20" fillId="0" borderId="62" xfId="1" applyFont="1" applyBorder="1" applyAlignment="1">
      <alignment horizontal="center"/>
    </xf>
    <xf numFmtId="0" fontId="18" fillId="0" borderId="56" xfId="1" applyFont="1" applyBorder="1"/>
    <xf numFmtId="0" fontId="1" fillId="0" borderId="0" xfId="1"/>
    <xf numFmtId="0" fontId="4" fillId="2" borderId="2" xfId="1" applyFont="1" applyFill="1" applyBorder="1"/>
    <xf numFmtId="0" fontId="3" fillId="2" borderId="64" xfId="1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0" fontId="9" fillId="2" borderId="3" xfId="1" applyFont="1" applyFill="1" applyBorder="1" applyAlignment="1">
      <alignment horizontal="center" wrapText="1"/>
    </xf>
    <xf numFmtId="164" fontId="3" fillId="2" borderId="55" xfId="1" applyNumberFormat="1" applyFont="1" applyFill="1" applyBorder="1" applyAlignment="1">
      <alignment horizontal="center"/>
    </xf>
    <xf numFmtId="164" fontId="3" fillId="2" borderId="20" xfId="1" applyNumberFormat="1" applyFont="1" applyFill="1" applyBorder="1" applyAlignment="1">
      <alignment horizontal="center"/>
    </xf>
    <xf numFmtId="164" fontId="3" fillId="2" borderId="19" xfId="1" applyNumberFormat="1" applyFont="1" applyFill="1" applyBorder="1" applyAlignment="1">
      <alignment horizontal="center"/>
    </xf>
    <xf numFmtId="164" fontId="3" fillId="2" borderId="18" xfId="1" applyNumberFormat="1" applyFont="1" applyFill="1" applyBorder="1" applyAlignment="1">
      <alignment horizontal="center"/>
    </xf>
    <xf numFmtId="164" fontId="3" fillId="2" borderId="1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164" fontId="3" fillId="2" borderId="54" xfId="1" applyNumberFormat="1" applyFont="1" applyFill="1" applyBorder="1" applyAlignment="1">
      <alignment horizontal="center"/>
    </xf>
    <xf numFmtId="164" fontId="3" fillId="2" borderId="44" xfId="1" applyNumberFormat="1" applyFont="1" applyFill="1" applyBorder="1" applyAlignment="1">
      <alignment horizontal="center"/>
    </xf>
    <xf numFmtId="164" fontId="3" fillId="2" borderId="57" xfId="1" applyNumberFormat="1" applyFont="1" applyFill="1" applyBorder="1" applyAlignment="1">
      <alignment horizontal="center"/>
    </xf>
    <xf numFmtId="164" fontId="3" fillId="2" borderId="58" xfId="1" applyNumberFormat="1" applyFont="1" applyFill="1" applyBorder="1" applyAlignment="1">
      <alignment horizontal="center"/>
    </xf>
    <xf numFmtId="164" fontId="3" fillId="2" borderId="48" xfId="1" applyNumberFormat="1" applyFont="1" applyFill="1" applyBorder="1" applyAlignment="1">
      <alignment horizontal="center"/>
    </xf>
    <xf numFmtId="164" fontId="3" fillId="2" borderId="59" xfId="1" applyNumberFormat="1" applyFont="1" applyFill="1" applyBorder="1" applyAlignment="1">
      <alignment horizontal="center"/>
    </xf>
    <xf numFmtId="164" fontId="3" fillId="2" borderId="36" xfId="1" applyNumberFormat="1" applyFont="1" applyFill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10" fillId="0" borderId="12" xfId="1" applyFont="1" applyFill="1" applyBorder="1"/>
    <xf numFmtId="0" fontId="10" fillId="6" borderId="2" xfId="1" applyFont="1" applyFill="1" applyBorder="1" applyAlignment="1">
      <alignment horizontal="center"/>
    </xf>
    <xf numFmtId="0" fontId="10" fillId="0" borderId="2" xfId="1" applyFont="1" applyFill="1" applyBorder="1" applyAlignment="1">
      <alignment horizontal="center"/>
    </xf>
    <xf numFmtId="0" fontId="10" fillId="4" borderId="2" xfId="1" applyFont="1" applyFill="1" applyBorder="1" applyAlignment="1">
      <alignment horizontal="center"/>
    </xf>
    <xf numFmtId="0" fontId="18" fillId="4" borderId="11" xfId="1" applyFont="1" applyFill="1" applyBorder="1" applyAlignment="1">
      <alignment horizontal="center"/>
    </xf>
    <xf numFmtId="0" fontId="18" fillId="0" borderId="29" xfId="1" applyFont="1" applyFill="1" applyBorder="1" applyAlignment="1">
      <alignment horizontal="center"/>
    </xf>
    <xf numFmtId="0" fontId="20" fillId="5" borderId="60" xfId="1" applyFont="1" applyFill="1" applyBorder="1"/>
    <xf numFmtId="0" fontId="10" fillId="6" borderId="56" xfId="1" applyFont="1" applyFill="1" applyBorder="1" applyAlignment="1">
      <alignment horizontal="center"/>
    </xf>
    <xf numFmtId="0" fontId="10" fillId="0" borderId="56" xfId="1" applyFont="1" applyFill="1" applyBorder="1" applyAlignment="1">
      <alignment horizontal="center"/>
    </xf>
    <xf numFmtId="0" fontId="10" fillId="4" borderId="10" xfId="1" applyFont="1" applyFill="1" applyBorder="1" applyAlignment="1">
      <alignment horizontal="center"/>
    </xf>
    <xf numFmtId="0" fontId="10" fillId="4" borderId="56" xfId="1" applyFont="1" applyFill="1" applyBorder="1" applyAlignment="1">
      <alignment horizontal="center"/>
    </xf>
    <xf numFmtId="0" fontId="10" fillId="6" borderId="10" xfId="1" applyFont="1" applyFill="1" applyBorder="1" applyAlignment="1">
      <alignment horizontal="center"/>
    </xf>
    <xf numFmtId="0" fontId="10" fillId="0" borderId="10" xfId="1" applyFont="1" applyFill="1" applyBorder="1" applyAlignment="1">
      <alignment horizontal="center"/>
    </xf>
    <xf numFmtId="0" fontId="21" fillId="6" borderId="10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/>
    </xf>
    <xf numFmtId="0" fontId="18" fillId="0" borderId="5" xfId="1" applyFont="1" applyFill="1" applyBorder="1" applyAlignment="1">
      <alignment horizontal="center"/>
    </xf>
    <xf numFmtId="0" fontId="10" fillId="6" borderId="10" xfId="1" quotePrefix="1" applyFont="1" applyFill="1" applyBorder="1" applyAlignment="1">
      <alignment horizontal="center"/>
    </xf>
    <xf numFmtId="0" fontId="10" fillId="0" borderId="65" xfId="1" applyFont="1" applyFill="1" applyBorder="1"/>
    <xf numFmtId="0" fontId="21" fillId="6" borderId="56" xfId="1" applyFont="1" applyFill="1" applyBorder="1" applyAlignment="1">
      <alignment horizontal="center" vertical="center"/>
    </xf>
    <xf numFmtId="0" fontId="21" fillId="0" borderId="56" xfId="1" applyFont="1" applyFill="1" applyBorder="1" applyAlignment="1">
      <alignment horizontal="center" vertical="center"/>
    </xf>
    <xf numFmtId="0" fontId="39" fillId="0" borderId="43" xfId="1" applyFont="1" applyFill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2" fillId="0" borderId="0" xfId="1" applyFont="1" applyAlignment="1">
      <alignment vertical="center" wrapText="1"/>
    </xf>
    <xf numFmtId="164" fontId="3" fillId="2" borderId="63" xfId="1" applyNumberFormat="1" applyFont="1" applyFill="1" applyBorder="1" applyAlignment="1">
      <alignment horizontal="center"/>
    </xf>
    <xf numFmtId="164" fontId="3" fillId="2" borderId="45" xfId="1" applyNumberFormat="1" applyFont="1" applyFill="1" applyBorder="1" applyAlignment="1">
      <alignment horizontal="center"/>
    </xf>
    <xf numFmtId="164" fontId="3" fillId="2" borderId="51" xfId="1" applyNumberFormat="1" applyFont="1" applyFill="1" applyBorder="1" applyAlignment="1">
      <alignment horizontal="center"/>
    </xf>
    <xf numFmtId="164" fontId="3" fillId="2" borderId="46" xfId="1" applyNumberFormat="1" applyFont="1" applyFill="1" applyBorder="1" applyAlignment="1">
      <alignment horizontal="center"/>
    </xf>
    <xf numFmtId="164" fontId="3" fillId="2" borderId="47" xfId="1" applyNumberFormat="1" applyFont="1" applyFill="1" applyBorder="1" applyAlignment="1">
      <alignment horizontal="center"/>
    </xf>
    <xf numFmtId="164" fontId="3" fillId="2" borderId="49" xfId="1" applyNumberFormat="1" applyFont="1" applyFill="1" applyBorder="1" applyAlignment="1">
      <alignment horizontal="center"/>
    </xf>
    <xf numFmtId="164" fontId="3" fillId="2" borderId="50" xfId="1" applyNumberFormat="1" applyFont="1" applyFill="1" applyBorder="1" applyAlignment="1">
      <alignment horizontal="center"/>
    </xf>
    <xf numFmtId="164" fontId="3" fillId="2" borderId="41" xfId="1" applyNumberFormat="1" applyFont="1" applyFill="1" applyBorder="1" applyAlignment="1">
      <alignment horizontal="center"/>
    </xf>
    <xf numFmtId="0" fontId="10" fillId="0" borderId="2" xfId="1" applyFont="1" applyBorder="1" applyAlignment="1">
      <alignment horizontal="center"/>
    </xf>
    <xf numFmtId="0" fontId="10" fillId="0" borderId="61" xfId="1" applyFont="1" applyBorder="1" applyAlignment="1">
      <alignment horizontal="center"/>
    </xf>
    <xf numFmtId="0" fontId="10" fillId="0" borderId="22" xfId="1" applyFont="1" applyBorder="1" applyAlignment="1">
      <alignment horizontal="center"/>
    </xf>
    <xf numFmtId="0" fontId="10" fillId="0" borderId="22" xfId="1" applyFont="1" applyFill="1" applyBorder="1" applyAlignment="1">
      <alignment horizontal="center"/>
    </xf>
    <xf numFmtId="0" fontId="10" fillId="0" borderId="23" xfId="1" applyFont="1" applyBorder="1" applyAlignment="1">
      <alignment horizontal="center"/>
    </xf>
    <xf numFmtId="0" fontId="10" fillId="0" borderId="32" xfId="1" applyFont="1" applyFill="1" applyBorder="1" applyAlignment="1">
      <alignment horizontal="center"/>
    </xf>
    <xf numFmtId="0" fontId="10" fillId="0" borderId="43" xfId="1" applyFont="1" applyFill="1" applyBorder="1" applyAlignment="1">
      <alignment horizontal="center"/>
    </xf>
    <xf numFmtId="0" fontId="10" fillId="0" borderId="29" xfId="1" applyFont="1" applyFill="1" applyBorder="1" applyAlignment="1">
      <alignment horizontal="center"/>
    </xf>
    <xf numFmtId="0" fontId="10" fillId="4" borderId="52" xfId="1" applyFont="1" applyFill="1" applyBorder="1" applyAlignment="1">
      <alignment horizontal="center"/>
    </xf>
    <xf numFmtId="0" fontId="10" fillId="0" borderId="27" xfId="1" applyFont="1" applyFill="1" applyBorder="1" applyAlignment="1">
      <alignment horizontal="center"/>
    </xf>
    <xf numFmtId="0" fontId="10" fillId="0" borderId="28" xfId="1" applyFont="1" applyFill="1" applyBorder="1" applyAlignment="1">
      <alignment horizontal="center"/>
    </xf>
    <xf numFmtId="0" fontId="10" fillId="0" borderId="25" xfId="1" applyFont="1" applyFill="1" applyBorder="1" applyAlignment="1">
      <alignment horizontal="center"/>
    </xf>
    <xf numFmtId="0" fontId="10" fillId="0" borderId="26" xfId="1" applyFont="1" applyFill="1" applyBorder="1" applyAlignment="1">
      <alignment horizontal="center"/>
    </xf>
    <xf numFmtId="0" fontId="12" fillId="0" borderId="24" xfId="1" applyFont="1" applyFill="1" applyBorder="1" applyAlignment="1">
      <alignment horizontal="center"/>
    </xf>
    <xf numFmtId="0" fontId="10" fillId="0" borderId="10" xfId="1" applyFont="1" applyBorder="1" applyAlignment="1">
      <alignment horizontal="center"/>
    </xf>
    <xf numFmtId="0" fontId="10" fillId="0" borderId="38" xfId="1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0" fillId="0" borderId="1" xfId="1" applyFont="1" applyFill="1" applyBorder="1" applyAlignment="1">
      <alignment horizontal="center"/>
    </xf>
    <xf numFmtId="0" fontId="10" fillId="0" borderId="12" xfId="1" applyFont="1" applyBorder="1" applyAlignment="1">
      <alignment horizontal="center"/>
    </xf>
    <xf numFmtId="0" fontId="10" fillId="0" borderId="12" xfId="1" applyFont="1" applyFill="1" applyBorder="1" applyAlignment="1">
      <alignment horizontal="center"/>
    </xf>
    <xf numFmtId="0" fontId="10" fillId="0" borderId="11" xfId="1" applyFont="1" applyFill="1" applyBorder="1" applyAlignment="1">
      <alignment horizontal="center"/>
    </xf>
    <xf numFmtId="0" fontId="10" fillId="4" borderId="40" xfId="1" applyFont="1" applyFill="1" applyBorder="1" applyAlignment="1">
      <alignment horizontal="center"/>
    </xf>
    <xf numFmtId="0" fontId="12" fillId="0" borderId="43" xfId="1" applyFont="1" applyFill="1" applyBorder="1" applyAlignment="1">
      <alignment horizontal="center"/>
    </xf>
    <xf numFmtId="0" fontId="10" fillId="0" borderId="13" xfId="1" applyFont="1" applyFill="1" applyBorder="1" applyAlignment="1">
      <alignment horizontal="center"/>
    </xf>
    <xf numFmtId="0" fontId="10" fillId="0" borderId="14" xfId="1" applyFont="1" applyFill="1" applyBorder="1" applyAlignment="1">
      <alignment horizontal="center"/>
    </xf>
    <xf numFmtId="0" fontId="12" fillId="0" borderId="11" xfId="1" applyFont="1" applyFill="1" applyBorder="1" applyAlignment="1">
      <alignment horizontal="center"/>
    </xf>
    <xf numFmtId="0" fontId="12" fillId="0" borderId="12" xfId="1" applyFont="1" applyFill="1" applyBorder="1" applyAlignment="1">
      <alignment horizontal="center"/>
    </xf>
    <xf numFmtId="0" fontId="12" fillId="0" borderId="13" xfId="1" applyFont="1" applyFill="1" applyBorder="1" applyAlignment="1">
      <alignment horizontal="center"/>
    </xf>
    <xf numFmtId="0" fontId="12" fillId="0" borderId="14" xfId="1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0" fillId="0" borderId="38" xfId="1" applyFont="1" applyFill="1" applyBorder="1" applyAlignment="1">
      <alignment horizontal="center"/>
    </xf>
    <xf numFmtId="0" fontId="10" fillId="0" borderId="56" xfId="1" applyFont="1" applyBorder="1" applyAlignment="1">
      <alignment horizontal="center"/>
    </xf>
    <xf numFmtId="0" fontId="10" fillId="0" borderId="60" xfId="1" applyFont="1" applyBorder="1" applyAlignment="1">
      <alignment horizontal="center"/>
    </xf>
    <xf numFmtId="0" fontId="10" fillId="0" borderId="32" xfId="1" applyFont="1" applyBorder="1" applyAlignment="1">
      <alignment horizontal="center"/>
    </xf>
    <xf numFmtId="0" fontId="10" fillId="0" borderId="43" xfId="1" applyFont="1" applyBorder="1" applyAlignment="1">
      <alignment horizontal="center"/>
    </xf>
    <xf numFmtId="0" fontId="6" fillId="0" borderId="0" xfId="1" applyFont="1"/>
    <xf numFmtId="0" fontId="14" fillId="0" borderId="34" xfId="1" applyFont="1" applyBorder="1" applyAlignment="1">
      <alignment horizontal="center"/>
    </xf>
    <xf numFmtId="0" fontId="17" fillId="0" borderId="0" xfId="1" applyFont="1" applyAlignment="1">
      <alignment vertical="center" wrapText="1"/>
    </xf>
    <xf numFmtId="0" fontId="1" fillId="0" borderId="0" xfId="1" applyFont="1"/>
    <xf numFmtId="0" fontId="9" fillId="2" borderId="64" xfId="1" applyFont="1" applyFill="1" applyBorder="1" applyAlignment="1">
      <alignment horizontal="center" wrapText="1"/>
    </xf>
    <xf numFmtId="164" fontId="9" fillId="2" borderId="55" xfId="1" applyNumberFormat="1" applyFont="1" applyFill="1" applyBorder="1" applyAlignment="1">
      <alignment horizontal="center"/>
    </xf>
    <xf numFmtId="164" fontId="9" fillId="2" borderId="20" xfId="1" applyNumberFormat="1" applyFont="1" applyFill="1" applyBorder="1" applyAlignment="1">
      <alignment horizontal="center"/>
    </xf>
    <xf numFmtId="164" fontId="9" fillId="2" borderId="19" xfId="1" applyNumberFormat="1" applyFont="1" applyFill="1" applyBorder="1" applyAlignment="1">
      <alignment horizontal="center"/>
    </xf>
    <xf numFmtId="164" fontId="9" fillId="2" borderId="4" xfId="1" applyNumberFormat="1" applyFont="1" applyFill="1" applyBorder="1" applyAlignment="1">
      <alignment horizontal="center"/>
    </xf>
    <xf numFmtId="164" fontId="9" fillId="2" borderId="6" xfId="1" applyNumberFormat="1" applyFont="1" applyFill="1" applyBorder="1" applyAlignment="1">
      <alignment horizontal="center"/>
    </xf>
    <xf numFmtId="164" fontId="9" fillId="2" borderId="5" xfId="1" applyNumberFormat="1" applyFont="1" applyFill="1" applyBorder="1" applyAlignment="1">
      <alignment horizontal="center"/>
    </xf>
    <xf numFmtId="164" fontId="9" fillId="2" borderId="7" xfId="1" applyNumberFormat="1" applyFont="1" applyFill="1" applyBorder="1" applyAlignment="1">
      <alignment horizontal="center"/>
    </xf>
    <xf numFmtId="164" fontId="9" fillId="2" borderId="21" xfId="1" applyNumberFormat="1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center"/>
    </xf>
    <xf numFmtId="164" fontId="9" fillId="2" borderId="17" xfId="1" applyNumberFormat="1" applyFont="1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/>
    </xf>
    <xf numFmtId="164" fontId="9" fillId="2" borderId="9" xfId="1" applyNumberFormat="1" applyFont="1" applyFill="1" applyBorder="1" applyAlignment="1">
      <alignment horizontal="center"/>
    </xf>
    <xf numFmtId="0" fontId="18" fillId="6" borderId="2" xfId="1" applyFont="1" applyFill="1" applyBorder="1" applyAlignment="1">
      <alignment horizontal="center"/>
    </xf>
    <xf numFmtId="0" fontId="18" fillId="0" borderId="2" xfId="1" applyFont="1" applyBorder="1" applyAlignment="1">
      <alignment horizontal="center"/>
    </xf>
    <xf numFmtId="0" fontId="18" fillId="0" borderId="61" xfId="1" applyFont="1" applyBorder="1" applyAlignment="1">
      <alignment horizontal="center"/>
    </xf>
    <xf numFmtId="0" fontId="18" fillId="0" borderId="22" xfId="1" applyFont="1" applyBorder="1" applyAlignment="1">
      <alignment horizontal="center"/>
    </xf>
    <xf numFmtId="0" fontId="18" fillId="0" borderId="23" xfId="1" applyFont="1" applyBorder="1" applyAlignment="1">
      <alignment horizontal="center"/>
    </xf>
    <xf numFmtId="0" fontId="10" fillId="0" borderId="24" xfId="1" applyFont="1" applyFill="1" applyBorder="1" applyAlignment="1">
      <alignment horizontal="center"/>
    </xf>
    <xf numFmtId="0" fontId="12" fillId="0" borderId="32" xfId="1" applyFont="1" applyFill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38" xfId="1" applyFont="1" applyBorder="1" applyAlignment="1">
      <alignment horizontal="center"/>
    </xf>
    <xf numFmtId="0" fontId="18" fillId="0" borderId="1" xfId="1" applyFont="1" applyBorder="1" applyAlignment="1">
      <alignment horizontal="center"/>
    </xf>
    <xf numFmtId="0" fontId="18" fillId="0" borderId="12" xfId="1" applyFont="1" applyBorder="1" applyAlignment="1">
      <alignment horizontal="center"/>
    </xf>
    <xf numFmtId="0" fontId="5" fillId="0" borderId="10" xfId="1" applyFont="1" applyFill="1" applyBorder="1" applyAlignment="1">
      <alignment horizontal="center"/>
    </xf>
    <xf numFmtId="0" fontId="10" fillId="0" borderId="75" xfId="1" applyFont="1" applyFill="1" applyBorder="1"/>
    <xf numFmtId="0" fontId="39" fillId="0" borderId="7" xfId="1" applyFont="1" applyFill="1" applyBorder="1" applyAlignment="1">
      <alignment horizontal="center"/>
    </xf>
    <xf numFmtId="0" fontId="39" fillId="0" borderId="21" xfId="1" applyFont="1" applyFill="1" applyBorder="1" applyAlignment="1">
      <alignment horizontal="center"/>
    </xf>
    <xf numFmtId="0" fontId="39" fillId="0" borderId="6" xfId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12" fillId="0" borderId="21" xfId="1" applyFont="1" applyFill="1" applyBorder="1" applyAlignment="1">
      <alignment horizontal="center"/>
    </xf>
    <xf numFmtId="0" fontId="10" fillId="0" borderId="4" xfId="1" applyFont="1" applyFill="1" applyBorder="1" applyAlignment="1">
      <alignment horizontal="center"/>
    </xf>
    <xf numFmtId="0" fontId="10" fillId="0" borderId="5" xfId="1" applyFont="1" applyFill="1" applyBorder="1" applyAlignment="1">
      <alignment horizontal="center"/>
    </xf>
    <xf numFmtId="0" fontId="10" fillId="0" borderId="21" xfId="1" applyFont="1" applyFill="1" applyBorder="1" applyAlignment="1">
      <alignment horizontal="center"/>
    </xf>
    <xf numFmtId="0" fontId="18" fillId="0" borderId="67" xfId="1" applyFont="1" applyFill="1" applyBorder="1" applyAlignment="1">
      <alignment horizontal="center"/>
    </xf>
    <xf numFmtId="0" fontId="18" fillId="0" borderId="7" xfId="1" applyFont="1" applyFill="1" applyBorder="1" applyAlignment="1">
      <alignment horizontal="center"/>
    </xf>
    <xf numFmtId="0" fontId="18" fillId="0" borderId="21" xfId="1" applyFont="1" applyFill="1" applyBorder="1" applyAlignment="1">
      <alignment horizontal="center"/>
    </xf>
    <xf numFmtId="0" fontId="39" fillId="0" borderId="65" xfId="1" applyFont="1" applyFill="1" applyBorder="1" applyAlignment="1">
      <alignment horizontal="center"/>
    </xf>
    <xf numFmtId="0" fontId="10" fillId="0" borderId="31" xfId="1" applyFont="1" applyFill="1" applyBorder="1" applyAlignment="1">
      <alignment horizontal="center"/>
    </xf>
    <xf numFmtId="0" fontId="10" fillId="0" borderId="66" xfId="1" applyFont="1" applyFill="1" applyBorder="1"/>
    <xf numFmtId="0" fontId="18" fillId="0" borderId="30" xfId="1" applyFont="1" applyBorder="1" applyAlignment="1">
      <alignment horizontal="center"/>
    </xf>
    <xf numFmtId="0" fontId="39" fillId="0" borderId="4" xfId="1" applyFont="1" applyBorder="1" applyAlignment="1">
      <alignment horizontal="center"/>
    </xf>
    <xf numFmtId="0" fontId="39" fillId="0" borderId="6" xfId="1" applyFont="1" applyBorder="1" applyAlignment="1">
      <alignment horizontal="center"/>
    </xf>
    <xf numFmtId="0" fontId="18" fillId="0" borderId="11" xfId="1" applyFont="1" applyBorder="1" applyAlignment="1">
      <alignment horizontal="center"/>
    </xf>
    <xf numFmtId="0" fontId="18" fillId="0" borderId="45" xfId="1" applyFont="1" applyFill="1" applyBorder="1" applyAlignment="1">
      <alignment horizontal="center"/>
    </xf>
    <xf numFmtId="0" fontId="18" fillId="4" borderId="62" xfId="1" applyFont="1" applyFill="1" applyBorder="1" applyAlignment="1">
      <alignment horizontal="center"/>
    </xf>
    <xf numFmtId="0" fontId="18" fillId="0" borderId="44" xfId="1" applyFont="1" applyFill="1" applyBorder="1" applyAlignment="1">
      <alignment horizontal="center"/>
    </xf>
    <xf numFmtId="0" fontId="18" fillId="0" borderId="57" xfId="1" applyFont="1" applyFill="1" applyBorder="1" applyAlignment="1">
      <alignment horizontal="center"/>
    </xf>
    <xf numFmtId="0" fontId="18" fillId="0" borderId="58" xfId="1" applyFont="1" applyFill="1" applyBorder="1" applyAlignment="1">
      <alignment horizontal="center"/>
    </xf>
    <xf numFmtId="0" fontId="18" fillId="4" borderId="56" xfId="1" applyFont="1" applyFill="1" applyBorder="1" applyAlignment="1">
      <alignment horizontal="center"/>
    </xf>
    <xf numFmtId="0" fontId="10" fillId="0" borderId="44" xfId="1" applyFont="1" applyFill="1" applyBorder="1" applyAlignment="1">
      <alignment horizontal="center"/>
    </xf>
    <xf numFmtId="0" fontId="10" fillId="0" borderId="57" xfId="1" applyFont="1" applyFill="1" applyBorder="1" applyAlignment="1">
      <alignment horizontal="center"/>
    </xf>
    <xf numFmtId="0" fontId="10" fillId="0" borderId="58" xfId="1" applyFont="1" applyFill="1" applyBorder="1" applyAlignment="1">
      <alignment horizontal="center"/>
    </xf>
    <xf numFmtId="0" fontId="10" fillId="0" borderId="76" xfId="1" applyFont="1" applyFill="1" applyBorder="1" applyAlignment="1">
      <alignment horizontal="center"/>
    </xf>
    <xf numFmtId="0" fontId="10" fillId="0" borderId="9" xfId="1" applyFont="1" applyFill="1" applyBorder="1" applyAlignment="1">
      <alignment horizontal="center"/>
    </xf>
    <xf numFmtId="0" fontId="10" fillId="0" borderId="17" xfId="1" applyFont="1" applyFill="1" applyBorder="1" applyAlignment="1">
      <alignment horizontal="center"/>
    </xf>
    <xf numFmtId="0" fontId="10" fillId="0" borderId="30" xfId="1" applyFont="1" applyFill="1" applyBorder="1" applyAlignment="1">
      <alignment horizontal="center"/>
    </xf>
    <xf numFmtId="0" fontId="1" fillId="0" borderId="34" xfId="1" applyBorder="1"/>
    <xf numFmtId="0" fontId="43" fillId="2" borderId="2" xfId="1" applyFont="1" applyFill="1" applyBorder="1"/>
    <xf numFmtId="0" fontId="42" fillId="2" borderId="64" xfId="1" applyFont="1" applyFill="1" applyBorder="1" applyAlignment="1">
      <alignment horizontal="center" wrapText="1"/>
    </xf>
    <xf numFmtId="0" fontId="42" fillId="2" borderId="3" xfId="1" applyFont="1" applyFill="1" applyBorder="1" applyAlignment="1">
      <alignment horizontal="center" wrapText="1"/>
    </xf>
    <xf numFmtId="164" fontId="42" fillId="2" borderId="39" xfId="1" applyNumberFormat="1" applyFont="1" applyFill="1" applyBorder="1" applyAlignment="1">
      <alignment horizontal="center"/>
    </xf>
    <xf numFmtId="164" fontId="42" fillId="2" borderId="16" xfId="1" applyNumberFormat="1" applyFont="1" applyFill="1" applyBorder="1" applyAlignment="1">
      <alignment horizontal="center"/>
    </xf>
    <xf numFmtId="164" fontId="42" fillId="2" borderId="9" xfId="1" applyNumberFormat="1" applyFont="1" applyFill="1" applyBorder="1" applyAlignment="1">
      <alignment horizontal="center"/>
    </xf>
    <xf numFmtId="164" fontId="42" fillId="2" borderId="41" xfId="1" applyNumberFormat="1" applyFont="1" applyFill="1" applyBorder="1" applyAlignment="1">
      <alignment horizontal="center"/>
    </xf>
    <xf numFmtId="164" fontId="42" fillId="2" borderId="15" xfId="1" applyNumberFormat="1" applyFont="1" applyFill="1" applyBorder="1" applyAlignment="1">
      <alignment horizontal="center"/>
    </xf>
    <xf numFmtId="164" fontId="42" fillId="2" borderId="6" xfId="1" applyNumberFormat="1" applyFont="1" applyFill="1" applyBorder="1" applyAlignment="1">
      <alignment horizontal="center"/>
    </xf>
    <xf numFmtId="164" fontId="42" fillId="2" borderId="37" xfId="1" applyNumberFormat="1" applyFont="1" applyFill="1" applyBorder="1" applyAlignment="1">
      <alignment horizontal="center"/>
    </xf>
    <xf numFmtId="164" fontId="42" fillId="2" borderId="5" xfId="1" applyNumberFormat="1" applyFont="1" applyFill="1" applyBorder="1" applyAlignment="1">
      <alignment horizontal="center"/>
    </xf>
    <xf numFmtId="164" fontId="42" fillId="2" borderId="7" xfId="1" applyNumberFormat="1" applyFont="1" applyFill="1" applyBorder="1" applyAlignment="1">
      <alignment horizontal="center"/>
    </xf>
    <xf numFmtId="164" fontId="42" fillId="2" borderId="21" xfId="1" applyNumberFormat="1" applyFont="1" applyFill="1" applyBorder="1" applyAlignment="1">
      <alignment horizontal="center"/>
    </xf>
    <xf numFmtId="164" fontId="42" fillId="2" borderId="0" xfId="1" applyNumberFormat="1" applyFont="1" applyFill="1" applyBorder="1" applyAlignment="1">
      <alignment horizontal="center"/>
    </xf>
    <xf numFmtId="164" fontId="42" fillId="2" borderId="20" xfId="1" applyNumberFormat="1" applyFont="1" applyFill="1" applyBorder="1" applyAlignment="1">
      <alignment horizontal="center"/>
    </xf>
    <xf numFmtId="164" fontId="42" fillId="2" borderId="30" xfId="1" applyNumberFormat="1" applyFont="1" applyFill="1" applyBorder="1" applyAlignment="1">
      <alignment horizontal="center"/>
    </xf>
    <xf numFmtId="164" fontId="42" fillId="2" borderId="8" xfId="1" applyNumberFormat="1" applyFont="1" applyFill="1" applyBorder="1" applyAlignment="1">
      <alignment horizontal="center"/>
    </xf>
    <xf numFmtId="164" fontId="42" fillId="2" borderId="17" xfId="1" applyNumberFormat="1" applyFont="1" applyFill="1" applyBorder="1" applyAlignment="1">
      <alignment horizontal="center"/>
    </xf>
    <xf numFmtId="164" fontId="42" fillId="2" borderId="4" xfId="1" applyNumberFormat="1" applyFont="1" applyFill="1" applyBorder="1" applyAlignment="1">
      <alignment horizontal="center"/>
    </xf>
    <xf numFmtId="0" fontId="39" fillId="0" borderId="22" xfId="1" applyFont="1" applyBorder="1" applyAlignment="1">
      <alignment horizontal="center"/>
    </xf>
    <xf numFmtId="0" fontId="39" fillId="0" borderId="28" xfId="1" applyFont="1" applyFill="1" applyBorder="1" applyAlignment="1">
      <alignment horizontal="center"/>
    </xf>
    <xf numFmtId="0" fontId="39" fillId="0" borderId="32" xfId="1" applyFont="1" applyFill="1" applyBorder="1" applyAlignment="1">
      <alignment horizontal="center"/>
    </xf>
    <xf numFmtId="0" fontId="39" fillId="0" borderId="29" xfId="1" applyFont="1" applyFill="1" applyBorder="1" applyAlignment="1">
      <alignment horizontal="center"/>
    </xf>
    <xf numFmtId="0" fontId="39" fillId="0" borderId="1" xfId="1" applyFont="1" applyBorder="1" applyAlignment="1">
      <alignment horizontal="center"/>
    </xf>
    <xf numFmtId="0" fontId="39" fillId="4" borderId="56" xfId="1" applyFont="1" applyFill="1" applyBorder="1" applyAlignment="1">
      <alignment horizontal="center"/>
    </xf>
    <xf numFmtId="0" fontId="20" fillId="0" borderId="34" xfId="1" applyFont="1" applyBorder="1" applyAlignment="1">
      <alignment horizontal="center"/>
    </xf>
    <xf numFmtId="0" fontId="18" fillId="0" borderId="34" xfId="1" applyFont="1" applyBorder="1"/>
    <xf numFmtId="164" fontId="3" fillId="2" borderId="4" xfId="1" applyNumberFormat="1" applyFont="1" applyFill="1" applyBorder="1" applyAlignment="1">
      <alignment horizontal="center"/>
    </xf>
    <xf numFmtId="164" fontId="3" fillId="2" borderId="6" xfId="1" applyNumberFormat="1" applyFont="1" applyFill="1" applyBorder="1" applyAlignment="1">
      <alignment horizontal="center"/>
    </xf>
    <xf numFmtId="164" fontId="3" fillId="2" borderId="5" xfId="1" applyNumberFormat="1" applyFont="1" applyFill="1" applyBorder="1" applyAlignment="1">
      <alignment horizontal="center"/>
    </xf>
    <xf numFmtId="164" fontId="3" fillId="2" borderId="35" xfId="1" applyNumberFormat="1" applyFont="1" applyFill="1" applyBorder="1" applyAlignment="1">
      <alignment horizontal="center"/>
    </xf>
    <xf numFmtId="164" fontId="3" fillId="2" borderId="7" xfId="1" applyNumberFormat="1" applyFont="1" applyFill="1" applyBorder="1" applyAlignment="1">
      <alignment horizontal="center"/>
    </xf>
    <xf numFmtId="164" fontId="3" fillId="2" borderId="21" xfId="1" applyNumberFormat="1" applyFont="1" applyFill="1" applyBorder="1" applyAlignment="1">
      <alignment horizontal="center"/>
    </xf>
    <xf numFmtId="164" fontId="3" fillId="2" borderId="8" xfId="1" applyNumberFormat="1" applyFont="1" applyFill="1" applyBorder="1" applyAlignment="1">
      <alignment horizontal="center"/>
    </xf>
    <xf numFmtId="164" fontId="3" fillId="2" borderId="17" xfId="1" applyNumberFormat="1" applyFont="1" applyFill="1" applyBorder="1" applyAlignment="1">
      <alignment horizontal="center"/>
    </xf>
    <xf numFmtId="164" fontId="3" fillId="2" borderId="15" xfId="1" applyNumberFormat="1" applyFont="1" applyFill="1" applyBorder="1" applyAlignment="1">
      <alignment horizontal="center"/>
    </xf>
    <xf numFmtId="164" fontId="3" fillId="2" borderId="9" xfId="1" applyNumberFormat="1" applyFont="1" applyFill="1" applyBorder="1" applyAlignment="1">
      <alignment horizontal="center"/>
    </xf>
    <xf numFmtId="164" fontId="3" fillId="2" borderId="42" xfId="1" applyNumberFormat="1" applyFont="1" applyFill="1" applyBorder="1" applyAlignment="1">
      <alignment horizontal="center"/>
    </xf>
    <xf numFmtId="0" fontId="18" fillId="4" borderId="53" xfId="1" applyFont="1" applyFill="1" applyBorder="1" applyAlignment="1">
      <alignment horizontal="center"/>
    </xf>
    <xf numFmtId="0" fontId="39" fillId="0" borderId="22" xfId="1" applyFont="1" applyFill="1" applyBorder="1" applyAlignment="1">
      <alignment horizontal="center"/>
    </xf>
    <xf numFmtId="0" fontId="13" fillId="5" borderId="60" xfId="1" applyFont="1" applyFill="1" applyBorder="1"/>
    <xf numFmtId="0" fontId="10" fillId="6" borderId="56" xfId="1" quotePrefix="1" applyFont="1" applyFill="1" applyBorder="1" applyAlignment="1">
      <alignment horizontal="center"/>
    </xf>
    <xf numFmtId="0" fontId="10" fillId="0" borderId="60" xfId="1" applyFont="1" applyFill="1" applyBorder="1" applyAlignment="1">
      <alignment horizontal="center"/>
    </xf>
    <xf numFmtId="0" fontId="12" fillId="0" borderId="12" xfId="1" applyFont="1" applyBorder="1" applyAlignment="1">
      <alignment horizontal="center"/>
    </xf>
    <xf numFmtId="0" fontId="10" fillId="7" borderId="22" xfId="1" applyFont="1" applyFill="1" applyBorder="1" applyAlignment="1">
      <alignment horizontal="center"/>
    </xf>
    <xf numFmtId="0" fontId="18" fillId="4" borderId="24" xfId="1" applyFont="1" applyFill="1" applyBorder="1" applyAlignment="1">
      <alignment horizontal="center"/>
    </xf>
    <xf numFmtId="0" fontId="39" fillId="0" borderId="23" xfId="1" applyFont="1" applyFill="1" applyBorder="1" applyAlignment="1">
      <alignment horizontal="center"/>
    </xf>
    <xf numFmtId="0" fontId="10" fillId="7" borderId="32" xfId="1" applyFont="1" applyFill="1" applyBorder="1" applyAlignment="1">
      <alignment horizontal="center"/>
    </xf>
    <xf numFmtId="0" fontId="10" fillId="7" borderId="60" xfId="1" applyFont="1" applyFill="1" applyBorder="1" applyAlignment="1">
      <alignment horizontal="center"/>
    </xf>
    <xf numFmtId="0" fontId="39" fillId="4" borderId="11" xfId="1" applyFont="1" applyFill="1" applyBorder="1" applyAlignment="1">
      <alignment horizontal="center"/>
    </xf>
    <xf numFmtId="0" fontId="10" fillId="7" borderId="38" xfId="1" applyFont="1" applyFill="1" applyBorder="1" applyAlignment="1">
      <alignment horizontal="center"/>
    </xf>
    <xf numFmtId="0" fontId="12" fillId="7" borderId="1" xfId="1" applyFont="1" applyFill="1" applyBorder="1" applyAlignment="1">
      <alignment horizontal="center"/>
    </xf>
    <xf numFmtId="0" fontId="10" fillId="7" borderId="1" xfId="1" applyFont="1" applyFill="1" applyBorder="1" applyAlignment="1">
      <alignment horizontal="center"/>
    </xf>
    <xf numFmtId="0" fontId="12" fillId="0" borderId="38" xfId="1" applyFont="1" applyBorder="1" applyAlignment="1">
      <alignment horizontal="center"/>
    </xf>
    <xf numFmtId="0" fontId="12" fillId="0" borderId="1" xfId="1" applyFont="1" applyBorder="1" applyAlignment="1">
      <alignment horizontal="center"/>
    </xf>
    <xf numFmtId="0" fontId="12" fillId="0" borderId="60" xfId="1" applyFont="1" applyBorder="1" applyAlignment="1">
      <alignment horizontal="center"/>
    </xf>
    <xf numFmtId="0" fontId="12" fillId="0" borderId="43" xfId="1" applyFont="1" applyBorder="1" applyAlignment="1">
      <alignment horizontal="center"/>
    </xf>
    <xf numFmtId="0" fontId="10" fillId="0" borderId="29" xfId="1" applyFont="1" applyBorder="1" applyAlignment="1">
      <alignment horizontal="center"/>
    </xf>
    <xf numFmtId="0" fontId="10" fillId="7" borderId="43" xfId="1" applyFont="1" applyFill="1" applyBorder="1" applyAlignment="1">
      <alignment horizontal="center"/>
    </xf>
    <xf numFmtId="0" fontId="10" fillId="6" borderId="31" xfId="1" quotePrefix="1" applyFont="1" applyFill="1" applyBorder="1" applyAlignment="1">
      <alignment horizontal="center"/>
    </xf>
    <xf numFmtId="0" fontId="10" fillId="0" borderId="42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0" fontId="10" fillId="6" borderId="31" xfId="1" applyFont="1" applyFill="1" applyBorder="1" applyAlignment="1">
      <alignment horizontal="center"/>
    </xf>
    <xf numFmtId="0" fontId="10" fillId="0" borderId="31" xfId="1" applyFont="1" applyBorder="1" applyAlignment="1">
      <alignment horizontal="center"/>
    </xf>
    <xf numFmtId="0" fontId="12" fillId="0" borderId="42" xfId="1" applyFont="1" applyBorder="1" applyAlignment="1">
      <alignment horizontal="center"/>
    </xf>
    <xf numFmtId="0" fontId="10" fillId="0" borderId="6" xfId="1" applyFont="1" applyBorder="1" applyAlignment="1">
      <alignment horizontal="center"/>
    </xf>
    <xf numFmtId="0" fontId="10" fillId="0" borderId="5" xfId="1" applyFont="1" applyBorder="1" applyAlignment="1">
      <alignment horizontal="center"/>
    </xf>
    <xf numFmtId="0" fontId="10" fillId="0" borderId="16" xfId="1" applyFont="1" applyFill="1" applyBorder="1" applyAlignment="1">
      <alignment horizontal="center"/>
    </xf>
    <xf numFmtId="0" fontId="18" fillId="4" borderId="37" xfId="1" applyFont="1" applyFill="1" applyBorder="1" applyAlignment="1">
      <alignment horizontal="center"/>
    </xf>
    <xf numFmtId="0" fontId="10" fillId="0" borderId="8" xfId="1" applyFont="1" applyFill="1" applyBorder="1" applyAlignment="1">
      <alignment horizontal="center"/>
    </xf>
    <xf numFmtId="0" fontId="10" fillId="0" borderId="15" xfId="1" applyFont="1" applyFill="1" applyBorder="1" applyAlignment="1">
      <alignment horizontal="center"/>
    </xf>
    <xf numFmtId="164" fontId="3" fillId="2" borderId="37" xfId="1" applyNumberFormat="1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/>
    </xf>
    <xf numFmtId="0" fontId="13" fillId="5" borderId="10" xfId="1" applyFont="1" applyFill="1" applyBorder="1"/>
    <xf numFmtId="0" fontId="18" fillId="6" borderId="56" xfId="1" applyFont="1" applyFill="1" applyBorder="1" applyAlignment="1">
      <alignment horizontal="center"/>
    </xf>
    <xf numFmtId="0" fontId="18" fillId="0" borderId="60" xfId="1" applyFont="1" applyBorder="1" applyAlignment="1">
      <alignment horizontal="center"/>
    </xf>
    <xf numFmtId="0" fontId="18" fillId="0" borderId="32" xfId="1" applyFont="1" applyBorder="1" applyAlignment="1">
      <alignment horizontal="center"/>
    </xf>
    <xf numFmtId="0" fontId="18" fillId="0" borderId="56" xfId="1" applyFont="1" applyBorder="1" applyAlignment="1">
      <alignment horizontal="center"/>
    </xf>
    <xf numFmtId="0" fontId="39" fillId="0" borderId="60" xfId="1" applyFont="1" applyBorder="1" applyAlignment="1">
      <alignment horizontal="center"/>
    </xf>
    <xf numFmtId="0" fontId="39" fillId="0" borderId="32" xfId="1" applyFont="1" applyBorder="1" applyAlignment="1">
      <alignment horizontal="center"/>
    </xf>
    <xf numFmtId="0" fontId="18" fillId="0" borderId="43" xfId="1" applyFont="1" applyBorder="1" applyAlignment="1">
      <alignment horizontal="center"/>
    </xf>
    <xf numFmtId="0" fontId="39" fillId="0" borderId="43" xfId="1" applyFont="1" applyBorder="1" applyAlignment="1">
      <alignment horizontal="center"/>
    </xf>
    <xf numFmtId="0" fontId="18" fillId="0" borderId="29" xfId="1" applyFont="1" applyBorder="1" applyAlignment="1">
      <alignment horizontal="center"/>
    </xf>
    <xf numFmtId="0" fontId="12" fillId="0" borderId="26" xfId="1" applyFont="1" applyFill="1" applyBorder="1" applyAlignment="1">
      <alignment horizontal="center"/>
    </xf>
    <xf numFmtId="0" fontId="13" fillId="5" borderId="31" xfId="1" applyFont="1" applyFill="1" applyBorder="1"/>
    <xf numFmtId="0" fontId="10" fillId="0" borderId="42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0" fontId="39" fillId="0" borderId="16" xfId="1" applyFont="1" applyFill="1" applyBorder="1" applyAlignment="1">
      <alignment horizontal="center"/>
    </xf>
    <xf numFmtId="0" fontId="10" fillId="0" borderId="14" xfId="1" applyFont="1" applyFill="1" applyBorder="1"/>
    <xf numFmtId="0" fontId="12" fillId="0" borderId="29" xfId="1" applyFont="1" applyFill="1" applyBorder="1" applyAlignment="1">
      <alignment horizontal="center"/>
    </xf>
    <xf numFmtId="0" fontId="10" fillId="0" borderId="28" xfId="1" applyFont="1" applyBorder="1" applyAlignment="1">
      <alignment horizontal="center"/>
    </xf>
    <xf numFmtId="0" fontId="10" fillId="0" borderId="14" xfId="1" applyFont="1" applyBorder="1" applyAlignment="1">
      <alignment horizontal="center"/>
    </xf>
    <xf numFmtId="0" fontId="10" fillId="0" borderId="11" xfId="1" applyFont="1" applyBorder="1" applyAlignment="1">
      <alignment horizontal="center"/>
    </xf>
    <xf numFmtId="0" fontId="18" fillId="4" borderId="31" xfId="1" applyFont="1" applyFill="1" applyBorder="1" applyAlignment="1">
      <alignment horizontal="center"/>
    </xf>
    <xf numFmtId="0" fontId="10" fillId="6" borderId="30" xfId="1" quotePrefix="1" applyFont="1" applyFill="1" applyBorder="1" applyAlignment="1">
      <alignment horizontal="center"/>
    </xf>
    <xf numFmtId="0" fontId="10" fillId="0" borderId="39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0" fontId="39" fillId="0" borderId="5" xfId="1" applyFont="1" applyFill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13" fillId="5" borderId="2" xfId="1" applyFont="1" applyFill="1" applyBorder="1" applyAlignment="1">
      <alignment horizontal="center" vertical="center"/>
    </xf>
    <xf numFmtId="0" fontId="13" fillId="5" borderId="10" xfId="1" applyFont="1" applyFill="1" applyBorder="1" applyAlignment="1">
      <alignment horizontal="center" vertical="center"/>
    </xf>
    <xf numFmtId="0" fontId="13" fillId="5" borderId="31" xfId="1" applyFont="1" applyFill="1" applyBorder="1" applyAlignment="1">
      <alignment horizontal="center" vertical="center"/>
    </xf>
    <xf numFmtId="16" fontId="3" fillId="2" borderId="70" xfId="1" applyNumberFormat="1" applyFont="1" applyFill="1" applyBorder="1" applyAlignment="1">
      <alignment horizontal="center"/>
    </xf>
    <xf numFmtId="16" fontId="3" fillId="2" borderId="57" xfId="1" applyNumberFormat="1" applyFont="1" applyFill="1" applyBorder="1" applyAlignment="1">
      <alignment horizontal="center"/>
    </xf>
    <xf numFmtId="16" fontId="3" fillId="2" borderId="59" xfId="1" applyNumberFormat="1" applyFont="1" applyFill="1" applyBorder="1" applyAlignment="1">
      <alignment horizontal="center"/>
    </xf>
    <xf numFmtId="16" fontId="3" fillId="2" borderId="28" xfId="1" applyNumberFormat="1" applyFont="1" applyFill="1" applyBorder="1" applyAlignment="1">
      <alignment horizontal="center"/>
    </xf>
    <xf numFmtId="16" fontId="3" fillId="2" borderId="52" xfId="1" applyNumberFormat="1" applyFont="1" applyFill="1" applyBorder="1" applyAlignment="1">
      <alignment horizontal="center"/>
    </xf>
    <xf numFmtId="16" fontId="3" fillId="2" borderId="71" xfId="1" applyNumberFormat="1" applyFont="1" applyFill="1" applyBorder="1" applyAlignment="1">
      <alignment horizontal="center"/>
    </xf>
    <xf numFmtId="16" fontId="35" fillId="2" borderId="71" xfId="1" applyNumberFormat="1" applyFont="1" applyFill="1" applyBorder="1" applyAlignment="1">
      <alignment horizontal="center"/>
    </xf>
    <xf numFmtId="16" fontId="35" fillId="2" borderId="28" xfId="1" applyNumberFormat="1" applyFont="1" applyFill="1" applyBorder="1" applyAlignment="1">
      <alignment horizontal="center"/>
    </xf>
    <xf numFmtId="0" fontId="17" fillId="0" borderId="0" xfId="1" applyFont="1" applyAlignment="1">
      <alignment horizontal="right" vertical="center" wrapText="1"/>
    </xf>
    <xf numFmtId="0" fontId="3" fillId="2" borderId="64" xfId="1" applyFont="1" applyFill="1" applyBorder="1" applyAlignment="1">
      <alignment horizontal="center"/>
    </xf>
    <xf numFmtId="0" fontId="3" fillId="2" borderId="69" xfId="1" applyFont="1" applyFill="1" applyBorder="1" applyAlignment="1">
      <alignment horizontal="center"/>
    </xf>
    <xf numFmtId="0" fontId="3" fillId="2" borderId="68" xfId="1" applyFont="1" applyFill="1" applyBorder="1" applyAlignment="1">
      <alignment horizontal="center"/>
    </xf>
    <xf numFmtId="0" fontId="35" fillId="2" borderId="64" xfId="1" applyFont="1" applyFill="1" applyBorder="1" applyAlignment="1">
      <alignment horizontal="center"/>
    </xf>
    <xf numFmtId="0" fontId="35" fillId="2" borderId="69" xfId="1" applyFont="1" applyFill="1" applyBorder="1" applyAlignment="1">
      <alignment horizontal="center"/>
    </xf>
    <xf numFmtId="0" fontId="13" fillId="5" borderId="41" xfId="1" applyFont="1" applyFill="1" applyBorder="1" applyAlignment="1">
      <alignment horizontal="center" vertical="center"/>
    </xf>
    <xf numFmtId="16" fontId="35" fillId="2" borderId="52" xfId="1" applyNumberFormat="1" applyFont="1" applyFill="1" applyBorder="1" applyAlignment="1">
      <alignment horizontal="center"/>
    </xf>
    <xf numFmtId="0" fontId="35" fillId="2" borderId="68" xfId="1" applyFont="1" applyFill="1" applyBorder="1" applyAlignment="1">
      <alignment horizontal="center"/>
    </xf>
    <xf numFmtId="0" fontId="41" fillId="0" borderId="34" xfId="1" applyFont="1" applyBorder="1" applyAlignment="1">
      <alignment horizontal="center"/>
    </xf>
    <xf numFmtId="0" fontId="41" fillId="0" borderId="62" xfId="1" applyFont="1" applyBorder="1" applyAlignment="1">
      <alignment horizontal="center"/>
    </xf>
    <xf numFmtId="0" fontId="41" fillId="0" borderId="33" xfId="1" applyFont="1" applyBorder="1" applyAlignment="1">
      <alignment horizontal="center"/>
    </xf>
    <xf numFmtId="0" fontId="20" fillId="5" borderId="2" xfId="1" applyFont="1" applyFill="1" applyBorder="1" applyAlignment="1">
      <alignment horizontal="center" vertical="center"/>
    </xf>
    <xf numFmtId="0" fontId="20" fillId="5" borderId="10" xfId="1" applyFont="1" applyFill="1" applyBorder="1" applyAlignment="1">
      <alignment horizontal="center" vertical="center"/>
    </xf>
    <xf numFmtId="0" fontId="20" fillId="5" borderId="30" xfId="1" applyFont="1" applyFill="1" applyBorder="1" applyAlignment="1">
      <alignment horizontal="center" vertical="center"/>
    </xf>
    <xf numFmtId="16" fontId="42" fillId="2" borderId="72" xfId="1" applyNumberFormat="1" applyFont="1" applyFill="1" applyBorder="1" applyAlignment="1">
      <alignment horizontal="center"/>
    </xf>
    <xf numFmtId="16" fontId="42" fillId="2" borderId="0" xfId="1" applyNumberFormat="1" applyFont="1" applyFill="1" applyBorder="1" applyAlignment="1">
      <alignment horizontal="center"/>
    </xf>
    <xf numFmtId="16" fontId="42" fillId="2" borderId="37" xfId="1" applyNumberFormat="1" applyFont="1" applyFill="1" applyBorder="1" applyAlignment="1">
      <alignment horizontal="center"/>
    </xf>
    <xf numFmtId="16" fontId="42" fillId="2" borderId="28" xfId="1" applyNumberFormat="1" applyFont="1" applyFill="1" applyBorder="1" applyAlignment="1">
      <alignment horizontal="center"/>
    </xf>
    <xf numFmtId="16" fontId="42" fillId="2" borderId="52" xfId="1" applyNumberFormat="1" applyFont="1" applyFill="1" applyBorder="1" applyAlignment="1">
      <alignment horizontal="center"/>
    </xf>
    <xf numFmtId="16" fontId="42" fillId="2" borderId="71" xfId="1" applyNumberFormat="1" applyFont="1" applyFill="1" applyBorder="1" applyAlignment="1">
      <alignment horizontal="center"/>
    </xf>
    <xf numFmtId="0" fontId="34" fillId="0" borderId="0" xfId="1" applyFont="1" applyAlignment="1">
      <alignment horizontal="right" vertical="center" wrapText="1"/>
    </xf>
    <xf numFmtId="0" fontId="42" fillId="2" borderId="64" xfId="1" applyFont="1" applyFill="1" applyBorder="1" applyAlignment="1">
      <alignment horizontal="center"/>
    </xf>
    <xf numFmtId="0" fontId="42" fillId="2" borderId="69" xfId="1" applyFont="1" applyFill="1" applyBorder="1" applyAlignment="1">
      <alignment horizontal="center"/>
    </xf>
    <xf numFmtId="0" fontId="42" fillId="2" borderId="68" xfId="1" applyFont="1" applyFill="1" applyBorder="1" applyAlignment="1">
      <alignment horizontal="center"/>
    </xf>
    <xf numFmtId="16" fontId="9" fillId="2" borderId="71" xfId="1" applyNumberFormat="1" applyFont="1" applyFill="1" applyBorder="1" applyAlignment="1">
      <alignment horizontal="center"/>
    </xf>
    <xf numFmtId="16" fontId="9" fillId="2" borderId="28" xfId="1" applyNumberFormat="1" applyFont="1" applyFill="1" applyBorder="1" applyAlignment="1">
      <alignment horizontal="center"/>
    </xf>
    <xf numFmtId="0" fontId="9" fillId="2" borderId="64" xfId="1" applyFont="1" applyFill="1" applyBorder="1" applyAlignment="1">
      <alignment horizontal="center"/>
    </xf>
    <xf numFmtId="0" fontId="9" fillId="2" borderId="69" xfId="1" applyFont="1" applyFill="1" applyBorder="1" applyAlignment="1">
      <alignment horizontal="center"/>
    </xf>
    <xf numFmtId="0" fontId="9" fillId="2" borderId="68" xfId="1" applyFont="1" applyFill="1" applyBorder="1" applyAlignment="1">
      <alignment horizontal="center"/>
    </xf>
    <xf numFmtId="0" fontId="13" fillId="5" borderId="30" xfId="1" applyFont="1" applyFill="1" applyBorder="1" applyAlignment="1">
      <alignment horizontal="center" vertical="center"/>
    </xf>
    <xf numFmtId="16" fontId="9" fillId="2" borderId="70" xfId="1" applyNumberFormat="1" applyFont="1" applyFill="1" applyBorder="1" applyAlignment="1">
      <alignment horizontal="center"/>
    </xf>
    <xf numFmtId="16" fontId="9" fillId="2" borderId="57" xfId="1" applyNumberFormat="1" applyFont="1" applyFill="1" applyBorder="1" applyAlignment="1">
      <alignment horizontal="center"/>
    </xf>
    <xf numFmtId="16" fontId="9" fillId="2" borderId="59" xfId="1" applyNumberFormat="1" applyFont="1" applyFill="1" applyBorder="1" applyAlignment="1">
      <alignment horizontal="center"/>
    </xf>
    <xf numFmtId="16" fontId="9" fillId="2" borderId="52" xfId="1" applyNumberFormat="1" applyFont="1" applyFill="1" applyBorder="1" applyAlignment="1">
      <alignment horizontal="center"/>
    </xf>
    <xf numFmtId="0" fontId="8" fillId="0" borderId="50" xfId="1" applyFont="1" applyBorder="1" applyAlignment="1">
      <alignment horizontal="center"/>
    </xf>
    <xf numFmtId="0" fontId="8" fillId="0" borderId="51" xfId="1" applyFont="1" applyBorder="1" applyAlignment="1">
      <alignment horizontal="center"/>
    </xf>
    <xf numFmtId="164" fontId="3" fillId="2" borderId="3" xfId="1" applyNumberFormat="1" applyFont="1" applyFill="1" applyBorder="1" applyAlignment="1">
      <alignment horizontal="center" vertical="center"/>
    </xf>
    <xf numFmtId="164" fontId="3" fillId="2" borderId="67" xfId="1" applyNumberFormat="1" applyFont="1" applyFill="1" applyBorder="1" applyAlignment="1">
      <alignment horizontal="center" vertical="center"/>
    </xf>
    <xf numFmtId="164" fontId="3" fillId="2" borderId="62" xfId="1" applyNumberFormat="1" applyFont="1" applyFill="1" applyBorder="1" applyAlignment="1">
      <alignment horizontal="center" vertical="center"/>
    </xf>
    <xf numFmtId="16" fontId="3" fillId="2" borderId="37" xfId="1" applyNumberFormat="1" applyFont="1" applyFill="1" applyBorder="1" applyAlignment="1">
      <alignment horizontal="center"/>
    </xf>
    <xf numFmtId="16" fontId="3" fillId="2" borderId="0" xfId="1" applyNumberFormat="1" applyFont="1" applyFill="1" applyBorder="1" applyAlignment="1">
      <alignment horizontal="center"/>
    </xf>
    <xf numFmtId="0" fontId="8" fillId="0" borderId="34" xfId="1" applyFont="1" applyBorder="1" applyAlignment="1">
      <alignment horizontal="right"/>
    </xf>
    <xf numFmtId="0" fontId="8" fillId="0" borderId="62" xfId="1" applyFont="1" applyBorder="1" applyAlignment="1">
      <alignment horizontal="center"/>
    </xf>
    <xf numFmtId="0" fontId="3" fillId="2" borderId="3" xfId="1" applyFont="1" applyFill="1" applyBorder="1" applyAlignment="1">
      <alignment horizontal="center" vertical="center"/>
    </xf>
    <xf numFmtId="0" fontId="3" fillId="2" borderId="67" xfId="1" applyFont="1" applyFill="1" applyBorder="1" applyAlignment="1">
      <alignment horizontal="center" vertical="center"/>
    </xf>
    <xf numFmtId="0" fontId="3" fillId="2" borderId="62" xfId="1" applyFont="1" applyFill="1" applyBorder="1" applyAlignment="1">
      <alignment horizontal="center" vertical="center"/>
    </xf>
    <xf numFmtId="0" fontId="41" fillId="0" borderId="70" xfId="1" applyFont="1" applyBorder="1" applyAlignment="1">
      <alignment horizontal="center"/>
    </xf>
    <xf numFmtId="0" fontId="2" fillId="0" borderId="0" xfId="1" applyFont="1" applyAlignment="1">
      <alignment horizontal="right" vertical="center" wrapText="1"/>
    </xf>
    <xf numFmtId="16" fontId="35" fillId="2" borderId="70" xfId="1" applyNumberFormat="1" applyFont="1" applyFill="1" applyBorder="1" applyAlignment="1">
      <alignment horizontal="center"/>
    </xf>
    <xf numFmtId="16" fontId="35" fillId="2" borderId="57" xfId="1" applyNumberFormat="1" applyFont="1" applyFill="1" applyBorder="1" applyAlignment="1">
      <alignment horizontal="center"/>
    </xf>
    <xf numFmtId="16" fontId="35" fillId="2" borderId="59" xfId="1" applyNumberFormat="1" applyFont="1" applyFill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16" fontId="3" fillId="2" borderId="70" xfId="0" applyNumberFormat="1" applyFont="1" applyFill="1" applyBorder="1" applyAlignment="1">
      <alignment horizontal="center"/>
    </xf>
    <xf numFmtId="16" fontId="3" fillId="2" borderId="57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3" fillId="2" borderId="64" xfId="0" applyFont="1" applyFill="1" applyBorder="1" applyAlignment="1">
      <alignment horizontal="center"/>
    </xf>
    <xf numFmtId="0" fontId="3" fillId="2" borderId="69" xfId="0" applyFont="1" applyFill="1" applyBorder="1" applyAlignment="1">
      <alignment horizontal="center"/>
    </xf>
    <xf numFmtId="0" fontId="3" fillId="2" borderId="68" xfId="0" applyFont="1" applyFill="1" applyBorder="1" applyAlignment="1">
      <alignment horizontal="center"/>
    </xf>
    <xf numFmtId="16" fontId="3" fillId="2" borderId="71" xfId="0" applyNumberFormat="1" applyFont="1" applyFill="1" applyBorder="1" applyAlignment="1">
      <alignment horizontal="center"/>
    </xf>
    <xf numFmtId="16" fontId="3" fillId="2" borderId="28" xfId="0" applyNumberFormat="1" applyFont="1" applyFill="1" applyBorder="1" applyAlignment="1">
      <alignment horizontal="center"/>
    </xf>
    <xf numFmtId="16" fontId="3" fillId="2" borderId="52" xfId="0" applyNumberFormat="1" applyFont="1" applyFill="1" applyBorder="1" applyAlignment="1">
      <alignment horizontal="center"/>
    </xf>
    <xf numFmtId="0" fontId="3" fillId="2" borderId="64" xfId="0" applyFont="1" applyFill="1" applyBorder="1" applyAlignment="1">
      <alignment horizontal="center" wrapText="1"/>
    </xf>
    <xf numFmtId="0" fontId="3" fillId="2" borderId="68" xfId="0" applyFont="1" applyFill="1" applyBorder="1" applyAlignment="1">
      <alignment horizontal="center" wrapText="1"/>
    </xf>
    <xf numFmtId="16" fontId="3" fillId="2" borderId="59" xfId="0" applyNumberFormat="1" applyFont="1" applyFill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9" fillId="0" borderId="69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3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right"/>
    </xf>
    <xf numFmtId="0" fontId="9" fillId="0" borderId="0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67" xfId="0" applyNumberFormat="1" applyFont="1" applyFill="1" applyBorder="1" applyAlignment="1">
      <alignment horizontal="center" vertical="center"/>
    </xf>
    <xf numFmtId="164" fontId="3" fillId="2" borderId="62" xfId="0" applyNumberFormat="1" applyFont="1" applyFill="1" applyBorder="1" applyAlignment="1">
      <alignment horizontal="center" vertical="center"/>
    </xf>
    <xf numFmtId="16" fontId="3" fillId="2" borderId="37" xfId="0" applyNumberFormat="1" applyFont="1" applyFill="1" applyBorder="1" applyAlignment="1">
      <alignment horizontal="center"/>
    </xf>
    <xf numFmtId="16" fontId="3" fillId="2" borderId="0" xfId="0" applyNumberFormat="1" applyFont="1" applyFill="1" applyBorder="1" applyAlignment="1">
      <alignment horizontal="center"/>
    </xf>
    <xf numFmtId="16" fontId="3" fillId="2" borderId="72" xfId="0" applyNumberFormat="1" applyFont="1" applyFill="1" applyBorder="1" applyAlignment="1">
      <alignment horizontal="center"/>
    </xf>
    <xf numFmtId="0" fontId="13" fillId="5" borderId="41" xfId="0" applyFont="1" applyFill="1" applyBorder="1" applyAlignment="1">
      <alignment horizontal="center" vertical="center"/>
    </xf>
    <xf numFmtId="0" fontId="13" fillId="5" borderId="3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20</xdr:row>
      <xdr:rowOff>9525</xdr:rowOff>
    </xdr:from>
    <xdr:to>
      <xdr:col>2</xdr:col>
      <xdr:colOff>335756</xdr:colOff>
      <xdr:row>24</xdr:row>
      <xdr:rowOff>161925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581400"/>
          <a:ext cx="1154906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49</xdr:row>
      <xdr:rowOff>180975</xdr:rowOff>
    </xdr:from>
    <xdr:to>
      <xdr:col>2</xdr:col>
      <xdr:colOff>307181</xdr:colOff>
      <xdr:row>53</xdr:row>
      <xdr:rowOff>104775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9124950"/>
          <a:ext cx="108823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83</xdr:row>
      <xdr:rowOff>38100</xdr:rowOff>
    </xdr:from>
    <xdr:to>
      <xdr:col>2</xdr:col>
      <xdr:colOff>97631</xdr:colOff>
      <xdr:row>86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78150"/>
          <a:ext cx="96440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128</xdr:row>
      <xdr:rowOff>38100</xdr:rowOff>
    </xdr:from>
    <xdr:to>
      <xdr:col>2</xdr:col>
      <xdr:colOff>173831</xdr:colOff>
      <xdr:row>132</xdr:row>
      <xdr:rowOff>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4374475"/>
          <a:ext cx="107870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158</xdr:row>
      <xdr:rowOff>0</xdr:rowOff>
    </xdr:from>
    <xdr:to>
      <xdr:col>2</xdr:col>
      <xdr:colOff>259556</xdr:colOff>
      <xdr:row>161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0575250"/>
          <a:ext cx="1088231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</xdr:row>
      <xdr:rowOff>35222</xdr:rowOff>
    </xdr:from>
    <xdr:to>
      <xdr:col>1</xdr:col>
      <xdr:colOff>1047750</xdr:colOff>
      <xdr:row>4</xdr:row>
      <xdr:rowOff>76199</xdr:rowOff>
    </xdr:to>
    <xdr:pic>
      <xdr:nvPicPr>
        <xdr:cNvPr id="207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9072"/>
          <a:ext cx="1095375" cy="5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209551</xdr:colOff>
      <xdr:row>2</xdr:row>
      <xdr:rowOff>85725</xdr:rowOff>
    </xdr:from>
    <xdr:to>
      <xdr:col>1</xdr:col>
      <xdr:colOff>1009651</xdr:colOff>
      <xdr:row>4</xdr:row>
      <xdr:rowOff>123825</xdr:rowOff>
    </xdr:to>
    <xdr:pic>
      <xdr:nvPicPr>
        <xdr:cNvPr id="236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409575"/>
          <a:ext cx="800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85725</xdr:rowOff>
    </xdr:from>
    <xdr:to>
      <xdr:col>1</xdr:col>
      <xdr:colOff>1047750</xdr:colOff>
      <xdr:row>4</xdr:row>
      <xdr:rowOff>190500</xdr:rowOff>
    </xdr:to>
    <xdr:pic>
      <xdr:nvPicPr>
        <xdr:cNvPr id="225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9575"/>
          <a:ext cx="933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123825</xdr:rowOff>
    </xdr:from>
    <xdr:to>
      <xdr:col>2</xdr:col>
      <xdr:colOff>647700</xdr:colOff>
      <xdr:row>5</xdr:row>
      <xdr:rowOff>38100</xdr:rowOff>
    </xdr:to>
    <xdr:pic>
      <xdr:nvPicPr>
        <xdr:cNvPr id="246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3825"/>
          <a:ext cx="1828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123825</xdr:rowOff>
    </xdr:from>
    <xdr:to>
      <xdr:col>2</xdr:col>
      <xdr:colOff>609600</xdr:colOff>
      <xdr:row>5</xdr:row>
      <xdr:rowOff>38100</xdr:rowOff>
    </xdr:to>
    <xdr:pic>
      <xdr:nvPicPr>
        <xdr:cNvPr id="55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3825"/>
          <a:ext cx="1828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188768</xdr:colOff>
      <xdr:row>3</xdr:row>
      <xdr:rowOff>39832</xdr:rowOff>
    </xdr:from>
    <xdr:to>
      <xdr:col>1</xdr:col>
      <xdr:colOff>1187161</xdr:colOff>
      <xdr:row>5</xdr:row>
      <xdr:rowOff>46759</xdr:rowOff>
    </xdr:to>
    <xdr:pic>
      <xdr:nvPicPr>
        <xdr:cNvPr id="145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836" y="533400"/>
          <a:ext cx="998393" cy="500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123825</xdr:rowOff>
    </xdr:from>
    <xdr:to>
      <xdr:col>2</xdr:col>
      <xdr:colOff>514350</xdr:colOff>
      <xdr:row>6</xdr:row>
      <xdr:rowOff>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5750"/>
          <a:ext cx="18288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85725</xdr:rowOff>
    </xdr:from>
    <xdr:to>
      <xdr:col>2</xdr:col>
      <xdr:colOff>285443</xdr:colOff>
      <xdr:row>5</xdr:row>
      <xdr:rowOff>161925</xdr:rowOff>
    </xdr:to>
    <xdr:pic>
      <xdr:nvPicPr>
        <xdr:cNvPr id="183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09575"/>
          <a:ext cx="1514168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9526</xdr:rowOff>
    </xdr:from>
    <xdr:to>
      <xdr:col>1</xdr:col>
      <xdr:colOff>1178642</xdr:colOff>
      <xdr:row>5</xdr:row>
      <xdr:rowOff>66676</xdr:rowOff>
    </xdr:to>
    <xdr:pic>
      <xdr:nvPicPr>
        <xdr:cNvPr id="186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5301"/>
          <a:ext cx="114054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9526</xdr:rowOff>
    </xdr:from>
    <xdr:to>
      <xdr:col>2</xdr:col>
      <xdr:colOff>66675</xdr:colOff>
      <xdr:row>4</xdr:row>
      <xdr:rowOff>60922</xdr:rowOff>
    </xdr:to>
    <xdr:pic>
      <xdr:nvPicPr>
        <xdr:cNvPr id="196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33376"/>
          <a:ext cx="1104900" cy="546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3</xdr:row>
      <xdr:rowOff>1</xdr:rowOff>
    </xdr:from>
    <xdr:to>
      <xdr:col>2</xdr:col>
      <xdr:colOff>133350</xdr:colOff>
      <xdr:row>5</xdr:row>
      <xdr:rowOff>67569</xdr:rowOff>
    </xdr:to>
    <xdr:pic>
      <xdr:nvPicPr>
        <xdr:cNvPr id="1659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85776"/>
          <a:ext cx="1162050" cy="562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72"/>
  <sheetViews>
    <sheetView tabSelected="1" showRuler="0" view="pageLayout" zoomScaleNormal="80" zoomScaleSheetLayoutView="80" workbookViewId="0">
      <selection activeCell="A159" sqref="A159:BC160"/>
    </sheetView>
  </sheetViews>
  <sheetFormatPr defaultRowHeight="13.8" x14ac:dyDescent="0.3"/>
  <cols>
    <col min="1" max="1" width="4.5546875" style="416" customWidth="1"/>
    <col min="2" max="2" width="18" style="416" customWidth="1"/>
    <col min="3" max="3" width="9.44140625" style="416" customWidth="1"/>
    <col min="4" max="4" width="8.5546875" style="416" customWidth="1"/>
    <col min="5" max="48" width="3.6640625" style="416" customWidth="1"/>
    <col min="49" max="53" width="4.109375" style="416" customWidth="1"/>
    <col min="54" max="54" width="3.6640625" style="416" customWidth="1"/>
    <col min="55" max="55" width="6.5546875" style="416" customWidth="1"/>
    <col min="56" max="257" width="9.109375" style="416"/>
    <col min="258" max="258" width="4.5546875" style="416" customWidth="1"/>
    <col min="259" max="259" width="18.88671875" style="416" customWidth="1"/>
    <col min="260" max="260" width="11.44140625" style="416" customWidth="1"/>
    <col min="261" max="261" width="12.6640625" style="416" bestFit="1" customWidth="1"/>
    <col min="262" max="262" width="4.33203125" style="416" bestFit="1" customWidth="1"/>
    <col min="263" max="265" width="3.5546875" style="416" bestFit="1" customWidth="1"/>
    <col min="266" max="267" width="3" style="416" bestFit="1" customWidth="1"/>
    <col min="268" max="270" width="3.5546875" style="416" bestFit="1" customWidth="1"/>
    <col min="271" max="271" width="4.33203125" style="416" bestFit="1" customWidth="1"/>
    <col min="272" max="273" width="3" style="416" bestFit="1" customWidth="1"/>
    <col min="274" max="278" width="4.33203125" style="416" bestFit="1" customWidth="1"/>
    <col min="279" max="279" width="3" style="416" bestFit="1" customWidth="1"/>
    <col min="280" max="285" width="4.33203125" style="416" customWidth="1"/>
    <col min="286" max="290" width="4.88671875" style="416" customWidth="1"/>
    <col min="291" max="293" width="3.5546875" style="416" customWidth="1"/>
    <col min="294" max="294" width="3" style="416" customWidth="1"/>
    <col min="295" max="295" width="4.88671875" style="416" customWidth="1"/>
    <col min="296" max="300" width="4.109375" style="416" customWidth="1"/>
    <col min="301" max="310" width="0" style="416" hidden="1" customWidth="1"/>
    <col min="311" max="311" width="6.5546875" style="416" customWidth="1"/>
    <col min="312" max="513" width="9.109375" style="416"/>
    <col min="514" max="514" width="4.5546875" style="416" customWidth="1"/>
    <col min="515" max="515" width="18.88671875" style="416" customWidth="1"/>
    <col min="516" max="516" width="11.44140625" style="416" customWidth="1"/>
    <col min="517" max="517" width="12.6640625" style="416" bestFit="1" customWidth="1"/>
    <col min="518" max="518" width="4.33203125" style="416" bestFit="1" customWidth="1"/>
    <col min="519" max="521" width="3.5546875" style="416" bestFit="1" customWidth="1"/>
    <col min="522" max="523" width="3" style="416" bestFit="1" customWidth="1"/>
    <col min="524" max="526" width="3.5546875" style="416" bestFit="1" customWidth="1"/>
    <col min="527" max="527" width="4.33203125" style="416" bestFit="1" customWidth="1"/>
    <col min="528" max="529" width="3" style="416" bestFit="1" customWidth="1"/>
    <col min="530" max="534" width="4.33203125" style="416" bestFit="1" customWidth="1"/>
    <col min="535" max="535" width="3" style="416" bestFit="1" customWidth="1"/>
    <col min="536" max="541" width="4.33203125" style="416" customWidth="1"/>
    <col min="542" max="546" width="4.88671875" style="416" customWidth="1"/>
    <col min="547" max="549" width="3.5546875" style="416" customWidth="1"/>
    <col min="550" max="550" width="3" style="416" customWidth="1"/>
    <col min="551" max="551" width="4.88671875" style="416" customWidth="1"/>
    <col min="552" max="556" width="4.109375" style="416" customWidth="1"/>
    <col min="557" max="566" width="0" style="416" hidden="1" customWidth="1"/>
    <col min="567" max="567" width="6.5546875" style="416" customWidth="1"/>
    <col min="568" max="769" width="9.109375" style="416"/>
    <col min="770" max="770" width="4.5546875" style="416" customWidth="1"/>
    <col min="771" max="771" width="18.88671875" style="416" customWidth="1"/>
    <col min="772" max="772" width="11.44140625" style="416" customWidth="1"/>
    <col min="773" max="773" width="12.6640625" style="416" bestFit="1" customWidth="1"/>
    <col min="774" max="774" width="4.33203125" style="416" bestFit="1" customWidth="1"/>
    <col min="775" max="777" width="3.5546875" style="416" bestFit="1" customWidth="1"/>
    <col min="778" max="779" width="3" style="416" bestFit="1" customWidth="1"/>
    <col min="780" max="782" width="3.5546875" style="416" bestFit="1" customWidth="1"/>
    <col min="783" max="783" width="4.33203125" style="416" bestFit="1" customWidth="1"/>
    <col min="784" max="785" width="3" style="416" bestFit="1" customWidth="1"/>
    <col min="786" max="790" width="4.33203125" style="416" bestFit="1" customWidth="1"/>
    <col min="791" max="791" width="3" style="416" bestFit="1" customWidth="1"/>
    <col min="792" max="797" width="4.33203125" style="416" customWidth="1"/>
    <col min="798" max="802" width="4.88671875" style="416" customWidth="1"/>
    <col min="803" max="805" width="3.5546875" style="416" customWidth="1"/>
    <col min="806" max="806" width="3" style="416" customWidth="1"/>
    <col min="807" max="807" width="4.88671875" style="416" customWidth="1"/>
    <col min="808" max="812" width="4.109375" style="416" customWidth="1"/>
    <col min="813" max="822" width="0" style="416" hidden="1" customWidth="1"/>
    <col min="823" max="823" width="6.5546875" style="416" customWidth="1"/>
    <col min="824" max="1025" width="9.109375" style="416"/>
    <col min="1026" max="1026" width="4.5546875" style="416" customWidth="1"/>
    <col min="1027" max="1027" width="18.88671875" style="416" customWidth="1"/>
    <col min="1028" max="1028" width="11.44140625" style="416" customWidth="1"/>
    <col min="1029" max="1029" width="12.6640625" style="416" bestFit="1" customWidth="1"/>
    <col min="1030" max="1030" width="4.33203125" style="416" bestFit="1" customWidth="1"/>
    <col min="1031" max="1033" width="3.5546875" style="416" bestFit="1" customWidth="1"/>
    <col min="1034" max="1035" width="3" style="416" bestFit="1" customWidth="1"/>
    <col min="1036" max="1038" width="3.5546875" style="416" bestFit="1" customWidth="1"/>
    <col min="1039" max="1039" width="4.33203125" style="416" bestFit="1" customWidth="1"/>
    <col min="1040" max="1041" width="3" style="416" bestFit="1" customWidth="1"/>
    <col min="1042" max="1046" width="4.33203125" style="416" bestFit="1" customWidth="1"/>
    <col min="1047" max="1047" width="3" style="416" bestFit="1" customWidth="1"/>
    <col min="1048" max="1053" width="4.33203125" style="416" customWidth="1"/>
    <col min="1054" max="1058" width="4.88671875" style="416" customWidth="1"/>
    <col min="1059" max="1061" width="3.5546875" style="416" customWidth="1"/>
    <col min="1062" max="1062" width="3" style="416" customWidth="1"/>
    <col min="1063" max="1063" width="4.88671875" style="416" customWidth="1"/>
    <col min="1064" max="1068" width="4.109375" style="416" customWidth="1"/>
    <col min="1069" max="1078" width="0" style="416" hidden="1" customWidth="1"/>
    <col min="1079" max="1079" width="6.5546875" style="416" customWidth="1"/>
    <col min="1080" max="1281" width="9.109375" style="416"/>
    <col min="1282" max="1282" width="4.5546875" style="416" customWidth="1"/>
    <col min="1283" max="1283" width="18.88671875" style="416" customWidth="1"/>
    <col min="1284" max="1284" width="11.44140625" style="416" customWidth="1"/>
    <col min="1285" max="1285" width="12.6640625" style="416" bestFit="1" customWidth="1"/>
    <col min="1286" max="1286" width="4.33203125" style="416" bestFit="1" customWidth="1"/>
    <col min="1287" max="1289" width="3.5546875" style="416" bestFit="1" customWidth="1"/>
    <col min="1290" max="1291" width="3" style="416" bestFit="1" customWidth="1"/>
    <col min="1292" max="1294" width="3.5546875" style="416" bestFit="1" customWidth="1"/>
    <col min="1295" max="1295" width="4.33203125" style="416" bestFit="1" customWidth="1"/>
    <col min="1296" max="1297" width="3" style="416" bestFit="1" customWidth="1"/>
    <col min="1298" max="1302" width="4.33203125" style="416" bestFit="1" customWidth="1"/>
    <col min="1303" max="1303" width="3" style="416" bestFit="1" customWidth="1"/>
    <col min="1304" max="1309" width="4.33203125" style="416" customWidth="1"/>
    <col min="1310" max="1314" width="4.88671875" style="416" customWidth="1"/>
    <col min="1315" max="1317" width="3.5546875" style="416" customWidth="1"/>
    <col min="1318" max="1318" width="3" style="416" customWidth="1"/>
    <col min="1319" max="1319" width="4.88671875" style="416" customWidth="1"/>
    <col min="1320" max="1324" width="4.109375" style="416" customWidth="1"/>
    <col min="1325" max="1334" width="0" style="416" hidden="1" customWidth="1"/>
    <col min="1335" max="1335" width="6.5546875" style="416" customWidth="1"/>
    <col min="1336" max="1537" width="9.109375" style="416"/>
    <col min="1538" max="1538" width="4.5546875" style="416" customWidth="1"/>
    <col min="1539" max="1539" width="18.88671875" style="416" customWidth="1"/>
    <col min="1540" max="1540" width="11.44140625" style="416" customWidth="1"/>
    <col min="1541" max="1541" width="12.6640625" style="416" bestFit="1" customWidth="1"/>
    <col min="1542" max="1542" width="4.33203125" style="416" bestFit="1" customWidth="1"/>
    <col min="1543" max="1545" width="3.5546875" style="416" bestFit="1" customWidth="1"/>
    <col min="1546" max="1547" width="3" style="416" bestFit="1" customWidth="1"/>
    <col min="1548" max="1550" width="3.5546875" style="416" bestFit="1" customWidth="1"/>
    <col min="1551" max="1551" width="4.33203125" style="416" bestFit="1" customWidth="1"/>
    <col min="1552" max="1553" width="3" style="416" bestFit="1" customWidth="1"/>
    <col min="1554" max="1558" width="4.33203125" style="416" bestFit="1" customWidth="1"/>
    <col min="1559" max="1559" width="3" style="416" bestFit="1" customWidth="1"/>
    <col min="1560" max="1565" width="4.33203125" style="416" customWidth="1"/>
    <col min="1566" max="1570" width="4.88671875" style="416" customWidth="1"/>
    <col min="1571" max="1573" width="3.5546875" style="416" customWidth="1"/>
    <col min="1574" max="1574" width="3" style="416" customWidth="1"/>
    <col min="1575" max="1575" width="4.88671875" style="416" customWidth="1"/>
    <col min="1576" max="1580" width="4.109375" style="416" customWidth="1"/>
    <col min="1581" max="1590" width="0" style="416" hidden="1" customWidth="1"/>
    <col min="1591" max="1591" width="6.5546875" style="416" customWidth="1"/>
    <col min="1592" max="1793" width="9.109375" style="416"/>
    <col min="1794" max="1794" width="4.5546875" style="416" customWidth="1"/>
    <col min="1795" max="1795" width="18.88671875" style="416" customWidth="1"/>
    <col min="1796" max="1796" width="11.44140625" style="416" customWidth="1"/>
    <col min="1797" max="1797" width="12.6640625" style="416" bestFit="1" customWidth="1"/>
    <col min="1798" max="1798" width="4.33203125" style="416" bestFit="1" customWidth="1"/>
    <col min="1799" max="1801" width="3.5546875" style="416" bestFit="1" customWidth="1"/>
    <col min="1802" max="1803" width="3" style="416" bestFit="1" customWidth="1"/>
    <col min="1804" max="1806" width="3.5546875" style="416" bestFit="1" customWidth="1"/>
    <col min="1807" max="1807" width="4.33203125" style="416" bestFit="1" customWidth="1"/>
    <col min="1808" max="1809" width="3" style="416" bestFit="1" customWidth="1"/>
    <col min="1810" max="1814" width="4.33203125" style="416" bestFit="1" customWidth="1"/>
    <col min="1815" max="1815" width="3" style="416" bestFit="1" customWidth="1"/>
    <col min="1816" max="1821" width="4.33203125" style="416" customWidth="1"/>
    <col min="1822" max="1826" width="4.88671875" style="416" customWidth="1"/>
    <col min="1827" max="1829" width="3.5546875" style="416" customWidth="1"/>
    <col min="1830" max="1830" width="3" style="416" customWidth="1"/>
    <col min="1831" max="1831" width="4.88671875" style="416" customWidth="1"/>
    <col min="1832" max="1836" width="4.109375" style="416" customWidth="1"/>
    <col min="1837" max="1846" width="0" style="416" hidden="1" customWidth="1"/>
    <col min="1847" max="1847" width="6.5546875" style="416" customWidth="1"/>
    <col min="1848" max="2049" width="9.109375" style="416"/>
    <col min="2050" max="2050" width="4.5546875" style="416" customWidth="1"/>
    <col min="2051" max="2051" width="18.88671875" style="416" customWidth="1"/>
    <col min="2052" max="2052" width="11.44140625" style="416" customWidth="1"/>
    <col min="2053" max="2053" width="12.6640625" style="416" bestFit="1" customWidth="1"/>
    <col min="2054" max="2054" width="4.33203125" style="416" bestFit="1" customWidth="1"/>
    <col min="2055" max="2057" width="3.5546875" style="416" bestFit="1" customWidth="1"/>
    <col min="2058" max="2059" width="3" style="416" bestFit="1" customWidth="1"/>
    <col min="2060" max="2062" width="3.5546875" style="416" bestFit="1" customWidth="1"/>
    <col min="2063" max="2063" width="4.33203125" style="416" bestFit="1" customWidth="1"/>
    <col min="2064" max="2065" width="3" style="416" bestFit="1" customWidth="1"/>
    <col min="2066" max="2070" width="4.33203125" style="416" bestFit="1" customWidth="1"/>
    <col min="2071" max="2071" width="3" style="416" bestFit="1" customWidth="1"/>
    <col min="2072" max="2077" width="4.33203125" style="416" customWidth="1"/>
    <col min="2078" max="2082" width="4.88671875" style="416" customWidth="1"/>
    <col min="2083" max="2085" width="3.5546875" style="416" customWidth="1"/>
    <col min="2086" max="2086" width="3" style="416" customWidth="1"/>
    <col min="2087" max="2087" width="4.88671875" style="416" customWidth="1"/>
    <col min="2088" max="2092" width="4.109375" style="416" customWidth="1"/>
    <col min="2093" max="2102" width="0" style="416" hidden="1" customWidth="1"/>
    <col min="2103" max="2103" width="6.5546875" style="416" customWidth="1"/>
    <col min="2104" max="2305" width="9.109375" style="416"/>
    <col min="2306" max="2306" width="4.5546875" style="416" customWidth="1"/>
    <col min="2307" max="2307" width="18.88671875" style="416" customWidth="1"/>
    <col min="2308" max="2308" width="11.44140625" style="416" customWidth="1"/>
    <col min="2309" max="2309" width="12.6640625" style="416" bestFit="1" customWidth="1"/>
    <col min="2310" max="2310" width="4.33203125" style="416" bestFit="1" customWidth="1"/>
    <col min="2311" max="2313" width="3.5546875" style="416" bestFit="1" customWidth="1"/>
    <col min="2314" max="2315" width="3" style="416" bestFit="1" customWidth="1"/>
    <col min="2316" max="2318" width="3.5546875" style="416" bestFit="1" customWidth="1"/>
    <col min="2319" max="2319" width="4.33203125" style="416" bestFit="1" customWidth="1"/>
    <col min="2320" max="2321" width="3" style="416" bestFit="1" customWidth="1"/>
    <col min="2322" max="2326" width="4.33203125" style="416" bestFit="1" customWidth="1"/>
    <col min="2327" max="2327" width="3" style="416" bestFit="1" customWidth="1"/>
    <col min="2328" max="2333" width="4.33203125" style="416" customWidth="1"/>
    <col min="2334" max="2338" width="4.88671875" style="416" customWidth="1"/>
    <col min="2339" max="2341" width="3.5546875" style="416" customWidth="1"/>
    <col min="2342" max="2342" width="3" style="416" customWidth="1"/>
    <col min="2343" max="2343" width="4.88671875" style="416" customWidth="1"/>
    <col min="2344" max="2348" width="4.109375" style="416" customWidth="1"/>
    <col min="2349" max="2358" width="0" style="416" hidden="1" customWidth="1"/>
    <col min="2359" max="2359" width="6.5546875" style="416" customWidth="1"/>
    <col min="2360" max="2561" width="9.109375" style="416"/>
    <col min="2562" max="2562" width="4.5546875" style="416" customWidth="1"/>
    <col min="2563" max="2563" width="18.88671875" style="416" customWidth="1"/>
    <col min="2564" max="2564" width="11.44140625" style="416" customWidth="1"/>
    <col min="2565" max="2565" width="12.6640625" style="416" bestFit="1" customWidth="1"/>
    <col min="2566" max="2566" width="4.33203125" style="416" bestFit="1" customWidth="1"/>
    <col min="2567" max="2569" width="3.5546875" style="416" bestFit="1" customWidth="1"/>
    <col min="2570" max="2571" width="3" style="416" bestFit="1" customWidth="1"/>
    <col min="2572" max="2574" width="3.5546875" style="416" bestFit="1" customWidth="1"/>
    <col min="2575" max="2575" width="4.33203125" style="416" bestFit="1" customWidth="1"/>
    <col min="2576" max="2577" width="3" style="416" bestFit="1" customWidth="1"/>
    <col min="2578" max="2582" width="4.33203125" style="416" bestFit="1" customWidth="1"/>
    <col min="2583" max="2583" width="3" style="416" bestFit="1" customWidth="1"/>
    <col min="2584" max="2589" width="4.33203125" style="416" customWidth="1"/>
    <col min="2590" max="2594" width="4.88671875" style="416" customWidth="1"/>
    <col min="2595" max="2597" width="3.5546875" style="416" customWidth="1"/>
    <col min="2598" max="2598" width="3" style="416" customWidth="1"/>
    <col min="2599" max="2599" width="4.88671875" style="416" customWidth="1"/>
    <col min="2600" max="2604" width="4.109375" style="416" customWidth="1"/>
    <col min="2605" max="2614" width="0" style="416" hidden="1" customWidth="1"/>
    <col min="2615" max="2615" width="6.5546875" style="416" customWidth="1"/>
    <col min="2616" max="2817" width="9.109375" style="416"/>
    <col min="2818" max="2818" width="4.5546875" style="416" customWidth="1"/>
    <col min="2819" max="2819" width="18.88671875" style="416" customWidth="1"/>
    <col min="2820" max="2820" width="11.44140625" style="416" customWidth="1"/>
    <col min="2821" max="2821" width="12.6640625" style="416" bestFit="1" customWidth="1"/>
    <col min="2822" max="2822" width="4.33203125" style="416" bestFit="1" customWidth="1"/>
    <col min="2823" max="2825" width="3.5546875" style="416" bestFit="1" customWidth="1"/>
    <col min="2826" max="2827" width="3" style="416" bestFit="1" customWidth="1"/>
    <col min="2828" max="2830" width="3.5546875" style="416" bestFit="1" customWidth="1"/>
    <col min="2831" max="2831" width="4.33203125" style="416" bestFit="1" customWidth="1"/>
    <col min="2832" max="2833" width="3" style="416" bestFit="1" customWidth="1"/>
    <col min="2834" max="2838" width="4.33203125" style="416" bestFit="1" customWidth="1"/>
    <col min="2839" max="2839" width="3" style="416" bestFit="1" customWidth="1"/>
    <col min="2840" max="2845" width="4.33203125" style="416" customWidth="1"/>
    <col min="2846" max="2850" width="4.88671875" style="416" customWidth="1"/>
    <col min="2851" max="2853" width="3.5546875" style="416" customWidth="1"/>
    <col min="2854" max="2854" width="3" style="416" customWidth="1"/>
    <col min="2855" max="2855" width="4.88671875" style="416" customWidth="1"/>
    <col min="2856" max="2860" width="4.109375" style="416" customWidth="1"/>
    <col min="2861" max="2870" width="0" style="416" hidden="1" customWidth="1"/>
    <col min="2871" max="2871" width="6.5546875" style="416" customWidth="1"/>
    <col min="2872" max="3073" width="9.109375" style="416"/>
    <col min="3074" max="3074" width="4.5546875" style="416" customWidth="1"/>
    <col min="3075" max="3075" width="18.88671875" style="416" customWidth="1"/>
    <col min="3076" max="3076" width="11.44140625" style="416" customWidth="1"/>
    <col min="3077" max="3077" width="12.6640625" style="416" bestFit="1" customWidth="1"/>
    <col min="3078" max="3078" width="4.33203125" style="416" bestFit="1" customWidth="1"/>
    <col min="3079" max="3081" width="3.5546875" style="416" bestFit="1" customWidth="1"/>
    <col min="3082" max="3083" width="3" style="416" bestFit="1" customWidth="1"/>
    <col min="3084" max="3086" width="3.5546875" style="416" bestFit="1" customWidth="1"/>
    <col min="3087" max="3087" width="4.33203125" style="416" bestFit="1" customWidth="1"/>
    <col min="3088" max="3089" width="3" style="416" bestFit="1" customWidth="1"/>
    <col min="3090" max="3094" width="4.33203125" style="416" bestFit="1" customWidth="1"/>
    <col min="3095" max="3095" width="3" style="416" bestFit="1" customWidth="1"/>
    <col min="3096" max="3101" width="4.33203125" style="416" customWidth="1"/>
    <col min="3102" max="3106" width="4.88671875" style="416" customWidth="1"/>
    <col min="3107" max="3109" width="3.5546875" style="416" customWidth="1"/>
    <col min="3110" max="3110" width="3" style="416" customWidth="1"/>
    <col min="3111" max="3111" width="4.88671875" style="416" customWidth="1"/>
    <col min="3112" max="3116" width="4.109375" style="416" customWidth="1"/>
    <col min="3117" max="3126" width="0" style="416" hidden="1" customWidth="1"/>
    <col min="3127" max="3127" width="6.5546875" style="416" customWidth="1"/>
    <col min="3128" max="3329" width="9.109375" style="416"/>
    <col min="3330" max="3330" width="4.5546875" style="416" customWidth="1"/>
    <col min="3331" max="3331" width="18.88671875" style="416" customWidth="1"/>
    <col min="3332" max="3332" width="11.44140625" style="416" customWidth="1"/>
    <col min="3333" max="3333" width="12.6640625" style="416" bestFit="1" customWidth="1"/>
    <col min="3334" max="3334" width="4.33203125" style="416" bestFit="1" customWidth="1"/>
    <col min="3335" max="3337" width="3.5546875" style="416" bestFit="1" customWidth="1"/>
    <col min="3338" max="3339" width="3" style="416" bestFit="1" customWidth="1"/>
    <col min="3340" max="3342" width="3.5546875" style="416" bestFit="1" customWidth="1"/>
    <col min="3343" max="3343" width="4.33203125" style="416" bestFit="1" customWidth="1"/>
    <col min="3344" max="3345" width="3" style="416" bestFit="1" customWidth="1"/>
    <col min="3346" max="3350" width="4.33203125" style="416" bestFit="1" customWidth="1"/>
    <col min="3351" max="3351" width="3" style="416" bestFit="1" customWidth="1"/>
    <col min="3352" max="3357" width="4.33203125" style="416" customWidth="1"/>
    <col min="3358" max="3362" width="4.88671875" style="416" customWidth="1"/>
    <col min="3363" max="3365" width="3.5546875" style="416" customWidth="1"/>
    <col min="3366" max="3366" width="3" style="416" customWidth="1"/>
    <col min="3367" max="3367" width="4.88671875" style="416" customWidth="1"/>
    <col min="3368" max="3372" width="4.109375" style="416" customWidth="1"/>
    <col min="3373" max="3382" width="0" style="416" hidden="1" customWidth="1"/>
    <col min="3383" max="3383" width="6.5546875" style="416" customWidth="1"/>
    <col min="3384" max="3585" width="9.109375" style="416"/>
    <col min="3586" max="3586" width="4.5546875" style="416" customWidth="1"/>
    <col min="3587" max="3587" width="18.88671875" style="416" customWidth="1"/>
    <col min="3588" max="3588" width="11.44140625" style="416" customWidth="1"/>
    <col min="3589" max="3589" width="12.6640625" style="416" bestFit="1" customWidth="1"/>
    <col min="3590" max="3590" width="4.33203125" style="416" bestFit="1" customWidth="1"/>
    <col min="3591" max="3593" width="3.5546875" style="416" bestFit="1" customWidth="1"/>
    <col min="3594" max="3595" width="3" style="416" bestFit="1" customWidth="1"/>
    <col min="3596" max="3598" width="3.5546875" style="416" bestFit="1" customWidth="1"/>
    <col min="3599" max="3599" width="4.33203125" style="416" bestFit="1" customWidth="1"/>
    <col min="3600" max="3601" width="3" style="416" bestFit="1" customWidth="1"/>
    <col min="3602" max="3606" width="4.33203125" style="416" bestFit="1" customWidth="1"/>
    <col min="3607" max="3607" width="3" style="416" bestFit="1" customWidth="1"/>
    <col min="3608" max="3613" width="4.33203125" style="416" customWidth="1"/>
    <col min="3614" max="3618" width="4.88671875" style="416" customWidth="1"/>
    <col min="3619" max="3621" width="3.5546875" style="416" customWidth="1"/>
    <col min="3622" max="3622" width="3" style="416" customWidth="1"/>
    <col min="3623" max="3623" width="4.88671875" style="416" customWidth="1"/>
    <col min="3624" max="3628" width="4.109375" style="416" customWidth="1"/>
    <col min="3629" max="3638" width="0" style="416" hidden="1" customWidth="1"/>
    <col min="3639" max="3639" width="6.5546875" style="416" customWidth="1"/>
    <col min="3640" max="3841" width="9.109375" style="416"/>
    <col min="3842" max="3842" width="4.5546875" style="416" customWidth="1"/>
    <col min="3843" max="3843" width="18.88671875" style="416" customWidth="1"/>
    <col min="3844" max="3844" width="11.44140625" style="416" customWidth="1"/>
    <col min="3845" max="3845" width="12.6640625" style="416" bestFit="1" customWidth="1"/>
    <col min="3846" max="3846" width="4.33203125" style="416" bestFit="1" customWidth="1"/>
    <col min="3847" max="3849" width="3.5546875" style="416" bestFit="1" customWidth="1"/>
    <col min="3850" max="3851" width="3" style="416" bestFit="1" customWidth="1"/>
    <col min="3852" max="3854" width="3.5546875" style="416" bestFit="1" customWidth="1"/>
    <col min="3855" max="3855" width="4.33203125" style="416" bestFit="1" customWidth="1"/>
    <col min="3856" max="3857" width="3" style="416" bestFit="1" customWidth="1"/>
    <col min="3858" max="3862" width="4.33203125" style="416" bestFit="1" customWidth="1"/>
    <col min="3863" max="3863" width="3" style="416" bestFit="1" customWidth="1"/>
    <col min="3864" max="3869" width="4.33203125" style="416" customWidth="1"/>
    <col min="3870" max="3874" width="4.88671875" style="416" customWidth="1"/>
    <col min="3875" max="3877" width="3.5546875" style="416" customWidth="1"/>
    <col min="3878" max="3878" width="3" style="416" customWidth="1"/>
    <col min="3879" max="3879" width="4.88671875" style="416" customWidth="1"/>
    <col min="3880" max="3884" width="4.109375" style="416" customWidth="1"/>
    <col min="3885" max="3894" width="0" style="416" hidden="1" customWidth="1"/>
    <col min="3895" max="3895" width="6.5546875" style="416" customWidth="1"/>
    <col min="3896" max="4097" width="9.109375" style="416"/>
    <col min="4098" max="4098" width="4.5546875" style="416" customWidth="1"/>
    <col min="4099" max="4099" width="18.88671875" style="416" customWidth="1"/>
    <col min="4100" max="4100" width="11.44140625" style="416" customWidth="1"/>
    <col min="4101" max="4101" width="12.6640625" style="416" bestFit="1" customWidth="1"/>
    <col min="4102" max="4102" width="4.33203125" style="416" bestFit="1" customWidth="1"/>
    <col min="4103" max="4105" width="3.5546875" style="416" bestFit="1" customWidth="1"/>
    <col min="4106" max="4107" width="3" style="416" bestFit="1" customWidth="1"/>
    <col min="4108" max="4110" width="3.5546875" style="416" bestFit="1" customWidth="1"/>
    <col min="4111" max="4111" width="4.33203125" style="416" bestFit="1" customWidth="1"/>
    <col min="4112" max="4113" width="3" style="416" bestFit="1" customWidth="1"/>
    <col min="4114" max="4118" width="4.33203125" style="416" bestFit="1" customWidth="1"/>
    <col min="4119" max="4119" width="3" style="416" bestFit="1" customWidth="1"/>
    <col min="4120" max="4125" width="4.33203125" style="416" customWidth="1"/>
    <col min="4126" max="4130" width="4.88671875" style="416" customWidth="1"/>
    <col min="4131" max="4133" width="3.5546875" style="416" customWidth="1"/>
    <col min="4134" max="4134" width="3" style="416" customWidth="1"/>
    <col min="4135" max="4135" width="4.88671875" style="416" customWidth="1"/>
    <col min="4136" max="4140" width="4.109375" style="416" customWidth="1"/>
    <col min="4141" max="4150" width="0" style="416" hidden="1" customWidth="1"/>
    <col min="4151" max="4151" width="6.5546875" style="416" customWidth="1"/>
    <col min="4152" max="4353" width="9.109375" style="416"/>
    <col min="4354" max="4354" width="4.5546875" style="416" customWidth="1"/>
    <col min="4355" max="4355" width="18.88671875" style="416" customWidth="1"/>
    <col min="4356" max="4356" width="11.44140625" style="416" customWidth="1"/>
    <col min="4357" max="4357" width="12.6640625" style="416" bestFit="1" customWidth="1"/>
    <col min="4358" max="4358" width="4.33203125" style="416" bestFit="1" customWidth="1"/>
    <col min="4359" max="4361" width="3.5546875" style="416" bestFit="1" customWidth="1"/>
    <col min="4362" max="4363" width="3" style="416" bestFit="1" customWidth="1"/>
    <col min="4364" max="4366" width="3.5546875" style="416" bestFit="1" customWidth="1"/>
    <col min="4367" max="4367" width="4.33203125" style="416" bestFit="1" customWidth="1"/>
    <col min="4368" max="4369" width="3" style="416" bestFit="1" customWidth="1"/>
    <col min="4370" max="4374" width="4.33203125" style="416" bestFit="1" customWidth="1"/>
    <col min="4375" max="4375" width="3" style="416" bestFit="1" customWidth="1"/>
    <col min="4376" max="4381" width="4.33203125" style="416" customWidth="1"/>
    <col min="4382" max="4386" width="4.88671875" style="416" customWidth="1"/>
    <col min="4387" max="4389" width="3.5546875" style="416" customWidth="1"/>
    <col min="4390" max="4390" width="3" style="416" customWidth="1"/>
    <col min="4391" max="4391" width="4.88671875" style="416" customWidth="1"/>
    <col min="4392" max="4396" width="4.109375" style="416" customWidth="1"/>
    <col min="4397" max="4406" width="0" style="416" hidden="1" customWidth="1"/>
    <col min="4407" max="4407" width="6.5546875" style="416" customWidth="1"/>
    <col min="4408" max="4609" width="9.109375" style="416"/>
    <col min="4610" max="4610" width="4.5546875" style="416" customWidth="1"/>
    <col min="4611" max="4611" width="18.88671875" style="416" customWidth="1"/>
    <col min="4612" max="4612" width="11.44140625" style="416" customWidth="1"/>
    <col min="4613" max="4613" width="12.6640625" style="416" bestFit="1" customWidth="1"/>
    <col min="4614" max="4614" width="4.33203125" style="416" bestFit="1" customWidth="1"/>
    <col min="4615" max="4617" width="3.5546875" style="416" bestFit="1" customWidth="1"/>
    <col min="4618" max="4619" width="3" style="416" bestFit="1" customWidth="1"/>
    <col min="4620" max="4622" width="3.5546875" style="416" bestFit="1" customWidth="1"/>
    <col min="4623" max="4623" width="4.33203125" style="416" bestFit="1" customWidth="1"/>
    <col min="4624" max="4625" width="3" style="416" bestFit="1" customWidth="1"/>
    <col min="4626" max="4630" width="4.33203125" style="416" bestFit="1" customWidth="1"/>
    <col min="4631" max="4631" width="3" style="416" bestFit="1" customWidth="1"/>
    <col min="4632" max="4637" width="4.33203125" style="416" customWidth="1"/>
    <col min="4638" max="4642" width="4.88671875" style="416" customWidth="1"/>
    <col min="4643" max="4645" width="3.5546875" style="416" customWidth="1"/>
    <col min="4646" max="4646" width="3" style="416" customWidth="1"/>
    <col min="4647" max="4647" width="4.88671875" style="416" customWidth="1"/>
    <col min="4648" max="4652" width="4.109375" style="416" customWidth="1"/>
    <col min="4653" max="4662" width="0" style="416" hidden="1" customWidth="1"/>
    <col min="4663" max="4663" width="6.5546875" style="416" customWidth="1"/>
    <col min="4664" max="4865" width="9.109375" style="416"/>
    <col min="4866" max="4866" width="4.5546875" style="416" customWidth="1"/>
    <col min="4867" max="4867" width="18.88671875" style="416" customWidth="1"/>
    <col min="4868" max="4868" width="11.44140625" style="416" customWidth="1"/>
    <col min="4869" max="4869" width="12.6640625" style="416" bestFit="1" customWidth="1"/>
    <col min="4870" max="4870" width="4.33203125" style="416" bestFit="1" customWidth="1"/>
    <col min="4871" max="4873" width="3.5546875" style="416" bestFit="1" customWidth="1"/>
    <col min="4874" max="4875" width="3" style="416" bestFit="1" customWidth="1"/>
    <col min="4876" max="4878" width="3.5546875" style="416" bestFit="1" customWidth="1"/>
    <col min="4879" max="4879" width="4.33203125" style="416" bestFit="1" customWidth="1"/>
    <col min="4880" max="4881" width="3" style="416" bestFit="1" customWidth="1"/>
    <col min="4882" max="4886" width="4.33203125" style="416" bestFit="1" customWidth="1"/>
    <col min="4887" max="4887" width="3" style="416" bestFit="1" customWidth="1"/>
    <col min="4888" max="4893" width="4.33203125" style="416" customWidth="1"/>
    <col min="4894" max="4898" width="4.88671875" style="416" customWidth="1"/>
    <col min="4899" max="4901" width="3.5546875" style="416" customWidth="1"/>
    <col min="4902" max="4902" width="3" style="416" customWidth="1"/>
    <col min="4903" max="4903" width="4.88671875" style="416" customWidth="1"/>
    <col min="4904" max="4908" width="4.109375" style="416" customWidth="1"/>
    <col min="4909" max="4918" width="0" style="416" hidden="1" customWidth="1"/>
    <col min="4919" max="4919" width="6.5546875" style="416" customWidth="1"/>
    <col min="4920" max="5121" width="9.109375" style="416"/>
    <col min="5122" max="5122" width="4.5546875" style="416" customWidth="1"/>
    <col min="5123" max="5123" width="18.88671875" style="416" customWidth="1"/>
    <col min="5124" max="5124" width="11.44140625" style="416" customWidth="1"/>
    <col min="5125" max="5125" width="12.6640625" style="416" bestFit="1" customWidth="1"/>
    <col min="5126" max="5126" width="4.33203125" style="416" bestFit="1" customWidth="1"/>
    <col min="5127" max="5129" width="3.5546875" style="416" bestFit="1" customWidth="1"/>
    <col min="5130" max="5131" width="3" style="416" bestFit="1" customWidth="1"/>
    <col min="5132" max="5134" width="3.5546875" style="416" bestFit="1" customWidth="1"/>
    <col min="5135" max="5135" width="4.33203125" style="416" bestFit="1" customWidth="1"/>
    <col min="5136" max="5137" width="3" style="416" bestFit="1" customWidth="1"/>
    <col min="5138" max="5142" width="4.33203125" style="416" bestFit="1" customWidth="1"/>
    <col min="5143" max="5143" width="3" style="416" bestFit="1" customWidth="1"/>
    <col min="5144" max="5149" width="4.33203125" style="416" customWidth="1"/>
    <col min="5150" max="5154" width="4.88671875" style="416" customWidth="1"/>
    <col min="5155" max="5157" width="3.5546875" style="416" customWidth="1"/>
    <col min="5158" max="5158" width="3" style="416" customWidth="1"/>
    <col min="5159" max="5159" width="4.88671875" style="416" customWidth="1"/>
    <col min="5160" max="5164" width="4.109375" style="416" customWidth="1"/>
    <col min="5165" max="5174" width="0" style="416" hidden="1" customWidth="1"/>
    <col min="5175" max="5175" width="6.5546875" style="416" customWidth="1"/>
    <col min="5176" max="5377" width="9.109375" style="416"/>
    <col min="5378" max="5378" width="4.5546875" style="416" customWidth="1"/>
    <col min="5379" max="5379" width="18.88671875" style="416" customWidth="1"/>
    <col min="5380" max="5380" width="11.44140625" style="416" customWidth="1"/>
    <col min="5381" max="5381" width="12.6640625" style="416" bestFit="1" customWidth="1"/>
    <col min="5382" max="5382" width="4.33203125" style="416" bestFit="1" customWidth="1"/>
    <col min="5383" max="5385" width="3.5546875" style="416" bestFit="1" customWidth="1"/>
    <col min="5386" max="5387" width="3" style="416" bestFit="1" customWidth="1"/>
    <col min="5388" max="5390" width="3.5546875" style="416" bestFit="1" customWidth="1"/>
    <col min="5391" max="5391" width="4.33203125" style="416" bestFit="1" customWidth="1"/>
    <col min="5392" max="5393" width="3" style="416" bestFit="1" customWidth="1"/>
    <col min="5394" max="5398" width="4.33203125" style="416" bestFit="1" customWidth="1"/>
    <col min="5399" max="5399" width="3" style="416" bestFit="1" customWidth="1"/>
    <col min="5400" max="5405" width="4.33203125" style="416" customWidth="1"/>
    <col min="5406" max="5410" width="4.88671875" style="416" customWidth="1"/>
    <col min="5411" max="5413" width="3.5546875" style="416" customWidth="1"/>
    <col min="5414" max="5414" width="3" style="416" customWidth="1"/>
    <col min="5415" max="5415" width="4.88671875" style="416" customWidth="1"/>
    <col min="5416" max="5420" width="4.109375" style="416" customWidth="1"/>
    <col min="5421" max="5430" width="0" style="416" hidden="1" customWidth="1"/>
    <col min="5431" max="5431" width="6.5546875" style="416" customWidth="1"/>
    <col min="5432" max="5633" width="9.109375" style="416"/>
    <col min="5634" max="5634" width="4.5546875" style="416" customWidth="1"/>
    <col min="5635" max="5635" width="18.88671875" style="416" customWidth="1"/>
    <col min="5636" max="5636" width="11.44140625" style="416" customWidth="1"/>
    <col min="5637" max="5637" width="12.6640625" style="416" bestFit="1" customWidth="1"/>
    <col min="5638" max="5638" width="4.33203125" style="416" bestFit="1" customWidth="1"/>
    <col min="5639" max="5641" width="3.5546875" style="416" bestFit="1" customWidth="1"/>
    <col min="5642" max="5643" width="3" style="416" bestFit="1" customWidth="1"/>
    <col min="5644" max="5646" width="3.5546875" style="416" bestFit="1" customWidth="1"/>
    <col min="5647" max="5647" width="4.33203125" style="416" bestFit="1" customWidth="1"/>
    <col min="5648" max="5649" width="3" style="416" bestFit="1" customWidth="1"/>
    <col min="5650" max="5654" width="4.33203125" style="416" bestFit="1" customWidth="1"/>
    <col min="5655" max="5655" width="3" style="416" bestFit="1" customWidth="1"/>
    <col min="5656" max="5661" width="4.33203125" style="416" customWidth="1"/>
    <col min="5662" max="5666" width="4.88671875" style="416" customWidth="1"/>
    <col min="5667" max="5669" width="3.5546875" style="416" customWidth="1"/>
    <col min="5670" max="5670" width="3" style="416" customWidth="1"/>
    <col min="5671" max="5671" width="4.88671875" style="416" customWidth="1"/>
    <col min="5672" max="5676" width="4.109375" style="416" customWidth="1"/>
    <col min="5677" max="5686" width="0" style="416" hidden="1" customWidth="1"/>
    <col min="5687" max="5687" width="6.5546875" style="416" customWidth="1"/>
    <col min="5688" max="5889" width="9.109375" style="416"/>
    <col min="5890" max="5890" width="4.5546875" style="416" customWidth="1"/>
    <col min="5891" max="5891" width="18.88671875" style="416" customWidth="1"/>
    <col min="5892" max="5892" width="11.44140625" style="416" customWidth="1"/>
    <col min="5893" max="5893" width="12.6640625" style="416" bestFit="1" customWidth="1"/>
    <col min="5894" max="5894" width="4.33203125" style="416" bestFit="1" customWidth="1"/>
    <col min="5895" max="5897" width="3.5546875" style="416" bestFit="1" customWidth="1"/>
    <col min="5898" max="5899" width="3" style="416" bestFit="1" customWidth="1"/>
    <col min="5900" max="5902" width="3.5546875" style="416" bestFit="1" customWidth="1"/>
    <col min="5903" max="5903" width="4.33203125" style="416" bestFit="1" customWidth="1"/>
    <col min="5904" max="5905" width="3" style="416" bestFit="1" customWidth="1"/>
    <col min="5906" max="5910" width="4.33203125" style="416" bestFit="1" customWidth="1"/>
    <col min="5911" max="5911" width="3" style="416" bestFit="1" customWidth="1"/>
    <col min="5912" max="5917" width="4.33203125" style="416" customWidth="1"/>
    <col min="5918" max="5922" width="4.88671875" style="416" customWidth="1"/>
    <col min="5923" max="5925" width="3.5546875" style="416" customWidth="1"/>
    <col min="5926" max="5926" width="3" style="416" customWidth="1"/>
    <col min="5927" max="5927" width="4.88671875" style="416" customWidth="1"/>
    <col min="5928" max="5932" width="4.109375" style="416" customWidth="1"/>
    <col min="5933" max="5942" width="0" style="416" hidden="1" customWidth="1"/>
    <col min="5943" max="5943" width="6.5546875" style="416" customWidth="1"/>
    <col min="5944" max="6145" width="9.109375" style="416"/>
    <col min="6146" max="6146" width="4.5546875" style="416" customWidth="1"/>
    <col min="6147" max="6147" width="18.88671875" style="416" customWidth="1"/>
    <col min="6148" max="6148" width="11.44140625" style="416" customWidth="1"/>
    <col min="6149" max="6149" width="12.6640625" style="416" bestFit="1" customWidth="1"/>
    <col min="6150" max="6150" width="4.33203125" style="416" bestFit="1" customWidth="1"/>
    <col min="6151" max="6153" width="3.5546875" style="416" bestFit="1" customWidth="1"/>
    <col min="6154" max="6155" width="3" style="416" bestFit="1" customWidth="1"/>
    <col min="6156" max="6158" width="3.5546875" style="416" bestFit="1" customWidth="1"/>
    <col min="6159" max="6159" width="4.33203125" style="416" bestFit="1" customWidth="1"/>
    <col min="6160" max="6161" width="3" style="416" bestFit="1" customWidth="1"/>
    <col min="6162" max="6166" width="4.33203125" style="416" bestFit="1" customWidth="1"/>
    <col min="6167" max="6167" width="3" style="416" bestFit="1" customWidth="1"/>
    <col min="6168" max="6173" width="4.33203125" style="416" customWidth="1"/>
    <col min="6174" max="6178" width="4.88671875" style="416" customWidth="1"/>
    <col min="6179" max="6181" width="3.5546875" style="416" customWidth="1"/>
    <col min="6182" max="6182" width="3" style="416" customWidth="1"/>
    <col min="6183" max="6183" width="4.88671875" style="416" customWidth="1"/>
    <col min="6184" max="6188" width="4.109375" style="416" customWidth="1"/>
    <col min="6189" max="6198" width="0" style="416" hidden="1" customWidth="1"/>
    <col min="6199" max="6199" width="6.5546875" style="416" customWidth="1"/>
    <col min="6200" max="6401" width="9.109375" style="416"/>
    <col min="6402" max="6402" width="4.5546875" style="416" customWidth="1"/>
    <col min="6403" max="6403" width="18.88671875" style="416" customWidth="1"/>
    <col min="6404" max="6404" width="11.44140625" style="416" customWidth="1"/>
    <col min="6405" max="6405" width="12.6640625" style="416" bestFit="1" customWidth="1"/>
    <col min="6406" max="6406" width="4.33203125" style="416" bestFit="1" customWidth="1"/>
    <col min="6407" max="6409" width="3.5546875" style="416" bestFit="1" customWidth="1"/>
    <col min="6410" max="6411" width="3" style="416" bestFit="1" customWidth="1"/>
    <col min="6412" max="6414" width="3.5546875" style="416" bestFit="1" customWidth="1"/>
    <col min="6415" max="6415" width="4.33203125" style="416" bestFit="1" customWidth="1"/>
    <col min="6416" max="6417" width="3" style="416" bestFit="1" customWidth="1"/>
    <col min="6418" max="6422" width="4.33203125" style="416" bestFit="1" customWidth="1"/>
    <col min="6423" max="6423" width="3" style="416" bestFit="1" customWidth="1"/>
    <col min="6424" max="6429" width="4.33203125" style="416" customWidth="1"/>
    <col min="6430" max="6434" width="4.88671875" style="416" customWidth="1"/>
    <col min="6435" max="6437" width="3.5546875" style="416" customWidth="1"/>
    <col min="6438" max="6438" width="3" style="416" customWidth="1"/>
    <col min="6439" max="6439" width="4.88671875" style="416" customWidth="1"/>
    <col min="6440" max="6444" width="4.109375" style="416" customWidth="1"/>
    <col min="6445" max="6454" width="0" style="416" hidden="1" customWidth="1"/>
    <col min="6455" max="6455" width="6.5546875" style="416" customWidth="1"/>
    <col min="6456" max="6657" width="9.109375" style="416"/>
    <col min="6658" max="6658" width="4.5546875" style="416" customWidth="1"/>
    <col min="6659" max="6659" width="18.88671875" style="416" customWidth="1"/>
    <col min="6660" max="6660" width="11.44140625" style="416" customWidth="1"/>
    <col min="6661" max="6661" width="12.6640625" style="416" bestFit="1" customWidth="1"/>
    <col min="6662" max="6662" width="4.33203125" style="416" bestFit="1" customWidth="1"/>
    <col min="6663" max="6665" width="3.5546875" style="416" bestFit="1" customWidth="1"/>
    <col min="6666" max="6667" width="3" style="416" bestFit="1" customWidth="1"/>
    <col min="6668" max="6670" width="3.5546875" style="416" bestFit="1" customWidth="1"/>
    <col min="6671" max="6671" width="4.33203125" style="416" bestFit="1" customWidth="1"/>
    <col min="6672" max="6673" width="3" style="416" bestFit="1" customWidth="1"/>
    <col min="6674" max="6678" width="4.33203125" style="416" bestFit="1" customWidth="1"/>
    <col min="6679" max="6679" width="3" style="416" bestFit="1" customWidth="1"/>
    <col min="6680" max="6685" width="4.33203125" style="416" customWidth="1"/>
    <col min="6686" max="6690" width="4.88671875" style="416" customWidth="1"/>
    <col min="6691" max="6693" width="3.5546875" style="416" customWidth="1"/>
    <col min="6694" max="6694" width="3" style="416" customWidth="1"/>
    <col min="6695" max="6695" width="4.88671875" style="416" customWidth="1"/>
    <col min="6696" max="6700" width="4.109375" style="416" customWidth="1"/>
    <col min="6701" max="6710" width="0" style="416" hidden="1" customWidth="1"/>
    <col min="6711" max="6711" width="6.5546875" style="416" customWidth="1"/>
    <col min="6712" max="6913" width="9.109375" style="416"/>
    <col min="6914" max="6914" width="4.5546875" style="416" customWidth="1"/>
    <col min="6915" max="6915" width="18.88671875" style="416" customWidth="1"/>
    <col min="6916" max="6916" width="11.44140625" style="416" customWidth="1"/>
    <col min="6917" max="6917" width="12.6640625" style="416" bestFit="1" customWidth="1"/>
    <col min="6918" max="6918" width="4.33203125" style="416" bestFit="1" customWidth="1"/>
    <col min="6919" max="6921" width="3.5546875" style="416" bestFit="1" customWidth="1"/>
    <col min="6922" max="6923" width="3" style="416" bestFit="1" customWidth="1"/>
    <col min="6924" max="6926" width="3.5546875" style="416" bestFit="1" customWidth="1"/>
    <col min="6927" max="6927" width="4.33203125" style="416" bestFit="1" customWidth="1"/>
    <col min="6928" max="6929" width="3" style="416" bestFit="1" customWidth="1"/>
    <col min="6930" max="6934" width="4.33203125" style="416" bestFit="1" customWidth="1"/>
    <col min="6935" max="6935" width="3" style="416" bestFit="1" customWidth="1"/>
    <col min="6936" max="6941" width="4.33203125" style="416" customWidth="1"/>
    <col min="6942" max="6946" width="4.88671875" style="416" customWidth="1"/>
    <col min="6947" max="6949" width="3.5546875" style="416" customWidth="1"/>
    <col min="6950" max="6950" width="3" style="416" customWidth="1"/>
    <col min="6951" max="6951" width="4.88671875" style="416" customWidth="1"/>
    <col min="6952" max="6956" width="4.109375" style="416" customWidth="1"/>
    <col min="6957" max="6966" width="0" style="416" hidden="1" customWidth="1"/>
    <col min="6967" max="6967" width="6.5546875" style="416" customWidth="1"/>
    <col min="6968" max="7169" width="9.109375" style="416"/>
    <col min="7170" max="7170" width="4.5546875" style="416" customWidth="1"/>
    <col min="7171" max="7171" width="18.88671875" style="416" customWidth="1"/>
    <col min="7172" max="7172" width="11.44140625" style="416" customWidth="1"/>
    <col min="7173" max="7173" width="12.6640625" style="416" bestFit="1" customWidth="1"/>
    <col min="7174" max="7174" width="4.33203125" style="416" bestFit="1" customWidth="1"/>
    <col min="7175" max="7177" width="3.5546875" style="416" bestFit="1" customWidth="1"/>
    <col min="7178" max="7179" width="3" style="416" bestFit="1" customWidth="1"/>
    <col min="7180" max="7182" width="3.5546875" style="416" bestFit="1" customWidth="1"/>
    <col min="7183" max="7183" width="4.33203125" style="416" bestFit="1" customWidth="1"/>
    <col min="7184" max="7185" width="3" style="416" bestFit="1" customWidth="1"/>
    <col min="7186" max="7190" width="4.33203125" style="416" bestFit="1" customWidth="1"/>
    <col min="7191" max="7191" width="3" style="416" bestFit="1" customWidth="1"/>
    <col min="7192" max="7197" width="4.33203125" style="416" customWidth="1"/>
    <col min="7198" max="7202" width="4.88671875" style="416" customWidth="1"/>
    <col min="7203" max="7205" width="3.5546875" style="416" customWidth="1"/>
    <col min="7206" max="7206" width="3" style="416" customWidth="1"/>
    <col min="7207" max="7207" width="4.88671875" style="416" customWidth="1"/>
    <col min="7208" max="7212" width="4.109375" style="416" customWidth="1"/>
    <col min="7213" max="7222" width="0" style="416" hidden="1" customWidth="1"/>
    <col min="7223" max="7223" width="6.5546875" style="416" customWidth="1"/>
    <col min="7224" max="7425" width="9.109375" style="416"/>
    <col min="7426" max="7426" width="4.5546875" style="416" customWidth="1"/>
    <col min="7427" max="7427" width="18.88671875" style="416" customWidth="1"/>
    <col min="7428" max="7428" width="11.44140625" style="416" customWidth="1"/>
    <col min="7429" max="7429" width="12.6640625" style="416" bestFit="1" customWidth="1"/>
    <col min="7430" max="7430" width="4.33203125" style="416" bestFit="1" customWidth="1"/>
    <col min="7431" max="7433" width="3.5546875" style="416" bestFit="1" customWidth="1"/>
    <col min="7434" max="7435" width="3" style="416" bestFit="1" customWidth="1"/>
    <col min="7436" max="7438" width="3.5546875" style="416" bestFit="1" customWidth="1"/>
    <col min="7439" max="7439" width="4.33203125" style="416" bestFit="1" customWidth="1"/>
    <col min="7440" max="7441" width="3" style="416" bestFit="1" customWidth="1"/>
    <col min="7442" max="7446" width="4.33203125" style="416" bestFit="1" customWidth="1"/>
    <col min="7447" max="7447" width="3" style="416" bestFit="1" customWidth="1"/>
    <col min="7448" max="7453" width="4.33203125" style="416" customWidth="1"/>
    <col min="7454" max="7458" width="4.88671875" style="416" customWidth="1"/>
    <col min="7459" max="7461" width="3.5546875" style="416" customWidth="1"/>
    <col min="7462" max="7462" width="3" style="416" customWidth="1"/>
    <col min="7463" max="7463" width="4.88671875" style="416" customWidth="1"/>
    <col min="7464" max="7468" width="4.109375" style="416" customWidth="1"/>
    <col min="7469" max="7478" width="0" style="416" hidden="1" customWidth="1"/>
    <col min="7479" max="7479" width="6.5546875" style="416" customWidth="1"/>
    <col min="7480" max="7681" width="9.109375" style="416"/>
    <col min="7682" max="7682" width="4.5546875" style="416" customWidth="1"/>
    <col min="7683" max="7683" width="18.88671875" style="416" customWidth="1"/>
    <col min="7684" max="7684" width="11.44140625" style="416" customWidth="1"/>
    <col min="7685" max="7685" width="12.6640625" style="416" bestFit="1" customWidth="1"/>
    <col min="7686" max="7686" width="4.33203125" style="416" bestFit="1" customWidth="1"/>
    <col min="7687" max="7689" width="3.5546875" style="416" bestFit="1" customWidth="1"/>
    <col min="7690" max="7691" width="3" style="416" bestFit="1" customWidth="1"/>
    <col min="7692" max="7694" width="3.5546875" style="416" bestFit="1" customWidth="1"/>
    <col min="7695" max="7695" width="4.33203125" style="416" bestFit="1" customWidth="1"/>
    <col min="7696" max="7697" width="3" style="416" bestFit="1" customWidth="1"/>
    <col min="7698" max="7702" width="4.33203125" style="416" bestFit="1" customWidth="1"/>
    <col min="7703" max="7703" width="3" style="416" bestFit="1" customWidth="1"/>
    <col min="7704" max="7709" width="4.33203125" style="416" customWidth="1"/>
    <col min="7710" max="7714" width="4.88671875" style="416" customWidth="1"/>
    <col min="7715" max="7717" width="3.5546875" style="416" customWidth="1"/>
    <col min="7718" max="7718" width="3" style="416" customWidth="1"/>
    <col min="7719" max="7719" width="4.88671875" style="416" customWidth="1"/>
    <col min="7720" max="7724" width="4.109375" style="416" customWidth="1"/>
    <col min="7725" max="7734" width="0" style="416" hidden="1" customWidth="1"/>
    <col min="7735" max="7735" width="6.5546875" style="416" customWidth="1"/>
    <col min="7736" max="7937" width="9.109375" style="416"/>
    <col min="7938" max="7938" width="4.5546875" style="416" customWidth="1"/>
    <col min="7939" max="7939" width="18.88671875" style="416" customWidth="1"/>
    <col min="7940" max="7940" width="11.44140625" style="416" customWidth="1"/>
    <col min="7941" max="7941" width="12.6640625" style="416" bestFit="1" customWidth="1"/>
    <col min="7942" max="7942" width="4.33203125" style="416" bestFit="1" customWidth="1"/>
    <col min="7943" max="7945" width="3.5546875" style="416" bestFit="1" customWidth="1"/>
    <col min="7946" max="7947" width="3" style="416" bestFit="1" customWidth="1"/>
    <col min="7948" max="7950" width="3.5546875" style="416" bestFit="1" customWidth="1"/>
    <col min="7951" max="7951" width="4.33203125" style="416" bestFit="1" customWidth="1"/>
    <col min="7952" max="7953" width="3" style="416" bestFit="1" customWidth="1"/>
    <col min="7954" max="7958" width="4.33203125" style="416" bestFit="1" customWidth="1"/>
    <col min="7959" max="7959" width="3" style="416" bestFit="1" customWidth="1"/>
    <col min="7960" max="7965" width="4.33203125" style="416" customWidth="1"/>
    <col min="7966" max="7970" width="4.88671875" style="416" customWidth="1"/>
    <col min="7971" max="7973" width="3.5546875" style="416" customWidth="1"/>
    <col min="7974" max="7974" width="3" style="416" customWidth="1"/>
    <col min="7975" max="7975" width="4.88671875" style="416" customWidth="1"/>
    <col min="7976" max="7980" width="4.109375" style="416" customWidth="1"/>
    <col min="7981" max="7990" width="0" style="416" hidden="1" customWidth="1"/>
    <col min="7991" max="7991" width="6.5546875" style="416" customWidth="1"/>
    <col min="7992" max="8193" width="9.109375" style="416"/>
    <col min="8194" max="8194" width="4.5546875" style="416" customWidth="1"/>
    <col min="8195" max="8195" width="18.88671875" style="416" customWidth="1"/>
    <col min="8196" max="8196" width="11.44140625" style="416" customWidth="1"/>
    <col min="8197" max="8197" width="12.6640625" style="416" bestFit="1" customWidth="1"/>
    <col min="8198" max="8198" width="4.33203125" style="416" bestFit="1" customWidth="1"/>
    <col min="8199" max="8201" width="3.5546875" style="416" bestFit="1" customWidth="1"/>
    <col min="8202" max="8203" width="3" style="416" bestFit="1" customWidth="1"/>
    <col min="8204" max="8206" width="3.5546875" style="416" bestFit="1" customWidth="1"/>
    <col min="8207" max="8207" width="4.33203125" style="416" bestFit="1" customWidth="1"/>
    <col min="8208" max="8209" width="3" style="416" bestFit="1" customWidth="1"/>
    <col min="8210" max="8214" width="4.33203125" style="416" bestFit="1" customWidth="1"/>
    <col min="8215" max="8215" width="3" style="416" bestFit="1" customWidth="1"/>
    <col min="8216" max="8221" width="4.33203125" style="416" customWidth="1"/>
    <col min="8222" max="8226" width="4.88671875" style="416" customWidth="1"/>
    <col min="8227" max="8229" width="3.5546875" style="416" customWidth="1"/>
    <col min="8230" max="8230" width="3" style="416" customWidth="1"/>
    <col min="8231" max="8231" width="4.88671875" style="416" customWidth="1"/>
    <col min="8232" max="8236" width="4.109375" style="416" customWidth="1"/>
    <col min="8237" max="8246" width="0" style="416" hidden="1" customWidth="1"/>
    <col min="8247" max="8247" width="6.5546875" style="416" customWidth="1"/>
    <col min="8248" max="8449" width="9.109375" style="416"/>
    <col min="8450" max="8450" width="4.5546875" style="416" customWidth="1"/>
    <col min="8451" max="8451" width="18.88671875" style="416" customWidth="1"/>
    <col min="8452" max="8452" width="11.44140625" style="416" customWidth="1"/>
    <col min="8453" max="8453" width="12.6640625" style="416" bestFit="1" customWidth="1"/>
    <col min="8454" max="8454" width="4.33203125" style="416" bestFit="1" customWidth="1"/>
    <col min="8455" max="8457" width="3.5546875" style="416" bestFit="1" customWidth="1"/>
    <col min="8458" max="8459" width="3" style="416" bestFit="1" customWidth="1"/>
    <col min="8460" max="8462" width="3.5546875" style="416" bestFit="1" customWidth="1"/>
    <col min="8463" max="8463" width="4.33203125" style="416" bestFit="1" customWidth="1"/>
    <col min="8464" max="8465" width="3" style="416" bestFit="1" customWidth="1"/>
    <col min="8466" max="8470" width="4.33203125" style="416" bestFit="1" customWidth="1"/>
    <col min="8471" max="8471" width="3" style="416" bestFit="1" customWidth="1"/>
    <col min="8472" max="8477" width="4.33203125" style="416" customWidth="1"/>
    <col min="8478" max="8482" width="4.88671875" style="416" customWidth="1"/>
    <col min="8483" max="8485" width="3.5546875" style="416" customWidth="1"/>
    <col min="8486" max="8486" width="3" style="416" customWidth="1"/>
    <col min="8487" max="8487" width="4.88671875" style="416" customWidth="1"/>
    <col min="8488" max="8492" width="4.109375" style="416" customWidth="1"/>
    <col min="8493" max="8502" width="0" style="416" hidden="1" customWidth="1"/>
    <col min="8503" max="8503" width="6.5546875" style="416" customWidth="1"/>
    <col min="8504" max="8705" width="9.109375" style="416"/>
    <col min="8706" max="8706" width="4.5546875" style="416" customWidth="1"/>
    <col min="8707" max="8707" width="18.88671875" style="416" customWidth="1"/>
    <col min="8708" max="8708" width="11.44140625" style="416" customWidth="1"/>
    <col min="8709" max="8709" width="12.6640625" style="416" bestFit="1" customWidth="1"/>
    <col min="8710" max="8710" width="4.33203125" style="416" bestFit="1" customWidth="1"/>
    <col min="8711" max="8713" width="3.5546875" style="416" bestFit="1" customWidth="1"/>
    <col min="8714" max="8715" width="3" style="416" bestFit="1" customWidth="1"/>
    <col min="8716" max="8718" width="3.5546875" style="416" bestFit="1" customWidth="1"/>
    <col min="8719" max="8719" width="4.33203125" style="416" bestFit="1" customWidth="1"/>
    <col min="8720" max="8721" width="3" style="416" bestFit="1" customWidth="1"/>
    <col min="8722" max="8726" width="4.33203125" style="416" bestFit="1" customWidth="1"/>
    <col min="8727" max="8727" width="3" style="416" bestFit="1" customWidth="1"/>
    <col min="8728" max="8733" width="4.33203125" style="416" customWidth="1"/>
    <col min="8734" max="8738" width="4.88671875" style="416" customWidth="1"/>
    <col min="8739" max="8741" width="3.5546875" style="416" customWidth="1"/>
    <col min="8742" max="8742" width="3" style="416" customWidth="1"/>
    <col min="8743" max="8743" width="4.88671875" style="416" customWidth="1"/>
    <col min="8744" max="8748" width="4.109375" style="416" customWidth="1"/>
    <col min="8749" max="8758" width="0" style="416" hidden="1" customWidth="1"/>
    <col min="8759" max="8759" width="6.5546875" style="416" customWidth="1"/>
    <col min="8760" max="8961" width="9.109375" style="416"/>
    <col min="8962" max="8962" width="4.5546875" style="416" customWidth="1"/>
    <col min="8963" max="8963" width="18.88671875" style="416" customWidth="1"/>
    <col min="8964" max="8964" width="11.44140625" style="416" customWidth="1"/>
    <col min="8965" max="8965" width="12.6640625" style="416" bestFit="1" customWidth="1"/>
    <col min="8966" max="8966" width="4.33203125" style="416" bestFit="1" customWidth="1"/>
    <col min="8967" max="8969" width="3.5546875" style="416" bestFit="1" customWidth="1"/>
    <col min="8970" max="8971" width="3" style="416" bestFit="1" customWidth="1"/>
    <col min="8972" max="8974" width="3.5546875" style="416" bestFit="1" customWidth="1"/>
    <col min="8975" max="8975" width="4.33203125" style="416" bestFit="1" customWidth="1"/>
    <col min="8976" max="8977" width="3" style="416" bestFit="1" customWidth="1"/>
    <col min="8978" max="8982" width="4.33203125" style="416" bestFit="1" customWidth="1"/>
    <col min="8983" max="8983" width="3" style="416" bestFit="1" customWidth="1"/>
    <col min="8984" max="8989" width="4.33203125" style="416" customWidth="1"/>
    <col min="8990" max="8994" width="4.88671875" style="416" customWidth="1"/>
    <col min="8995" max="8997" width="3.5546875" style="416" customWidth="1"/>
    <col min="8998" max="8998" width="3" style="416" customWidth="1"/>
    <col min="8999" max="8999" width="4.88671875" style="416" customWidth="1"/>
    <col min="9000" max="9004" width="4.109375" style="416" customWidth="1"/>
    <col min="9005" max="9014" width="0" style="416" hidden="1" customWidth="1"/>
    <col min="9015" max="9015" width="6.5546875" style="416" customWidth="1"/>
    <col min="9016" max="9217" width="9.109375" style="416"/>
    <col min="9218" max="9218" width="4.5546875" style="416" customWidth="1"/>
    <col min="9219" max="9219" width="18.88671875" style="416" customWidth="1"/>
    <col min="9220" max="9220" width="11.44140625" style="416" customWidth="1"/>
    <col min="9221" max="9221" width="12.6640625" style="416" bestFit="1" customWidth="1"/>
    <col min="9222" max="9222" width="4.33203125" style="416" bestFit="1" customWidth="1"/>
    <col min="9223" max="9225" width="3.5546875" style="416" bestFit="1" customWidth="1"/>
    <col min="9226" max="9227" width="3" style="416" bestFit="1" customWidth="1"/>
    <col min="9228" max="9230" width="3.5546875" style="416" bestFit="1" customWidth="1"/>
    <col min="9231" max="9231" width="4.33203125" style="416" bestFit="1" customWidth="1"/>
    <col min="9232" max="9233" width="3" style="416" bestFit="1" customWidth="1"/>
    <col min="9234" max="9238" width="4.33203125" style="416" bestFit="1" customWidth="1"/>
    <col min="9239" max="9239" width="3" style="416" bestFit="1" customWidth="1"/>
    <col min="9240" max="9245" width="4.33203125" style="416" customWidth="1"/>
    <col min="9246" max="9250" width="4.88671875" style="416" customWidth="1"/>
    <col min="9251" max="9253" width="3.5546875" style="416" customWidth="1"/>
    <col min="9254" max="9254" width="3" style="416" customWidth="1"/>
    <col min="9255" max="9255" width="4.88671875" style="416" customWidth="1"/>
    <col min="9256" max="9260" width="4.109375" style="416" customWidth="1"/>
    <col min="9261" max="9270" width="0" style="416" hidden="1" customWidth="1"/>
    <col min="9271" max="9271" width="6.5546875" style="416" customWidth="1"/>
    <col min="9272" max="9473" width="9.109375" style="416"/>
    <col min="9474" max="9474" width="4.5546875" style="416" customWidth="1"/>
    <col min="9475" max="9475" width="18.88671875" style="416" customWidth="1"/>
    <col min="9476" max="9476" width="11.44140625" style="416" customWidth="1"/>
    <col min="9477" max="9477" width="12.6640625" style="416" bestFit="1" customWidth="1"/>
    <col min="9478" max="9478" width="4.33203125" style="416" bestFit="1" customWidth="1"/>
    <col min="9479" max="9481" width="3.5546875" style="416" bestFit="1" customWidth="1"/>
    <col min="9482" max="9483" width="3" style="416" bestFit="1" customWidth="1"/>
    <col min="9484" max="9486" width="3.5546875" style="416" bestFit="1" customWidth="1"/>
    <col min="9487" max="9487" width="4.33203125" style="416" bestFit="1" customWidth="1"/>
    <col min="9488" max="9489" width="3" style="416" bestFit="1" customWidth="1"/>
    <col min="9490" max="9494" width="4.33203125" style="416" bestFit="1" customWidth="1"/>
    <col min="9495" max="9495" width="3" style="416" bestFit="1" customWidth="1"/>
    <col min="9496" max="9501" width="4.33203125" style="416" customWidth="1"/>
    <col min="9502" max="9506" width="4.88671875" style="416" customWidth="1"/>
    <col min="9507" max="9509" width="3.5546875" style="416" customWidth="1"/>
    <col min="9510" max="9510" width="3" style="416" customWidth="1"/>
    <col min="9511" max="9511" width="4.88671875" style="416" customWidth="1"/>
    <col min="9512" max="9516" width="4.109375" style="416" customWidth="1"/>
    <col min="9517" max="9526" width="0" style="416" hidden="1" customWidth="1"/>
    <col min="9527" max="9527" width="6.5546875" style="416" customWidth="1"/>
    <col min="9528" max="9729" width="9.109375" style="416"/>
    <col min="9730" max="9730" width="4.5546875" style="416" customWidth="1"/>
    <col min="9731" max="9731" width="18.88671875" style="416" customWidth="1"/>
    <col min="9732" max="9732" width="11.44140625" style="416" customWidth="1"/>
    <col min="9733" max="9733" width="12.6640625" style="416" bestFit="1" customWidth="1"/>
    <col min="9734" max="9734" width="4.33203125" style="416" bestFit="1" customWidth="1"/>
    <col min="9735" max="9737" width="3.5546875" style="416" bestFit="1" customWidth="1"/>
    <col min="9738" max="9739" width="3" style="416" bestFit="1" customWidth="1"/>
    <col min="9740" max="9742" width="3.5546875" style="416" bestFit="1" customWidth="1"/>
    <col min="9743" max="9743" width="4.33203125" style="416" bestFit="1" customWidth="1"/>
    <col min="9744" max="9745" width="3" style="416" bestFit="1" customWidth="1"/>
    <col min="9746" max="9750" width="4.33203125" style="416" bestFit="1" customWidth="1"/>
    <col min="9751" max="9751" width="3" style="416" bestFit="1" customWidth="1"/>
    <col min="9752" max="9757" width="4.33203125" style="416" customWidth="1"/>
    <col min="9758" max="9762" width="4.88671875" style="416" customWidth="1"/>
    <col min="9763" max="9765" width="3.5546875" style="416" customWidth="1"/>
    <col min="9766" max="9766" width="3" style="416" customWidth="1"/>
    <col min="9767" max="9767" width="4.88671875" style="416" customWidth="1"/>
    <col min="9768" max="9772" width="4.109375" style="416" customWidth="1"/>
    <col min="9773" max="9782" width="0" style="416" hidden="1" customWidth="1"/>
    <col min="9783" max="9783" width="6.5546875" style="416" customWidth="1"/>
    <col min="9784" max="9985" width="9.109375" style="416"/>
    <col min="9986" max="9986" width="4.5546875" style="416" customWidth="1"/>
    <col min="9987" max="9987" width="18.88671875" style="416" customWidth="1"/>
    <col min="9988" max="9988" width="11.44140625" style="416" customWidth="1"/>
    <col min="9989" max="9989" width="12.6640625" style="416" bestFit="1" customWidth="1"/>
    <col min="9990" max="9990" width="4.33203125" style="416" bestFit="1" customWidth="1"/>
    <col min="9991" max="9993" width="3.5546875" style="416" bestFit="1" customWidth="1"/>
    <col min="9994" max="9995" width="3" style="416" bestFit="1" customWidth="1"/>
    <col min="9996" max="9998" width="3.5546875" style="416" bestFit="1" customWidth="1"/>
    <col min="9999" max="9999" width="4.33203125" style="416" bestFit="1" customWidth="1"/>
    <col min="10000" max="10001" width="3" style="416" bestFit="1" customWidth="1"/>
    <col min="10002" max="10006" width="4.33203125" style="416" bestFit="1" customWidth="1"/>
    <col min="10007" max="10007" width="3" style="416" bestFit="1" customWidth="1"/>
    <col min="10008" max="10013" width="4.33203125" style="416" customWidth="1"/>
    <col min="10014" max="10018" width="4.88671875" style="416" customWidth="1"/>
    <col min="10019" max="10021" width="3.5546875" style="416" customWidth="1"/>
    <col min="10022" max="10022" width="3" style="416" customWidth="1"/>
    <col min="10023" max="10023" width="4.88671875" style="416" customWidth="1"/>
    <col min="10024" max="10028" width="4.109375" style="416" customWidth="1"/>
    <col min="10029" max="10038" width="0" style="416" hidden="1" customWidth="1"/>
    <col min="10039" max="10039" width="6.5546875" style="416" customWidth="1"/>
    <col min="10040" max="10241" width="9.109375" style="416"/>
    <col min="10242" max="10242" width="4.5546875" style="416" customWidth="1"/>
    <col min="10243" max="10243" width="18.88671875" style="416" customWidth="1"/>
    <col min="10244" max="10244" width="11.44140625" style="416" customWidth="1"/>
    <col min="10245" max="10245" width="12.6640625" style="416" bestFit="1" customWidth="1"/>
    <col min="10246" max="10246" width="4.33203125" style="416" bestFit="1" customWidth="1"/>
    <col min="10247" max="10249" width="3.5546875" style="416" bestFit="1" customWidth="1"/>
    <col min="10250" max="10251" width="3" style="416" bestFit="1" customWidth="1"/>
    <col min="10252" max="10254" width="3.5546875" style="416" bestFit="1" customWidth="1"/>
    <col min="10255" max="10255" width="4.33203125" style="416" bestFit="1" customWidth="1"/>
    <col min="10256" max="10257" width="3" style="416" bestFit="1" customWidth="1"/>
    <col min="10258" max="10262" width="4.33203125" style="416" bestFit="1" customWidth="1"/>
    <col min="10263" max="10263" width="3" style="416" bestFit="1" customWidth="1"/>
    <col min="10264" max="10269" width="4.33203125" style="416" customWidth="1"/>
    <col min="10270" max="10274" width="4.88671875" style="416" customWidth="1"/>
    <col min="10275" max="10277" width="3.5546875" style="416" customWidth="1"/>
    <col min="10278" max="10278" width="3" style="416" customWidth="1"/>
    <col min="10279" max="10279" width="4.88671875" style="416" customWidth="1"/>
    <col min="10280" max="10284" width="4.109375" style="416" customWidth="1"/>
    <col min="10285" max="10294" width="0" style="416" hidden="1" customWidth="1"/>
    <col min="10295" max="10295" width="6.5546875" style="416" customWidth="1"/>
    <col min="10296" max="10497" width="9.109375" style="416"/>
    <col min="10498" max="10498" width="4.5546875" style="416" customWidth="1"/>
    <col min="10499" max="10499" width="18.88671875" style="416" customWidth="1"/>
    <col min="10500" max="10500" width="11.44140625" style="416" customWidth="1"/>
    <col min="10501" max="10501" width="12.6640625" style="416" bestFit="1" customWidth="1"/>
    <col min="10502" max="10502" width="4.33203125" style="416" bestFit="1" customWidth="1"/>
    <col min="10503" max="10505" width="3.5546875" style="416" bestFit="1" customWidth="1"/>
    <col min="10506" max="10507" width="3" style="416" bestFit="1" customWidth="1"/>
    <col min="10508" max="10510" width="3.5546875" style="416" bestFit="1" customWidth="1"/>
    <col min="10511" max="10511" width="4.33203125" style="416" bestFit="1" customWidth="1"/>
    <col min="10512" max="10513" width="3" style="416" bestFit="1" customWidth="1"/>
    <col min="10514" max="10518" width="4.33203125" style="416" bestFit="1" customWidth="1"/>
    <col min="10519" max="10519" width="3" style="416" bestFit="1" customWidth="1"/>
    <col min="10520" max="10525" width="4.33203125" style="416" customWidth="1"/>
    <col min="10526" max="10530" width="4.88671875" style="416" customWidth="1"/>
    <col min="10531" max="10533" width="3.5546875" style="416" customWidth="1"/>
    <col min="10534" max="10534" width="3" style="416" customWidth="1"/>
    <col min="10535" max="10535" width="4.88671875" style="416" customWidth="1"/>
    <col min="10536" max="10540" width="4.109375" style="416" customWidth="1"/>
    <col min="10541" max="10550" width="0" style="416" hidden="1" customWidth="1"/>
    <col min="10551" max="10551" width="6.5546875" style="416" customWidth="1"/>
    <col min="10552" max="10753" width="9.109375" style="416"/>
    <col min="10754" max="10754" width="4.5546875" style="416" customWidth="1"/>
    <col min="10755" max="10755" width="18.88671875" style="416" customWidth="1"/>
    <col min="10756" max="10756" width="11.44140625" style="416" customWidth="1"/>
    <col min="10757" max="10757" width="12.6640625" style="416" bestFit="1" customWidth="1"/>
    <col min="10758" max="10758" width="4.33203125" style="416" bestFit="1" customWidth="1"/>
    <col min="10759" max="10761" width="3.5546875" style="416" bestFit="1" customWidth="1"/>
    <col min="10762" max="10763" width="3" style="416" bestFit="1" customWidth="1"/>
    <col min="10764" max="10766" width="3.5546875" style="416" bestFit="1" customWidth="1"/>
    <col min="10767" max="10767" width="4.33203125" style="416" bestFit="1" customWidth="1"/>
    <col min="10768" max="10769" width="3" style="416" bestFit="1" customWidth="1"/>
    <col min="10770" max="10774" width="4.33203125" style="416" bestFit="1" customWidth="1"/>
    <col min="10775" max="10775" width="3" style="416" bestFit="1" customWidth="1"/>
    <col min="10776" max="10781" width="4.33203125" style="416" customWidth="1"/>
    <col min="10782" max="10786" width="4.88671875" style="416" customWidth="1"/>
    <col min="10787" max="10789" width="3.5546875" style="416" customWidth="1"/>
    <col min="10790" max="10790" width="3" style="416" customWidth="1"/>
    <col min="10791" max="10791" width="4.88671875" style="416" customWidth="1"/>
    <col min="10792" max="10796" width="4.109375" style="416" customWidth="1"/>
    <col min="10797" max="10806" width="0" style="416" hidden="1" customWidth="1"/>
    <col min="10807" max="10807" width="6.5546875" style="416" customWidth="1"/>
    <col min="10808" max="11009" width="9.109375" style="416"/>
    <col min="11010" max="11010" width="4.5546875" style="416" customWidth="1"/>
    <col min="11011" max="11011" width="18.88671875" style="416" customWidth="1"/>
    <col min="11012" max="11012" width="11.44140625" style="416" customWidth="1"/>
    <col min="11013" max="11013" width="12.6640625" style="416" bestFit="1" customWidth="1"/>
    <col min="11014" max="11014" width="4.33203125" style="416" bestFit="1" customWidth="1"/>
    <col min="11015" max="11017" width="3.5546875" style="416" bestFit="1" customWidth="1"/>
    <col min="11018" max="11019" width="3" style="416" bestFit="1" customWidth="1"/>
    <col min="11020" max="11022" width="3.5546875" style="416" bestFit="1" customWidth="1"/>
    <col min="11023" max="11023" width="4.33203125" style="416" bestFit="1" customWidth="1"/>
    <col min="11024" max="11025" width="3" style="416" bestFit="1" customWidth="1"/>
    <col min="11026" max="11030" width="4.33203125" style="416" bestFit="1" customWidth="1"/>
    <col min="11031" max="11031" width="3" style="416" bestFit="1" customWidth="1"/>
    <col min="11032" max="11037" width="4.33203125" style="416" customWidth="1"/>
    <col min="11038" max="11042" width="4.88671875" style="416" customWidth="1"/>
    <col min="11043" max="11045" width="3.5546875" style="416" customWidth="1"/>
    <col min="11046" max="11046" width="3" style="416" customWidth="1"/>
    <col min="11047" max="11047" width="4.88671875" style="416" customWidth="1"/>
    <col min="11048" max="11052" width="4.109375" style="416" customWidth="1"/>
    <col min="11053" max="11062" width="0" style="416" hidden="1" customWidth="1"/>
    <col min="11063" max="11063" width="6.5546875" style="416" customWidth="1"/>
    <col min="11064" max="11265" width="9.109375" style="416"/>
    <col min="11266" max="11266" width="4.5546875" style="416" customWidth="1"/>
    <col min="11267" max="11267" width="18.88671875" style="416" customWidth="1"/>
    <col min="11268" max="11268" width="11.44140625" style="416" customWidth="1"/>
    <col min="11269" max="11269" width="12.6640625" style="416" bestFit="1" customWidth="1"/>
    <col min="11270" max="11270" width="4.33203125" style="416" bestFit="1" customWidth="1"/>
    <col min="11271" max="11273" width="3.5546875" style="416" bestFit="1" customWidth="1"/>
    <col min="11274" max="11275" width="3" style="416" bestFit="1" customWidth="1"/>
    <col min="11276" max="11278" width="3.5546875" style="416" bestFit="1" customWidth="1"/>
    <col min="11279" max="11279" width="4.33203125" style="416" bestFit="1" customWidth="1"/>
    <col min="11280" max="11281" width="3" style="416" bestFit="1" customWidth="1"/>
    <col min="11282" max="11286" width="4.33203125" style="416" bestFit="1" customWidth="1"/>
    <col min="11287" max="11287" width="3" style="416" bestFit="1" customWidth="1"/>
    <col min="11288" max="11293" width="4.33203125" style="416" customWidth="1"/>
    <col min="11294" max="11298" width="4.88671875" style="416" customWidth="1"/>
    <col min="11299" max="11301" width="3.5546875" style="416" customWidth="1"/>
    <col min="11302" max="11302" width="3" style="416" customWidth="1"/>
    <col min="11303" max="11303" width="4.88671875" style="416" customWidth="1"/>
    <col min="11304" max="11308" width="4.109375" style="416" customWidth="1"/>
    <col min="11309" max="11318" width="0" style="416" hidden="1" customWidth="1"/>
    <col min="11319" max="11319" width="6.5546875" style="416" customWidth="1"/>
    <col min="11320" max="11521" width="9.109375" style="416"/>
    <col min="11522" max="11522" width="4.5546875" style="416" customWidth="1"/>
    <col min="11523" max="11523" width="18.88671875" style="416" customWidth="1"/>
    <col min="11524" max="11524" width="11.44140625" style="416" customWidth="1"/>
    <col min="11525" max="11525" width="12.6640625" style="416" bestFit="1" customWidth="1"/>
    <col min="11526" max="11526" width="4.33203125" style="416" bestFit="1" customWidth="1"/>
    <col min="11527" max="11529" width="3.5546875" style="416" bestFit="1" customWidth="1"/>
    <col min="11530" max="11531" width="3" style="416" bestFit="1" customWidth="1"/>
    <col min="11532" max="11534" width="3.5546875" style="416" bestFit="1" customWidth="1"/>
    <col min="11535" max="11535" width="4.33203125" style="416" bestFit="1" customWidth="1"/>
    <col min="11536" max="11537" width="3" style="416" bestFit="1" customWidth="1"/>
    <col min="11538" max="11542" width="4.33203125" style="416" bestFit="1" customWidth="1"/>
    <col min="11543" max="11543" width="3" style="416" bestFit="1" customWidth="1"/>
    <col min="11544" max="11549" width="4.33203125" style="416" customWidth="1"/>
    <col min="11550" max="11554" width="4.88671875" style="416" customWidth="1"/>
    <col min="11555" max="11557" width="3.5546875" style="416" customWidth="1"/>
    <col min="11558" max="11558" width="3" style="416" customWidth="1"/>
    <col min="11559" max="11559" width="4.88671875" style="416" customWidth="1"/>
    <col min="11560" max="11564" width="4.109375" style="416" customWidth="1"/>
    <col min="11565" max="11574" width="0" style="416" hidden="1" customWidth="1"/>
    <col min="11575" max="11575" width="6.5546875" style="416" customWidth="1"/>
    <col min="11576" max="11777" width="9.109375" style="416"/>
    <col min="11778" max="11778" width="4.5546875" style="416" customWidth="1"/>
    <col min="11779" max="11779" width="18.88671875" style="416" customWidth="1"/>
    <col min="11780" max="11780" width="11.44140625" style="416" customWidth="1"/>
    <col min="11781" max="11781" width="12.6640625" style="416" bestFit="1" customWidth="1"/>
    <col min="11782" max="11782" width="4.33203125" style="416" bestFit="1" customWidth="1"/>
    <col min="11783" max="11785" width="3.5546875" style="416" bestFit="1" customWidth="1"/>
    <col min="11786" max="11787" width="3" style="416" bestFit="1" customWidth="1"/>
    <col min="11788" max="11790" width="3.5546875" style="416" bestFit="1" customWidth="1"/>
    <col min="11791" max="11791" width="4.33203125" style="416" bestFit="1" customWidth="1"/>
    <col min="11792" max="11793" width="3" style="416" bestFit="1" customWidth="1"/>
    <col min="11794" max="11798" width="4.33203125" style="416" bestFit="1" customWidth="1"/>
    <col min="11799" max="11799" width="3" style="416" bestFit="1" customWidth="1"/>
    <col min="11800" max="11805" width="4.33203125" style="416" customWidth="1"/>
    <col min="11806" max="11810" width="4.88671875" style="416" customWidth="1"/>
    <col min="11811" max="11813" width="3.5546875" style="416" customWidth="1"/>
    <col min="11814" max="11814" width="3" style="416" customWidth="1"/>
    <col min="11815" max="11815" width="4.88671875" style="416" customWidth="1"/>
    <col min="11816" max="11820" width="4.109375" style="416" customWidth="1"/>
    <col min="11821" max="11830" width="0" style="416" hidden="1" customWidth="1"/>
    <col min="11831" max="11831" width="6.5546875" style="416" customWidth="1"/>
    <col min="11832" max="12033" width="9.109375" style="416"/>
    <col min="12034" max="12034" width="4.5546875" style="416" customWidth="1"/>
    <col min="12035" max="12035" width="18.88671875" style="416" customWidth="1"/>
    <col min="12036" max="12036" width="11.44140625" style="416" customWidth="1"/>
    <col min="12037" max="12037" width="12.6640625" style="416" bestFit="1" customWidth="1"/>
    <col min="12038" max="12038" width="4.33203125" style="416" bestFit="1" customWidth="1"/>
    <col min="12039" max="12041" width="3.5546875" style="416" bestFit="1" customWidth="1"/>
    <col min="12042" max="12043" width="3" style="416" bestFit="1" customWidth="1"/>
    <col min="12044" max="12046" width="3.5546875" style="416" bestFit="1" customWidth="1"/>
    <col min="12047" max="12047" width="4.33203125" style="416" bestFit="1" customWidth="1"/>
    <col min="12048" max="12049" width="3" style="416" bestFit="1" customWidth="1"/>
    <col min="12050" max="12054" width="4.33203125" style="416" bestFit="1" customWidth="1"/>
    <col min="12055" max="12055" width="3" style="416" bestFit="1" customWidth="1"/>
    <col min="12056" max="12061" width="4.33203125" style="416" customWidth="1"/>
    <col min="12062" max="12066" width="4.88671875" style="416" customWidth="1"/>
    <col min="12067" max="12069" width="3.5546875" style="416" customWidth="1"/>
    <col min="12070" max="12070" width="3" style="416" customWidth="1"/>
    <col min="12071" max="12071" width="4.88671875" style="416" customWidth="1"/>
    <col min="12072" max="12076" width="4.109375" style="416" customWidth="1"/>
    <col min="12077" max="12086" width="0" style="416" hidden="1" customWidth="1"/>
    <col min="12087" max="12087" width="6.5546875" style="416" customWidth="1"/>
    <col min="12088" max="12289" width="9.109375" style="416"/>
    <col min="12290" max="12290" width="4.5546875" style="416" customWidth="1"/>
    <col min="12291" max="12291" width="18.88671875" style="416" customWidth="1"/>
    <col min="12292" max="12292" width="11.44140625" style="416" customWidth="1"/>
    <col min="12293" max="12293" width="12.6640625" style="416" bestFit="1" customWidth="1"/>
    <col min="12294" max="12294" width="4.33203125" style="416" bestFit="1" customWidth="1"/>
    <col min="12295" max="12297" width="3.5546875" style="416" bestFit="1" customWidth="1"/>
    <col min="12298" max="12299" width="3" style="416" bestFit="1" customWidth="1"/>
    <col min="12300" max="12302" width="3.5546875" style="416" bestFit="1" customWidth="1"/>
    <col min="12303" max="12303" width="4.33203125" style="416" bestFit="1" customWidth="1"/>
    <col min="12304" max="12305" width="3" style="416" bestFit="1" customWidth="1"/>
    <col min="12306" max="12310" width="4.33203125" style="416" bestFit="1" customWidth="1"/>
    <col min="12311" max="12311" width="3" style="416" bestFit="1" customWidth="1"/>
    <col min="12312" max="12317" width="4.33203125" style="416" customWidth="1"/>
    <col min="12318" max="12322" width="4.88671875" style="416" customWidth="1"/>
    <col min="12323" max="12325" width="3.5546875" style="416" customWidth="1"/>
    <col min="12326" max="12326" width="3" style="416" customWidth="1"/>
    <col min="12327" max="12327" width="4.88671875" style="416" customWidth="1"/>
    <col min="12328" max="12332" width="4.109375" style="416" customWidth="1"/>
    <col min="12333" max="12342" width="0" style="416" hidden="1" customWidth="1"/>
    <col min="12343" max="12343" width="6.5546875" style="416" customWidth="1"/>
    <col min="12344" max="12545" width="9.109375" style="416"/>
    <col min="12546" max="12546" width="4.5546875" style="416" customWidth="1"/>
    <col min="12547" max="12547" width="18.88671875" style="416" customWidth="1"/>
    <col min="12548" max="12548" width="11.44140625" style="416" customWidth="1"/>
    <col min="12549" max="12549" width="12.6640625" style="416" bestFit="1" customWidth="1"/>
    <col min="12550" max="12550" width="4.33203125" style="416" bestFit="1" customWidth="1"/>
    <col min="12551" max="12553" width="3.5546875" style="416" bestFit="1" customWidth="1"/>
    <col min="12554" max="12555" width="3" style="416" bestFit="1" customWidth="1"/>
    <col min="12556" max="12558" width="3.5546875" style="416" bestFit="1" customWidth="1"/>
    <col min="12559" max="12559" width="4.33203125" style="416" bestFit="1" customWidth="1"/>
    <col min="12560" max="12561" width="3" style="416" bestFit="1" customWidth="1"/>
    <col min="12562" max="12566" width="4.33203125" style="416" bestFit="1" customWidth="1"/>
    <col min="12567" max="12567" width="3" style="416" bestFit="1" customWidth="1"/>
    <col min="12568" max="12573" width="4.33203125" style="416" customWidth="1"/>
    <col min="12574" max="12578" width="4.88671875" style="416" customWidth="1"/>
    <col min="12579" max="12581" width="3.5546875" style="416" customWidth="1"/>
    <col min="12582" max="12582" width="3" style="416" customWidth="1"/>
    <col min="12583" max="12583" width="4.88671875" style="416" customWidth="1"/>
    <col min="12584" max="12588" width="4.109375" style="416" customWidth="1"/>
    <col min="12589" max="12598" width="0" style="416" hidden="1" customWidth="1"/>
    <col min="12599" max="12599" width="6.5546875" style="416" customWidth="1"/>
    <col min="12600" max="12801" width="9.109375" style="416"/>
    <col min="12802" max="12802" width="4.5546875" style="416" customWidth="1"/>
    <col min="12803" max="12803" width="18.88671875" style="416" customWidth="1"/>
    <col min="12804" max="12804" width="11.44140625" style="416" customWidth="1"/>
    <col min="12805" max="12805" width="12.6640625" style="416" bestFit="1" customWidth="1"/>
    <col min="12806" max="12806" width="4.33203125" style="416" bestFit="1" customWidth="1"/>
    <col min="12807" max="12809" width="3.5546875" style="416" bestFit="1" customWidth="1"/>
    <col min="12810" max="12811" width="3" style="416" bestFit="1" customWidth="1"/>
    <col min="12812" max="12814" width="3.5546875" style="416" bestFit="1" customWidth="1"/>
    <col min="12815" max="12815" width="4.33203125" style="416" bestFit="1" customWidth="1"/>
    <col min="12816" max="12817" width="3" style="416" bestFit="1" customWidth="1"/>
    <col min="12818" max="12822" width="4.33203125" style="416" bestFit="1" customWidth="1"/>
    <col min="12823" max="12823" width="3" style="416" bestFit="1" customWidth="1"/>
    <col min="12824" max="12829" width="4.33203125" style="416" customWidth="1"/>
    <col min="12830" max="12834" width="4.88671875" style="416" customWidth="1"/>
    <col min="12835" max="12837" width="3.5546875" style="416" customWidth="1"/>
    <col min="12838" max="12838" width="3" style="416" customWidth="1"/>
    <col min="12839" max="12839" width="4.88671875" style="416" customWidth="1"/>
    <col min="12840" max="12844" width="4.109375" style="416" customWidth="1"/>
    <col min="12845" max="12854" width="0" style="416" hidden="1" customWidth="1"/>
    <col min="12855" max="12855" width="6.5546875" style="416" customWidth="1"/>
    <col min="12856" max="13057" width="9.109375" style="416"/>
    <col min="13058" max="13058" width="4.5546875" style="416" customWidth="1"/>
    <col min="13059" max="13059" width="18.88671875" style="416" customWidth="1"/>
    <col min="13060" max="13060" width="11.44140625" style="416" customWidth="1"/>
    <col min="13061" max="13061" width="12.6640625" style="416" bestFit="1" customWidth="1"/>
    <col min="13062" max="13062" width="4.33203125" style="416" bestFit="1" customWidth="1"/>
    <col min="13063" max="13065" width="3.5546875" style="416" bestFit="1" customWidth="1"/>
    <col min="13066" max="13067" width="3" style="416" bestFit="1" customWidth="1"/>
    <col min="13068" max="13070" width="3.5546875" style="416" bestFit="1" customWidth="1"/>
    <col min="13071" max="13071" width="4.33203125" style="416" bestFit="1" customWidth="1"/>
    <col min="13072" max="13073" width="3" style="416" bestFit="1" customWidth="1"/>
    <col min="13074" max="13078" width="4.33203125" style="416" bestFit="1" customWidth="1"/>
    <col min="13079" max="13079" width="3" style="416" bestFit="1" customWidth="1"/>
    <col min="13080" max="13085" width="4.33203125" style="416" customWidth="1"/>
    <col min="13086" max="13090" width="4.88671875" style="416" customWidth="1"/>
    <col min="13091" max="13093" width="3.5546875" style="416" customWidth="1"/>
    <col min="13094" max="13094" width="3" style="416" customWidth="1"/>
    <col min="13095" max="13095" width="4.88671875" style="416" customWidth="1"/>
    <col min="13096" max="13100" width="4.109375" style="416" customWidth="1"/>
    <col min="13101" max="13110" width="0" style="416" hidden="1" customWidth="1"/>
    <col min="13111" max="13111" width="6.5546875" style="416" customWidth="1"/>
    <col min="13112" max="13313" width="9.109375" style="416"/>
    <col min="13314" max="13314" width="4.5546875" style="416" customWidth="1"/>
    <col min="13315" max="13315" width="18.88671875" style="416" customWidth="1"/>
    <col min="13316" max="13316" width="11.44140625" style="416" customWidth="1"/>
    <col min="13317" max="13317" width="12.6640625" style="416" bestFit="1" customWidth="1"/>
    <col min="13318" max="13318" width="4.33203125" style="416" bestFit="1" customWidth="1"/>
    <col min="13319" max="13321" width="3.5546875" style="416" bestFit="1" customWidth="1"/>
    <col min="13322" max="13323" width="3" style="416" bestFit="1" customWidth="1"/>
    <col min="13324" max="13326" width="3.5546875" style="416" bestFit="1" customWidth="1"/>
    <col min="13327" max="13327" width="4.33203125" style="416" bestFit="1" customWidth="1"/>
    <col min="13328" max="13329" width="3" style="416" bestFit="1" customWidth="1"/>
    <col min="13330" max="13334" width="4.33203125" style="416" bestFit="1" customWidth="1"/>
    <col min="13335" max="13335" width="3" style="416" bestFit="1" customWidth="1"/>
    <col min="13336" max="13341" width="4.33203125" style="416" customWidth="1"/>
    <col min="13342" max="13346" width="4.88671875" style="416" customWidth="1"/>
    <col min="13347" max="13349" width="3.5546875" style="416" customWidth="1"/>
    <col min="13350" max="13350" width="3" style="416" customWidth="1"/>
    <col min="13351" max="13351" width="4.88671875" style="416" customWidth="1"/>
    <col min="13352" max="13356" width="4.109375" style="416" customWidth="1"/>
    <col min="13357" max="13366" width="0" style="416" hidden="1" customWidth="1"/>
    <col min="13367" max="13367" width="6.5546875" style="416" customWidth="1"/>
    <col min="13368" max="13569" width="9.109375" style="416"/>
    <col min="13570" max="13570" width="4.5546875" style="416" customWidth="1"/>
    <col min="13571" max="13571" width="18.88671875" style="416" customWidth="1"/>
    <col min="13572" max="13572" width="11.44140625" style="416" customWidth="1"/>
    <col min="13573" max="13573" width="12.6640625" style="416" bestFit="1" customWidth="1"/>
    <col min="13574" max="13574" width="4.33203125" style="416" bestFit="1" customWidth="1"/>
    <col min="13575" max="13577" width="3.5546875" style="416" bestFit="1" customWidth="1"/>
    <col min="13578" max="13579" width="3" style="416" bestFit="1" customWidth="1"/>
    <col min="13580" max="13582" width="3.5546875" style="416" bestFit="1" customWidth="1"/>
    <col min="13583" max="13583" width="4.33203125" style="416" bestFit="1" customWidth="1"/>
    <col min="13584" max="13585" width="3" style="416" bestFit="1" customWidth="1"/>
    <col min="13586" max="13590" width="4.33203125" style="416" bestFit="1" customWidth="1"/>
    <col min="13591" max="13591" width="3" style="416" bestFit="1" customWidth="1"/>
    <col min="13592" max="13597" width="4.33203125" style="416" customWidth="1"/>
    <col min="13598" max="13602" width="4.88671875" style="416" customWidth="1"/>
    <col min="13603" max="13605" width="3.5546875" style="416" customWidth="1"/>
    <col min="13606" max="13606" width="3" style="416" customWidth="1"/>
    <col min="13607" max="13607" width="4.88671875" style="416" customWidth="1"/>
    <col min="13608" max="13612" width="4.109375" style="416" customWidth="1"/>
    <col min="13613" max="13622" width="0" style="416" hidden="1" customWidth="1"/>
    <col min="13623" max="13623" width="6.5546875" style="416" customWidth="1"/>
    <col min="13624" max="13825" width="9.109375" style="416"/>
    <col min="13826" max="13826" width="4.5546875" style="416" customWidth="1"/>
    <col min="13827" max="13827" width="18.88671875" style="416" customWidth="1"/>
    <col min="13828" max="13828" width="11.44140625" style="416" customWidth="1"/>
    <col min="13829" max="13829" width="12.6640625" style="416" bestFit="1" customWidth="1"/>
    <col min="13830" max="13830" width="4.33203125" style="416" bestFit="1" customWidth="1"/>
    <col min="13831" max="13833" width="3.5546875" style="416" bestFit="1" customWidth="1"/>
    <col min="13834" max="13835" width="3" style="416" bestFit="1" customWidth="1"/>
    <col min="13836" max="13838" width="3.5546875" style="416" bestFit="1" customWidth="1"/>
    <col min="13839" max="13839" width="4.33203125" style="416" bestFit="1" customWidth="1"/>
    <col min="13840" max="13841" width="3" style="416" bestFit="1" customWidth="1"/>
    <col min="13842" max="13846" width="4.33203125" style="416" bestFit="1" customWidth="1"/>
    <col min="13847" max="13847" width="3" style="416" bestFit="1" customWidth="1"/>
    <col min="13848" max="13853" width="4.33203125" style="416" customWidth="1"/>
    <col min="13854" max="13858" width="4.88671875" style="416" customWidth="1"/>
    <col min="13859" max="13861" width="3.5546875" style="416" customWidth="1"/>
    <col min="13862" max="13862" width="3" style="416" customWidth="1"/>
    <col min="13863" max="13863" width="4.88671875" style="416" customWidth="1"/>
    <col min="13864" max="13868" width="4.109375" style="416" customWidth="1"/>
    <col min="13869" max="13878" width="0" style="416" hidden="1" customWidth="1"/>
    <col min="13879" max="13879" width="6.5546875" style="416" customWidth="1"/>
    <col min="13880" max="14081" width="9.109375" style="416"/>
    <col min="14082" max="14082" width="4.5546875" style="416" customWidth="1"/>
    <col min="14083" max="14083" width="18.88671875" style="416" customWidth="1"/>
    <col min="14084" max="14084" width="11.44140625" style="416" customWidth="1"/>
    <col min="14085" max="14085" width="12.6640625" style="416" bestFit="1" customWidth="1"/>
    <col min="14086" max="14086" width="4.33203125" style="416" bestFit="1" customWidth="1"/>
    <col min="14087" max="14089" width="3.5546875" style="416" bestFit="1" customWidth="1"/>
    <col min="14090" max="14091" width="3" style="416" bestFit="1" customWidth="1"/>
    <col min="14092" max="14094" width="3.5546875" style="416" bestFit="1" customWidth="1"/>
    <col min="14095" max="14095" width="4.33203125" style="416" bestFit="1" customWidth="1"/>
    <col min="14096" max="14097" width="3" style="416" bestFit="1" customWidth="1"/>
    <col min="14098" max="14102" width="4.33203125" style="416" bestFit="1" customWidth="1"/>
    <col min="14103" max="14103" width="3" style="416" bestFit="1" customWidth="1"/>
    <col min="14104" max="14109" width="4.33203125" style="416" customWidth="1"/>
    <col min="14110" max="14114" width="4.88671875" style="416" customWidth="1"/>
    <col min="14115" max="14117" width="3.5546875" style="416" customWidth="1"/>
    <col min="14118" max="14118" width="3" style="416" customWidth="1"/>
    <col min="14119" max="14119" width="4.88671875" style="416" customWidth="1"/>
    <col min="14120" max="14124" width="4.109375" style="416" customWidth="1"/>
    <col min="14125" max="14134" width="0" style="416" hidden="1" customWidth="1"/>
    <col min="14135" max="14135" width="6.5546875" style="416" customWidth="1"/>
    <col min="14136" max="14337" width="9.109375" style="416"/>
    <col min="14338" max="14338" width="4.5546875" style="416" customWidth="1"/>
    <col min="14339" max="14339" width="18.88671875" style="416" customWidth="1"/>
    <col min="14340" max="14340" width="11.44140625" style="416" customWidth="1"/>
    <col min="14341" max="14341" width="12.6640625" style="416" bestFit="1" customWidth="1"/>
    <col min="14342" max="14342" width="4.33203125" style="416" bestFit="1" customWidth="1"/>
    <col min="14343" max="14345" width="3.5546875" style="416" bestFit="1" customWidth="1"/>
    <col min="14346" max="14347" width="3" style="416" bestFit="1" customWidth="1"/>
    <col min="14348" max="14350" width="3.5546875" style="416" bestFit="1" customWidth="1"/>
    <col min="14351" max="14351" width="4.33203125" style="416" bestFit="1" customWidth="1"/>
    <col min="14352" max="14353" width="3" style="416" bestFit="1" customWidth="1"/>
    <col min="14354" max="14358" width="4.33203125" style="416" bestFit="1" customWidth="1"/>
    <col min="14359" max="14359" width="3" style="416" bestFit="1" customWidth="1"/>
    <col min="14360" max="14365" width="4.33203125" style="416" customWidth="1"/>
    <col min="14366" max="14370" width="4.88671875" style="416" customWidth="1"/>
    <col min="14371" max="14373" width="3.5546875" style="416" customWidth="1"/>
    <col min="14374" max="14374" width="3" style="416" customWidth="1"/>
    <col min="14375" max="14375" width="4.88671875" style="416" customWidth="1"/>
    <col min="14376" max="14380" width="4.109375" style="416" customWidth="1"/>
    <col min="14381" max="14390" width="0" style="416" hidden="1" customWidth="1"/>
    <col min="14391" max="14391" width="6.5546875" style="416" customWidth="1"/>
    <col min="14392" max="14593" width="9.109375" style="416"/>
    <col min="14594" max="14594" width="4.5546875" style="416" customWidth="1"/>
    <col min="14595" max="14595" width="18.88671875" style="416" customWidth="1"/>
    <col min="14596" max="14596" width="11.44140625" style="416" customWidth="1"/>
    <col min="14597" max="14597" width="12.6640625" style="416" bestFit="1" customWidth="1"/>
    <col min="14598" max="14598" width="4.33203125" style="416" bestFit="1" customWidth="1"/>
    <col min="14599" max="14601" width="3.5546875" style="416" bestFit="1" customWidth="1"/>
    <col min="14602" max="14603" width="3" style="416" bestFit="1" customWidth="1"/>
    <col min="14604" max="14606" width="3.5546875" style="416" bestFit="1" customWidth="1"/>
    <col min="14607" max="14607" width="4.33203125" style="416" bestFit="1" customWidth="1"/>
    <col min="14608" max="14609" width="3" style="416" bestFit="1" customWidth="1"/>
    <col min="14610" max="14614" width="4.33203125" style="416" bestFit="1" customWidth="1"/>
    <col min="14615" max="14615" width="3" style="416" bestFit="1" customWidth="1"/>
    <col min="14616" max="14621" width="4.33203125" style="416" customWidth="1"/>
    <col min="14622" max="14626" width="4.88671875" style="416" customWidth="1"/>
    <col min="14627" max="14629" width="3.5546875" style="416" customWidth="1"/>
    <col min="14630" max="14630" width="3" style="416" customWidth="1"/>
    <col min="14631" max="14631" width="4.88671875" style="416" customWidth="1"/>
    <col min="14632" max="14636" width="4.109375" style="416" customWidth="1"/>
    <col min="14637" max="14646" width="0" style="416" hidden="1" customWidth="1"/>
    <col min="14647" max="14647" width="6.5546875" style="416" customWidth="1"/>
    <col min="14648" max="14849" width="9.109375" style="416"/>
    <col min="14850" max="14850" width="4.5546875" style="416" customWidth="1"/>
    <col min="14851" max="14851" width="18.88671875" style="416" customWidth="1"/>
    <col min="14852" max="14852" width="11.44140625" style="416" customWidth="1"/>
    <col min="14853" max="14853" width="12.6640625" style="416" bestFit="1" customWidth="1"/>
    <col min="14854" max="14854" width="4.33203125" style="416" bestFit="1" customWidth="1"/>
    <col min="14855" max="14857" width="3.5546875" style="416" bestFit="1" customWidth="1"/>
    <col min="14858" max="14859" width="3" style="416" bestFit="1" customWidth="1"/>
    <col min="14860" max="14862" width="3.5546875" style="416" bestFit="1" customWidth="1"/>
    <col min="14863" max="14863" width="4.33203125" style="416" bestFit="1" customWidth="1"/>
    <col min="14864" max="14865" width="3" style="416" bestFit="1" customWidth="1"/>
    <col min="14866" max="14870" width="4.33203125" style="416" bestFit="1" customWidth="1"/>
    <col min="14871" max="14871" width="3" style="416" bestFit="1" customWidth="1"/>
    <col min="14872" max="14877" width="4.33203125" style="416" customWidth="1"/>
    <col min="14878" max="14882" width="4.88671875" style="416" customWidth="1"/>
    <col min="14883" max="14885" width="3.5546875" style="416" customWidth="1"/>
    <col min="14886" max="14886" width="3" style="416" customWidth="1"/>
    <col min="14887" max="14887" width="4.88671875" style="416" customWidth="1"/>
    <col min="14888" max="14892" width="4.109375" style="416" customWidth="1"/>
    <col min="14893" max="14902" width="0" style="416" hidden="1" customWidth="1"/>
    <col min="14903" max="14903" width="6.5546875" style="416" customWidth="1"/>
    <col min="14904" max="15105" width="9.109375" style="416"/>
    <col min="15106" max="15106" width="4.5546875" style="416" customWidth="1"/>
    <col min="15107" max="15107" width="18.88671875" style="416" customWidth="1"/>
    <col min="15108" max="15108" width="11.44140625" style="416" customWidth="1"/>
    <col min="15109" max="15109" width="12.6640625" style="416" bestFit="1" customWidth="1"/>
    <col min="15110" max="15110" width="4.33203125" style="416" bestFit="1" customWidth="1"/>
    <col min="15111" max="15113" width="3.5546875" style="416" bestFit="1" customWidth="1"/>
    <col min="15114" max="15115" width="3" style="416" bestFit="1" customWidth="1"/>
    <col min="15116" max="15118" width="3.5546875" style="416" bestFit="1" customWidth="1"/>
    <col min="15119" max="15119" width="4.33203125" style="416" bestFit="1" customWidth="1"/>
    <col min="15120" max="15121" width="3" style="416" bestFit="1" customWidth="1"/>
    <col min="15122" max="15126" width="4.33203125" style="416" bestFit="1" customWidth="1"/>
    <col min="15127" max="15127" width="3" style="416" bestFit="1" customWidth="1"/>
    <col min="15128" max="15133" width="4.33203125" style="416" customWidth="1"/>
    <col min="15134" max="15138" width="4.88671875" style="416" customWidth="1"/>
    <col min="15139" max="15141" width="3.5546875" style="416" customWidth="1"/>
    <col min="15142" max="15142" width="3" style="416" customWidth="1"/>
    <col min="15143" max="15143" width="4.88671875" style="416" customWidth="1"/>
    <col min="15144" max="15148" width="4.109375" style="416" customWidth="1"/>
    <col min="15149" max="15158" width="0" style="416" hidden="1" customWidth="1"/>
    <col min="15159" max="15159" width="6.5546875" style="416" customWidth="1"/>
    <col min="15160" max="15361" width="9.109375" style="416"/>
    <col min="15362" max="15362" width="4.5546875" style="416" customWidth="1"/>
    <col min="15363" max="15363" width="18.88671875" style="416" customWidth="1"/>
    <col min="15364" max="15364" width="11.44140625" style="416" customWidth="1"/>
    <col min="15365" max="15365" width="12.6640625" style="416" bestFit="1" customWidth="1"/>
    <col min="15366" max="15366" width="4.33203125" style="416" bestFit="1" customWidth="1"/>
    <col min="15367" max="15369" width="3.5546875" style="416" bestFit="1" customWidth="1"/>
    <col min="15370" max="15371" width="3" style="416" bestFit="1" customWidth="1"/>
    <col min="15372" max="15374" width="3.5546875" style="416" bestFit="1" customWidth="1"/>
    <col min="15375" max="15375" width="4.33203125" style="416" bestFit="1" customWidth="1"/>
    <col min="15376" max="15377" width="3" style="416" bestFit="1" customWidth="1"/>
    <col min="15378" max="15382" width="4.33203125" style="416" bestFit="1" customWidth="1"/>
    <col min="15383" max="15383" width="3" style="416" bestFit="1" customWidth="1"/>
    <col min="15384" max="15389" width="4.33203125" style="416" customWidth="1"/>
    <col min="15390" max="15394" width="4.88671875" style="416" customWidth="1"/>
    <col min="15395" max="15397" width="3.5546875" style="416" customWidth="1"/>
    <col min="15398" max="15398" width="3" style="416" customWidth="1"/>
    <col min="15399" max="15399" width="4.88671875" style="416" customWidth="1"/>
    <col min="15400" max="15404" width="4.109375" style="416" customWidth="1"/>
    <col min="15405" max="15414" width="0" style="416" hidden="1" customWidth="1"/>
    <col min="15415" max="15415" width="6.5546875" style="416" customWidth="1"/>
    <col min="15416" max="15617" width="9.109375" style="416"/>
    <col min="15618" max="15618" width="4.5546875" style="416" customWidth="1"/>
    <col min="15619" max="15619" width="18.88671875" style="416" customWidth="1"/>
    <col min="15620" max="15620" width="11.44140625" style="416" customWidth="1"/>
    <col min="15621" max="15621" width="12.6640625" style="416" bestFit="1" customWidth="1"/>
    <col min="15622" max="15622" width="4.33203125" style="416" bestFit="1" customWidth="1"/>
    <col min="15623" max="15625" width="3.5546875" style="416" bestFit="1" customWidth="1"/>
    <col min="15626" max="15627" width="3" style="416" bestFit="1" customWidth="1"/>
    <col min="15628" max="15630" width="3.5546875" style="416" bestFit="1" customWidth="1"/>
    <col min="15631" max="15631" width="4.33203125" style="416" bestFit="1" customWidth="1"/>
    <col min="15632" max="15633" width="3" style="416" bestFit="1" customWidth="1"/>
    <col min="15634" max="15638" width="4.33203125" style="416" bestFit="1" customWidth="1"/>
    <col min="15639" max="15639" width="3" style="416" bestFit="1" customWidth="1"/>
    <col min="15640" max="15645" width="4.33203125" style="416" customWidth="1"/>
    <col min="15646" max="15650" width="4.88671875" style="416" customWidth="1"/>
    <col min="15651" max="15653" width="3.5546875" style="416" customWidth="1"/>
    <col min="15654" max="15654" width="3" style="416" customWidth="1"/>
    <col min="15655" max="15655" width="4.88671875" style="416" customWidth="1"/>
    <col min="15656" max="15660" width="4.109375" style="416" customWidth="1"/>
    <col min="15661" max="15670" width="0" style="416" hidden="1" customWidth="1"/>
    <col min="15671" max="15671" width="6.5546875" style="416" customWidth="1"/>
    <col min="15672" max="15873" width="9.109375" style="416"/>
    <col min="15874" max="15874" width="4.5546875" style="416" customWidth="1"/>
    <col min="15875" max="15875" width="18.88671875" style="416" customWidth="1"/>
    <col min="15876" max="15876" width="11.44140625" style="416" customWidth="1"/>
    <col min="15877" max="15877" width="12.6640625" style="416" bestFit="1" customWidth="1"/>
    <col min="15878" max="15878" width="4.33203125" style="416" bestFit="1" customWidth="1"/>
    <col min="15879" max="15881" width="3.5546875" style="416" bestFit="1" customWidth="1"/>
    <col min="15882" max="15883" width="3" style="416" bestFit="1" customWidth="1"/>
    <col min="15884" max="15886" width="3.5546875" style="416" bestFit="1" customWidth="1"/>
    <col min="15887" max="15887" width="4.33203125" style="416" bestFit="1" customWidth="1"/>
    <col min="15888" max="15889" width="3" style="416" bestFit="1" customWidth="1"/>
    <col min="15890" max="15894" width="4.33203125" style="416" bestFit="1" customWidth="1"/>
    <col min="15895" max="15895" width="3" style="416" bestFit="1" customWidth="1"/>
    <col min="15896" max="15901" width="4.33203125" style="416" customWidth="1"/>
    <col min="15902" max="15906" width="4.88671875" style="416" customWidth="1"/>
    <col min="15907" max="15909" width="3.5546875" style="416" customWidth="1"/>
    <col min="15910" max="15910" width="3" style="416" customWidth="1"/>
    <col min="15911" max="15911" width="4.88671875" style="416" customWidth="1"/>
    <col min="15912" max="15916" width="4.109375" style="416" customWidth="1"/>
    <col min="15917" max="15926" width="0" style="416" hidden="1" customWidth="1"/>
    <col min="15927" max="15927" width="6.5546875" style="416" customWidth="1"/>
    <col min="15928" max="16129" width="9.109375" style="416"/>
    <col min="16130" max="16130" width="4.5546875" style="416" customWidth="1"/>
    <col min="16131" max="16131" width="18.88671875" style="416" customWidth="1"/>
    <col min="16132" max="16132" width="11.44140625" style="416" customWidth="1"/>
    <col min="16133" max="16133" width="12.6640625" style="416" bestFit="1" customWidth="1"/>
    <col min="16134" max="16134" width="4.33203125" style="416" bestFit="1" customWidth="1"/>
    <col min="16135" max="16137" width="3.5546875" style="416" bestFit="1" customWidth="1"/>
    <col min="16138" max="16139" width="3" style="416" bestFit="1" customWidth="1"/>
    <col min="16140" max="16142" width="3.5546875" style="416" bestFit="1" customWidth="1"/>
    <col min="16143" max="16143" width="4.33203125" style="416" bestFit="1" customWidth="1"/>
    <col min="16144" max="16145" width="3" style="416" bestFit="1" customWidth="1"/>
    <col min="16146" max="16150" width="4.33203125" style="416" bestFit="1" customWidth="1"/>
    <col min="16151" max="16151" width="3" style="416" bestFit="1" customWidth="1"/>
    <col min="16152" max="16157" width="4.33203125" style="416" customWidth="1"/>
    <col min="16158" max="16162" width="4.88671875" style="416" customWidth="1"/>
    <col min="16163" max="16165" width="3.5546875" style="416" customWidth="1"/>
    <col min="16166" max="16166" width="3" style="416" customWidth="1"/>
    <col min="16167" max="16167" width="4.88671875" style="416" customWidth="1"/>
    <col min="16168" max="16172" width="4.109375" style="416" customWidth="1"/>
    <col min="16173" max="16182" width="0" style="416" hidden="1" customWidth="1"/>
    <col min="16183" max="16183" width="6.5546875" style="416" customWidth="1"/>
    <col min="16184" max="16384" width="9.109375" style="416"/>
  </cols>
  <sheetData>
    <row r="1" spans="1:55" ht="12.75" customHeight="1" x14ac:dyDescent="0.3">
      <c r="A1" s="778" t="s">
        <v>238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  <c r="AI1" s="778"/>
      <c r="AJ1" s="778"/>
      <c r="AK1" s="778"/>
      <c r="AL1" s="778"/>
      <c r="AM1" s="778"/>
      <c r="AN1" s="778"/>
      <c r="AO1" s="778"/>
      <c r="AP1" s="778"/>
      <c r="AQ1" s="778"/>
      <c r="AR1" s="778"/>
      <c r="AS1" s="778"/>
      <c r="AT1" s="778"/>
      <c r="AU1" s="778"/>
      <c r="AV1" s="778"/>
      <c r="AW1" s="778"/>
      <c r="AX1" s="778"/>
      <c r="AY1" s="778"/>
      <c r="AZ1" s="778"/>
      <c r="BA1" s="778"/>
      <c r="BB1" s="778"/>
      <c r="BC1" s="778"/>
    </row>
    <row r="2" spans="1:55" ht="5.25" customHeight="1" x14ac:dyDescent="0.3">
      <c r="A2" s="778"/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  <c r="AI2" s="778"/>
      <c r="AJ2" s="778"/>
      <c r="AK2" s="778"/>
      <c r="AL2" s="778"/>
      <c r="AM2" s="778"/>
      <c r="AN2" s="778"/>
      <c r="AO2" s="778"/>
      <c r="AP2" s="778"/>
      <c r="AQ2" s="778"/>
      <c r="AR2" s="778"/>
      <c r="AS2" s="778"/>
      <c r="AT2" s="778"/>
      <c r="AU2" s="778"/>
      <c r="AV2" s="778"/>
      <c r="AW2" s="778"/>
      <c r="AX2" s="778"/>
      <c r="AY2" s="778"/>
      <c r="AZ2" s="778"/>
      <c r="BA2" s="778"/>
      <c r="BB2" s="778"/>
      <c r="BC2" s="778"/>
    </row>
    <row r="3" spans="1:55" ht="5.25" customHeight="1" x14ac:dyDescent="0.3">
      <c r="A3" s="778"/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778"/>
      <c r="AQ3" s="778"/>
      <c r="AR3" s="778"/>
      <c r="AS3" s="778"/>
      <c r="AT3" s="778"/>
      <c r="AU3" s="778"/>
      <c r="AV3" s="778"/>
      <c r="AW3" s="778"/>
      <c r="AX3" s="778"/>
      <c r="AY3" s="778"/>
      <c r="AZ3" s="778"/>
      <c r="BA3" s="778"/>
      <c r="BB3" s="778"/>
      <c r="BC3" s="778"/>
    </row>
    <row r="4" spans="1:55" ht="5.25" customHeight="1" thickBot="1" x14ac:dyDescent="0.35">
      <c r="A4" s="778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  <c r="Y4" s="778"/>
      <c r="Z4" s="778"/>
      <c r="AA4" s="778"/>
      <c r="AB4" s="778"/>
      <c r="AC4" s="778"/>
      <c r="AD4" s="778"/>
      <c r="AE4" s="778"/>
      <c r="AF4" s="778"/>
      <c r="AG4" s="778"/>
      <c r="AH4" s="778"/>
      <c r="AI4" s="778"/>
      <c r="AJ4" s="778"/>
      <c r="AK4" s="778"/>
      <c r="AL4" s="778"/>
      <c r="AM4" s="778"/>
      <c r="AN4" s="778"/>
      <c r="AO4" s="778"/>
      <c r="AP4" s="778"/>
      <c r="AQ4" s="778"/>
      <c r="AR4" s="778"/>
      <c r="AS4" s="778"/>
      <c r="AT4" s="778"/>
      <c r="AU4" s="778"/>
      <c r="AV4" s="778"/>
      <c r="AW4" s="778"/>
      <c r="AX4" s="778"/>
      <c r="AY4" s="778"/>
      <c r="AZ4" s="778"/>
      <c r="BA4" s="778"/>
      <c r="BB4" s="778"/>
      <c r="BC4" s="778"/>
    </row>
    <row r="5" spans="1:55" x14ac:dyDescent="0.3">
      <c r="A5" s="417"/>
      <c r="B5" s="418"/>
      <c r="C5" s="418"/>
      <c r="D5" s="418"/>
      <c r="E5" s="761" t="s">
        <v>1</v>
      </c>
      <c r="F5" s="762"/>
      <c r="G5" s="762"/>
      <c r="H5" s="762"/>
      <c r="I5" s="762"/>
      <c r="J5" s="765"/>
      <c r="K5" s="762" t="s">
        <v>2</v>
      </c>
      <c r="L5" s="762"/>
      <c r="M5" s="762"/>
      <c r="N5" s="762"/>
      <c r="O5" s="762"/>
      <c r="P5" s="765"/>
      <c r="Q5" s="762" t="s">
        <v>3</v>
      </c>
      <c r="R5" s="762"/>
      <c r="S5" s="762"/>
      <c r="T5" s="762"/>
      <c r="U5" s="762"/>
      <c r="V5" s="765"/>
      <c r="W5" s="761" t="s">
        <v>4</v>
      </c>
      <c r="X5" s="762"/>
      <c r="Y5" s="762"/>
      <c r="Z5" s="762"/>
      <c r="AA5" s="762"/>
      <c r="AB5" s="765"/>
      <c r="AC5" s="761" t="s">
        <v>5</v>
      </c>
      <c r="AD5" s="762"/>
      <c r="AE5" s="762"/>
      <c r="AF5" s="762"/>
      <c r="AG5" s="765"/>
      <c r="AH5" s="761" t="s">
        <v>6</v>
      </c>
      <c r="AI5" s="762"/>
      <c r="AJ5" s="762"/>
      <c r="AK5" s="762"/>
      <c r="AL5" s="765"/>
      <c r="AM5" s="761" t="s">
        <v>26</v>
      </c>
      <c r="AN5" s="762"/>
      <c r="AO5" s="762"/>
      <c r="AP5" s="762"/>
      <c r="AQ5" s="765"/>
      <c r="AR5" s="761" t="s">
        <v>27</v>
      </c>
      <c r="AS5" s="762"/>
      <c r="AT5" s="762"/>
      <c r="AU5" s="762"/>
      <c r="AV5" s="765"/>
      <c r="AW5" s="761" t="s">
        <v>28</v>
      </c>
      <c r="AX5" s="762"/>
      <c r="AY5" s="762"/>
      <c r="AZ5" s="762"/>
      <c r="BA5" s="762"/>
      <c r="BB5" s="762"/>
      <c r="BC5" s="769" t="s">
        <v>31</v>
      </c>
    </row>
    <row r="6" spans="1:55" ht="14.4" thickBot="1" x14ac:dyDescent="0.35">
      <c r="A6" s="419"/>
      <c r="B6" s="420"/>
      <c r="C6" s="420"/>
      <c r="D6" s="420"/>
      <c r="E6" s="806">
        <v>43498</v>
      </c>
      <c r="F6" s="807"/>
      <c r="G6" s="807"/>
      <c r="H6" s="807"/>
      <c r="I6" s="807"/>
      <c r="J6" s="808"/>
      <c r="K6" s="756">
        <v>43540</v>
      </c>
      <c r="L6" s="756"/>
      <c r="M6" s="756"/>
      <c r="N6" s="756"/>
      <c r="O6" s="756"/>
      <c r="P6" s="764"/>
      <c r="Q6" s="756">
        <v>43586</v>
      </c>
      <c r="R6" s="756"/>
      <c r="S6" s="756"/>
      <c r="T6" s="756"/>
      <c r="U6" s="756"/>
      <c r="V6" s="764"/>
      <c r="W6" s="755">
        <v>43617</v>
      </c>
      <c r="X6" s="756"/>
      <c r="Y6" s="756"/>
      <c r="Z6" s="756"/>
      <c r="AA6" s="756"/>
      <c r="AB6" s="764"/>
      <c r="AC6" s="755">
        <v>43645</v>
      </c>
      <c r="AD6" s="756"/>
      <c r="AE6" s="756"/>
      <c r="AF6" s="756"/>
      <c r="AG6" s="764"/>
      <c r="AH6" s="755">
        <v>43673</v>
      </c>
      <c r="AI6" s="756"/>
      <c r="AJ6" s="756"/>
      <c r="AK6" s="756"/>
      <c r="AL6" s="764"/>
      <c r="AM6" s="755">
        <v>43694</v>
      </c>
      <c r="AN6" s="756"/>
      <c r="AO6" s="756"/>
      <c r="AP6" s="756"/>
      <c r="AQ6" s="764"/>
      <c r="AR6" s="755">
        <v>43716</v>
      </c>
      <c r="AS6" s="756"/>
      <c r="AT6" s="756"/>
      <c r="AU6" s="756"/>
      <c r="AV6" s="756"/>
      <c r="AW6" s="755">
        <v>43743</v>
      </c>
      <c r="AX6" s="756"/>
      <c r="AY6" s="756"/>
      <c r="AZ6" s="756"/>
      <c r="BA6" s="756"/>
      <c r="BB6" s="756"/>
      <c r="BC6" s="770"/>
    </row>
    <row r="7" spans="1:55" ht="30" customHeight="1" thickBot="1" x14ac:dyDescent="0.35">
      <c r="A7" s="421" t="s">
        <v>0</v>
      </c>
      <c r="B7" s="422" t="s">
        <v>7</v>
      </c>
      <c r="C7" s="423" t="s">
        <v>8</v>
      </c>
      <c r="D7" s="423" t="s">
        <v>9</v>
      </c>
      <c r="E7" s="424">
        <v>1</v>
      </c>
      <c r="F7" s="425">
        <v>2</v>
      </c>
      <c r="G7" s="425">
        <v>3</v>
      </c>
      <c r="H7" s="425">
        <v>4</v>
      </c>
      <c r="I7" s="426" t="s">
        <v>10</v>
      </c>
      <c r="J7" s="426" t="s">
        <v>29</v>
      </c>
      <c r="K7" s="427">
        <v>1</v>
      </c>
      <c r="L7" s="428">
        <v>2</v>
      </c>
      <c r="M7" s="428">
        <v>3</v>
      </c>
      <c r="N7" s="428">
        <v>4</v>
      </c>
      <c r="O7" s="429" t="s">
        <v>10</v>
      </c>
      <c r="P7" s="430" t="s">
        <v>29</v>
      </c>
      <c r="Q7" s="431">
        <v>1</v>
      </c>
      <c r="R7" s="428">
        <v>2</v>
      </c>
      <c r="S7" s="428">
        <v>3</v>
      </c>
      <c r="T7" s="428">
        <v>4</v>
      </c>
      <c r="U7" s="429" t="s">
        <v>10</v>
      </c>
      <c r="V7" s="429" t="s">
        <v>29</v>
      </c>
      <c r="W7" s="432">
        <v>1</v>
      </c>
      <c r="X7" s="433">
        <v>2</v>
      </c>
      <c r="Y7" s="433">
        <v>3</v>
      </c>
      <c r="Z7" s="433">
        <v>4</v>
      </c>
      <c r="AA7" s="429" t="s">
        <v>10</v>
      </c>
      <c r="AB7" s="429" t="s">
        <v>29</v>
      </c>
      <c r="AC7" s="434">
        <v>1</v>
      </c>
      <c r="AD7" s="435">
        <v>2</v>
      </c>
      <c r="AE7" s="436">
        <v>3</v>
      </c>
      <c r="AF7" s="437" t="s">
        <v>10</v>
      </c>
      <c r="AG7" s="437" t="s">
        <v>29</v>
      </c>
      <c r="AH7" s="432">
        <v>1</v>
      </c>
      <c r="AI7" s="433">
        <v>2</v>
      </c>
      <c r="AJ7" s="427">
        <v>3</v>
      </c>
      <c r="AK7" s="429" t="s">
        <v>10</v>
      </c>
      <c r="AL7" s="437" t="s">
        <v>29</v>
      </c>
      <c r="AM7" s="432">
        <v>1</v>
      </c>
      <c r="AN7" s="433">
        <v>2</v>
      </c>
      <c r="AO7" s="427">
        <v>3</v>
      </c>
      <c r="AP7" s="429" t="s">
        <v>10</v>
      </c>
      <c r="AQ7" s="429" t="s">
        <v>29</v>
      </c>
      <c r="AR7" s="432">
        <v>1</v>
      </c>
      <c r="AS7" s="433">
        <v>2</v>
      </c>
      <c r="AT7" s="427">
        <v>3</v>
      </c>
      <c r="AU7" s="429" t="s">
        <v>10</v>
      </c>
      <c r="AV7" s="429" t="s">
        <v>29</v>
      </c>
      <c r="AW7" s="432">
        <v>1</v>
      </c>
      <c r="AX7" s="433">
        <v>2</v>
      </c>
      <c r="AY7" s="427">
        <v>3</v>
      </c>
      <c r="AZ7" s="427">
        <v>4</v>
      </c>
      <c r="BA7" s="429" t="s">
        <v>10</v>
      </c>
      <c r="BB7" s="429" t="s">
        <v>29</v>
      </c>
      <c r="BC7" s="771"/>
    </row>
    <row r="8" spans="1:55" ht="14.4" x14ac:dyDescent="0.3">
      <c r="A8" s="438">
        <v>1</v>
      </c>
      <c r="B8" s="439" t="s">
        <v>239</v>
      </c>
      <c r="C8" s="440">
        <v>21108</v>
      </c>
      <c r="D8" s="441">
        <v>75</v>
      </c>
      <c r="E8" s="442">
        <v>11</v>
      </c>
      <c r="F8" s="443">
        <v>4</v>
      </c>
      <c r="G8" s="443">
        <v>9</v>
      </c>
      <c r="H8" s="443">
        <v>6</v>
      </c>
      <c r="I8" s="444">
        <v>7</v>
      </c>
      <c r="J8" s="445">
        <f t="shared" ref="J8" si="0">SUM(E8:I8)</f>
        <v>37</v>
      </c>
      <c r="K8" s="443">
        <v>4</v>
      </c>
      <c r="L8" s="444">
        <v>4</v>
      </c>
      <c r="M8" s="444">
        <v>6</v>
      </c>
      <c r="N8" s="444">
        <v>7</v>
      </c>
      <c r="O8" s="446">
        <v>4</v>
      </c>
      <c r="P8" s="447">
        <f t="shared" ref="P8" si="1">SUM(K8:O8)</f>
        <v>25</v>
      </c>
      <c r="Q8" s="448">
        <v>9</v>
      </c>
      <c r="R8" s="444">
        <v>9</v>
      </c>
      <c r="S8" s="444">
        <v>9</v>
      </c>
      <c r="T8" s="444">
        <v>7</v>
      </c>
      <c r="U8" s="444">
        <v>11</v>
      </c>
      <c r="V8" s="445">
        <f t="shared" ref="V8" si="2">SUM(Q8:U8)</f>
        <v>45</v>
      </c>
      <c r="W8" s="449">
        <v>5</v>
      </c>
      <c r="X8" s="450">
        <v>6</v>
      </c>
      <c r="Y8" s="450">
        <v>9</v>
      </c>
      <c r="Z8" s="450">
        <v>5</v>
      </c>
      <c r="AA8" s="451">
        <v>7</v>
      </c>
      <c r="AB8" s="452">
        <f t="shared" ref="AB8" si="3">SUM(W8:AA8)</f>
        <v>32</v>
      </c>
      <c r="AC8" s="453">
        <v>11</v>
      </c>
      <c r="AD8" s="448">
        <v>9</v>
      </c>
      <c r="AE8" s="454">
        <v>11</v>
      </c>
      <c r="AF8" s="446">
        <v>7</v>
      </c>
      <c r="AG8" s="452">
        <f t="shared" ref="AG8" si="4">SUM(AC8:AF8)</f>
        <v>38</v>
      </c>
      <c r="AH8" s="455">
        <v>9</v>
      </c>
      <c r="AI8" s="456">
        <v>7</v>
      </c>
      <c r="AJ8" s="443">
        <v>7</v>
      </c>
      <c r="AK8" s="446">
        <v>5</v>
      </c>
      <c r="AL8" s="452">
        <f t="shared" ref="AL8" si="5">SUM(AH8:AK8)</f>
        <v>28</v>
      </c>
      <c r="AM8" s="456">
        <v>9</v>
      </c>
      <c r="AN8" s="449">
        <v>9</v>
      </c>
      <c r="AO8" s="449">
        <v>11</v>
      </c>
      <c r="AP8" s="451">
        <v>11</v>
      </c>
      <c r="AQ8" s="452">
        <f t="shared" ref="AQ8" si="6">SUM(AM8:AP8)</f>
        <v>40</v>
      </c>
      <c r="AR8" s="456">
        <v>11</v>
      </c>
      <c r="AS8" s="449">
        <v>5</v>
      </c>
      <c r="AT8" s="449">
        <v>11</v>
      </c>
      <c r="AU8" s="451">
        <v>11</v>
      </c>
      <c r="AV8" s="452">
        <f t="shared" ref="AV8" si="7">SUM(AR8:AU8)</f>
        <v>38</v>
      </c>
      <c r="AW8" s="456">
        <v>11</v>
      </c>
      <c r="AX8" s="449">
        <v>11</v>
      </c>
      <c r="AY8" s="449">
        <v>6</v>
      </c>
      <c r="AZ8" s="449">
        <v>4</v>
      </c>
      <c r="BA8" s="450">
        <v>9</v>
      </c>
      <c r="BB8" s="452">
        <f t="shared" ref="BB8:BB19" si="8">SUM(AW8:BA8)</f>
        <v>41</v>
      </c>
      <c r="BC8" s="523">
        <f t="shared" ref="BC8" si="9">+J8+P8+V8+AB8+AG8+AL8+AQ8+AV8+BB8</f>
        <v>324</v>
      </c>
    </row>
    <row r="9" spans="1:55" ht="14.4" x14ac:dyDescent="0.3">
      <c r="A9" s="438">
        <v>2</v>
      </c>
      <c r="B9" s="439" t="s">
        <v>240</v>
      </c>
      <c r="C9" s="457">
        <v>21141</v>
      </c>
      <c r="D9" s="458" t="s">
        <v>121</v>
      </c>
      <c r="E9" s="459" t="s">
        <v>227</v>
      </c>
      <c r="F9" s="449">
        <v>7</v>
      </c>
      <c r="G9" s="449">
        <v>11</v>
      </c>
      <c r="H9" s="449">
        <v>4</v>
      </c>
      <c r="I9" s="450">
        <v>5</v>
      </c>
      <c r="J9" s="452">
        <f t="shared" ref="J9:J17" si="10">SUM(E9:I9)</f>
        <v>27</v>
      </c>
      <c r="K9" s="449">
        <v>2</v>
      </c>
      <c r="L9" s="450">
        <v>9</v>
      </c>
      <c r="M9" s="450">
        <v>7</v>
      </c>
      <c r="N9" s="450">
        <v>6</v>
      </c>
      <c r="O9" s="451">
        <v>6</v>
      </c>
      <c r="P9" s="460">
        <f t="shared" ref="P9:P17" si="11">SUM(K9:O9)</f>
        <v>30</v>
      </c>
      <c r="Q9" s="461">
        <v>7</v>
      </c>
      <c r="R9" s="450">
        <v>9</v>
      </c>
      <c r="S9" s="450">
        <v>11</v>
      </c>
      <c r="T9" s="450">
        <v>11</v>
      </c>
      <c r="U9" s="450">
        <v>4</v>
      </c>
      <c r="V9" s="452">
        <f t="shared" ref="V9:V17" si="12">SUM(Q9:U9)</f>
        <v>42</v>
      </c>
      <c r="W9" s="462">
        <v>4</v>
      </c>
      <c r="X9" s="461">
        <v>11</v>
      </c>
      <c r="Y9" s="449">
        <v>7</v>
      </c>
      <c r="Z9" s="450">
        <v>11</v>
      </c>
      <c r="AA9" s="451">
        <v>11</v>
      </c>
      <c r="AB9" s="452">
        <f t="shared" ref="AB9:AB17" si="13">SUM(W9:AA9)</f>
        <v>44</v>
      </c>
      <c r="AC9" s="462">
        <v>9</v>
      </c>
      <c r="AD9" s="461">
        <v>9</v>
      </c>
      <c r="AE9" s="449">
        <v>7</v>
      </c>
      <c r="AF9" s="451">
        <v>11</v>
      </c>
      <c r="AG9" s="452">
        <f t="shared" ref="AG9:AG19" si="14">SUM(AC9:AF9)</f>
        <v>36</v>
      </c>
      <c r="AH9" s="462">
        <v>6</v>
      </c>
      <c r="AI9" s="461">
        <v>11</v>
      </c>
      <c r="AJ9" s="449">
        <v>11</v>
      </c>
      <c r="AK9" s="451">
        <v>7</v>
      </c>
      <c r="AL9" s="452">
        <f t="shared" ref="AL9:AL19" si="15">SUM(AH9:AK9)</f>
        <v>35</v>
      </c>
      <c r="AM9" s="461">
        <v>7</v>
      </c>
      <c r="AN9" s="449">
        <v>11</v>
      </c>
      <c r="AO9" s="449">
        <v>6</v>
      </c>
      <c r="AP9" s="451">
        <v>6</v>
      </c>
      <c r="AQ9" s="452">
        <f t="shared" ref="AQ9:AQ19" si="16">SUM(AM9:AP9)</f>
        <v>30</v>
      </c>
      <c r="AR9" s="461">
        <v>9</v>
      </c>
      <c r="AS9" s="449">
        <v>3</v>
      </c>
      <c r="AT9" s="449">
        <v>6</v>
      </c>
      <c r="AU9" s="451">
        <v>9</v>
      </c>
      <c r="AV9" s="452">
        <f t="shared" ref="AV9:AV19" si="17">SUM(AR9:AU9)</f>
        <v>27</v>
      </c>
      <c r="AW9" s="461">
        <v>7</v>
      </c>
      <c r="AX9" s="449">
        <v>6</v>
      </c>
      <c r="AY9" s="449">
        <v>7</v>
      </c>
      <c r="AZ9" s="449">
        <v>5</v>
      </c>
      <c r="BA9" s="450">
        <v>6</v>
      </c>
      <c r="BB9" s="452">
        <f t="shared" si="8"/>
        <v>31</v>
      </c>
      <c r="BC9" s="523">
        <f t="shared" ref="BC9:BC19" si="18">+J9+P9+V9+AB9+AG9+AL9+AQ9+AV9+BB9</f>
        <v>302</v>
      </c>
    </row>
    <row r="10" spans="1:55" ht="14.4" x14ac:dyDescent="0.3">
      <c r="A10" s="438">
        <v>3</v>
      </c>
      <c r="B10" s="439" t="s">
        <v>241</v>
      </c>
      <c r="C10" s="463">
        <v>21591</v>
      </c>
      <c r="D10" s="464">
        <v>5</v>
      </c>
      <c r="E10" s="465">
        <v>6</v>
      </c>
      <c r="F10" s="449">
        <v>6</v>
      </c>
      <c r="G10" s="449">
        <v>3</v>
      </c>
      <c r="H10" s="449">
        <v>11</v>
      </c>
      <c r="I10" s="450">
        <v>9</v>
      </c>
      <c r="J10" s="452">
        <f t="shared" si="10"/>
        <v>35</v>
      </c>
      <c r="K10" s="449">
        <v>3</v>
      </c>
      <c r="L10" s="450">
        <v>3</v>
      </c>
      <c r="M10" s="450">
        <v>9</v>
      </c>
      <c r="N10" s="450">
        <v>5</v>
      </c>
      <c r="O10" s="451">
        <v>3</v>
      </c>
      <c r="P10" s="460">
        <f t="shared" si="11"/>
        <v>23</v>
      </c>
      <c r="Q10" s="466" t="s">
        <v>242</v>
      </c>
      <c r="R10" s="450">
        <v>0</v>
      </c>
      <c r="S10" s="450">
        <v>0</v>
      </c>
      <c r="T10" s="450">
        <v>0</v>
      </c>
      <c r="U10" s="450">
        <v>0</v>
      </c>
      <c r="V10" s="452">
        <f t="shared" si="12"/>
        <v>0</v>
      </c>
      <c r="W10" s="462">
        <v>3</v>
      </c>
      <c r="X10" s="461">
        <v>9</v>
      </c>
      <c r="Y10" s="449">
        <v>11</v>
      </c>
      <c r="Z10" s="450">
        <v>4</v>
      </c>
      <c r="AA10" s="451">
        <v>9</v>
      </c>
      <c r="AB10" s="452">
        <f t="shared" si="13"/>
        <v>36</v>
      </c>
      <c r="AC10" s="462">
        <v>9</v>
      </c>
      <c r="AD10" s="461">
        <v>11</v>
      </c>
      <c r="AE10" s="449">
        <v>9</v>
      </c>
      <c r="AF10" s="451">
        <v>9</v>
      </c>
      <c r="AG10" s="452">
        <f t="shared" si="14"/>
        <v>38</v>
      </c>
      <c r="AH10" s="462">
        <v>11</v>
      </c>
      <c r="AI10" s="461">
        <v>11</v>
      </c>
      <c r="AJ10" s="449">
        <v>9</v>
      </c>
      <c r="AK10" s="451">
        <v>9</v>
      </c>
      <c r="AL10" s="452">
        <f t="shared" si="15"/>
        <v>40</v>
      </c>
      <c r="AM10" s="461">
        <v>11</v>
      </c>
      <c r="AN10" s="449">
        <v>6</v>
      </c>
      <c r="AO10" s="449">
        <v>7</v>
      </c>
      <c r="AP10" s="451">
        <v>5</v>
      </c>
      <c r="AQ10" s="452">
        <f t="shared" si="16"/>
        <v>29</v>
      </c>
      <c r="AR10" s="461">
        <v>7</v>
      </c>
      <c r="AS10" s="449">
        <v>2</v>
      </c>
      <c r="AT10" s="449">
        <v>4</v>
      </c>
      <c r="AU10" s="451">
        <v>6</v>
      </c>
      <c r="AV10" s="452">
        <f t="shared" si="17"/>
        <v>19</v>
      </c>
      <c r="AW10" s="461">
        <v>3</v>
      </c>
      <c r="AX10" s="449">
        <v>9</v>
      </c>
      <c r="AY10" s="449">
        <v>9</v>
      </c>
      <c r="AZ10" s="449">
        <v>7</v>
      </c>
      <c r="BA10" s="450">
        <v>7</v>
      </c>
      <c r="BB10" s="452">
        <f t="shared" si="8"/>
        <v>35</v>
      </c>
      <c r="BC10" s="523">
        <f t="shared" si="18"/>
        <v>255</v>
      </c>
    </row>
    <row r="11" spans="1:55" ht="14.4" x14ac:dyDescent="0.3">
      <c r="A11" s="438">
        <v>4</v>
      </c>
      <c r="B11" s="439" t="s">
        <v>243</v>
      </c>
      <c r="C11" s="467">
        <v>21546</v>
      </c>
      <c r="D11" s="468">
        <v>42</v>
      </c>
      <c r="E11" s="469">
        <v>5</v>
      </c>
      <c r="F11" s="470">
        <v>11</v>
      </c>
      <c r="G11" s="470">
        <v>6</v>
      </c>
      <c r="H11" s="470">
        <v>5</v>
      </c>
      <c r="I11" s="471">
        <v>6</v>
      </c>
      <c r="J11" s="452">
        <f t="shared" si="10"/>
        <v>33</v>
      </c>
      <c r="K11" s="449">
        <v>6</v>
      </c>
      <c r="L11" s="450">
        <v>6</v>
      </c>
      <c r="M11" s="450">
        <v>4</v>
      </c>
      <c r="N11" s="450">
        <v>11</v>
      </c>
      <c r="O11" s="451">
        <v>7</v>
      </c>
      <c r="P11" s="460">
        <f t="shared" si="11"/>
        <v>34</v>
      </c>
      <c r="Q11" s="461">
        <v>7</v>
      </c>
      <c r="R11" s="450">
        <v>11</v>
      </c>
      <c r="S11" s="450">
        <v>9</v>
      </c>
      <c r="T11" s="450">
        <v>9</v>
      </c>
      <c r="U11" s="450">
        <v>5</v>
      </c>
      <c r="V11" s="452">
        <f t="shared" si="12"/>
        <v>41</v>
      </c>
      <c r="W11" s="462">
        <v>6</v>
      </c>
      <c r="X11" s="461">
        <v>5</v>
      </c>
      <c r="Y11" s="449">
        <v>4</v>
      </c>
      <c r="Z11" s="450">
        <v>6</v>
      </c>
      <c r="AA11" s="451">
        <v>6</v>
      </c>
      <c r="AB11" s="452">
        <f t="shared" si="13"/>
        <v>27</v>
      </c>
      <c r="AC11" s="462">
        <v>4</v>
      </c>
      <c r="AD11" s="461">
        <v>6</v>
      </c>
      <c r="AE11" s="449">
        <v>5</v>
      </c>
      <c r="AF11" s="451">
        <v>3</v>
      </c>
      <c r="AG11" s="452">
        <f t="shared" si="14"/>
        <v>18</v>
      </c>
      <c r="AH11" s="462">
        <v>0</v>
      </c>
      <c r="AI11" s="461">
        <v>0</v>
      </c>
      <c r="AJ11" s="449">
        <v>0</v>
      </c>
      <c r="AK11" s="451">
        <v>0</v>
      </c>
      <c r="AL11" s="452">
        <f t="shared" si="15"/>
        <v>0</v>
      </c>
      <c r="AM11" s="461">
        <v>7</v>
      </c>
      <c r="AN11" s="449">
        <v>11</v>
      </c>
      <c r="AO11" s="449">
        <v>9</v>
      </c>
      <c r="AP11" s="451">
        <v>9</v>
      </c>
      <c r="AQ11" s="452">
        <f t="shared" si="16"/>
        <v>36</v>
      </c>
      <c r="AR11" s="461">
        <v>3</v>
      </c>
      <c r="AS11" s="449">
        <v>7</v>
      </c>
      <c r="AT11" s="449">
        <v>7</v>
      </c>
      <c r="AU11" s="451">
        <v>5</v>
      </c>
      <c r="AV11" s="452">
        <f t="shared" si="17"/>
        <v>22</v>
      </c>
      <c r="AW11" s="461">
        <v>4</v>
      </c>
      <c r="AX11" s="449">
        <v>4</v>
      </c>
      <c r="AY11" s="449">
        <v>4</v>
      </c>
      <c r="AZ11" s="449">
        <v>11</v>
      </c>
      <c r="BA11" s="450">
        <v>4</v>
      </c>
      <c r="BB11" s="452">
        <f t="shared" si="8"/>
        <v>27</v>
      </c>
      <c r="BC11" s="523">
        <f t="shared" si="18"/>
        <v>238</v>
      </c>
    </row>
    <row r="12" spans="1:55" ht="14.4" x14ac:dyDescent="0.3">
      <c r="A12" s="438">
        <v>5</v>
      </c>
      <c r="B12" s="439" t="s">
        <v>244</v>
      </c>
      <c r="C12" s="472">
        <v>23213</v>
      </c>
      <c r="D12" s="468" t="s">
        <v>70</v>
      </c>
      <c r="E12" s="469">
        <v>0</v>
      </c>
      <c r="F12" s="470">
        <v>0</v>
      </c>
      <c r="G12" s="470">
        <v>0</v>
      </c>
      <c r="H12" s="470">
        <v>0</v>
      </c>
      <c r="I12" s="471">
        <v>0</v>
      </c>
      <c r="J12" s="452">
        <f t="shared" si="10"/>
        <v>0</v>
      </c>
      <c r="K12" s="449">
        <v>0</v>
      </c>
      <c r="L12" s="450">
        <v>0</v>
      </c>
      <c r="M12" s="450">
        <v>0</v>
      </c>
      <c r="N12" s="450">
        <v>0</v>
      </c>
      <c r="O12" s="451">
        <v>0</v>
      </c>
      <c r="P12" s="460">
        <f t="shared" si="11"/>
        <v>0</v>
      </c>
      <c r="Q12" s="466" t="s">
        <v>227</v>
      </c>
      <c r="R12" s="450">
        <v>7</v>
      </c>
      <c r="S12" s="450">
        <v>11</v>
      </c>
      <c r="T12" s="450">
        <v>11</v>
      </c>
      <c r="U12" s="450">
        <v>6</v>
      </c>
      <c r="V12" s="452">
        <f t="shared" si="12"/>
        <v>35</v>
      </c>
      <c r="W12" s="462">
        <v>9</v>
      </c>
      <c r="X12" s="461">
        <v>4</v>
      </c>
      <c r="Y12" s="449">
        <v>5</v>
      </c>
      <c r="Z12" s="450">
        <v>3</v>
      </c>
      <c r="AA12" s="451">
        <v>3</v>
      </c>
      <c r="AB12" s="452">
        <f t="shared" si="13"/>
        <v>24</v>
      </c>
      <c r="AC12" s="462">
        <v>7</v>
      </c>
      <c r="AD12" s="461">
        <v>7</v>
      </c>
      <c r="AE12" s="449">
        <v>11</v>
      </c>
      <c r="AF12" s="451">
        <v>6</v>
      </c>
      <c r="AG12" s="452">
        <f t="shared" si="14"/>
        <v>31</v>
      </c>
      <c r="AH12" s="462">
        <v>11</v>
      </c>
      <c r="AI12" s="461">
        <v>9</v>
      </c>
      <c r="AJ12" s="449">
        <v>7</v>
      </c>
      <c r="AK12" s="451">
        <v>11</v>
      </c>
      <c r="AL12" s="452">
        <f t="shared" si="15"/>
        <v>38</v>
      </c>
      <c r="AM12" s="461">
        <v>11</v>
      </c>
      <c r="AN12" s="449">
        <v>9</v>
      </c>
      <c r="AO12" s="449">
        <v>7</v>
      </c>
      <c r="AP12" s="451">
        <v>7</v>
      </c>
      <c r="AQ12" s="452">
        <f t="shared" si="16"/>
        <v>34</v>
      </c>
      <c r="AR12" s="461">
        <v>5</v>
      </c>
      <c r="AS12" s="449">
        <v>11</v>
      </c>
      <c r="AT12" s="449">
        <v>9</v>
      </c>
      <c r="AU12" s="451">
        <v>7</v>
      </c>
      <c r="AV12" s="452">
        <f t="shared" si="17"/>
        <v>32</v>
      </c>
      <c r="AW12" s="461">
        <v>9</v>
      </c>
      <c r="AX12" s="449">
        <v>5</v>
      </c>
      <c r="AY12" s="449">
        <v>5</v>
      </c>
      <c r="AZ12" s="449">
        <v>9</v>
      </c>
      <c r="BA12" s="450">
        <v>5</v>
      </c>
      <c r="BB12" s="452">
        <f t="shared" si="8"/>
        <v>33</v>
      </c>
      <c r="BC12" s="523">
        <f t="shared" si="18"/>
        <v>227</v>
      </c>
    </row>
    <row r="13" spans="1:55" ht="14.4" x14ac:dyDescent="0.3">
      <c r="A13" s="438">
        <v>6</v>
      </c>
      <c r="B13" s="439" t="s">
        <v>245</v>
      </c>
      <c r="C13" s="467">
        <v>21107</v>
      </c>
      <c r="D13" s="468">
        <v>99</v>
      </c>
      <c r="E13" s="469">
        <v>4</v>
      </c>
      <c r="F13" s="470">
        <v>5</v>
      </c>
      <c r="G13" s="470">
        <v>4</v>
      </c>
      <c r="H13" s="470">
        <v>7</v>
      </c>
      <c r="I13" s="471">
        <v>4</v>
      </c>
      <c r="J13" s="452">
        <f t="shared" si="10"/>
        <v>24</v>
      </c>
      <c r="K13" s="449">
        <v>5</v>
      </c>
      <c r="L13" s="450">
        <v>7</v>
      </c>
      <c r="M13" s="450">
        <v>2</v>
      </c>
      <c r="N13" s="450">
        <v>9</v>
      </c>
      <c r="O13" s="451">
        <v>5</v>
      </c>
      <c r="P13" s="460">
        <f t="shared" si="11"/>
        <v>28</v>
      </c>
      <c r="Q13" s="449">
        <v>11</v>
      </c>
      <c r="R13" s="450">
        <v>6</v>
      </c>
      <c r="S13" s="450">
        <v>7</v>
      </c>
      <c r="T13" s="450">
        <v>7</v>
      </c>
      <c r="U13" s="450">
        <v>3</v>
      </c>
      <c r="V13" s="452">
        <f t="shared" si="12"/>
        <v>34</v>
      </c>
      <c r="W13" s="462">
        <v>1</v>
      </c>
      <c r="X13" s="461">
        <v>3</v>
      </c>
      <c r="Y13" s="449">
        <v>2</v>
      </c>
      <c r="Z13" s="450">
        <v>9</v>
      </c>
      <c r="AA13" s="451">
        <v>2</v>
      </c>
      <c r="AB13" s="452">
        <f t="shared" si="13"/>
        <v>17</v>
      </c>
      <c r="AC13" s="462">
        <v>11</v>
      </c>
      <c r="AD13" s="466" t="s">
        <v>232</v>
      </c>
      <c r="AE13" s="449">
        <v>7</v>
      </c>
      <c r="AF13" s="473" t="s">
        <v>227</v>
      </c>
      <c r="AG13" s="452">
        <f t="shared" si="14"/>
        <v>18</v>
      </c>
      <c r="AH13" s="462">
        <v>7</v>
      </c>
      <c r="AI13" s="461">
        <v>6</v>
      </c>
      <c r="AJ13" s="449">
        <v>6</v>
      </c>
      <c r="AK13" s="451">
        <v>6</v>
      </c>
      <c r="AL13" s="452">
        <f t="shared" si="15"/>
        <v>25</v>
      </c>
      <c r="AM13" s="461">
        <v>6</v>
      </c>
      <c r="AN13" s="449">
        <v>7</v>
      </c>
      <c r="AO13" s="449">
        <v>11</v>
      </c>
      <c r="AP13" s="451">
        <v>4</v>
      </c>
      <c r="AQ13" s="452">
        <f t="shared" si="16"/>
        <v>28</v>
      </c>
      <c r="AR13" s="461">
        <v>6</v>
      </c>
      <c r="AS13" s="449">
        <v>1</v>
      </c>
      <c r="AT13" s="449">
        <v>5</v>
      </c>
      <c r="AU13" s="473" t="s">
        <v>232</v>
      </c>
      <c r="AV13" s="452">
        <f t="shared" si="17"/>
        <v>12</v>
      </c>
      <c r="AW13" s="461">
        <v>5</v>
      </c>
      <c r="AX13" s="449">
        <v>7</v>
      </c>
      <c r="AY13" s="449">
        <v>11</v>
      </c>
      <c r="AZ13" s="449">
        <v>6</v>
      </c>
      <c r="BA13" s="450">
        <v>11</v>
      </c>
      <c r="BB13" s="452">
        <f t="shared" si="8"/>
        <v>40</v>
      </c>
      <c r="BC13" s="523">
        <f t="shared" si="18"/>
        <v>226</v>
      </c>
    </row>
    <row r="14" spans="1:55" ht="14.4" x14ac:dyDescent="0.3">
      <c r="A14" s="438">
        <v>7</v>
      </c>
      <c r="B14" s="439" t="s">
        <v>246</v>
      </c>
      <c r="C14" s="467">
        <v>21462</v>
      </c>
      <c r="D14" s="468" t="s">
        <v>103</v>
      </c>
      <c r="E14" s="474" t="s">
        <v>227</v>
      </c>
      <c r="F14" s="470">
        <v>0</v>
      </c>
      <c r="G14" s="470">
        <v>2</v>
      </c>
      <c r="H14" s="470">
        <v>0</v>
      </c>
      <c r="I14" s="471">
        <v>0</v>
      </c>
      <c r="J14" s="452">
        <f t="shared" si="10"/>
        <v>2</v>
      </c>
      <c r="K14" s="449">
        <v>11</v>
      </c>
      <c r="L14" s="450">
        <v>2</v>
      </c>
      <c r="M14" s="450">
        <v>11</v>
      </c>
      <c r="N14" s="475" t="s">
        <v>227</v>
      </c>
      <c r="O14" s="451">
        <v>9</v>
      </c>
      <c r="P14" s="460">
        <f t="shared" si="11"/>
        <v>33</v>
      </c>
      <c r="Q14" s="466" t="s">
        <v>227</v>
      </c>
      <c r="R14" s="475" t="s">
        <v>227</v>
      </c>
      <c r="S14" s="475" t="s">
        <v>227</v>
      </c>
      <c r="T14" s="475" t="s">
        <v>227</v>
      </c>
      <c r="U14" s="475" t="s">
        <v>227</v>
      </c>
      <c r="V14" s="452">
        <f t="shared" si="12"/>
        <v>0</v>
      </c>
      <c r="W14" s="462">
        <v>11</v>
      </c>
      <c r="X14" s="461">
        <v>7</v>
      </c>
      <c r="Y14" s="449">
        <v>6</v>
      </c>
      <c r="Z14" s="475" t="s">
        <v>227</v>
      </c>
      <c r="AA14" s="451">
        <v>1</v>
      </c>
      <c r="AB14" s="452">
        <f t="shared" si="13"/>
        <v>25</v>
      </c>
      <c r="AC14" s="462">
        <v>7</v>
      </c>
      <c r="AD14" s="461">
        <v>6</v>
      </c>
      <c r="AE14" s="449">
        <v>6</v>
      </c>
      <c r="AF14" s="451">
        <v>5</v>
      </c>
      <c r="AG14" s="452">
        <f t="shared" si="14"/>
        <v>24</v>
      </c>
      <c r="AH14" s="462">
        <v>9</v>
      </c>
      <c r="AI14" s="461">
        <v>7</v>
      </c>
      <c r="AJ14" s="449">
        <v>11</v>
      </c>
      <c r="AK14" s="451"/>
      <c r="AL14" s="452">
        <f t="shared" si="15"/>
        <v>27</v>
      </c>
      <c r="AM14" s="461">
        <v>9</v>
      </c>
      <c r="AN14" s="449">
        <v>5</v>
      </c>
      <c r="AO14" s="449">
        <v>9</v>
      </c>
      <c r="AP14" s="451">
        <v>2</v>
      </c>
      <c r="AQ14" s="452">
        <f t="shared" si="16"/>
        <v>25</v>
      </c>
      <c r="AR14" s="461">
        <v>4</v>
      </c>
      <c r="AS14" s="449">
        <v>9</v>
      </c>
      <c r="AT14" s="476" t="s">
        <v>227</v>
      </c>
      <c r="AU14" s="473" t="s">
        <v>232</v>
      </c>
      <c r="AV14" s="452">
        <f t="shared" si="17"/>
        <v>13</v>
      </c>
      <c r="AW14" s="461">
        <v>6</v>
      </c>
      <c r="AX14" s="449" t="s">
        <v>232</v>
      </c>
      <c r="AY14" s="449" t="s">
        <v>232</v>
      </c>
      <c r="AZ14" s="449" t="s">
        <v>232</v>
      </c>
      <c r="BA14" s="450" t="s">
        <v>232</v>
      </c>
      <c r="BB14" s="452">
        <f t="shared" si="8"/>
        <v>6</v>
      </c>
      <c r="BC14" s="523">
        <f t="shared" si="18"/>
        <v>155</v>
      </c>
    </row>
    <row r="15" spans="1:55" ht="14.4" x14ac:dyDescent="0.3">
      <c r="A15" s="438">
        <v>8</v>
      </c>
      <c r="B15" s="477" t="s">
        <v>247</v>
      </c>
      <c r="C15" s="457">
        <v>21567</v>
      </c>
      <c r="D15" s="458">
        <v>777</v>
      </c>
      <c r="E15" s="465">
        <v>7</v>
      </c>
      <c r="F15" s="449">
        <v>3</v>
      </c>
      <c r="G15" s="449">
        <v>5</v>
      </c>
      <c r="H15" s="449">
        <v>3</v>
      </c>
      <c r="I15" s="451">
        <v>3</v>
      </c>
      <c r="J15" s="452">
        <f t="shared" si="10"/>
        <v>21</v>
      </c>
      <c r="K15" s="465">
        <v>9</v>
      </c>
      <c r="L15" s="449">
        <v>5</v>
      </c>
      <c r="M15" s="449">
        <v>3</v>
      </c>
      <c r="N15" s="450">
        <v>3</v>
      </c>
      <c r="O15" s="451" t="s">
        <v>248</v>
      </c>
      <c r="P15" s="460">
        <f t="shared" si="11"/>
        <v>20</v>
      </c>
      <c r="Q15" s="461">
        <v>9</v>
      </c>
      <c r="R15" s="461">
        <v>7</v>
      </c>
      <c r="S15" s="461" t="s">
        <v>227</v>
      </c>
      <c r="T15" s="461">
        <v>9</v>
      </c>
      <c r="U15" s="461">
        <v>1</v>
      </c>
      <c r="V15" s="452">
        <f t="shared" si="12"/>
        <v>26</v>
      </c>
      <c r="W15" s="449">
        <v>7</v>
      </c>
      <c r="X15" s="450">
        <v>2</v>
      </c>
      <c r="Y15" s="450">
        <v>1</v>
      </c>
      <c r="Z15" s="450">
        <v>2</v>
      </c>
      <c r="AA15" s="451">
        <v>4</v>
      </c>
      <c r="AB15" s="452">
        <f t="shared" si="13"/>
        <v>16</v>
      </c>
      <c r="AC15" s="462">
        <v>6</v>
      </c>
      <c r="AD15" s="461">
        <v>11</v>
      </c>
      <c r="AE15" s="449">
        <v>9</v>
      </c>
      <c r="AF15" s="473" t="s">
        <v>227</v>
      </c>
      <c r="AG15" s="452">
        <f t="shared" si="14"/>
        <v>26</v>
      </c>
      <c r="AH15" s="462">
        <v>0</v>
      </c>
      <c r="AI15" s="461">
        <v>0</v>
      </c>
      <c r="AJ15" s="449">
        <v>0</v>
      </c>
      <c r="AK15" s="451">
        <v>0</v>
      </c>
      <c r="AL15" s="452">
        <f t="shared" si="15"/>
        <v>0</v>
      </c>
      <c r="AM15" s="466" t="s">
        <v>227</v>
      </c>
      <c r="AN15" s="449">
        <v>7</v>
      </c>
      <c r="AO15" s="449">
        <v>5</v>
      </c>
      <c r="AP15" s="451">
        <v>1</v>
      </c>
      <c r="AQ15" s="452">
        <f t="shared" si="16"/>
        <v>13</v>
      </c>
      <c r="AR15" s="461">
        <v>2</v>
      </c>
      <c r="AS15" s="449">
        <v>1</v>
      </c>
      <c r="AT15" s="449">
        <v>1</v>
      </c>
      <c r="AU15" s="451">
        <v>3</v>
      </c>
      <c r="AV15" s="452">
        <f t="shared" si="17"/>
        <v>7</v>
      </c>
      <c r="AW15" s="461">
        <v>2</v>
      </c>
      <c r="AX15" s="449" t="s">
        <v>227</v>
      </c>
      <c r="AY15" s="449">
        <v>2</v>
      </c>
      <c r="AZ15" s="449" t="s">
        <v>232</v>
      </c>
      <c r="BA15" s="450" t="s">
        <v>232</v>
      </c>
      <c r="BB15" s="452">
        <f t="shared" si="8"/>
        <v>4</v>
      </c>
      <c r="BC15" s="523">
        <f t="shared" si="18"/>
        <v>133</v>
      </c>
    </row>
    <row r="16" spans="1:55" ht="14.4" x14ac:dyDescent="0.3">
      <c r="A16" s="438">
        <v>9</v>
      </c>
      <c r="B16" s="477" t="s">
        <v>249</v>
      </c>
      <c r="C16" s="478">
        <v>21564</v>
      </c>
      <c r="D16" s="479">
        <v>107</v>
      </c>
      <c r="E16" s="480">
        <v>0</v>
      </c>
      <c r="F16" s="481">
        <v>0</v>
      </c>
      <c r="G16" s="481">
        <v>0</v>
      </c>
      <c r="H16" s="481">
        <v>0</v>
      </c>
      <c r="I16" s="481">
        <v>0</v>
      </c>
      <c r="J16" s="452">
        <f t="shared" si="10"/>
        <v>0</v>
      </c>
      <c r="K16" s="449">
        <v>0</v>
      </c>
      <c r="L16" s="450">
        <v>0</v>
      </c>
      <c r="M16" s="450">
        <v>0</v>
      </c>
      <c r="N16" s="450">
        <v>0</v>
      </c>
      <c r="O16" s="451">
        <v>0</v>
      </c>
      <c r="P16" s="460">
        <f t="shared" si="11"/>
        <v>0</v>
      </c>
      <c r="Q16" s="449">
        <v>6</v>
      </c>
      <c r="R16" s="450">
        <v>5</v>
      </c>
      <c r="S16" s="450">
        <v>7</v>
      </c>
      <c r="T16" s="450">
        <v>6</v>
      </c>
      <c r="U16" s="450">
        <v>7</v>
      </c>
      <c r="V16" s="452">
        <f t="shared" si="12"/>
        <v>31</v>
      </c>
      <c r="W16" s="482" t="s">
        <v>232</v>
      </c>
      <c r="X16" s="466" t="s">
        <v>43</v>
      </c>
      <c r="Y16" s="449">
        <v>0</v>
      </c>
      <c r="Z16" s="450">
        <v>0</v>
      </c>
      <c r="AA16" s="451">
        <v>0</v>
      </c>
      <c r="AB16" s="452">
        <f t="shared" si="13"/>
        <v>0</v>
      </c>
      <c r="AC16" s="462">
        <v>6</v>
      </c>
      <c r="AD16" s="461">
        <v>5</v>
      </c>
      <c r="AE16" s="476" t="s">
        <v>232</v>
      </c>
      <c r="AF16" s="473" t="s">
        <v>232</v>
      </c>
      <c r="AG16" s="452">
        <f t="shared" si="14"/>
        <v>11</v>
      </c>
      <c r="AH16" s="462"/>
      <c r="AI16" s="461">
        <v>9</v>
      </c>
      <c r="AJ16" s="449">
        <v>9</v>
      </c>
      <c r="AK16" s="451">
        <v>3</v>
      </c>
      <c r="AL16" s="452">
        <f t="shared" si="15"/>
        <v>21</v>
      </c>
      <c r="AM16" s="462">
        <v>6</v>
      </c>
      <c r="AN16" s="461">
        <v>6</v>
      </c>
      <c r="AO16" s="449">
        <v>6</v>
      </c>
      <c r="AP16" s="451">
        <v>3</v>
      </c>
      <c r="AQ16" s="452">
        <f t="shared" si="16"/>
        <v>21</v>
      </c>
      <c r="AR16" s="461">
        <v>1</v>
      </c>
      <c r="AS16" s="449">
        <v>4</v>
      </c>
      <c r="AT16" s="449">
        <v>2</v>
      </c>
      <c r="AU16" s="451">
        <v>4</v>
      </c>
      <c r="AV16" s="452">
        <f t="shared" si="17"/>
        <v>11</v>
      </c>
      <c r="AW16" s="461">
        <v>1</v>
      </c>
      <c r="AX16" s="449" t="s">
        <v>227</v>
      </c>
      <c r="AY16" s="449" t="s">
        <v>43</v>
      </c>
      <c r="AZ16" s="449" t="s">
        <v>43</v>
      </c>
      <c r="BA16" s="450" t="s">
        <v>43</v>
      </c>
      <c r="BB16" s="452">
        <f t="shared" si="8"/>
        <v>1</v>
      </c>
      <c r="BC16" s="523">
        <f t="shared" si="18"/>
        <v>96</v>
      </c>
    </row>
    <row r="17" spans="1:55" ht="14.4" x14ac:dyDescent="0.3">
      <c r="A17" s="438">
        <v>10</v>
      </c>
      <c r="B17" s="477" t="s">
        <v>250</v>
      </c>
      <c r="C17" s="457">
        <v>21316</v>
      </c>
      <c r="D17" s="458">
        <v>10</v>
      </c>
      <c r="E17" s="465">
        <v>9</v>
      </c>
      <c r="F17" s="450">
        <v>9</v>
      </c>
      <c r="G17" s="450">
        <v>7</v>
      </c>
      <c r="H17" s="450">
        <v>9</v>
      </c>
      <c r="I17" s="450">
        <v>11</v>
      </c>
      <c r="J17" s="452">
        <f t="shared" si="10"/>
        <v>45</v>
      </c>
      <c r="K17" s="449">
        <v>7</v>
      </c>
      <c r="L17" s="450">
        <v>11</v>
      </c>
      <c r="M17" s="450">
        <v>5</v>
      </c>
      <c r="N17" s="450">
        <v>4</v>
      </c>
      <c r="O17" s="451">
        <v>11</v>
      </c>
      <c r="P17" s="460">
        <f t="shared" si="11"/>
        <v>38</v>
      </c>
      <c r="Q17" s="461">
        <v>0</v>
      </c>
      <c r="R17" s="450">
        <v>0</v>
      </c>
      <c r="S17" s="450">
        <v>0</v>
      </c>
      <c r="T17" s="450">
        <v>0</v>
      </c>
      <c r="U17" s="450">
        <v>0</v>
      </c>
      <c r="V17" s="452">
        <f t="shared" si="12"/>
        <v>0</v>
      </c>
      <c r="W17" s="462">
        <v>0</v>
      </c>
      <c r="X17" s="461">
        <v>0</v>
      </c>
      <c r="Y17" s="449">
        <v>0</v>
      </c>
      <c r="Z17" s="450">
        <v>0</v>
      </c>
      <c r="AA17" s="451">
        <v>0</v>
      </c>
      <c r="AB17" s="452">
        <f t="shared" si="13"/>
        <v>0</v>
      </c>
      <c r="AC17" s="462">
        <v>0</v>
      </c>
      <c r="AD17" s="461">
        <v>0</v>
      </c>
      <c r="AE17" s="449">
        <v>0</v>
      </c>
      <c r="AF17" s="451">
        <v>0</v>
      </c>
      <c r="AG17" s="452">
        <f t="shared" si="14"/>
        <v>0</v>
      </c>
      <c r="AH17" s="462">
        <v>6</v>
      </c>
      <c r="AI17" s="461">
        <v>5</v>
      </c>
      <c r="AJ17" s="476" t="s">
        <v>232</v>
      </c>
      <c r="AK17" s="473" t="s">
        <v>232</v>
      </c>
      <c r="AL17" s="452">
        <f t="shared" si="15"/>
        <v>11</v>
      </c>
      <c r="AM17" s="461">
        <v>0</v>
      </c>
      <c r="AN17" s="449">
        <v>0</v>
      </c>
      <c r="AO17" s="449">
        <v>0</v>
      </c>
      <c r="AP17" s="451">
        <v>0</v>
      </c>
      <c r="AQ17" s="452">
        <f t="shared" si="16"/>
        <v>0</v>
      </c>
      <c r="AR17" s="461">
        <v>0</v>
      </c>
      <c r="AS17" s="449">
        <v>0</v>
      </c>
      <c r="AT17" s="449">
        <v>0</v>
      </c>
      <c r="AU17" s="451">
        <v>0</v>
      </c>
      <c r="AV17" s="452">
        <f t="shared" si="17"/>
        <v>0</v>
      </c>
      <c r="AW17" s="461">
        <v>0</v>
      </c>
      <c r="AX17" s="449">
        <v>0</v>
      </c>
      <c r="AY17" s="449">
        <v>0</v>
      </c>
      <c r="AZ17" s="449">
        <v>0</v>
      </c>
      <c r="BA17" s="449">
        <v>0</v>
      </c>
      <c r="BB17" s="452">
        <f t="shared" si="8"/>
        <v>0</v>
      </c>
      <c r="BC17" s="523">
        <f t="shared" si="18"/>
        <v>94</v>
      </c>
    </row>
    <row r="18" spans="1:55" ht="14.4" x14ac:dyDescent="0.3">
      <c r="A18" s="438">
        <v>11</v>
      </c>
      <c r="B18" s="477" t="s">
        <v>252</v>
      </c>
      <c r="C18" s="483">
        <v>21552</v>
      </c>
      <c r="D18" s="464" t="s">
        <v>253</v>
      </c>
      <c r="E18" s="465">
        <v>0</v>
      </c>
      <c r="F18" s="450">
        <v>0</v>
      </c>
      <c r="G18" s="450">
        <v>0</v>
      </c>
      <c r="H18" s="450">
        <v>0</v>
      </c>
      <c r="I18" s="450">
        <v>0</v>
      </c>
      <c r="J18" s="452">
        <v>0</v>
      </c>
      <c r="K18" s="449">
        <v>0</v>
      </c>
      <c r="L18" s="450">
        <v>0</v>
      </c>
      <c r="M18" s="450">
        <v>0</v>
      </c>
      <c r="N18" s="450">
        <v>0</v>
      </c>
      <c r="O18" s="451">
        <v>0</v>
      </c>
      <c r="P18" s="460">
        <v>0</v>
      </c>
      <c r="Q18" s="449">
        <v>0</v>
      </c>
      <c r="R18" s="450">
        <v>0</v>
      </c>
      <c r="S18" s="450">
        <v>0</v>
      </c>
      <c r="T18" s="450">
        <v>0</v>
      </c>
      <c r="U18" s="450">
        <v>0</v>
      </c>
      <c r="V18" s="452">
        <v>0</v>
      </c>
      <c r="W18" s="462">
        <v>0</v>
      </c>
      <c r="X18" s="461">
        <v>0</v>
      </c>
      <c r="Y18" s="449">
        <v>0</v>
      </c>
      <c r="Z18" s="450">
        <v>0</v>
      </c>
      <c r="AA18" s="451">
        <v>0</v>
      </c>
      <c r="AB18" s="452">
        <v>0</v>
      </c>
      <c r="AC18" s="462">
        <v>5</v>
      </c>
      <c r="AD18" s="461">
        <v>7</v>
      </c>
      <c r="AE18" s="449">
        <v>6</v>
      </c>
      <c r="AF18" s="451">
        <v>4</v>
      </c>
      <c r="AG18" s="452">
        <f t="shared" si="14"/>
        <v>22</v>
      </c>
      <c r="AH18" s="462">
        <v>7</v>
      </c>
      <c r="AI18" s="461">
        <v>6</v>
      </c>
      <c r="AJ18" s="449">
        <v>5</v>
      </c>
      <c r="AK18" s="451">
        <v>4</v>
      </c>
      <c r="AL18" s="452">
        <f t="shared" si="15"/>
        <v>22</v>
      </c>
      <c r="AM18" s="482" t="s">
        <v>254</v>
      </c>
      <c r="AN18" s="466" t="s">
        <v>254</v>
      </c>
      <c r="AO18" s="476" t="s">
        <v>254</v>
      </c>
      <c r="AP18" s="473" t="s">
        <v>254</v>
      </c>
      <c r="AQ18" s="452">
        <f t="shared" si="16"/>
        <v>0</v>
      </c>
      <c r="AR18" s="461">
        <v>1</v>
      </c>
      <c r="AS18" s="449">
        <v>1</v>
      </c>
      <c r="AT18" s="476" t="s">
        <v>232</v>
      </c>
      <c r="AU18" s="473" t="s">
        <v>232</v>
      </c>
      <c r="AV18" s="452">
        <f t="shared" si="17"/>
        <v>2</v>
      </c>
      <c r="AW18" s="461">
        <v>1</v>
      </c>
      <c r="AX18" s="449" t="s">
        <v>227</v>
      </c>
      <c r="AY18" s="449">
        <v>3</v>
      </c>
      <c r="AZ18" s="449">
        <v>3</v>
      </c>
      <c r="BA18" s="449">
        <v>3</v>
      </c>
      <c r="BB18" s="452">
        <f t="shared" si="8"/>
        <v>10</v>
      </c>
      <c r="BC18" s="523">
        <f t="shared" si="18"/>
        <v>56</v>
      </c>
    </row>
    <row r="19" spans="1:55" ht="15" thickBot="1" x14ac:dyDescent="0.35">
      <c r="A19" s="484">
        <v>12</v>
      </c>
      <c r="B19" s="485" t="s">
        <v>251</v>
      </c>
      <c r="C19" s="486">
        <v>20946</v>
      </c>
      <c r="D19" s="487" t="s">
        <v>188</v>
      </c>
      <c r="E19" s="488">
        <v>0</v>
      </c>
      <c r="F19" s="489">
        <v>0</v>
      </c>
      <c r="G19" s="490">
        <v>0</v>
      </c>
      <c r="H19" s="491">
        <v>0</v>
      </c>
      <c r="I19" s="492">
        <v>0</v>
      </c>
      <c r="J19" s="493">
        <f>SUM(E19:I19)</f>
        <v>0</v>
      </c>
      <c r="K19" s="488">
        <v>0</v>
      </c>
      <c r="L19" s="489">
        <v>0</v>
      </c>
      <c r="M19" s="490">
        <v>0</v>
      </c>
      <c r="N19" s="491">
        <v>0</v>
      </c>
      <c r="O19" s="492">
        <v>0</v>
      </c>
      <c r="P19" s="493">
        <f>SUM(K19:O19)</f>
        <v>0</v>
      </c>
      <c r="Q19" s="488">
        <v>11</v>
      </c>
      <c r="R19" s="489">
        <v>11</v>
      </c>
      <c r="S19" s="490">
        <v>6</v>
      </c>
      <c r="T19" s="733" t="s">
        <v>227</v>
      </c>
      <c r="U19" s="492">
        <v>9</v>
      </c>
      <c r="V19" s="493">
        <f>SUM(Q19:U19)</f>
        <v>37</v>
      </c>
      <c r="W19" s="488">
        <v>2</v>
      </c>
      <c r="X19" s="489">
        <v>1</v>
      </c>
      <c r="Y19" s="490">
        <v>3</v>
      </c>
      <c r="Z19" s="491">
        <v>7</v>
      </c>
      <c r="AA19" s="492">
        <v>5</v>
      </c>
      <c r="AB19" s="493">
        <f>SUM(W19:AA19)</f>
        <v>18</v>
      </c>
      <c r="AC19" s="488">
        <v>0</v>
      </c>
      <c r="AD19" s="489">
        <v>0</v>
      </c>
      <c r="AE19" s="490">
        <v>0</v>
      </c>
      <c r="AF19" s="492">
        <v>0</v>
      </c>
      <c r="AG19" s="494">
        <f t="shared" si="14"/>
        <v>0</v>
      </c>
      <c r="AH19" s="488">
        <v>0</v>
      </c>
      <c r="AI19" s="489">
        <v>0</v>
      </c>
      <c r="AJ19" s="490">
        <v>0</v>
      </c>
      <c r="AK19" s="492">
        <v>0</v>
      </c>
      <c r="AL19" s="494">
        <f t="shared" si="15"/>
        <v>0</v>
      </c>
      <c r="AM19" s="489">
        <v>0</v>
      </c>
      <c r="AN19" s="490">
        <v>0</v>
      </c>
      <c r="AO19" s="490">
        <v>0</v>
      </c>
      <c r="AP19" s="492">
        <v>0</v>
      </c>
      <c r="AQ19" s="452">
        <f t="shared" si="16"/>
        <v>0</v>
      </c>
      <c r="AR19" s="489">
        <v>0</v>
      </c>
      <c r="AS19" s="490">
        <v>0</v>
      </c>
      <c r="AT19" s="490">
        <v>0</v>
      </c>
      <c r="AU19" s="492">
        <v>0</v>
      </c>
      <c r="AV19" s="452">
        <f t="shared" si="17"/>
        <v>0</v>
      </c>
      <c r="AW19" s="489">
        <v>0</v>
      </c>
      <c r="AX19" s="490">
        <v>0</v>
      </c>
      <c r="AY19" s="490">
        <v>0</v>
      </c>
      <c r="AZ19" s="490">
        <v>0</v>
      </c>
      <c r="BA19" s="491">
        <v>0</v>
      </c>
      <c r="BB19" s="452">
        <f t="shared" si="8"/>
        <v>0</v>
      </c>
      <c r="BC19" s="523">
        <f t="shared" si="18"/>
        <v>55</v>
      </c>
    </row>
    <row r="20" spans="1:55" ht="15" thickBot="1" x14ac:dyDescent="0.35">
      <c r="A20" s="495"/>
      <c r="B20" s="495"/>
      <c r="C20" s="495"/>
      <c r="D20" s="496" t="s">
        <v>32</v>
      </c>
      <c r="E20" s="767">
        <v>8</v>
      </c>
      <c r="F20" s="767"/>
      <c r="G20" s="767"/>
      <c r="H20" s="767"/>
      <c r="I20" s="767"/>
      <c r="J20" s="767"/>
      <c r="K20" s="767">
        <v>8</v>
      </c>
      <c r="L20" s="767"/>
      <c r="M20" s="767"/>
      <c r="N20" s="767"/>
      <c r="O20" s="767"/>
      <c r="P20" s="767"/>
      <c r="Q20" s="767">
        <v>10</v>
      </c>
      <c r="R20" s="767"/>
      <c r="S20" s="767"/>
      <c r="T20" s="767"/>
      <c r="U20" s="767"/>
      <c r="V20" s="767"/>
      <c r="W20" s="767">
        <v>9</v>
      </c>
      <c r="X20" s="767"/>
      <c r="Y20" s="767"/>
      <c r="Z20" s="767"/>
      <c r="AA20" s="767"/>
      <c r="AB20" s="767"/>
      <c r="AC20" s="767">
        <v>10</v>
      </c>
      <c r="AD20" s="767"/>
      <c r="AE20" s="767"/>
      <c r="AF20" s="767"/>
      <c r="AG20" s="767"/>
      <c r="AH20" s="767">
        <v>9</v>
      </c>
      <c r="AI20" s="767"/>
      <c r="AJ20" s="767"/>
      <c r="AK20" s="804"/>
      <c r="AL20" s="804"/>
      <c r="AM20" s="767">
        <v>10</v>
      </c>
      <c r="AN20" s="767"/>
      <c r="AO20" s="767"/>
      <c r="AP20" s="804"/>
      <c r="AQ20" s="804"/>
      <c r="AR20" s="767">
        <v>10</v>
      </c>
      <c r="AS20" s="767"/>
      <c r="AT20" s="767"/>
      <c r="AU20" s="804"/>
      <c r="AV20" s="804"/>
      <c r="AW20" s="767">
        <v>10</v>
      </c>
      <c r="AX20" s="767"/>
      <c r="AY20" s="767"/>
      <c r="AZ20" s="804"/>
      <c r="BA20" s="804"/>
      <c r="BB20" s="804"/>
      <c r="BC20" s="497"/>
    </row>
    <row r="21" spans="1:55" s="498" customFormat="1" ht="12.75" customHeight="1" x14ac:dyDescent="0.25">
      <c r="A21" s="757" t="s">
        <v>34</v>
      </c>
      <c r="B21" s="805"/>
      <c r="C21" s="805"/>
      <c r="D21" s="805"/>
      <c r="E21" s="805"/>
      <c r="F21" s="805"/>
      <c r="G21" s="805"/>
      <c r="H21" s="805"/>
      <c r="I21" s="805"/>
      <c r="J21" s="805"/>
      <c r="K21" s="805"/>
      <c r="L21" s="805"/>
      <c r="M21" s="805"/>
      <c r="N21" s="805"/>
      <c r="O21" s="805"/>
      <c r="P21" s="805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  <c r="AB21" s="805"/>
      <c r="AC21" s="805"/>
      <c r="AD21" s="805"/>
      <c r="AE21" s="805"/>
      <c r="AF21" s="805"/>
      <c r="AG21" s="805"/>
      <c r="AH21" s="805"/>
      <c r="AI21" s="805"/>
      <c r="AJ21" s="805"/>
      <c r="AK21" s="805"/>
      <c r="AL21" s="805"/>
      <c r="AM21" s="805"/>
      <c r="AN21" s="805"/>
      <c r="AO21" s="805"/>
      <c r="AP21" s="805"/>
      <c r="AQ21" s="805"/>
      <c r="AR21" s="805"/>
      <c r="AS21" s="805"/>
      <c r="AT21" s="805"/>
      <c r="AU21" s="805"/>
      <c r="AV21" s="805"/>
      <c r="AW21" s="805"/>
      <c r="AX21" s="805"/>
      <c r="AY21" s="805"/>
      <c r="AZ21" s="805"/>
      <c r="BA21" s="805"/>
      <c r="BB21" s="805"/>
      <c r="BC21" s="805"/>
    </row>
    <row r="22" spans="1:55" s="498" customFormat="1" ht="12.75" customHeight="1" x14ac:dyDescent="0.25">
      <c r="A22" s="805"/>
      <c r="B22" s="805"/>
      <c r="C22" s="805"/>
      <c r="D22" s="805"/>
      <c r="E22" s="805"/>
      <c r="F22" s="805"/>
      <c r="G22" s="805"/>
      <c r="H22" s="805"/>
      <c r="I22" s="805"/>
      <c r="J22" s="805"/>
      <c r="K22" s="805"/>
      <c r="L22" s="805"/>
      <c r="M22" s="805"/>
      <c r="N22" s="805"/>
      <c r="O22" s="805"/>
      <c r="P22" s="805"/>
      <c r="Q22" s="805"/>
      <c r="R22" s="805"/>
      <c r="S22" s="805"/>
      <c r="T22" s="805"/>
      <c r="U22" s="805"/>
      <c r="V22" s="805"/>
      <c r="W22" s="805"/>
      <c r="X22" s="805"/>
      <c r="Y22" s="805"/>
      <c r="Z22" s="805"/>
      <c r="AA22" s="805"/>
      <c r="AB22" s="805"/>
      <c r="AC22" s="805"/>
      <c r="AD22" s="805"/>
      <c r="AE22" s="805"/>
      <c r="AF22" s="805"/>
      <c r="AG22" s="805"/>
      <c r="AH22" s="805"/>
      <c r="AI22" s="805"/>
      <c r="AJ22" s="805"/>
      <c r="AK22" s="805"/>
      <c r="AL22" s="805"/>
      <c r="AM22" s="805"/>
      <c r="AN22" s="805"/>
      <c r="AO22" s="805"/>
      <c r="AP22" s="805"/>
      <c r="AQ22" s="805"/>
      <c r="AR22" s="805"/>
      <c r="AS22" s="805"/>
      <c r="AT22" s="805"/>
      <c r="AU22" s="805"/>
      <c r="AV22" s="805"/>
      <c r="AW22" s="805"/>
      <c r="AX22" s="805"/>
      <c r="AY22" s="805"/>
      <c r="AZ22" s="805"/>
      <c r="BA22" s="805"/>
      <c r="BB22" s="805"/>
      <c r="BC22" s="805"/>
    </row>
    <row r="23" spans="1:55" s="498" customFormat="1" ht="3" customHeight="1" thickBot="1" x14ac:dyDescent="0.3">
      <c r="A23" s="805"/>
      <c r="B23" s="805"/>
      <c r="C23" s="805"/>
      <c r="D23" s="805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  <c r="AB23" s="805"/>
      <c r="AC23" s="805"/>
      <c r="AD23" s="805"/>
      <c r="AE23" s="805"/>
      <c r="AF23" s="805"/>
      <c r="AG23" s="805"/>
      <c r="AH23" s="805"/>
      <c r="AI23" s="805"/>
      <c r="AJ23" s="805"/>
      <c r="AK23" s="805"/>
      <c r="AL23" s="805"/>
      <c r="AM23" s="805"/>
      <c r="AN23" s="805"/>
      <c r="AO23" s="805"/>
      <c r="AP23" s="805"/>
      <c r="AQ23" s="805"/>
      <c r="AR23" s="805"/>
      <c r="AS23" s="805"/>
      <c r="AT23" s="805"/>
      <c r="AU23" s="805"/>
      <c r="AV23" s="805"/>
      <c r="AW23" s="805"/>
      <c r="AX23" s="805"/>
      <c r="AY23" s="805"/>
      <c r="AZ23" s="805"/>
      <c r="BA23" s="805"/>
      <c r="BB23" s="805"/>
      <c r="BC23" s="805"/>
    </row>
    <row r="24" spans="1:55" s="498" customFormat="1" ht="14.4" x14ac:dyDescent="0.3">
      <c r="E24" s="758" t="s">
        <v>1</v>
      </c>
      <c r="F24" s="759"/>
      <c r="G24" s="759"/>
      <c r="H24" s="759"/>
      <c r="I24" s="759"/>
      <c r="J24" s="760"/>
      <c r="K24" s="759" t="s">
        <v>2</v>
      </c>
      <c r="L24" s="759"/>
      <c r="M24" s="759"/>
      <c r="N24" s="759"/>
      <c r="O24" s="759"/>
      <c r="P24" s="760"/>
      <c r="Q24" s="759" t="s">
        <v>3</v>
      </c>
      <c r="R24" s="759"/>
      <c r="S24" s="759"/>
      <c r="T24" s="759"/>
      <c r="U24" s="759"/>
      <c r="V24" s="760"/>
      <c r="W24" s="758" t="s">
        <v>4</v>
      </c>
      <c r="X24" s="759"/>
      <c r="Y24" s="759"/>
      <c r="Z24" s="759"/>
      <c r="AA24" s="759"/>
      <c r="AB24" s="760"/>
      <c r="AC24" s="758" t="s">
        <v>5</v>
      </c>
      <c r="AD24" s="759"/>
      <c r="AE24" s="759"/>
      <c r="AF24" s="759"/>
      <c r="AG24" s="760"/>
      <c r="AH24" s="758" t="s">
        <v>6</v>
      </c>
      <c r="AI24" s="759"/>
      <c r="AJ24" s="759"/>
      <c r="AK24" s="759"/>
      <c r="AL24" s="760"/>
      <c r="AM24" s="761" t="s">
        <v>26</v>
      </c>
      <c r="AN24" s="762"/>
      <c r="AO24" s="762"/>
      <c r="AP24" s="762"/>
      <c r="AQ24" s="765"/>
      <c r="AR24" s="758" t="s">
        <v>27</v>
      </c>
      <c r="AS24" s="759"/>
      <c r="AT24" s="759"/>
      <c r="AU24" s="759"/>
      <c r="AV24" s="760"/>
      <c r="AW24" s="761" t="s">
        <v>28</v>
      </c>
      <c r="AX24" s="762"/>
      <c r="AY24" s="762"/>
      <c r="AZ24" s="762"/>
      <c r="BA24" s="762"/>
      <c r="BB24" s="762"/>
      <c r="BC24" s="801" t="s">
        <v>31</v>
      </c>
    </row>
    <row r="25" spans="1:55" s="498" customFormat="1" ht="15" thickBot="1" x14ac:dyDescent="0.35">
      <c r="E25" s="749">
        <v>43498</v>
      </c>
      <c r="F25" s="750"/>
      <c r="G25" s="750"/>
      <c r="H25" s="750"/>
      <c r="I25" s="750"/>
      <c r="J25" s="751"/>
      <c r="K25" s="750">
        <v>43540</v>
      </c>
      <c r="L25" s="750"/>
      <c r="M25" s="750"/>
      <c r="N25" s="750"/>
      <c r="O25" s="750"/>
      <c r="P25" s="751"/>
      <c r="Q25" s="750">
        <v>43586</v>
      </c>
      <c r="R25" s="750"/>
      <c r="S25" s="750"/>
      <c r="T25" s="750"/>
      <c r="U25" s="750"/>
      <c r="V25" s="751"/>
      <c r="W25" s="749">
        <v>43617</v>
      </c>
      <c r="X25" s="750"/>
      <c r="Y25" s="750"/>
      <c r="Z25" s="750"/>
      <c r="AA25" s="750"/>
      <c r="AB25" s="751"/>
      <c r="AC25" s="749">
        <v>43645</v>
      </c>
      <c r="AD25" s="750"/>
      <c r="AE25" s="750"/>
      <c r="AF25" s="750"/>
      <c r="AG25" s="751"/>
      <c r="AH25" s="749">
        <v>43673</v>
      </c>
      <c r="AI25" s="750"/>
      <c r="AJ25" s="750"/>
      <c r="AK25" s="750"/>
      <c r="AL25" s="751"/>
      <c r="AM25" s="755">
        <v>43694</v>
      </c>
      <c r="AN25" s="756"/>
      <c r="AO25" s="756"/>
      <c r="AP25" s="756"/>
      <c r="AQ25" s="764"/>
      <c r="AR25" s="749">
        <v>43716</v>
      </c>
      <c r="AS25" s="750"/>
      <c r="AT25" s="750"/>
      <c r="AU25" s="750"/>
      <c r="AV25" s="751"/>
      <c r="AW25" s="755">
        <v>43743</v>
      </c>
      <c r="AX25" s="756"/>
      <c r="AY25" s="756"/>
      <c r="AZ25" s="756"/>
      <c r="BA25" s="756"/>
      <c r="BB25" s="756"/>
      <c r="BC25" s="802"/>
    </row>
    <row r="26" spans="1:55" s="498" customFormat="1" ht="30" customHeight="1" thickBot="1" x14ac:dyDescent="0.35">
      <c r="A26" s="499" t="s">
        <v>0</v>
      </c>
      <c r="B26" s="500" t="s">
        <v>7</v>
      </c>
      <c r="C26" s="501" t="s">
        <v>8</v>
      </c>
      <c r="D26" s="502" t="s">
        <v>9</v>
      </c>
      <c r="E26" s="503">
        <v>1</v>
      </c>
      <c r="F26" s="504">
        <v>2</v>
      </c>
      <c r="G26" s="504">
        <v>3</v>
      </c>
      <c r="H26" s="504">
        <v>4</v>
      </c>
      <c r="I26" s="505" t="s">
        <v>10</v>
      </c>
      <c r="J26" s="505" t="s">
        <v>29</v>
      </c>
      <c r="K26" s="506">
        <v>1</v>
      </c>
      <c r="L26" s="504">
        <v>2</v>
      </c>
      <c r="M26" s="504">
        <v>3</v>
      </c>
      <c r="N26" s="504">
        <v>4</v>
      </c>
      <c r="O26" s="505" t="s">
        <v>10</v>
      </c>
      <c r="P26" s="505" t="s">
        <v>29</v>
      </c>
      <c r="Q26" s="504">
        <v>1</v>
      </c>
      <c r="R26" s="504">
        <v>2</v>
      </c>
      <c r="S26" s="504">
        <v>3</v>
      </c>
      <c r="T26" s="504">
        <v>4</v>
      </c>
      <c r="U26" s="505" t="s">
        <v>10</v>
      </c>
      <c r="V26" s="504" t="s">
        <v>29</v>
      </c>
      <c r="W26" s="507">
        <v>1</v>
      </c>
      <c r="X26" s="507">
        <v>2</v>
      </c>
      <c r="Y26" s="507">
        <v>3</v>
      </c>
      <c r="Z26" s="508">
        <v>4</v>
      </c>
      <c r="AA26" s="509" t="s">
        <v>10</v>
      </c>
      <c r="AB26" s="505" t="s">
        <v>29</v>
      </c>
      <c r="AC26" s="510">
        <v>1</v>
      </c>
      <c r="AD26" s="511">
        <v>2</v>
      </c>
      <c r="AE26" s="512">
        <v>3</v>
      </c>
      <c r="AF26" s="513" t="s">
        <v>10</v>
      </c>
      <c r="AG26" s="514" t="s">
        <v>29</v>
      </c>
      <c r="AH26" s="515">
        <v>1</v>
      </c>
      <c r="AI26" s="508">
        <v>2</v>
      </c>
      <c r="AJ26" s="506">
        <v>3</v>
      </c>
      <c r="AK26" s="509" t="s">
        <v>10</v>
      </c>
      <c r="AL26" s="514" t="s">
        <v>29</v>
      </c>
      <c r="AM26" s="515">
        <v>1</v>
      </c>
      <c r="AN26" s="508">
        <v>2</v>
      </c>
      <c r="AO26" s="506">
        <v>3</v>
      </c>
      <c r="AP26" s="509" t="s">
        <v>10</v>
      </c>
      <c r="AQ26" s="514" t="s">
        <v>29</v>
      </c>
      <c r="AR26" s="515">
        <v>1</v>
      </c>
      <c r="AS26" s="508">
        <v>2</v>
      </c>
      <c r="AT26" s="506">
        <v>3</v>
      </c>
      <c r="AU26" s="509" t="s">
        <v>10</v>
      </c>
      <c r="AV26" s="514" t="s">
        <v>29</v>
      </c>
      <c r="AW26" s="432">
        <v>1</v>
      </c>
      <c r="AX26" s="433">
        <v>2</v>
      </c>
      <c r="AY26" s="427">
        <v>3</v>
      </c>
      <c r="AZ26" s="427">
        <v>4</v>
      </c>
      <c r="BA26" s="429" t="s">
        <v>10</v>
      </c>
      <c r="BB26" s="514" t="s">
        <v>29</v>
      </c>
      <c r="BC26" s="803"/>
    </row>
    <row r="27" spans="1:55" s="498" customFormat="1" ht="14.4" x14ac:dyDescent="0.3">
      <c r="A27" s="516">
        <v>1</v>
      </c>
      <c r="B27" s="517" t="s">
        <v>255</v>
      </c>
      <c r="C27" s="518">
        <v>21378</v>
      </c>
      <c r="D27" s="519">
        <v>7</v>
      </c>
      <c r="E27" s="442">
        <v>11</v>
      </c>
      <c r="F27" s="443">
        <v>6</v>
      </c>
      <c r="G27" s="443">
        <v>9</v>
      </c>
      <c r="H27" s="443">
        <v>9</v>
      </c>
      <c r="I27" s="443">
        <v>11</v>
      </c>
      <c r="J27" s="520">
        <f t="shared" ref="J27" si="19">SUM(E27:I27)</f>
        <v>46</v>
      </c>
      <c r="K27" s="449">
        <v>7</v>
      </c>
      <c r="L27" s="450">
        <v>11</v>
      </c>
      <c r="M27" s="450">
        <v>11</v>
      </c>
      <c r="N27" s="450">
        <v>7</v>
      </c>
      <c r="O27" s="451">
        <v>9</v>
      </c>
      <c r="P27" s="520">
        <f t="shared" ref="P27" si="20">SUM(K27:O27)</f>
        <v>45</v>
      </c>
      <c r="Q27" s="449">
        <v>7</v>
      </c>
      <c r="R27" s="450">
        <v>9</v>
      </c>
      <c r="S27" s="450">
        <v>11</v>
      </c>
      <c r="T27" s="450">
        <v>9</v>
      </c>
      <c r="U27" s="451">
        <v>9</v>
      </c>
      <c r="V27" s="521">
        <f t="shared" ref="V27" si="21">SUM(Q27:U27)</f>
        <v>45</v>
      </c>
      <c r="W27" s="449">
        <v>9</v>
      </c>
      <c r="X27" s="450">
        <v>9</v>
      </c>
      <c r="Y27" s="475" t="s">
        <v>232</v>
      </c>
      <c r="Z27" s="450">
        <v>9</v>
      </c>
      <c r="AA27" s="451">
        <v>6</v>
      </c>
      <c r="AB27" s="521">
        <f t="shared" ref="AB27" si="22">SUM(W27:AA27)</f>
        <v>33</v>
      </c>
      <c r="AC27" s="453">
        <v>6</v>
      </c>
      <c r="AD27" s="448">
        <v>11</v>
      </c>
      <c r="AE27" s="454">
        <v>11</v>
      </c>
      <c r="AF27" s="522">
        <v>11</v>
      </c>
      <c r="AG27" s="521">
        <f t="shared" ref="AG27" si="23">SUM(AC27:AF27)</f>
        <v>39</v>
      </c>
      <c r="AH27" s="455">
        <v>6</v>
      </c>
      <c r="AI27" s="456">
        <v>11</v>
      </c>
      <c r="AJ27" s="443">
        <v>6</v>
      </c>
      <c r="AK27" s="446">
        <v>7</v>
      </c>
      <c r="AL27" s="521">
        <f t="shared" ref="AL27" si="24">SUM(AH27:AK27)</f>
        <v>30</v>
      </c>
      <c r="AM27" s="456">
        <v>11</v>
      </c>
      <c r="AN27" s="449">
        <v>9</v>
      </c>
      <c r="AO27" s="449">
        <v>9</v>
      </c>
      <c r="AP27" s="451">
        <v>11</v>
      </c>
      <c r="AQ27" s="521">
        <f t="shared" ref="AQ27" si="25">SUM(AM27:AP27)</f>
        <v>40</v>
      </c>
      <c r="AR27" s="456">
        <v>11</v>
      </c>
      <c r="AS27" s="449">
        <v>6</v>
      </c>
      <c r="AT27" s="449">
        <v>11</v>
      </c>
      <c r="AU27" s="451">
        <v>11</v>
      </c>
      <c r="AV27" s="521">
        <f t="shared" ref="AV27" si="26">SUM(AR27:AU27)</f>
        <v>39</v>
      </c>
      <c r="AW27" s="456">
        <v>7</v>
      </c>
      <c r="AX27" s="449">
        <v>11</v>
      </c>
      <c r="AY27" s="449">
        <v>9</v>
      </c>
      <c r="AZ27" s="449">
        <v>11</v>
      </c>
      <c r="BA27" s="451">
        <v>9</v>
      </c>
      <c r="BB27" s="452">
        <f t="shared" ref="BB27" si="27">SUM(AW27:BA27)</f>
        <v>47</v>
      </c>
      <c r="BC27" s="523">
        <f t="shared" ref="BC27" si="28">+J27+P27+V27+AB27+AG27+AL27+AQ27+AV27+BB27</f>
        <v>364</v>
      </c>
    </row>
    <row r="28" spans="1:55" s="498" customFormat="1" ht="14.4" x14ac:dyDescent="0.3">
      <c r="A28" s="516">
        <v>2</v>
      </c>
      <c r="B28" s="517" t="s">
        <v>256</v>
      </c>
      <c r="C28" s="524">
        <v>21009</v>
      </c>
      <c r="D28" s="525">
        <v>69</v>
      </c>
      <c r="E28" s="480">
        <v>5</v>
      </c>
      <c r="F28" s="454">
        <v>9</v>
      </c>
      <c r="G28" s="454">
        <v>7</v>
      </c>
      <c r="H28" s="454">
        <v>7</v>
      </c>
      <c r="I28" s="454">
        <v>5</v>
      </c>
      <c r="J28" s="526">
        <f t="shared" ref="J28:J33" si="29">SUM(E28:I28)</f>
        <v>33</v>
      </c>
      <c r="K28" s="465">
        <v>6</v>
      </c>
      <c r="L28" s="450">
        <v>9</v>
      </c>
      <c r="M28" s="450">
        <v>7</v>
      </c>
      <c r="N28" s="450">
        <v>11</v>
      </c>
      <c r="O28" s="451">
        <v>11</v>
      </c>
      <c r="P28" s="527">
        <f t="shared" ref="P28:P33" si="30">SUM(K28:O28)</f>
        <v>44</v>
      </c>
      <c r="Q28" s="450">
        <v>11</v>
      </c>
      <c r="R28" s="450">
        <v>7</v>
      </c>
      <c r="S28" s="450">
        <v>9</v>
      </c>
      <c r="T28" s="450">
        <v>11</v>
      </c>
      <c r="U28" s="451">
        <v>11</v>
      </c>
      <c r="V28" s="460">
        <f t="shared" ref="V28:V33" si="31">SUM(Q28:U28)</f>
        <v>49</v>
      </c>
      <c r="W28" s="462">
        <v>6</v>
      </c>
      <c r="X28" s="461">
        <v>11</v>
      </c>
      <c r="Y28" s="449">
        <v>11</v>
      </c>
      <c r="Z28" s="461">
        <v>6</v>
      </c>
      <c r="AA28" s="451">
        <v>11</v>
      </c>
      <c r="AB28" s="460">
        <f t="shared" ref="AB28:AB33" si="32">SUM(W28:AA28)</f>
        <v>45</v>
      </c>
      <c r="AC28" s="462">
        <v>11</v>
      </c>
      <c r="AD28" s="461">
        <v>7</v>
      </c>
      <c r="AE28" s="449">
        <v>7</v>
      </c>
      <c r="AF28" s="451">
        <v>9</v>
      </c>
      <c r="AG28" s="521">
        <f t="shared" ref="AG28:AG33" si="33">SUM(AC28:AF28)</f>
        <v>34</v>
      </c>
      <c r="AH28" s="462">
        <v>11</v>
      </c>
      <c r="AI28" s="461">
        <v>9</v>
      </c>
      <c r="AJ28" s="449">
        <v>11</v>
      </c>
      <c r="AK28" s="451">
        <v>11</v>
      </c>
      <c r="AL28" s="521">
        <f t="shared" ref="AL28:AL33" si="34">SUM(AH28:AK28)</f>
        <v>42</v>
      </c>
      <c r="AM28" s="461">
        <v>9</v>
      </c>
      <c r="AN28" s="449">
        <v>11</v>
      </c>
      <c r="AO28" s="449">
        <v>11</v>
      </c>
      <c r="AP28" s="451">
        <v>9</v>
      </c>
      <c r="AQ28" s="521">
        <f t="shared" ref="AQ28:AQ33" si="35">SUM(AM28:AP28)</f>
        <v>40</v>
      </c>
      <c r="AR28" s="461">
        <v>7</v>
      </c>
      <c r="AS28" s="449">
        <v>11</v>
      </c>
      <c r="AT28" s="449">
        <v>7</v>
      </c>
      <c r="AU28" s="473" t="s">
        <v>227</v>
      </c>
      <c r="AV28" s="521">
        <f t="shared" ref="AV28:AV33" si="36">SUM(AR28:AU28)</f>
        <v>25</v>
      </c>
      <c r="AW28" s="461">
        <v>11</v>
      </c>
      <c r="AX28" s="449">
        <v>9</v>
      </c>
      <c r="AY28" s="449">
        <v>11</v>
      </c>
      <c r="AZ28" s="449">
        <v>9</v>
      </c>
      <c r="BA28" s="451">
        <v>11</v>
      </c>
      <c r="BB28" s="452">
        <f t="shared" ref="BB28:BB33" si="37">SUM(AW28:BA28)</f>
        <v>51</v>
      </c>
      <c r="BC28" s="523">
        <f t="shared" ref="BC28:BC33" si="38">+J28+P28+V28+AB28+AG28+AL28+AQ28+AV28+BB28</f>
        <v>363</v>
      </c>
    </row>
    <row r="29" spans="1:55" s="498" customFormat="1" ht="14.4" x14ac:dyDescent="0.3">
      <c r="A29" s="516">
        <v>3</v>
      </c>
      <c r="B29" s="517" t="s">
        <v>257</v>
      </c>
      <c r="C29" s="528">
        <v>20894</v>
      </c>
      <c r="D29" s="529">
        <v>6</v>
      </c>
      <c r="E29" s="465">
        <v>9</v>
      </c>
      <c r="F29" s="449">
        <v>3</v>
      </c>
      <c r="G29" s="449">
        <v>11</v>
      </c>
      <c r="H29" s="449">
        <v>5</v>
      </c>
      <c r="I29" s="449">
        <v>7</v>
      </c>
      <c r="J29" s="526">
        <f t="shared" si="29"/>
        <v>35</v>
      </c>
      <c r="K29" s="465">
        <v>9</v>
      </c>
      <c r="L29" s="450">
        <v>5</v>
      </c>
      <c r="M29" s="450">
        <v>9</v>
      </c>
      <c r="N29" s="450">
        <v>6</v>
      </c>
      <c r="O29" s="451">
        <v>7</v>
      </c>
      <c r="P29" s="527">
        <f t="shared" si="30"/>
        <v>36</v>
      </c>
      <c r="Q29" s="450">
        <v>9</v>
      </c>
      <c r="R29" s="450">
        <v>11</v>
      </c>
      <c r="S29" s="475" t="s">
        <v>227</v>
      </c>
      <c r="T29" s="450">
        <v>6</v>
      </c>
      <c r="U29" s="451">
        <v>7</v>
      </c>
      <c r="V29" s="460">
        <f t="shared" si="31"/>
        <v>33</v>
      </c>
      <c r="W29" s="462">
        <v>11</v>
      </c>
      <c r="X29" s="461">
        <v>6</v>
      </c>
      <c r="Y29" s="449">
        <v>7</v>
      </c>
      <c r="Z29" s="461">
        <v>11</v>
      </c>
      <c r="AA29" s="451">
        <v>9</v>
      </c>
      <c r="AB29" s="460">
        <f t="shared" si="32"/>
        <v>44</v>
      </c>
      <c r="AC29" s="462">
        <v>9</v>
      </c>
      <c r="AD29" s="461">
        <v>6</v>
      </c>
      <c r="AE29" s="449">
        <v>9</v>
      </c>
      <c r="AF29" s="451">
        <v>7</v>
      </c>
      <c r="AG29" s="521">
        <f t="shared" si="33"/>
        <v>31</v>
      </c>
      <c r="AH29" s="462">
        <v>7</v>
      </c>
      <c r="AI29" s="461">
        <v>7</v>
      </c>
      <c r="AJ29" s="449">
        <v>7</v>
      </c>
      <c r="AK29" s="451">
        <v>9</v>
      </c>
      <c r="AL29" s="521">
        <f t="shared" si="34"/>
        <v>30</v>
      </c>
      <c r="AM29" s="461">
        <v>6</v>
      </c>
      <c r="AN29" s="449">
        <v>5</v>
      </c>
      <c r="AO29" s="449">
        <v>7</v>
      </c>
      <c r="AP29" s="451">
        <v>7</v>
      </c>
      <c r="AQ29" s="521">
        <f t="shared" si="35"/>
        <v>25</v>
      </c>
      <c r="AR29" s="461">
        <v>9</v>
      </c>
      <c r="AS29" s="476" t="s">
        <v>232</v>
      </c>
      <c r="AT29" s="449">
        <v>9</v>
      </c>
      <c r="AU29" s="473" t="s">
        <v>232</v>
      </c>
      <c r="AV29" s="521">
        <f t="shared" si="36"/>
        <v>18</v>
      </c>
      <c r="AW29" s="461">
        <v>9</v>
      </c>
      <c r="AX29" s="449" t="s">
        <v>232</v>
      </c>
      <c r="AY29" s="449">
        <v>7</v>
      </c>
      <c r="AZ29" s="449">
        <v>7</v>
      </c>
      <c r="BA29" s="451">
        <v>7</v>
      </c>
      <c r="BB29" s="452">
        <f t="shared" si="37"/>
        <v>30</v>
      </c>
      <c r="BC29" s="523">
        <f t="shared" si="38"/>
        <v>282</v>
      </c>
    </row>
    <row r="30" spans="1:55" s="498" customFormat="1" ht="14.4" x14ac:dyDescent="0.3">
      <c r="A30" s="516">
        <v>4</v>
      </c>
      <c r="B30" s="517" t="s">
        <v>258</v>
      </c>
      <c r="C30" s="528">
        <v>21447</v>
      </c>
      <c r="D30" s="529">
        <v>41</v>
      </c>
      <c r="E30" s="465">
        <v>7</v>
      </c>
      <c r="F30" s="449">
        <v>5</v>
      </c>
      <c r="G30" s="476" t="s">
        <v>227</v>
      </c>
      <c r="H30" s="449">
        <v>6</v>
      </c>
      <c r="I30" s="449">
        <v>6</v>
      </c>
      <c r="J30" s="526">
        <f t="shared" si="29"/>
        <v>24</v>
      </c>
      <c r="K30" s="449">
        <v>0</v>
      </c>
      <c r="L30" s="450">
        <v>6</v>
      </c>
      <c r="M30" s="450">
        <v>6</v>
      </c>
      <c r="N30" s="450">
        <v>5</v>
      </c>
      <c r="O30" s="451">
        <v>6</v>
      </c>
      <c r="P30" s="527">
        <f t="shared" si="30"/>
        <v>23</v>
      </c>
      <c r="Q30" s="476" t="s">
        <v>227</v>
      </c>
      <c r="R30" s="450">
        <v>6</v>
      </c>
      <c r="S30" s="450">
        <v>7</v>
      </c>
      <c r="T30" s="450">
        <v>7</v>
      </c>
      <c r="U30" s="451">
        <v>6</v>
      </c>
      <c r="V30" s="460">
        <f t="shared" si="31"/>
        <v>26</v>
      </c>
      <c r="W30" s="462">
        <v>7</v>
      </c>
      <c r="X30" s="461">
        <v>7</v>
      </c>
      <c r="Y30" s="449">
        <v>9</v>
      </c>
      <c r="Z30" s="461">
        <v>7</v>
      </c>
      <c r="AA30" s="451">
        <v>7</v>
      </c>
      <c r="AB30" s="460">
        <f t="shared" si="32"/>
        <v>37</v>
      </c>
      <c r="AC30" s="462">
        <v>7</v>
      </c>
      <c r="AD30" s="461">
        <v>9</v>
      </c>
      <c r="AE30" s="476" t="s">
        <v>227</v>
      </c>
      <c r="AF30" s="451">
        <v>6</v>
      </c>
      <c r="AG30" s="521">
        <f t="shared" si="33"/>
        <v>22</v>
      </c>
      <c r="AH30" s="462">
        <v>9</v>
      </c>
      <c r="AI30" s="461">
        <v>6</v>
      </c>
      <c r="AJ30" s="449">
        <v>9</v>
      </c>
      <c r="AK30" s="473" t="s">
        <v>227</v>
      </c>
      <c r="AL30" s="521">
        <f t="shared" si="34"/>
        <v>24</v>
      </c>
      <c r="AM30" s="466" t="s">
        <v>232</v>
      </c>
      <c r="AN30" s="449">
        <v>7</v>
      </c>
      <c r="AO30" s="449">
        <v>6</v>
      </c>
      <c r="AP30" s="451">
        <v>5</v>
      </c>
      <c r="AQ30" s="521">
        <f t="shared" si="35"/>
        <v>18</v>
      </c>
      <c r="AR30" s="461">
        <v>6</v>
      </c>
      <c r="AS30" s="449">
        <v>9</v>
      </c>
      <c r="AT30" s="449" t="s">
        <v>227</v>
      </c>
      <c r="AU30" s="451">
        <v>9</v>
      </c>
      <c r="AV30" s="521">
        <f t="shared" si="36"/>
        <v>24</v>
      </c>
      <c r="AW30" s="461">
        <v>0</v>
      </c>
      <c r="AX30" s="449">
        <v>0</v>
      </c>
      <c r="AY30" s="449">
        <v>0</v>
      </c>
      <c r="AZ30" s="449">
        <v>0</v>
      </c>
      <c r="BA30" s="451">
        <v>0</v>
      </c>
      <c r="BB30" s="452">
        <f t="shared" si="37"/>
        <v>0</v>
      </c>
      <c r="BC30" s="523">
        <f t="shared" si="38"/>
        <v>198</v>
      </c>
    </row>
    <row r="31" spans="1:55" s="498" customFormat="1" ht="14.4" x14ac:dyDescent="0.3">
      <c r="A31" s="516">
        <v>5</v>
      </c>
      <c r="B31" s="517" t="s">
        <v>259</v>
      </c>
      <c r="C31" s="530">
        <v>21560</v>
      </c>
      <c r="D31" s="531" t="s">
        <v>134</v>
      </c>
      <c r="E31" s="465">
        <v>3</v>
      </c>
      <c r="F31" s="449">
        <v>11</v>
      </c>
      <c r="G31" s="449">
        <v>4</v>
      </c>
      <c r="H31" s="449">
        <v>11</v>
      </c>
      <c r="I31" s="449">
        <v>9</v>
      </c>
      <c r="J31" s="526">
        <f t="shared" si="29"/>
        <v>38</v>
      </c>
      <c r="K31" s="465">
        <v>11</v>
      </c>
      <c r="L31" s="450">
        <v>7</v>
      </c>
      <c r="M31" s="450">
        <v>0</v>
      </c>
      <c r="N31" s="450">
        <v>9</v>
      </c>
      <c r="O31" s="473" t="s">
        <v>43</v>
      </c>
      <c r="P31" s="527">
        <f t="shared" si="30"/>
        <v>27</v>
      </c>
      <c r="Q31" s="450">
        <v>0</v>
      </c>
      <c r="R31" s="450">
        <v>0</v>
      </c>
      <c r="S31" s="450">
        <v>0</v>
      </c>
      <c r="T31" s="450">
        <v>0</v>
      </c>
      <c r="U31" s="451">
        <v>0</v>
      </c>
      <c r="V31" s="460">
        <f t="shared" si="31"/>
        <v>0</v>
      </c>
      <c r="W31" s="462">
        <v>0</v>
      </c>
      <c r="X31" s="461">
        <v>0</v>
      </c>
      <c r="Y31" s="449">
        <v>0</v>
      </c>
      <c r="Z31" s="461">
        <v>0</v>
      </c>
      <c r="AA31" s="451">
        <v>0</v>
      </c>
      <c r="AB31" s="460">
        <f t="shared" si="32"/>
        <v>0</v>
      </c>
      <c r="AC31" s="462">
        <v>0</v>
      </c>
      <c r="AD31" s="461">
        <v>0</v>
      </c>
      <c r="AE31" s="449">
        <v>0</v>
      </c>
      <c r="AF31" s="451">
        <v>0</v>
      </c>
      <c r="AG31" s="521">
        <f t="shared" si="33"/>
        <v>0</v>
      </c>
      <c r="AH31" s="462">
        <v>0</v>
      </c>
      <c r="AI31" s="461">
        <v>0</v>
      </c>
      <c r="AJ31" s="449">
        <v>0</v>
      </c>
      <c r="AK31" s="451">
        <v>0</v>
      </c>
      <c r="AL31" s="521">
        <f t="shared" si="34"/>
        <v>0</v>
      </c>
      <c r="AM31" s="461">
        <v>7</v>
      </c>
      <c r="AN31" s="449">
        <v>6</v>
      </c>
      <c r="AO31" s="449">
        <v>5</v>
      </c>
      <c r="AP31" s="451">
        <v>6</v>
      </c>
      <c r="AQ31" s="521">
        <f t="shared" si="35"/>
        <v>24</v>
      </c>
      <c r="AR31" s="466" t="s">
        <v>254</v>
      </c>
      <c r="AS31" s="476" t="s">
        <v>254</v>
      </c>
      <c r="AT31" s="476" t="s">
        <v>254</v>
      </c>
      <c r="AU31" s="473" t="s">
        <v>254</v>
      </c>
      <c r="AV31" s="521">
        <f t="shared" si="36"/>
        <v>0</v>
      </c>
      <c r="AW31" s="461" t="s">
        <v>232</v>
      </c>
      <c r="AX31" s="449">
        <v>7</v>
      </c>
      <c r="AY31" s="449" t="s">
        <v>232</v>
      </c>
      <c r="AZ31" s="449" t="s">
        <v>232</v>
      </c>
      <c r="BA31" s="532" t="s">
        <v>232</v>
      </c>
      <c r="BB31" s="452">
        <f t="shared" si="37"/>
        <v>7</v>
      </c>
      <c r="BC31" s="523">
        <f t="shared" si="38"/>
        <v>96</v>
      </c>
    </row>
    <row r="32" spans="1:55" s="498" customFormat="1" ht="14.4" x14ac:dyDescent="0.3">
      <c r="A32" s="516">
        <v>6</v>
      </c>
      <c r="B32" s="517" t="s">
        <v>250</v>
      </c>
      <c r="C32" s="533">
        <v>21316</v>
      </c>
      <c r="D32" s="529" t="s">
        <v>72</v>
      </c>
      <c r="E32" s="462">
        <v>0</v>
      </c>
      <c r="F32" s="449">
        <v>0</v>
      </c>
      <c r="G32" s="449">
        <v>0</v>
      </c>
      <c r="H32" s="449">
        <v>0</v>
      </c>
      <c r="I32" s="451">
        <v>0</v>
      </c>
      <c r="J32" s="526">
        <f t="shared" si="29"/>
        <v>0</v>
      </c>
      <c r="K32" s="465">
        <v>0</v>
      </c>
      <c r="L32" s="450">
        <v>0</v>
      </c>
      <c r="M32" s="450">
        <v>0</v>
      </c>
      <c r="N32" s="450">
        <v>0</v>
      </c>
      <c r="O32" s="451">
        <v>0</v>
      </c>
      <c r="P32" s="527">
        <f t="shared" si="30"/>
        <v>0</v>
      </c>
      <c r="Q32" s="475" t="s">
        <v>227</v>
      </c>
      <c r="R32" s="450">
        <v>5</v>
      </c>
      <c r="S32" s="450">
        <v>6</v>
      </c>
      <c r="T32" s="450">
        <v>5</v>
      </c>
      <c r="U32" s="473" t="s">
        <v>43</v>
      </c>
      <c r="V32" s="460">
        <f t="shared" si="31"/>
        <v>16</v>
      </c>
      <c r="W32" s="462">
        <v>0</v>
      </c>
      <c r="X32" s="461">
        <v>0</v>
      </c>
      <c r="Y32" s="449">
        <v>0</v>
      </c>
      <c r="Z32" s="461">
        <v>0</v>
      </c>
      <c r="AA32" s="451">
        <v>0</v>
      </c>
      <c r="AB32" s="460">
        <f t="shared" si="32"/>
        <v>0</v>
      </c>
      <c r="AC32" s="462">
        <v>0</v>
      </c>
      <c r="AD32" s="461">
        <v>0</v>
      </c>
      <c r="AE32" s="449">
        <v>0</v>
      </c>
      <c r="AF32" s="451">
        <v>0</v>
      </c>
      <c r="AG32" s="521">
        <f t="shared" si="33"/>
        <v>0</v>
      </c>
      <c r="AH32" s="462">
        <v>0</v>
      </c>
      <c r="AI32" s="461">
        <v>0</v>
      </c>
      <c r="AJ32" s="449">
        <v>0</v>
      </c>
      <c r="AK32" s="451">
        <v>0</v>
      </c>
      <c r="AL32" s="521">
        <f t="shared" si="34"/>
        <v>0</v>
      </c>
      <c r="AM32" s="462">
        <v>0</v>
      </c>
      <c r="AN32" s="461">
        <v>0</v>
      </c>
      <c r="AO32" s="449">
        <v>0</v>
      </c>
      <c r="AP32" s="451">
        <v>0</v>
      </c>
      <c r="AQ32" s="521">
        <f t="shared" si="35"/>
        <v>0</v>
      </c>
      <c r="AR32" s="466" t="s">
        <v>227</v>
      </c>
      <c r="AS32" s="449">
        <v>7</v>
      </c>
      <c r="AT32" s="449">
        <v>6</v>
      </c>
      <c r="AU32" s="451">
        <v>7</v>
      </c>
      <c r="AV32" s="521">
        <f t="shared" si="36"/>
        <v>20</v>
      </c>
      <c r="AW32" s="461">
        <v>0</v>
      </c>
      <c r="AX32" s="449">
        <v>0</v>
      </c>
      <c r="AY32" s="449">
        <v>0</v>
      </c>
      <c r="AZ32" s="449">
        <v>0</v>
      </c>
      <c r="BA32" s="451">
        <v>0</v>
      </c>
      <c r="BB32" s="452">
        <f t="shared" si="37"/>
        <v>0</v>
      </c>
      <c r="BC32" s="523">
        <f t="shared" si="38"/>
        <v>36</v>
      </c>
    </row>
    <row r="33" spans="1:59" s="498" customFormat="1" ht="15" thickBot="1" x14ac:dyDescent="0.35">
      <c r="A33" s="516">
        <v>7</v>
      </c>
      <c r="B33" s="534" t="s">
        <v>260</v>
      </c>
      <c r="C33" s="535">
        <v>21451</v>
      </c>
      <c r="D33" s="536" t="s">
        <v>77</v>
      </c>
      <c r="E33" s="480">
        <v>6</v>
      </c>
      <c r="F33" s="454">
        <v>4</v>
      </c>
      <c r="G33" s="454">
        <v>6</v>
      </c>
      <c r="H33" s="537" t="s">
        <v>227</v>
      </c>
      <c r="I33" s="522">
        <v>3</v>
      </c>
      <c r="J33" s="526">
        <f t="shared" si="29"/>
        <v>19</v>
      </c>
      <c r="K33" s="449">
        <v>0</v>
      </c>
      <c r="L33" s="450">
        <v>0</v>
      </c>
      <c r="M33" s="450">
        <v>0</v>
      </c>
      <c r="N33" s="450">
        <v>0</v>
      </c>
      <c r="O33" s="451">
        <v>0</v>
      </c>
      <c r="P33" s="527">
        <f t="shared" si="30"/>
        <v>0</v>
      </c>
      <c r="Q33" s="449">
        <v>0</v>
      </c>
      <c r="R33" s="450">
        <v>0</v>
      </c>
      <c r="S33" s="450">
        <v>0</v>
      </c>
      <c r="T33" s="450">
        <v>0</v>
      </c>
      <c r="U33" s="451">
        <v>0</v>
      </c>
      <c r="V33" s="460">
        <f t="shared" si="31"/>
        <v>0</v>
      </c>
      <c r="W33" s="449">
        <v>0</v>
      </c>
      <c r="X33" s="450">
        <v>0</v>
      </c>
      <c r="Y33" s="450">
        <v>0</v>
      </c>
      <c r="Z33" s="450">
        <v>0</v>
      </c>
      <c r="AA33" s="451">
        <v>0</v>
      </c>
      <c r="AB33" s="460">
        <f t="shared" si="32"/>
        <v>0</v>
      </c>
      <c r="AC33" s="462">
        <v>0</v>
      </c>
      <c r="AD33" s="461">
        <v>0</v>
      </c>
      <c r="AE33" s="449">
        <v>0</v>
      </c>
      <c r="AF33" s="451">
        <v>0</v>
      </c>
      <c r="AG33" s="521">
        <f t="shared" si="33"/>
        <v>0</v>
      </c>
      <c r="AH33" s="462">
        <v>0</v>
      </c>
      <c r="AI33" s="461">
        <v>0</v>
      </c>
      <c r="AJ33" s="449">
        <v>0</v>
      </c>
      <c r="AK33" s="451">
        <v>0</v>
      </c>
      <c r="AL33" s="521">
        <f t="shared" si="34"/>
        <v>0</v>
      </c>
      <c r="AM33" s="462">
        <v>0</v>
      </c>
      <c r="AN33" s="461">
        <v>0</v>
      </c>
      <c r="AO33" s="449">
        <v>0</v>
      </c>
      <c r="AP33" s="451">
        <v>0</v>
      </c>
      <c r="AQ33" s="521">
        <f t="shared" si="35"/>
        <v>0</v>
      </c>
      <c r="AR33" s="461">
        <v>0</v>
      </c>
      <c r="AS33" s="449">
        <v>0</v>
      </c>
      <c r="AT33" s="449">
        <v>0</v>
      </c>
      <c r="AU33" s="451">
        <v>0</v>
      </c>
      <c r="AV33" s="521">
        <f t="shared" si="36"/>
        <v>0</v>
      </c>
      <c r="AW33" s="461">
        <v>0</v>
      </c>
      <c r="AX33" s="449">
        <v>0</v>
      </c>
      <c r="AY33" s="449">
        <v>0</v>
      </c>
      <c r="AZ33" s="449">
        <v>0</v>
      </c>
      <c r="BA33" s="451">
        <v>0</v>
      </c>
      <c r="BB33" s="452">
        <f t="shared" si="37"/>
        <v>0</v>
      </c>
      <c r="BC33" s="523">
        <f t="shared" si="38"/>
        <v>19</v>
      </c>
    </row>
    <row r="34" spans="1:59" s="498" customFormat="1" ht="15" thickBot="1" x14ac:dyDescent="0.35">
      <c r="A34" s="799" t="s">
        <v>32</v>
      </c>
      <c r="B34" s="799"/>
      <c r="C34" s="799"/>
      <c r="D34" s="799"/>
      <c r="E34" s="744">
        <v>6</v>
      </c>
      <c r="F34" s="744"/>
      <c r="G34" s="744"/>
      <c r="H34" s="744"/>
      <c r="I34" s="744"/>
      <c r="J34" s="744"/>
      <c r="K34" s="744">
        <v>5</v>
      </c>
      <c r="L34" s="744"/>
      <c r="M34" s="744"/>
      <c r="N34" s="744"/>
      <c r="O34" s="744"/>
      <c r="P34" s="744"/>
      <c r="Q34" s="744">
        <v>5</v>
      </c>
      <c r="R34" s="744"/>
      <c r="S34" s="744"/>
      <c r="T34" s="744"/>
      <c r="U34" s="744"/>
      <c r="V34" s="744"/>
      <c r="W34" s="744">
        <v>4</v>
      </c>
      <c r="X34" s="744"/>
      <c r="Y34" s="800"/>
      <c r="Z34" s="800"/>
      <c r="AA34" s="744"/>
      <c r="AB34" s="744"/>
      <c r="AC34" s="744">
        <v>4</v>
      </c>
      <c r="AD34" s="744"/>
      <c r="AE34" s="744"/>
      <c r="AF34" s="744"/>
      <c r="AG34" s="744"/>
      <c r="AH34" s="744">
        <v>4</v>
      </c>
      <c r="AI34" s="744"/>
      <c r="AJ34" s="744"/>
      <c r="AK34" s="745"/>
      <c r="AL34" s="745"/>
      <c r="AM34" s="744">
        <v>6</v>
      </c>
      <c r="AN34" s="744"/>
      <c r="AO34" s="744"/>
      <c r="AP34" s="745"/>
      <c r="AQ34" s="745"/>
      <c r="AR34" s="744">
        <v>6</v>
      </c>
      <c r="AS34" s="744"/>
      <c r="AT34" s="744"/>
      <c r="AU34" s="745"/>
      <c r="AV34" s="745"/>
      <c r="AW34" s="744">
        <v>4</v>
      </c>
      <c r="AX34" s="744"/>
      <c r="AY34" s="744"/>
      <c r="AZ34" s="745"/>
      <c r="BA34" s="745"/>
      <c r="BB34" s="745"/>
      <c r="BC34" s="538"/>
    </row>
    <row r="35" spans="1:59" s="498" customFormat="1" ht="12.75" customHeight="1" x14ac:dyDescent="0.25">
      <c r="A35" s="757" t="s">
        <v>40</v>
      </c>
      <c r="B35" s="757"/>
      <c r="C35" s="757"/>
      <c r="D35" s="757"/>
      <c r="E35" s="757"/>
      <c r="F35" s="757"/>
      <c r="G35" s="757"/>
      <c r="H35" s="757"/>
      <c r="I35" s="757"/>
      <c r="J35" s="757"/>
      <c r="K35" s="757"/>
      <c r="L35" s="757"/>
      <c r="M35" s="757"/>
      <c r="N35" s="757"/>
      <c r="O35" s="757"/>
      <c r="P35" s="757"/>
      <c r="Q35" s="757"/>
      <c r="R35" s="757"/>
      <c r="S35" s="757"/>
      <c r="T35" s="757"/>
      <c r="U35" s="757"/>
      <c r="V35" s="757"/>
      <c r="W35" s="757"/>
      <c r="X35" s="757"/>
      <c r="Y35" s="757"/>
      <c r="Z35" s="757"/>
      <c r="AA35" s="757"/>
      <c r="AB35" s="757"/>
      <c r="AC35" s="757"/>
      <c r="AD35" s="757"/>
      <c r="AE35" s="757"/>
      <c r="AF35" s="757"/>
      <c r="AG35" s="757"/>
      <c r="AH35" s="757"/>
      <c r="AI35" s="757"/>
      <c r="AJ35" s="757"/>
      <c r="AK35" s="757"/>
      <c r="AL35" s="757"/>
      <c r="AM35" s="757"/>
      <c r="AN35" s="757"/>
      <c r="AO35" s="757"/>
      <c r="AP35" s="757"/>
      <c r="AQ35" s="757"/>
      <c r="AR35" s="757"/>
      <c r="AS35" s="757"/>
      <c r="AT35" s="757"/>
      <c r="AU35" s="757"/>
      <c r="AV35" s="757"/>
      <c r="AW35" s="757"/>
      <c r="AX35" s="757"/>
      <c r="AY35" s="757"/>
      <c r="AZ35" s="757"/>
      <c r="BA35" s="757"/>
      <c r="BB35" s="757"/>
      <c r="BC35" s="757"/>
      <c r="BD35" s="539"/>
      <c r="BE35" s="539"/>
      <c r="BF35" s="539"/>
      <c r="BG35" s="539"/>
    </row>
    <row r="36" spans="1:59" s="498" customFormat="1" ht="12.75" customHeight="1" x14ac:dyDescent="0.25">
      <c r="A36" s="757"/>
      <c r="B36" s="757"/>
      <c r="C36" s="757"/>
      <c r="D36" s="757"/>
      <c r="E36" s="757"/>
      <c r="F36" s="757"/>
      <c r="G36" s="757"/>
      <c r="H36" s="757"/>
      <c r="I36" s="757"/>
      <c r="J36" s="757"/>
      <c r="K36" s="757"/>
      <c r="L36" s="757"/>
      <c r="M36" s="757"/>
      <c r="N36" s="757"/>
      <c r="O36" s="757"/>
      <c r="P36" s="757"/>
      <c r="Q36" s="757"/>
      <c r="R36" s="757"/>
      <c r="S36" s="757"/>
      <c r="T36" s="757"/>
      <c r="U36" s="757"/>
      <c r="V36" s="757"/>
      <c r="W36" s="757"/>
      <c r="X36" s="757"/>
      <c r="Y36" s="757"/>
      <c r="Z36" s="757"/>
      <c r="AA36" s="757"/>
      <c r="AB36" s="757"/>
      <c r="AC36" s="757"/>
      <c r="AD36" s="757"/>
      <c r="AE36" s="757"/>
      <c r="AF36" s="757"/>
      <c r="AG36" s="757"/>
      <c r="AH36" s="757"/>
      <c r="AI36" s="757"/>
      <c r="AJ36" s="757"/>
      <c r="AK36" s="757"/>
      <c r="AL36" s="757"/>
      <c r="AM36" s="757"/>
      <c r="AN36" s="757"/>
      <c r="AO36" s="757"/>
      <c r="AP36" s="757"/>
      <c r="AQ36" s="757"/>
      <c r="AR36" s="757"/>
      <c r="AS36" s="757"/>
      <c r="AT36" s="757"/>
      <c r="AU36" s="757"/>
      <c r="AV36" s="757"/>
      <c r="AW36" s="757"/>
      <c r="AX36" s="757"/>
      <c r="AY36" s="757"/>
      <c r="AZ36" s="757"/>
      <c r="BA36" s="757"/>
      <c r="BB36" s="757"/>
      <c r="BC36" s="757"/>
      <c r="BD36" s="539"/>
      <c r="BE36" s="539"/>
      <c r="BF36" s="539"/>
      <c r="BG36" s="539"/>
    </row>
    <row r="37" spans="1:59" s="498" customFormat="1" ht="5.25" customHeight="1" thickBot="1" x14ac:dyDescent="0.3">
      <c r="A37" s="757"/>
      <c r="B37" s="757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7"/>
      <c r="R37" s="757"/>
      <c r="S37" s="757"/>
      <c r="T37" s="757"/>
      <c r="U37" s="757"/>
      <c r="V37" s="757"/>
      <c r="W37" s="757"/>
      <c r="X37" s="757"/>
      <c r="Y37" s="757"/>
      <c r="Z37" s="757"/>
      <c r="AA37" s="757"/>
      <c r="AB37" s="757"/>
      <c r="AC37" s="757"/>
      <c r="AD37" s="757"/>
      <c r="AE37" s="757"/>
      <c r="AF37" s="757"/>
      <c r="AG37" s="757"/>
      <c r="AH37" s="757"/>
      <c r="AI37" s="757"/>
      <c r="AJ37" s="757"/>
      <c r="AK37" s="757"/>
      <c r="AL37" s="757"/>
      <c r="AM37" s="757"/>
      <c r="AN37" s="757"/>
      <c r="AO37" s="757"/>
      <c r="AP37" s="757"/>
      <c r="AQ37" s="757"/>
      <c r="AR37" s="757"/>
      <c r="AS37" s="757"/>
      <c r="AT37" s="757"/>
      <c r="AU37" s="757"/>
      <c r="AV37" s="757"/>
      <c r="AW37" s="757"/>
      <c r="AX37" s="757"/>
      <c r="AY37" s="757"/>
      <c r="AZ37" s="757"/>
      <c r="BA37" s="757"/>
      <c r="BB37" s="757"/>
      <c r="BC37" s="757"/>
      <c r="BD37" s="539"/>
      <c r="BE37" s="539"/>
      <c r="BF37" s="539"/>
      <c r="BG37" s="539"/>
    </row>
    <row r="38" spans="1:59" s="498" customFormat="1" ht="14.4" x14ac:dyDescent="0.3">
      <c r="E38" s="758" t="s">
        <v>1</v>
      </c>
      <c r="F38" s="759"/>
      <c r="G38" s="759"/>
      <c r="H38" s="759"/>
      <c r="I38" s="759"/>
      <c r="J38" s="760"/>
      <c r="K38" s="759" t="s">
        <v>2</v>
      </c>
      <c r="L38" s="759"/>
      <c r="M38" s="759"/>
      <c r="N38" s="759"/>
      <c r="O38" s="759"/>
      <c r="P38" s="760"/>
      <c r="Q38" s="759" t="s">
        <v>3</v>
      </c>
      <c r="R38" s="759"/>
      <c r="S38" s="759"/>
      <c r="T38" s="759"/>
      <c r="U38" s="759"/>
      <c r="V38" s="760"/>
      <c r="W38" s="758" t="s">
        <v>4</v>
      </c>
      <c r="X38" s="759"/>
      <c r="Y38" s="759"/>
      <c r="Z38" s="759"/>
      <c r="AA38" s="759"/>
      <c r="AB38" s="760"/>
      <c r="AC38" s="758" t="s">
        <v>5</v>
      </c>
      <c r="AD38" s="759"/>
      <c r="AE38" s="759"/>
      <c r="AF38" s="759"/>
      <c r="AG38" s="760"/>
      <c r="AH38" s="758" t="s">
        <v>6</v>
      </c>
      <c r="AI38" s="759"/>
      <c r="AJ38" s="759"/>
      <c r="AK38" s="759"/>
      <c r="AL38" s="760"/>
      <c r="AM38" s="761" t="s">
        <v>26</v>
      </c>
      <c r="AN38" s="762"/>
      <c r="AO38" s="762"/>
      <c r="AP38" s="762"/>
      <c r="AQ38" s="765"/>
      <c r="AR38" s="758" t="s">
        <v>27</v>
      </c>
      <c r="AS38" s="759"/>
      <c r="AT38" s="759"/>
      <c r="AU38" s="759"/>
      <c r="AV38" s="760"/>
      <c r="AW38" s="761" t="s">
        <v>28</v>
      </c>
      <c r="AX38" s="762"/>
      <c r="AY38" s="762"/>
      <c r="AZ38" s="762"/>
      <c r="BA38" s="762"/>
      <c r="BB38" s="762"/>
      <c r="BC38" s="794" t="s">
        <v>31</v>
      </c>
    </row>
    <row r="39" spans="1:59" s="498" customFormat="1" ht="15" thickBot="1" x14ac:dyDescent="0.35">
      <c r="E39" s="749">
        <v>43498</v>
      </c>
      <c r="F39" s="750"/>
      <c r="G39" s="750"/>
      <c r="H39" s="750"/>
      <c r="I39" s="750"/>
      <c r="J39" s="797"/>
      <c r="K39" s="798">
        <v>43540</v>
      </c>
      <c r="L39" s="798"/>
      <c r="M39" s="798"/>
      <c r="N39" s="798"/>
      <c r="O39" s="798"/>
      <c r="P39" s="797"/>
      <c r="Q39" s="798">
        <v>43586</v>
      </c>
      <c r="R39" s="798"/>
      <c r="S39" s="798"/>
      <c r="T39" s="798"/>
      <c r="U39" s="798"/>
      <c r="V39" s="797"/>
      <c r="W39" s="749">
        <v>43617</v>
      </c>
      <c r="X39" s="750"/>
      <c r="Y39" s="750"/>
      <c r="Z39" s="750"/>
      <c r="AA39" s="750"/>
      <c r="AB39" s="751"/>
      <c r="AC39" s="749">
        <v>43645</v>
      </c>
      <c r="AD39" s="750"/>
      <c r="AE39" s="750"/>
      <c r="AF39" s="750"/>
      <c r="AG39" s="751"/>
      <c r="AH39" s="749">
        <v>43168</v>
      </c>
      <c r="AI39" s="750"/>
      <c r="AJ39" s="750"/>
      <c r="AK39" s="750"/>
      <c r="AL39" s="751"/>
      <c r="AM39" s="755">
        <v>43694</v>
      </c>
      <c r="AN39" s="756"/>
      <c r="AO39" s="756"/>
      <c r="AP39" s="756"/>
      <c r="AQ39" s="764"/>
      <c r="AR39" s="749">
        <v>43716</v>
      </c>
      <c r="AS39" s="750"/>
      <c r="AT39" s="750"/>
      <c r="AU39" s="750"/>
      <c r="AV39" s="751"/>
      <c r="AW39" s="755">
        <v>43743</v>
      </c>
      <c r="AX39" s="756"/>
      <c r="AY39" s="756"/>
      <c r="AZ39" s="756"/>
      <c r="BA39" s="756"/>
      <c r="BB39" s="756"/>
      <c r="BC39" s="795"/>
    </row>
    <row r="40" spans="1:59" s="498" customFormat="1" ht="30" customHeight="1" thickBot="1" x14ac:dyDescent="0.35">
      <c r="A40" s="499" t="s">
        <v>0</v>
      </c>
      <c r="B40" s="500" t="s">
        <v>7</v>
      </c>
      <c r="C40" s="501" t="s">
        <v>8</v>
      </c>
      <c r="D40" s="502" t="s">
        <v>9</v>
      </c>
      <c r="E40" s="540">
        <v>1</v>
      </c>
      <c r="F40" s="541">
        <v>2</v>
      </c>
      <c r="G40" s="541">
        <v>3</v>
      </c>
      <c r="H40" s="541">
        <v>4</v>
      </c>
      <c r="I40" s="513" t="s">
        <v>10</v>
      </c>
      <c r="J40" s="542" t="s">
        <v>29</v>
      </c>
      <c r="K40" s="543">
        <v>1</v>
      </c>
      <c r="L40" s="544">
        <v>2</v>
      </c>
      <c r="M40" s="544">
        <v>3</v>
      </c>
      <c r="N40" s="544">
        <v>4</v>
      </c>
      <c r="O40" s="513" t="s">
        <v>10</v>
      </c>
      <c r="P40" s="542" t="s">
        <v>29</v>
      </c>
      <c r="Q40" s="544">
        <v>1</v>
      </c>
      <c r="R40" s="544">
        <v>2</v>
      </c>
      <c r="S40" s="544">
        <v>3</v>
      </c>
      <c r="T40" s="544">
        <v>4</v>
      </c>
      <c r="U40" s="513" t="s">
        <v>10</v>
      </c>
      <c r="V40" s="542" t="s">
        <v>29</v>
      </c>
      <c r="W40" s="545">
        <v>1</v>
      </c>
      <c r="X40" s="546">
        <v>2</v>
      </c>
      <c r="Y40" s="546">
        <v>3</v>
      </c>
      <c r="Z40" s="546">
        <v>4</v>
      </c>
      <c r="AA40" s="513" t="s">
        <v>10</v>
      </c>
      <c r="AB40" s="542" t="s">
        <v>29</v>
      </c>
      <c r="AC40" s="545">
        <v>1</v>
      </c>
      <c r="AD40" s="546">
        <v>2</v>
      </c>
      <c r="AE40" s="543">
        <v>3</v>
      </c>
      <c r="AF40" s="513" t="s">
        <v>10</v>
      </c>
      <c r="AG40" s="542" t="s">
        <v>29</v>
      </c>
      <c r="AH40" s="545">
        <v>1</v>
      </c>
      <c r="AI40" s="546">
        <v>2</v>
      </c>
      <c r="AJ40" s="543">
        <v>3</v>
      </c>
      <c r="AK40" s="513" t="s">
        <v>10</v>
      </c>
      <c r="AL40" s="542" t="s">
        <v>29</v>
      </c>
      <c r="AM40" s="545">
        <v>1</v>
      </c>
      <c r="AN40" s="546">
        <v>2</v>
      </c>
      <c r="AO40" s="543">
        <v>3</v>
      </c>
      <c r="AP40" s="513" t="s">
        <v>10</v>
      </c>
      <c r="AQ40" s="542" t="s">
        <v>29</v>
      </c>
      <c r="AR40" s="545">
        <v>1</v>
      </c>
      <c r="AS40" s="546">
        <v>2</v>
      </c>
      <c r="AT40" s="543">
        <v>3</v>
      </c>
      <c r="AU40" s="513" t="s">
        <v>10</v>
      </c>
      <c r="AV40" s="542" t="s">
        <v>29</v>
      </c>
      <c r="AW40" s="432">
        <v>1</v>
      </c>
      <c r="AX40" s="433">
        <v>2</v>
      </c>
      <c r="AY40" s="427">
        <v>3</v>
      </c>
      <c r="AZ40" s="427">
        <v>4</v>
      </c>
      <c r="BA40" s="429" t="s">
        <v>10</v>
      </c>
      <c r="BB40" s="542" t="s">
        <v>29</v>
      </c>
      <c r="BC40" s="796"/>
    </row>
    <row r="41" spans="1:59" s="498" customFormat="1" ht="14.4" x14ac:dyDescent="0.3">
      <c r="A41" s="516">
        <v>1</v>
      </c>
      <c r="B41" s="517" t="s">
        <v>261</v>
      </c>
      <c r="C41" s="518">
        <v>21240</v>
      </c>
      <c r="D41" s="548" t="s">
        <v>140</v>
      </c>
      <c r="E41" s="549">
        <v>7</v>
      </c>
      <c r="F41" s="550">
        <v>6</v>
      </c>
      <c r="G41" s="551">
        <v>11</v>
      </c>
      <c r="H41" s="550">
        <v>7</v>
      </c>
      <c r="I41" s="552">
        <v>7</v>
      </c>
      <c r="J41" s="520">
        <f t="shared" ref="J41" si="39">SUM(E41:I41)</f>
        <v>38</v>
      </c>
      <c r="K41" s="553">
        <v>11</v>
      </c>
      <c r="L41" s="554">
        <v>11</v>
      </c>
      <c r="M41" s="554">
        <v>11</v>
      </c>
      <c r="N41" s="554">
        <v>9</v>
      </c>
      <c r="O41" s="555">
        <v>11</v>
      </c>
      <c r="P41" s="556">
        <f t="shared" ref="P41" si="40">SUM(K41:O41)</f>
        <v>53</v>
      </c>
      <c r="Q41" s="553">
        <v>9</v>
      </c>
      <c r="R41" s="554">
        <v>11</v>
      </c>
      <c r="S41" s="554">
        <v>11</v>
      </c>
      <c r="T41" s="554">
        <v>9</v>
      </c>
      <c r="U41" s="555">
        <v>11</v>
      </c>
      <c r="V41" s="556">
        <f t="shared" ref="V41" si="41">SUM(Q41:U41)</f>
        <v>51</v>
      </c>
      <c r="W41" s="553">
        <v>11</v>
      </c>
      <c r="X41" s="554">
        <v>11</v>
      </c>
      <c r="Y41" s="554">
        <v>7</v>
      </c>
      <c r="Z41" s="554">
        <v>9</v>
      </c>
      <c r="AA41" s="554">
        <v>11</v>
      </c>
      <c r="AB41" s="520">
        <f t="shared" ref="AB41" si="42">SUM(W41:AA41)</f>
        <v>49</v>
      </c>
      <c r="AC41" s="557">
        <v>11</v>
      </c>
      <c r="AD41" s="558">
        <v>11</v>
      </c>
      <c r="AE41" s="553">
        <v>6</v>
      </c>
      <c r="AF41" s="555">
        <v>11</v>
      </c>
      <c r="AG41" s="520">
        <f t="shared" ref="AG41" si="43">SUM(AC41:AF41)</f>
        <v>39</v>
      </c>
      <c r="AH41" s="559">
        <v>7</v>
      </c>
      <c r="AI41" s="560">
        <v>7</v>
      </c>
      <c r="AJ41" s="551">
        <v>7</v>
      </c>
      <c r="AK41" s="561" t="s">
        <v>227</v>
      </c>
      <c r="AL41" s="520">
        <f t="shared" ref="AL41" si="44">SUM(AH41:AK41)</f>
        <v>21</v>
      </c>
      <c r="AM41" s="558">
        <v>6</v>
      </c>
      <c r="AN41" s="553">
        <v>11</v>
      </c>
      <c r="AO41" s="553">
        <v>11</v>
      </c>
      <c r="AP41" s="555">
        <v>11</v>
      </c>
      <c r="AQ41" s="520">
        <f t="shared" ref="AQ41" si="45">SUM(AM41:AP41)</f>
        <v>39</v>
      </c>
      <c r="AR41" s="558">
        <v>6</v>
      </c>
      <c r="AS41" s="553">
        <v>9</v>
      </c>
      <c r="AT41" s="553">
        <v>7</v>
      </c>
      <c r="AU41" s="555">
        <v>7</v>
      </c>
      <c r="AV41" s="520">
        <f t="shared" ref="AV41" si="46">SUM(AR41:AU41)</f>
        <v>29</v>
      </c>
      <c r="AW41" s="558">
        <v>7</v>
      </c>
      <c r="AX41" s="553">
        <v>11</v>
      </c>
      <c r="AY41" s="553">
        <v>11</v>
      </c>
      <c r="AZ41" s="553">
        <v>9</v>
      </c>
      <c r="BA41" s="555">
        <v>11</v>
      </c>
      <c r="BB41" s="452">
        <f t="shared" ref="BB41" si="47">SUM(AW41:BA41)</f>
        <v>49</v>
      </c>
      <c r="BC41" s="523">
        <f t="shared" ref="BC41" si="48">+J41+P41+V41+AB41+AG41+AL41+AQ41+AV41+BB41</f>
        <v>368</v>
      </c>
    </row>
    <row r="42" spans="1:59" s="498" customFormat="1" ht="14.4" x14ac:dyDescent="0.3">
      <c r="A42" s="516">
        <v>2</v>
      </c>
      <c r="B42" s="517" t="s">
        <v>257</v>
      </c>
      <c r="C42" s="528">
        <v>20894</v>
      </c>
      <c r="D42" s="562">
        <v>6</v>
      </c>
      <c r="E42" s="563">
        <v>5</v>
      </c>
      <c r="F42" s="564">
        <v>11</v>
      </c>
      <c r="G42" s="565">
        <v>5</v>
      </c>
      <c r="H42" s="564">
        <v>6</v>
      </c>
      <c r="I42" s="566">
        <v>4</v>
      </c>
      <c r="J42" s="527">
        <f t="shared" ref="J42:J48" si="49">SUM(E42:I42)</f>
        <v>31</v>
      </c>
      <c r="K42" s="565">
        <v>9</v>
      </c>
      <c r="L42" s="567">
        <v>7</v>
      </c>
      <c r="M42" s="567">
        <v>6</v>
      </c>
      <c r="N42" s="567">
        <v>6</v>
      </c>
      <c r="O42" s="568">
        <v>9</v>
      </c>
      <c r="P42" s="556">
        <f t="shared" ref="P42:P48" si="50">SUM(K42:O42)</f>
        <v>37</v>
      </c>
      <c r="Q42" s="565">
        <v>11</v>
      </c>
      <c r="R42" s="567">
        <v>7</v>
      </c>
      <c r="S42" s="567">
        <v>6</v>
      </c>
      <c r="T42" s="567">
        <v>4</v>
      </c>
      <c r="U42" s="568">
        <v>7</v>
      </c>
      <c r="V42" s="569">
        <f t="shared" ref="V42:V48" si="51">SUM(Q42:U42)</f>
        <v>35</v>
      </c>
      <c r="W42" s="553">
        <v>9</v>
      </c>
      <c r="X42" s="554">
        <v>6</v>
      </c>
      <c r="Y42" s="554">
        <v>6</v>
      </c>
      <c r="Z42" s="570" t="s">
        <v>227</v>
      </c>
      <c r="AA42" s="554">
        <v>9</v>
      </c>
      <c r="AB42" s="527">
        <f t="shared" ref="AB42:AB48" si="52">SUM(W42:AA42)</f>
        <v>30</v>
      </c>
      <c r="AC42" s="571">
        <v>7</v>
      </c>
      <c r="AD42" s="572">
        <v>9</v>
      </c>
      <c r="AE42" s="565">
        <v>11</v>
      </c>
      <c r="AF42" s="568">
        <v>5</v>
      </c>
      <c r="AG42" s="527">
        <f t="shared" ref="AG42:AG48" si="53">SUM(AC42:AF42)</f>
        <v>32</v>
      </c>
      <c r="AH42" s="571">
        <v>5</v>
      </c>
      <c r="AI42" s="572">
        <v>9</v>
      </c>
      <c r="AJ42" s="565">
        <v>6</v>
      </c>
      <c r="AK42" s="568">
        <v>11</v>
      </c>
      <c r="AL42" s="527">
        <f t="shared" ref="AL42:AL48" si="54">SUM(AH42:AK42)</f>
        <v>31</v>
      </c>
      <c r="AM42" s="572">
        <v>5</v>
      </c>
      <c r="AN42" s="565">
        <v>5</v>
      </c>
      <c r="AO42" s="565">
        <v>5</v>
      </c>
      <c r="AP42" s="573" t="s">
        <v>227</v>
      </c>
      <c r="AQ42" s="527">
        <f t="shared" ref="AQ42:AQ48" si="55">SUM(AM42:AP42)</f>
        <v>15</v>
      </c>
      <c r="AR42" s="572">
        <v>6</v>
      </c>
      <c r="AS42" s="565">
        <v>7</v>
      </c>
      <c r="AT42" s="565">
        <v>5</v>
      </c>
      <c r="AU42" s="568">
        <v>5</v>
      </c>
      <c r="AV42" s="527">
        <f t="shared" ref="AV42:AV48" si="56">SUM(AR42:AU42)</f>
        <v>23</v>
      </c>
      <c r="AW42" s="572">
        <v>6</v>
      </c>
      <c r="AX42" s="565">
        <v>5</v>
      </c>
      <c r="AY42" s="565">
        <v>6</v>
      </c>
      <c r="AZ42" s="565">
        <v>6</v>
      </c>
      <c r="BA42" s="568">
        <v>7</v>
      </c>
      <c r="BB42" s="452">
        <f t="shared" ref="BB42:BB49" si="57">SUM(AW42:BA42)</f>
        <v>30</v>
      </c>
      <c r="BC42" s="523">
        <f t="shared" ref="BC42:BC49" si="58">+J42+P42+V42+AB42+AG42+AL42+AQ42+AV42+BB42</f>
        <v>264</v>
      </c>
    </row>
    <row r="43" spans="1:59" s="498" customFormat="1" ht="14.4" x14ac:dyDescent="0.3">
      <c r="A43" s="516">
        <v>3</v>
      </c>
      <c r="B43" s="517" t="s">
        <v>262</v>
      </c>
      <c r="C43" s="528">
        <v>21376</v>
      </c>
      <c r="D43" s="562" t="s">
        <v>189</v>
      </c>
      <c r="E43" s="563">
        <v>6</v>
      </c>
      <c r="F43" s="564">
        <v>5</v>
      </c>
      <c r="G43" s="565">
        <v>7</v>
      </c>
      <c r="H43" s="564">
        <v>9</v>
      </c>
      <c r="I43" s="566">
        <v>5</v>
      </c>
      <c r="J43" s="527">
        <f t="shared" si="49"/>
        <v>32</v>
      </c>
      <c r="K43" s="565">
        <v>7</v>
      </c>
      <c r="L43" s="567">
        <v>6</v>
      </c>
      <c r="M43" s="574" t="s">
        <v>227</v>
      </c>
      <c r="N43" s="567">
        <v>0</v>
      </c>
      <c r="O43" s="568">
        <v>0</v>
      </c>
      <c r="P43" s="556">
        <f t="shared" si="50"/>
        <v>13</v>
      </c>
      <c r="Q43" s="574" t="s">
        <v>227</v>
      </c>
      <c r="R43" s="574" t="s">
        <v>227</v>
      </c>
      <c r="S43" s="567">
        <v>9</v>
      </c>
      <c r="T43" s="567">
        <v>6</v>
      </c>
      <c r="U43" s="568">
        <v>9</v>
      </c>
      <c r="V43" s="569">
        <f t="shared" si="51"/>
        <v>24</v>
      </c>
      <c r="W43" s="575" t="s">
        <v>232</v>
      </c>
      <c r="X43" s="576" t="s">
        <v>232</v>
      </c>
      <c r="Y43" s="565">
        <v>9</v>
      </c>
      <c r="Z43" s="567">
        <v>7</v>
      </c>
      <c r="AA43" s="567">
        <v>6</v>
      </c>
      <c r="AB43" s="527">
        <f t="shared" si="52"/>
        <v>22</v>
      </c>
      <c r="AC43" s="571">
        <v>9</v>
      </c>
      <c r="AD43" s="572">
        <v>7</v>
      </c>
      <c r="AE43" s="577" t="s">
        <v>227</v>
      </c>
      <c r="AF43" s="568">
        <v>7</v>
      </c>
      <c r="AG43" s="527">
        <f t="shared" si="53"/>
        <v>23</v>
      </c>
      <c r="AH43" s="571">
        <v>4</v>
      </c>
      <c r="AI43" s="572">
        <v>11</v>
      </c>
      <c r="AJ43" s="565">
        <v>11</v>
      </c>
      <c r="AK43" s="568">
        <v>6</v>
      </c>
      <c r="AL43" s="527">
        <f t="shared" si="54"/>
        <v>32</v>
      </c>
      <c r="AM43" s="572">
        <v>11</v>
      </c>
      <c r="AN43" s="565">
        <v>7</v>
      </c>
      <c r="AO43" s="565">
        <v>9</v>
      </c>
      <c r="AP43" s="568">
        <v>9</v>
      </c>
      <c r="AQ43" s="527">
        <f t="shared" si="55"/>
        <v>36</v>
      </c>
      <c r="AR43" s="572">
        <v>7</v>
      </c>
      <c r="AS43" s="565">
        <v>5</v>
      </c>
      <c r="AT43" s="565">
        <v>9</v>
      </c>
      <c r="AU43" s="568">
        <v>6</v>
      </c>
      <c r="AV43" s="527">
        <f t="shared" si="56"/>
        <v>27</v>
      </c>
      <c r="AW43" s="572">
        <v>11</v>
      </c>
      <c r="AX43" s="565">
        <v>4</v>
      </c>
      <c r="AY43" s="565">
        <v>9</v>
      </c>
      <c r="AZ43" s="565">
        <v>7</v>
      </c>
      <c r="BA43" s="568">
        <v>5</v>
      </c>
      <c r="BB43" s="452">
        <f t="shared" si="57"/>
        <v>36</v>
      </c>
      <c r="BC43" s="523">
        <f t="shared" si="58"/>
        <v>245</v>
      </c>
    </row>
    <row r="44" spans="1:59" s="498" customFormat="1" ht="14.4" x14ac:dyDescent="0.3">
      <c r="A44" s="516">
        <v>4</v>
      </c>
      <c r="B44" s="517" t="s">
        <v>264</v>
      </c>
      <c r="C44" s="528">
        <v>21464</v>
      </c>
      <c r="D44" s="562" t="s">
        <v>169</v>
      </c>
      <c r="E44" s="563">
        <v>11</v>
      </c>
      <c r="F44" s="564">
        <v>7</v>
      </c>
      <c r="G44" s="565">
        <v>9</v>
      </c>
      <c r="H44" s="564">
        <v>5</v>
      </c>
      <c r="I44" s="566">
        <v>11</v>
      </c>
      <c r="J44" s="527">
        <f t="shared" si="49"/>
        <v>43</v>
      </c>
      <c r="K44" s="565">
        <v>6</v>
      </c>
      <c r="L44" s="567">
        <v>9</v>
      </c>
      <c r="M44" s="567">
        <v>7</v>
      </c>
      <c r="N44" s="567">
        <v>7</v>
      </c>
      <c r="O44" s="568">
        <v>6</v>
      </c>
      <c r="P44" s="556">
        <f t="shared" si="50"/>
        <v>35</v>
      </c>
      <c r="Q44" s="565">
        <v>7</v>
      </c>
      <c r="R44" s="574" t="s">
        <v>232</v>
      </c>
      <c r="S44" s="574" t="s">
        <v>43</v>
      </c>
      <c r="T44" s="567">
        <v>0</v>
      </c>
      <c r="U44" s="568">
        <v>0</v>
      </c>
      <c r="V44" s="569">
        <f t="shared" si="51"/>
        <v>7</v>
      </c>
      <c r="W44" s="571">
        <v>0</v>
      </c>
      <c r="X44" s="572">
        <v>0</v>
      </c>
      <c r="Y44" s="565">
        <v>0</v>
      </c>
      <c r="Z44" s="567">
        <v>0</v>
      </c>
      <c r="AA44" s="567">
        <v>0</v>
      </c>
      <c r="AB44" s="527">
        <f t="shared" si="52"/>
        <v>0</v>
      </c>
      <c r="AC44" s="571">
        <v>0</v>
      </c>
      <c r="AD44" s="572">
        <v>0</v>
      </c>
      <c r="AE44" s="565">
        <v>0</v>
      </c>
      <c r="AF44" s="568">
        <v>0</v>
      </c>
      <c r="AG44" s="527">
        <f t="shared" si="53"/>
        <v>0</v>
      </c>
      <c r="AH44" s="571">
        <v>6</v>
      </c>
      <c r="AI44" s="572">
        <v>6</v>
      </c>
      <c r="AJ44" s="577" t="s">
        <v>227</v>
      </c>
      <c r="AK44" s="568">
        <v>5</v>
      </c>
      <c r="AL44" s="527">
        <f t="shared" si="54"/>
        <v>17</v>
      </c>
      <c r="AM44" s="572">
        <v>9</v>
      </c>
      <c r="AN44" s="565">
        <v>6</v>
      </c>
      <c r="AO44" s="565">
        <v>7</v>
      </c>
      <c r="AP44" s="568">
        <v>7</v>
      </c>
      <c r="AQ44" s="527">
        <f t="shared" si="55"/>
        <v>29</v>
      </c>
      <c r="AR44" s="572">
        <v>9</v>
      </c>
      <c r="AS44" s="565">
        <v>11</v>
      </c>
      <c r="AT44" s="565">
        <v>6</v>
      </c>
      <c r="AU44" s="568">
        <v>9</v>
      </c>
      <c r="AV44" s="527">
        <f t="shared" si="56"/>
        <v>35</v>
      </c>
      <c r="AW44" s="572">
        <v>9</v>
      </c>
      <c r="AX44" s="565">
        <v>3</v>
      </c>
      <c r="AY44" s="565">
        <v>7</v>
      </c>
      <c r="AZ44" s="565">
        <v>11</v>
      </c>
      <c r="BA44" s="568">
        <v>9</v>
      </c>
      <c r="BB44" s="452">
        <f t="shared" si="57"/>
        <v>39</v>
      </c>
      <c r="BC44" s="523">
        <f t="shared" si="58"/>
        <v>205</v>
      </c>
    </row>
    <row r="45" spans="1:59" s="498" customFormat="1" ht="14.4" x14ac:dyDescent="0.3">
      <c r="A45" s="516">
        <v>5</v>
      </c>
      <c r="B45" s="517" t="s">
        <v>260</v>
      </c>
      <c r="C45" s="533">
        <v>21451</v>
      </c>
      <c r="D45" s="529" t="s">
        <v>77</v>
      </c>
      <c r="E45" s="578">
        <v>0</v>
      </c>
      <c r="F45" s="565">
        <v>0</v>
      </c>
      <c r="G45" s="565">
        <v>0</v>
      </c>
      <c r="H45" s="565">
        <v>0</v>
      </c>
      <c r="I45" s="567">
        <v>0</v>
      </c>
      <c r="J45" s="527">
        <f t="shared" si="49"/>
        <v>0</v>
      </c>
      <c r="K45" s="565">
        <v>0</v>
      </c>
      <c r="L45" s="567">
        <v>4</v>
      </c>
      <c r="M45" s="567">
        <v>5</v>
      </c>
      <c r="N45" s="567">
        <v>5</v>
      </c>
      <c r="O45" s="568">
        <v>7</v>
      </c>
      <c r="P45" s="556">
        <f t="shared" si="50"/>
        <v>21</v>
      </c>
      <c r="Q45" s="574" t="s">
        <v>227</v>
      </c>
      <c r="R45" s="567">
        <v>6</v>
      </c>
      <c r="S45" s="567">
        <v>7</v>
      </c>
      <c r="T45" s="567">
        <v>7</v>
      </c>
      <c r="U45" s="568">
        <v>5</v>
      </c>
      <c r="V45" s="569">
        <f t="shared" si="51"/>
        <v>25</v>
      </c>
      <c r="W45" s="571">
        <v>7</v>
      </c>
      <c r="X45" s="572">
        <v>9</v>
      </c>
      <c r="Y45" s="577" t="s">
        <v>227</v>
      </c>
      <c r="Z45" s="567">
        <v>11</v>
      </c>
      <c r="AA45" s="574" t="s">
        <v>227</v>
      </c>
      <c r="AB45" s="527">
        <f t="shared" si="52"/>
        <v>27</v>
      </c>
      <c r="AC45" s="575" t="s">
        <v>227</v>
      </c>
      <c r="AD45" s="576" t="s">
        <v>227</v>
      </c>
      <c r="AE45" s="565">
        <v>7</v>
      </c>
      <c r="AF45" s="568">
        <v>6</v>
      </c>
      <c r="AG45" s="527">
        <f t="shared" si="53"/>
        <v>13</v>
      </c>
      <c r="AH45" s="571">
        <v>11</v>
      </c>
      <c r="AI45" s="572">
        <v>4</v>
      </c>
      <c r="AJ45" s="565">
        <v>5</v>
      </c>
      <c r="AK45" s="568">
        <v>9</v>
      </c>
      <c r="AL45" s="527">
        <f t="shared" si="54"/>
        <v>29</v>
      </c>
      <c r="AM45" s="572">
        <v>7</v>
      </c>
      <c r="AN45" s="565">
        <v>9</v>
      </c>
      <c r="AO45" s="565">
        <v>6</v>
      </c>
      <c r="AP45" s="568">
        <v>6</v>
      </c>
      <c r="AQ45" s="527">
        <f t="shared" si="55"/>
        <v>28</v>
      </c>
      <c r="AR45" s="572">
        <v>11</v>
      </c>
      <c r="AS45" s="565">
        <v>6</v>
      </c>
      <c r="AT45" s="565">
        <v>11</v>
      </c>
      <c r="AU45" s="568">
        <v>11</v>
      </c>
      <c r="AV45" s="527">
        <f t="shared" si="56"/>
        <v>39</v>
      </c>
      <c r="AW45" s="572">
        <v>3</v>
      </c>
      <c r="AX45" s="565">
        <v>9</v>
      </c>
      <c r="AY45" s="565" t="s">
        <v>232</v>
      </c>
      <c r="AZ45" s="565" t="s">
        <v>232</v>
      </c>
      <c r="BA45" s="568">
        <v>6</v>
      </c>
      <c r="BB45" s="452">
        <f t="shared" si="57"/>
        <v>18</v>
      </c>
      <c r="BC45" s="523">
        <f t="shared" si="58"/>
        <v>200</v>
      </c>
    </row>
    <row r="46" spans="1:59" s="498" customFormat="1" ht="14.4" x14ac:dyDescent="0.3">
      <c r="A46" s="516">
        <v>6</v>
      </c>
      <c r="B46" s="517" t="s">
        <v>263</v>
      </c>
      <c r="C46" s="528">
        <v>10587</v>
      </c>
      <c r="D46" s="562">
        <v>95</v>
      </c>
      <c r="E46" s="563">
        <v>4</v>
      </c>
      <c r="F46" s="564">
        <v>9</v>
      </c>
      <c r="G46" s="565">
        <v>4</v>
      </c>
      <c r="H46" s="564">
        <v>11</v>
      </c>
      <c r="I46" s="566">
        <v>9</v>
      </c>
      <c r="J46" s="527">
        <f t="shared" si="49"/>
        <v>37</v>
      </c>
      <c r="K46" s="565">
        <v>5</v>
      </c>
      <c r="L46" s="567">
        <v>5</v>
      </c>
      <c r="M46" s="567">
        <v>9</v>
      </c>
      <c r="N46" s="567">
        <v>11</v>
      </c>
      <c r="O46" s="573" t="s">
        <v>43</v>
      </c>
      <c r="P46" s="556">
        <f t="shared" si="50"/>
        <v>30</v>
      </c>
      <c r="Q46" s="574" t="s">
        <v>227</v>
      </c>
      <c r="R46" s="567">
        <v>9</v>
      </c>
      <c r="S46" s="567">
        <v>5</v>
      </c>
      <c r="T46" s="567">
        <v>11</v>
      </c>
      <c r="U46" s="568">
        <v>6</v>
      </c>
      <c r="V46" s="569">
        <f t="shared" si="51"/>
        <v>31</v>
      </c>
      <c r="W46" s="571">
        <v>6</v>
      </c>
      <c r="X46" s="572">
        <v>7</v>
      </c>
      <c r="Y46" s="565">
        <v>11</v>
      </c>
      <c r="Z46" s="567">
        <v>6</v>
      </c>
      <c r="AA46" s="567">
        <v>7</v>
      </c>
      <c r="AB46" s="527">
        <f t="shared" si="52"/>
        <v>37</v>
      </c>
      <c r="AC46" s="571">
        <v>6</v>
      </c>
      <c r="AD46" s="572">
        <v>6</v>
      </c>
      <c r="AE46" s="565">
        <v>9</v>
      </c>
      <c r="AF46" s="568">
        <v>9</v>
      </c>
      <c r="AG46" s="527">
        <f t="shared" si="53"/>
        <v>30</v>
      </c>
      <c r="AH46" s="571">
        <v>9</v>
      </c>
      <c r="AI46" s="572">
        <v>5</v>
      </c>
      <c r="AJ46" s="565">
        <v>9</v>
      </c>
      <c r="AK46" s="568">
        <v>7</v>
      </c>
      <c r="AL46" s="527">
        <f t="shared" si="54"/>
        <v>30</v>
      </c>
      <c r="AM46" s="572">
        <v>0</v>
      </c>
      <c r="AN46" s="565">
        <v>0</v>
      </c>
      <c r="AO46" s="565">
        <v>0</v>
      </c>
      <c r="AP46" s="568">
        <v>0</v>
      </c>
      <c r="AQ46" s="527">
        <f t="shared" si="55"/>
        <v>0</v>
      </c>
      <c r="AR46" s="572">
        <v>0</v>
      </c>
      <c r="AS46" s="565">
        <v>0</v>
      </c>
      <c r="AT46" s="565">
        <v>0</v>
      </c>
      <c r="AU46" s="568">
        <v>0</v>
      </c>
      <c r="AV46" s="527">
        <f t="shared" si="56"/>
        <v>0</v>
      </c>
      <c r="AW46" s="572">
        <v>0</v>
      </c>
      <c r="AX46" s="565">
        <v>0</v>
      </c>
      <c r="AY46" s="565">
        <v>0</v>
      </c>
      <c r="AZ46" s="565">
        <v>0</v>
      </c>
      <c r="BA46" s="568">
        <v>0</v>
      </c>
      <c r="BB46" s="452">
        <f t="shared" si="57"/>
        <v>0</v>
      </c>
      <c r="BC46" s="523">
        <f t="shared" si="58"/>
        <v>195</v>
      </c>
    </row>
    <row r="47" spans="1:59" s="498" customFormat="1" ht="14.4" x14ac:dyDescent="0.3">
      <c r="A47" s="516">
        <v>7</v>
      </c>
      <c r="B47" s="517" t="s">
        <v>265</v>
      </c>
      <c r="C47" s="528">
        <v>21076</v>
      </c>
      <c r="D47" s="562" t="s">
        <v>266</v>
      </c>
      <c r="E47" s="563">
        <v>9</v>
      </c>
      <c r="F47" s="564">
        <v>4</v>
      </c>
      <c r="G47" s="565">
        <v>6</v>
      </c>
      <c r="H47" s="564">
        <v>3</v>
      </c>
      <c r="I47" s="566">
        <v>6</v>
      </c>
      <c r="J47" s="527">
        <f t="shared" si="49"/>
        <v>28</v>
      </c>
      <c r="K47" s="565">
        <v>0</v>
      </c>
      <c r="L47" s="567">
        <v>0</v>
      </c>
      <c r="M47" s="567">
        <v>0</v>
      </c>
      <c r="N47" s="567">
        <v>0</v>
      </c>
      <c r="O47" s="568">
        <v>0</v>
      </c>
      <c r="P47" s="556">
        <f t="shared" si="50"/>
        <v>0</v>
      </c>
      <c r="Q47" s="567">
        <v>0</v>
      </c>
      <c r="R47" s="567">
        <v>0</v>
      </c>
      <c r="S47" s="567">
        <v>0</v>
      </c>
      <c r="T47" s="567">
        <v>0</v>
      </c>
      <c r="U47" s="568">
        <v>0</v>
      </c>
      <c r="V47" s="569">
        <f t="shared" si="51"/>
        <v>0</v>
      </c>
      <c r="W47" s="571">
        <v>0</v>
      </c>
      <c r="X47" s="572">
        <v>0</v>
      </c>
      <c r="Y47" s="565">
        <v>0</v>
      </c>
      <c r="Z47" s="567">
        <v>0</v>
      </c>
      <c r="AA47" s="567">
        <v>0</v>
      </c>
      <c r="AB47" s="527">
        <f t="shared" si="52"/>
        <v>0</v>
      </c>
      <c r="AC47" s="571">
        <v>0</v>
      </c>
      <c r="AD47" s="572">
        <v>0</v>
      </c>
      <c r="AE47" s="565">
        <v>0</v>
      </c>
      <c r="AF47" s="568">
        <v>0</v>
      </c>
      <c r="AG47" s="527">
        <f t="shared" si="53"/>
        <v>0</v>
      </c>
      <c r="AH47" s="571">
        <v>0</v>
      </c>
      <c r="AI47" s="572">
        <v>0</v>
      </c>
      <c r="AJ47" s="565">
        <v>0</v>
      </c>
      <c r="AK47" s="568">
        <v>0</v>
      </c>
      <c r="AL47" s="527">
        <f t="shared" si="54"/>
        <v>0</v>
      </c>
      <c r="AM47" s="571">
        <v>0</v>
      </c>
      <c r="AN47" s="572">
        <v>0</v>
      </c>
      <c r="AO47" s="565">
        <v>0</v>
      </c>
      <c r="AP47" s="568">
        <v>0</v>
      </c>
      <c r="AQ47" s="527">
        <f t="shared" si="55"/>
        <v>0</v>
      </c>
      <c r="AR47" s="572">
        <v>0</v>
      </c>
      <c r="AS47" s="565">
        <v>0</v>
      </c>
      <c r="AT47" s="565">
        <v>0</v>
      </c>
      <c r="AU47" s="568">
        <v>0</v>
      </c>
      <c r="AV47" s="527">
        <f t="shared" si="56"/>
        <v>0</v>
      </c>
      <c r="AW47" s="572">
        <v>0</v>
      </c>
      <c r="AX47" s="565">
        <v>0</v>
      </c>
      <c r="AY47" s="565">
        <v>0</v>
      </c>
      <c r="AZ47" s="565">
        <v>0</v>
      </c>
      <c r="BA47" s="568">
        <v>0</v>
      </c>
      <c r="BB47" s="452">
        <f t="shared" si="57"/>
        <v>0</v>
      </c>
      <c r="BC47" s="523">
        <f t="shared" si="58"/>
        <v>28</v>
      </c>
    </row>
    <row r="48" spans="1:59" s="498" customFormat="1" ht="14.4" x14ac:dyDescent="0.3">
      <c r="A48" s="516">
        <v>8</v>
      </c>
      <c r="B48" s="734" t="s">
        <v>259</v>
      </c>
      <c r="C48" s="524">
        <v>21560</v>
      </c>
      <c r="D48" s="579">
        <v>20</v>
      </c>
      <c r="E48" s="580">
        <v>3</v>
      </c>
      <c r="F48" s="581">
        <v>3</v>
      </c>
      <c r="G48" s="553">
        <v>3</v>
      </c>
      <c r="H48" s="582">
        <v>4</v>
      </c>
      <c r="I48" s="582">
        <v>0</v>
      </c>
      <c r="J48" s="527">
        <f t="shared" si="49"/>
        <v>13</v>
      </c>
      <c r="K48" s="565">
        <v>0</v>
      </c>
      <c r="L48" s="567">
        <v>0</v>
      </c>
      <c r="M48" s="567">
        <v>0</v>
      </c>
      <c r="N48" s="567">
        <v>0</v>
      </c>
      <c r="O48" s="568">
        <v>0</v>
      </c>
      <c r="P48" s="556">
        <f t="shared" si="50"/>
        <v>0</v>
      </c>
      <c r="Q48" s="567">
        <v>0</v>
      </c>
      <c r="R48" s="567">
        <v>0</v>
      </c>
      <c r="S48" s="567">
        <v>0</v>
      </c>
      <c r="T48" s="567">
        <v>0</v>
      </c>
      <c r="U48" s="568">
        <v>0</v>
      </c>
      <c r="V48" s="569">
        <f t="shared" si="51"/>
        <v>0</v>
      </c>
      <c r="W48" s="571">
        <v>0</v>
      </c>
      <c r="X48" s="572">
        <v>0</v>
      </c>
      <c r="Y48" s="565">
        <v>0</v>
      </c>
      <c r="Z48" s="567">
        <v>0</v>
      </c>
      <c r="AA48" s="567">
        <v>0</v>
      </c>
      <c r="AB48" s="527">
        <f t="shared" si="52"/>
        <v>0</v>
      </c>
      <c r="AC48" s="571">
        <v>0</v>
      </c>
      <c r="AD48" s="572">
        <v>0</v>
      </c>
      <c r="AE48" s="565">
        <v>0</v>
      </c>
      <c r="AF48" s="568">
        <v>0</v>
      </c>
      <c r="AG48" s="527">
        <f t="shared" si="53"/>
        <v>0</v>
      </c>
      <c r="AH48" s="571">
        <v>0</v>
      </c>
      <c r="AI48" s="572">
        <v>0</v>
      </c>
      <c r="AJ48" s="565">
        <v>0</v>
      </c>
      <c r="AK48" s="568">
        <v>0</v>
      </c>
      <c r="AL48" s="527">
        <f t="shared" si="54"/>
        <v>0</v>
      </c>
      <c r="AM48" s="571">
        <v>0</v>
      </c>
      <c r="AN48" s="572">
        <v>0</v>
      </c>
      <c r="AO48" s="565">
        <v>0</v>
      </c>
      <c r="AP48" s="568">
        <v>0</v>
      </c>
      <c r="AQ48" s="527">
        <f t="shared" si="55"/>
        <v>0</v>
      </c>
      <c r="AR48" s="572">
        <v>0</v>
      </c>
      <c r="AS48" s="565">
        <v>0</v>
      </c>
      <c r="AT48" s="565">
        <v>0</v>
      </c>
      <c r="AU48" s="568">
        <v>0</v>
      </c>
      <c r="AV48" s="527">
        <f t="shared" si="56"/>
        <v>0</v>
      </c>
      <c r="AW48" s="572">
        <v>4</v>
      </c>
      <c r="AX48" s="565">
        <v>6</v>
      </c>
      <c r="AY48" s="565" t="s">
        <v>227</v>
      </c>
      <c r="AZ48" s="565" t="s">
        <v>43</v>
      </c>
      <c r="BA48" s="568" t="s">
        <v>43</v>
      </c>
      <c r="BB48" s="452">
        <f t="shared" si="57"/>
        <v>10</v>
      </c>
      <c r="BC48" s="523">
        <f t="shared" si="58"/>
        <v>23</v>
      </c>
    </row>
    <row r="49" spans="1:59" s="498" customFormat="1" ht="15" thickBot="1" x14ac:dyDescent="0.35">
      <c r="A49" s="516">
        <v>9</v>
      </c>
      <c r="B49" s="534" t="s">
        <v>244</v>
      </c>
      <c r="C49" s="524">
        <v>23213</v>
      </c>
      <c r="D49" s="579" t="s">
        <v>355</v>
      </c>
      <c r="E49" s="580"/>
      <c r="F49" s="581"/>
      <c r="G49" s="553"/>
      <c r="H49" s="582"/>
      <c r="I49" s="582"/>
      <c r="J49" s="527"/>
      <c r="K49" s="565"/>
      <c r="L49" s="567"/>
      <c r="M49" s="567"/>
      <c r="N49" s="567"/>
      <c r="O49" s="568"/>
      <c r="P49" s="556"/>
      <c r="Q49" s="565"/>
      <c r="R49" s="567"/>
      <c r="S49" s="567"/>
      <c r="T49" s="567"/>
      <c r="U49" s="568"/>
      <c r="V49" s="569"/>
      <c r="W49" s="571"/>
      <c r="X49" s="572"/>
      <c r="Y49" s="565"/>
      <c r="Z49" s="567"/>
      <c r="AA49" s="567"/>
      <c r="AB49" s="527"/>
      <c r="AC49" s="571"/>
      <c r="AD49" s="572"/>
      <c r="AE49" s="565"/>
      <c r="AF49" s="568"/>
      <c r="AG49" s="527"/>
      <c r="AH49" s="571"/>
      <c r="AI49" s="572"/>
      <c r="AJ49" s="565"/>
      <c r="AK49" s="568"/>
      <c r="AL49" s="527"/>
      <c r="AM49" s="571">
        <v>0</v>
      </c>
      <c r="AN49" s="572">
        <v>0</v>
      </c>
      <c r="AO49" s="565">
        <v>0</v>
      </c>
      <c r="AP49" s="568">
        <v>0</v>
      </c>
      <c r="AQ49" s="527">
        <v>0</v>
      </c>
      <c r="AR49" s="572">
        <v>0</v>
      </c>
      <c r="AS49" s="565">
        <v>0</v>
      </c>
      <c r="AT49" s="565">
        <v>0</v>
      </c>
      <c r="AU49" s="568">
        <v>0</v>
      </c>
      <c r="AV49" s="527">
        <v>0</v>
      </c>
      <c r="AW49" s="572">
        <v>3</v>
      </c>
      <c r="AX49" s="565">
        <v>7</v>
      </c>
      <c r="AY49" s="565" t="s">
        <v>43</v>
      </c>
      <c r="AZ49" s="565" t="s">
        <v>43</v>
      </c>
      <c r="BA49" s="568" t="s">
        <v>43</v>
      </c>
      <c r="BB49" s="452">
        <f t="shared" si="57"/>
        <v>10</v>
      </c>
      <c r="BC49" s="523">
        <f t="shared" si="58"/>
        <v>10</v>
      </c>
    </row>
    <row r="50" spans="1:59" s="498" customFormat="1" ht="15" thickBot="1" x14ac:dyDescent="0.35">
      <c r="A50" s="583"/>
      <c r="B50" s="583"/>
      <c r="C50" s="583"/>
      <c r="D50" s="584" t="s">
        <v>32</v>
      </c>
      <c r="E50" s="745">
        <v>7</v>
      </c>
      <c r="F50" s="792"/>
      <c r="G50" s="792"/>
      <c r="H50" s="792"/>
      <c r="I50" s="792"/>
      <c r="J50" s="793"/>
      <c r="K50" s="745">
        <v>6</v>
      </c>
      <c r="L50" s="792"/>
      <c r="M50" s="792"/>
      <c r="N50" s="792"/>
      <c r="O50" s="792"/>
      <c r="P50" s="793"/>
      <c r="Q50" s="745">
        <v>6</v>
      </c>
      <c r="R50" s="792"/>
      <c r="S50" s="792"/>
      <c r="T50" s="792"/>
      <c r="U50" s="792"/>
      <c r="V50" s="793"/>
      <c r="W50" s="745">
        <v>5</v>
      </c>
      <c r="X50" s="792"/>
      <c r="Y50" s="792"/>
      <c r="Z50" s="792"/>
      <c r="AA50" s="792"/>
      <c r="AB50" s="793"/>
      <c r="AC50" s="745">
        <v>5</v>
      </c>
      <c r="AD50" s="792"/>
      <c r="AE50" s="792"/>
      <c r="AF50" s="792"/>
      <c r="AG50" s="793"/>
      <c r="AH50" s="745">
        <v>6</v>
      </c>
      <c r="AI50" s="792"/>
      <c r="AJ50" s="792"/>
      <c r="AK50" s="792"/>
      <c r="AL50" s="793"/>
      <c r="AM50" s="745">
        <v>5</v>
      </c>
      <c r="AN50" s="792"/>
      <c r="AO50" s="792"/>
      <c r="AP50" s="792"/>
      <c r="AQ50" s="793"/>
      <c r="AR50" s="745">
        <v>5</v>
      </c>
      <c r="AS50" s="792"/>
      <c r="AT50" s="792"/>
      <c r="AU50" s="792"/>
      <c r="AV50" s="793"/>
      <c r="AW50" s="745">
        <v>7</v>
      </c>
      <c r="AX50" s="792"/>
      <c r="AY50" s="792"/>
      <c r="AZ50" s="792"/>
      <c r="BA50" s="792"/>
      <c r="BB50" s="793"/>
      <c r="BC50" s="538"/>
    </row>
    <row r="51" spans="1:59" s="498" customFormat="1" ht="12.75" customHeight="1" x14ac:dyDescent="0.25">
      <c r="A51" s="757" t="s">
        <v>39</v>
      </c>
      <c r="B51" s="757"/>
      <c r="C51" s="757"/>
      <c r="D51" s="757"/>
      <c r="E51" s="757"/>
      <c r="F51" s="757"/>
      <c r="G51" s="757"/>
      <c r="H51" s="757"/>
      <c r="I51" s="757"/>
      <c r="J51" s="757"/>
      <c r="K51" s="757"/>
      <c r="L51" s="757"/>
      <c r="M51" s="757"/>
      <c r="N51" s="757"/>
      <c r="O51" s="757"/>
      <c r="P51" s="757"/>
      <c r="Q51" s="757"/>
      <c r="R51" s="757"/>
      <c r="S51" s="757"/>
      <c r="T51" s="757"/>
      <c r="U51" s="757"/>
      <c r="V51" s="757"/>
      <c r="W51" s="757"/>
      <c r="X51" s="757"/>
      <c r="Y51" s="757"/>
      <c r="Z51" s="757"/>
      <c r="AA51" s="757"/>
      <c r="AB51" s="757"/>
      <c r="AC51" s="757"/>
      <c r="AD51" s="757"/>
      <c r="AE51" s="757"/>
      <c r="AF51" s="757"/>
      <c r="AG51" s="757"/>
      <c r="AH51" s="757"/>
      <c r="AI51" s="757"/>
      <c r="AJ51" s="757"/>
      <c r="AK51" s="757"/>
      <c r="AL51" s="757"/>
      <c r="AM51" s="757"/>
      <c r="AN51" s="757"/>
      <c r="AO51" s="757"/>
      <c r="AP51" s="757"/>
      <c r="AQ51" s="757"/>
      <c r="AR51" s="757"/>
      <c r="AS51" s="757"/>
      <c r="AT51" s="757"/>
      <c r="AU51" s="757"/>
      <c r="AV51" s="757"/>
      <c r="AW51" s="757"/>
      <c r="AX51" s="757"/>
      <c r="AY51" s="757"/>
      <c r="AZ51" s="757"/>
      <c r="BA51" s="757"/>
      <c r="BB51" s="757"/>
      <c r="BC51" s="757"/>
      <c r="BD51" s="585"/>
      <c r="BE51" s="585"/>
      <c r="BF51" s="585"/>
      <c r="BG51" s="585"/>
    </row>
    <row r="52" spans="1:59" s="498" customFormat="1" ht="12.75" customHeight="1" thickBot="1" x14ac:dyDescent="0.3">
      <c r="A52" s="757"/>
      <c r="B52" s="757"/>
      <c r="C52" s="757"/>
      <c r="D52" s="757"/>
      <c r="E52" s="757"/>
      <c r="F52" s="757"/>
      <c r="G52" s="757"/>
      <c r="H52" s="757"/>
      <c r="I52" s="757"/>
      <c r="J52" s="757"/>
      <c r="K52" s="757"/>
      <c r="L52" s="757"/>
      <c r="M52" s="757"/>
      <c r="N52" s="757"/>
      <c r="O52" s="757"/>
      <c r="P52" s="757"/>
      <c r="Q52" s="757"/>
      <c r="R52" s="757"/>
      <c r="S52" s="757"/>
      <c r="T52" s="757"/>
      <c r="U52" s="757"/>
      <c r="V52" s="757"/>
      <c r="W52" s="757"/>
      <c r="X52" s="757"/>
      <c r="Y52" s="757"/>
      <c r="Z52" s="757"/>
      <c r="AA52" s="757"/>
      <c r="AB52" s="757"/>
      <c r="AC52" s="757"/>
      <c r="AD52" s="757"/>
      <c r="AE52" s="757"/>
      <c r="AF52" s="757"/>
      <c r="AG52" s="757"/>
      <c r="AH52" s="757"/>
      <c r="AI52" s="757"/>
      <c r="AJ52" s="757"/>
      <c r="AK52" s="757"/>
      <c r="AL52" s="757"/>
      <c r="AM52" s="757"/>
      <c r="AN52" s="757"/>
      <c r="AO52" s="757"/>
      <c r="AP52" s="757"/>
      <c r="AQ52" s="757"/>
      <c r="AR52" s="757"/>
      <c r="AS52" s="757"/>
      <c r="AT52" s="757"/>
      <c r="AU52" s="757"/>
      <c r="AV52" s="757"/>
      <c r="AW52" s="757"/>
      <c r="AX52" s="757"/>
      <c r="AY52" s="757"/>
      <c r="AZ52" s="757"/>
      <c r="BA52" s="757"/>
      <c r="BB52" s="757"/>
      <c r="BC52" s="757"/>
      <c r="BD52" s="585"/>
      <c r="BE52" s="585"/>
      <c r="BF52" s="585"/>
      <c r="BG52" s="585"/>
    </row>
    <row r="53" spans="1:59" s="498" customFormat="1" x14ac:dyDescent="0.3">
      <c r="B53" s="586"/>
      <c r="C53" s="586"/>
      <c r="D53" s="586"/>
      <c r="E53" s="784" t="s">
        <v>1</v>
      </c>
      <c r="F53" s="785"/>
      <c r="G53" s="785"/>
      <c r="H53" s="785"/>
      <c r="I53" s="785"/>
      <c r="J53" s="786"/>
      <c r="K53" s="785" t="s">
        <v>2</v>
      </c>
      <c r="L53" s="785"/>
      <c r="M53" s="785"/>
      <c r="N53" s="785"/>
      <c r="O53" s="785"/>
      <c r="P53" s="786"/>
      <c r="Q53" s="785" t="s">
        <v>3</v>
      </c>
      <c r="R53" s="785"/>
      <c r="S53" s="785"/>
      <c r="T53" s="785"/>
      <c r="U53" s="785"/>
      <c r="V53" s="786"/>
      <c r="W53" s="784" t="s">
        <v>4</v>
      </c>
      <c r="X53" s="785"/>
      <c r="Y53" s="785"/>
      <c r="Z53" s="785"/>
      <c r="AA53" s="785"/>
      <c r="AB53" s="786"/>
      <c r="AC53" s="784" t="s">
        <v>5</v>
      </c>
      <c r="AD53" s="785"/>
      <c r="AE53" s="785"/>
      <c r="AF53" s="785"/>
      <c r="AG53" s="786"/>
      <c r="AH53" s="784" t="s">
        <v>6</v>
      </c>
      <c r="AI53" s="785"/>
      <c r="AJ53" s="785"/>
      <c r="AK53" s="785"/>
      <c r="AL53" s="786"/>
      <c r="AM53" s="761" t="s">
        <v>26</v>
      </c>
      <c r="AN53" s="762"/>
      <c r="AO53" s="762"/>
      <c r="AP53" s="762"/>
      <c r="AQ53" s="765"/>
      <c r="AR53" s="784" t="s">
        <v>27</v>
      </c>
      <c r="AS53" s="785"/>
      <c r="AT53" s="785"/>
      <c r="AU53" s="785"/>
      <c r="AV53" s="786"/>
      <c r="AW53" s="761" t="s">
        <v>28</v>
      </c>
      <c r="AX53" s="762"/>
      <c r="AY53" s="762"/>
      <c r="AZ53" s="762"/>
      <c r="BA53" s="762"/>
      <c r="BB53" s="762"/>
      <c r="BC53" s="746" t="s">
        <v>31</v>
      </c>
    </row>
    <row r="54" spans="1:59" s="498" customFormat="1" ht="14.4" thickBot="1" x14ac:dyDescent="0.35">
      <c r="B54" s="586"/>
      <c r="C54" s="586"/>
      <c r="D54" s="586"/>
      <c r="E54" s="788">
        <v>43498</v>
      </c>
      <c r="F54" s="789"/>
      <c r="G54" s="789"/>
      <c r="H54" s="789"/>
      <c r="I54" s="789"/>
      <c r="J54" s="790"/>
      <c r="K54" s="783">
        <v>43540</v>
      </c>
      <c r="L54" s="783"/>
      <c r="M54" s="783"/>
      <c r="N54" s="783"/>
      <c r="O54" s="783"/>
      <c r="P54" s="791"/>
      <c r="Q54" s="783">
        <v>43586</v>
      </c>
      <c r="R54" s="783"/>
      <c r="S54" s="783"/>
      <c r="T54" s="783"/>
      <c r="U54" s="783"/>
      <c r="V54" s="791"/>
      <c r="W54" s="782">
        <v>43617</v>
      </c>
      <c r="X54" s="783"/>
      <c r="Y54" s="783"/>
      <c r="Z54" s="783"/>
      <c r="AA54" s="783"/>
      <c r="AB54" s="791"/>
      <c r="AC54" s="782">
        <v>43645</v>
      </c>
      <c r="AD54" s="783"/>
      <c r="AE54" s="783"/>
      <c r="AF54" s="783"/>
      <c r="AG54" s="791"/>
      <c r="AH54" s="782">
        <v>43673</v>
      </c>
      <c r="AI54" s="783"/>
      <c r="AJ54" s="783"/>
      <c r="AK54" s="783"/>
      <c r="AL54" s="791"/>
      <c r="AM54" s="755">
        <v>43694</v>
      </c>
      <c r="AN54" s="756"/>
      <c r="AO54" s="756"/>
      <c r="AP54" s="756"/>
      <c r="AQ54" s="764"/>
      <c r="AR54" s="782">
        <v>43716</v>
      </c>
      <c r="AS54" s="783"/>
      <c r="AT54" s="783"/>
      <c r="AU54" s="783"/>
      <c r="AV54" s="783"/>
      <c r="AW54" s="755">
        <v>43743</v>
      </c>
      <c r="AX54" s="756"/>
      <c r="AY54" s="756"/>
      <c r="AZ54" s="756"/>
      <c r="BA54" s="756"/>
      <c r="BB54" s="756"/>
      <c r="BC54" s="747"/>
    </row>
    <row r="55" spans="1:59" s="498" customFormat="1" ht="30" customHeight="1" thickBot="1" x14ac:dyDescent="0.35">
      <c r="A55" s="499" t="s">
        <v>0</v>
      </c>
      <c r="B55" s="587" t="s">
        <v>7</v>
      </c>
      <c r="C55" s="502" t="s">
        <v>8</v>
      </c>
      <c r="D55" s="502" t="s">
        <v>9</v>
      </c>
      <c r="E55" s="588">
        <v>1</v>
      </c>
      <c r="F55" s="589">
        <v>2</v>
      </c>
      <c r="G55" s="589">
        <v>3</v>
      </c>
      <c r="H55" s="589">
        <v>4</v>
      </c>
      <c r="I55" s="590" t="s">
        <v>10</v>
      </c>
      <c r="J55" s="590" t="s">
        <v>29</v>
      </c>
      <c r="K55" s="591">
        <v>1</v>
      </c>
      <c r="L55" s="592">
        <v>2</v>
      </c>
      <c r="M55" s="592">
        <v>3</v>
      </c>
      <c r="N55" s="592">
        <v>4</v>
      </c>
      <c r="O55" s="592" t="s">
        <v>10</v>
      </c>
      <c r="P55" s="593" t="s">
        <v>29</v>
      </c>
      <c r="Q55" s="592">
        <v>1</v>
      </c>
      <c r="R55" s="592">
        <v>2</v>
      </c>
      <c r="S55" s="592">
        <v>3</v>
      </c>
      <c r="T55" s="592">
        <v>4</v>
      </c>
      <c r="U55" s="592" t="s">
        <v>10</v>
      </c>
      <c r="V55" s="593" t="s">
        <v>29</v>
      </c>
      <c r="W55" s="594">
        <v>1</v>
      </c>
      <c r="X55" s="595">
        <v>2</v>
      </c>
      <c r="Y55" s="595">
        <v>3</v>
      </c>
      <c r="Z55" s="595">
        <v>4</v>
      </c>
      <c r="AA55" s="593" t="s">
        <v>10</v>
      </c>
      <c r="AB55" s="593" t="s">
        <v>29</v>
      </c>
      <c r="AC55" s="596">
        <v>1</v>
      </c>
      <c r="AD55" s="597">
        <v>2</v>
      </c>
      <c r="AE55" s="598">
        <v>3</v>
      </c>
      <c r="AF55" s="599" t="s">
        <v>10</v>
      </c>
      <c r="AG55" s="599" t="s">
        <v>29</v>
      </c>
      <c r="AH55" s="594">
        <v>1</v>
      </c>
      <c r="AI55" s="595">
        <v>2</v>
      </c>
      <c r="AJ55" s="591">
        <v>3</v>
      </c>
      <c r="AK55" s="593" t="s">
        <v>10</v>
      </c>
      <c r="AL55" s="599" t="s">
        <v>29</v>
      </c>
      <c r="AM55" s="596">
        <v>1</v>
      </c>
      <c r="AN55" s="597">
        <v>2</v>
      </c>
      <c r="AO55" s="598">
        <v>3</v>
      </c>
      <c r="AP55" s="599" t="s">
        <v>10</v>
      </c>
      <c r="AQ55" s="599" t="s">
        <v>29</v>
      </c>
      <c r="AR55" s="596">
        <v>1</v>
      </c>
      <c r="AS55" s="597">
        <v>2</v>
      </c>
      <c r="AT55" s="598">
        <v>3</v>
      </c>
      <c r="AU55" s="599" t="s">
        <v>10</v>
      </c>
      <c r="AV55" s="599" t="s">
        <v>29</v>
      </c>
      <c r="AW55" s="432">
        <v>1</v>
      </c>
      <c r="AX55" s="433">
        <v>2</v>
      </c>
      <c r="AY55" s="427">
        <v>3</v>
      </c>
      <c r="AZ55" s="427">
        <v>4</v>
      </c>
      <c r="BA55" s="429" t="s">
        <v>10</v>
      </c>
      <c r="BB55" s="599" t="s">
        <v>29</v>
      </c>
      <c r="BC55" s="787"/>
    </row>
    <row r="56" spans="1:59" s="498" customFormat="1" ht="14.4" x14ac:dyDescent="0.3">
      <c r="A56" s="516">
        <v>1</v>
      </c>
      <c r="B56" s="517" t="s">
        <v>267</v>
      </c>
      <c r="C56" s="600">
        <v>21457</v>
      </c>
      <c r="D56" s="601">
        <v>29</v>
      </c>
      <c r="E56" s="602">
        <v>6</v>
      </c>
      <c r="F56" s="603">
        <v>5</v>
      </c>
      <c r="G56" s="603">
        <v>7</v>
      </c>
      <c r="H56" s="603">
        <v>11</v>
      </c>
      <c r="I56" s="604">
        <v>11</v>
      </c>
      <c r="J56" s="445">
        <f t="shared" ref="J56:J70" si="59">SUM(E56:I56)</f>
        <v>40</v>
      </c>
      <c r="K56" s="449">
        <v>9</v>
      </c>
      <c r="L56" s="475" t="s">
        <v>227</v>
      </c>
      <c r="M56" s="450">
        <v>9</v>
      </c>
      <c r="N56" s="450">
        <v>9</v>
      </c>
      <c r="O56" s="451">
        <v>5</v>
      </c>
      <c r="P56" s="445">
        <f t="shared" ref="P56:P70" si="60">SUM(K56:O56)</f>
        <v>32</v>
      </c>
      <c r="Q56" s="449">
        <v>11</v>
      </c>
      <c r="R56" s="450">
        <v>5</v>
      </c>
      <c r="S56" s="450">
        <v>11</v>
      </c>
      <c r="T56" s="450">
        <v>2</v>
      </c>
      <c r="U56" s="450">
        <v>9</v>
      </c>
      <c r="V56" s="445">
        <f t="shared" ref="V56:V70" si="61">SUM(Q56:U56)</f>
        <v>38</v>
      </c>
      <c r="W56" s="455">
        <v>3</v>
      </c>
      <c r="X56" s="456">
        <v>11</v>
      </c>
      <c r="Y56" s="443">
        <v>7</v>
      </c>
      <c r="Z56" s="444">
        <v>7</v>
      </c>
      <c r="AA56" s="444">
        <v>6</v>
      </c>
      <c r="AB56" s="445">
        <f t="shared" ref="AB56:AB70" si="62">SUM(W56:AA56)</f>
        <v>34</v>
      </c>
      <c r="AC56" s="557">
        <v>5</v>
      </c>
      <c r="AD56" s="558">
        <v>11</v>
      </c>
      <c r="AE56" s="553">
        <v>9</v>
      </c>
      <c r="AF56" s="605">
        <v>11</v>
      </c>
      <c r="AG56" s="445">
        <f t="shared" ref="AG56:AG70" si="63">SUM(AC56:AF56)</f>
        <v>36</v>
      </c>
      <c r="AH56" s="559">
        <v>2</v>
      </c>
      <c r="AI56" s="560">
        <v>1</v>
      </c>
      <c r="AJ56" s="551">
        <v>11</v>
      </c>
      <c r="AK56" s="605">
        <v>3</v>
      </c>
      <c r="AL56" s="445">
        <f t="shared" ref="AL56:AL70" si="64">SUM(AH56:AK56)</f>
        <v>17</v>
      </c>
      <c r="AM56" s="558">
        <v>5</v>
      </c>
      <c r="AN56" s="553">
        <v>11</v>
      </c>
      <c r="AO56" s="553">
        <v>4</v>
      </c>
      <c r="AP56" s="605">
        <v>7</v>
      </c>
      <c r="AQ56" s="445">
        <f t="shared" ref="AQ56:AQ70" si="65">SUM(AM56:AP56)</f>
        <v>27</v>
      </c>
      <c r="AR56" s="558">
        <v>6</v>
      </c>
      <c r="AS56" s="553">
        <v>7</v>
      </c>
      <c r="AT56" s="606" t="s">
        <v>227</v>
      </c>
      <c r="AU56" s="605">
        <v>6</v>
      </c>
      <c r="AV56" s="445">
        <f t="shared" ref="AV56:AV70" si="66">SUM(AR56:AU56)</f>
        <v>19</v>
      </c>
      <c r="AW56" s="558">
        <v>9</v>
      </c>
      <c r="AX56" s="553">
        <v>11</v>
      </c>
      <c r="AY56" s="553">
        <v>4</v>
      </c>
      <c r="AZ56" s="553">
        <v>9</v>
      </c>
      <c r="BA56" s="554">
        <v>11</v>
      </c>
      <c r="BB56" s="445">
        <f t="shared" ref="BB56:BB70" si="67">SUM(AW56:BA56)</f>
        <v>44</v>
      </c>
      <c r="BC56" s="523">
        <f t="shared" ref="BC56:BC70" si="68">+J56+P56+V56+AB56+AG56+AL56+AQ56+AV56+BB56</f>
        <v>287</v>
      </c>
    </row>
    <row r="57" spans="1:59" s="498" customFormat="1" ht="14.4" x14ac:dyDescent="0.3">
      <c r="A57" s="516">
        <v>2</v>
      </c>
      <c r="B57" s="517" t="s">
        <v>268</v>
      </c>
      <c r="C57" s="463">
        <v>20847</v>
      </c>
      <c r="D57" s="607" t="s">
        <v>68</v>
      </c>
      <c r="E57" s="608">
        <v>1</v>
      </c>
      <c r="F57" s="609">
        <v>4</v>
      </c>
      <c r="G57" s="609">
        <v>3</v>
      </c>
      <c r="H57" s="609">
        <v>6</v>
      </c>
      <c r="I57" s="610">
        <v>3</v>
      </c>
      <c r="J57" s="452">
        <f t="shared" si="59"/>
        <v>17</v>
      </c>
      <c r="K57" s="449">
        <v>6</v>
      </c>
      <c r="L57" s="450">
        <v>11</v>
      </c>
      <c r="M57" s="450">
        <v>7</v>
      </c>
      <c r="N57" s="450">
        <v>4</v>
      </c>
      <c r="O57" s="473" t="s">
        <v>43</v>
      </c>
      <c r="P57" s="452">
        <f t="shared" si="60"/>
        <v>28</v>
      </c>
      <c r="Q57" s="450">
        <v>6</v>
      </c>
      <c r="R57" s="450">
        <v>9</v>
      </c>
      <c r="S57" s="450">
        <v>6</v>
      </c>
      <c r="T57" s="450">
        <v>6</v>
      </c>
      <c r="U57" s="450">
        <v>5</v>
      </c>
      <c r="V57" s="452">
        <f t="shared" si="61"/>
        <v>32</v>
      </c>
      <c r="W57" s="462">
        <v>6</v>
      </c>
      <c r="X57" s="461">
        <v>5</v>
      </c>
      <c r="Y57" s="449">
        <v>4</v>
      </c>
      <c r="Z57" s="450">
        <v>4</v>
      </c>
      <c r="AA57" s="450">
        <v>5</v>
      </c>
      <c r="AB57" s="452">
        <f t="shared" si="62"/>
        <v>24</v>
      </c>
      <c r="AC57" s="571">
        <v>11</v>
      </c>
      <c r="AD57" s="572">
        <v>5</v>
      </c>
      <c r="AE57" s="565">
        <v>7</v>
      </c>
      <c r="AF57" s="568">
        <v>9</v>
      </c>
      <c r="AG57" s="452">
        <f t="shared" si="63"/>
        <v>32</v>
      </c>
      <c r="AH57" s="571">
        <v>11</v>
      </c>
      <c r="AI57" s="572">
        <v>4</v>
      </c>
      <c r="AJ57" s="565">
        <v>6</v>
      </c>
      <c r="AK57" s="568">
        <v>11</v>
      </c>
      <c r="AL57" s="452">
        <f t="shared" si="64"/>
        <v>32</v>
      </c>
      <c r="AM57" s="572">
        <v>4</v>
      </c>
      <c r="AN57" s="565">
        <v>9</v>
      </c>
      <c r="AO57" s="565">
        <v>7</v>
      </c>
      <c r="AP57" s="568">
        <v>9</v>
      </c>
      <c r="AQ57" s="452">
        <f t="shared" si="65"/>
        <v>29</v>
      </c>
      <c r="AR57" s="572">
        <v>7</v>
      </c>
      <c r="AS57" s="565">
        <v>5</v>
      </c>
      <c r="AT57" s="565">
        <v>9</v>
      </c>
      <c r="AU57" s="568">
        <v>7</v>
      </c>
      <c r="AV57" s="452">
        <f t="shared" si="66"/>
        <v>28</v>
      </c>
      <c r="AW57" s="572">
        <v>6</v>
      </c>
      <c r="AX57" s="565">
        <v>6</v>
      </c>
      <c r="AY57" s="565">
        <v>7</v>
      </c>
      <c r="AZ57" s="565">
        <v>6</v>
      </c>
      <c r="BA57" s="567" t="s">
        <v>227</v>
      </c>
      <c r="BB57" s="452">
        <f t="shared" si="67"/>
        <v>25</v>
      </c>
      <c r="BC57" s="523">
        <f t="shared" si="68"/>
        <v>247</v>
      </c>
    </row>
    <row r="58" spans="1:59" s="498" customFormat="1" ht="14.4" x14ac:dyDescent="0.3">
      <c r="A58" s="516">
        <v>3</v>
      </c>
      <c r="B58" s="517" t="s">
        <v>265</v>
      </c>
      <c r="C58" s="463">
        <v>21076</v>
      </c>
      <c r="D58" s="464" t="s">
        <v>266</v>
      </c>
      <c r="E58" s="608">
        <v>5</v>
      </c>
      <c r="F58" s="609">
        <v>1</v>
      </c>
      <c r="G58" s="609">
        <v>1</v>
      </c>
      <c r="H58" s="609">
        <v>0</v>
      </c>
      <c r="I58" s="610">
        <v>0</v>
      </c>
      <c r="J58" s="452">
        <f t="shared" si="59"/>
        <v>7</v>
      </c>
      <c r="K58" s="449">
        <v>11</v>
      </c>
      <c r="L58" s="475" t="s">
        <v>227</v>
      </c>
      <c r="M58" s="450">
        <v>11</v>
      </c>
      <c r="N58" s="450">
        <v>5</v>
      </c>
      <c r="O58" s="451">
        <v>9</v>
      </c>
      <c r="P58" s="452">
        <f t="shared" si="60"/>
        <v>36</v>
      </c>
      <c r="Q58" s="450">
        <v>9</v>
      </c>
      <c r="R58" s="450">
        <v>11</v>
      </c>
      <c r="S58" s="450">
        <v>5</v>
      </c>
      <c r="T58" s="450">
        <v>11</v>
      </c>
      <c r="U58" s="450">
        <v>11</v>
      </c>
      <c r="V58" s="452">
        <f t="shared" si="61"/>
        <v>47</v>
      </c>
      <c r="W58" s="449">
        <v>7</v>
      </c>
      <c r="X58" s="450">
        <v>2</v>
      </c>
      <c r="Y58" s="475" t="s">
        <v>269</v>
      </c>
      <c r="Z58" s="450">
        <v>6</v>
      </c>
      <c r="AA58" s="450">
        <v>9</v>
      </c>
      <c r="AB58" s="452">
        <f t="shared" si="62"/>
        <v>24</v>
      </c>
      <c r="AC58" s="571">
        <v>7</v>
      </c>
      <c r="AD58" s="572">
        <v>4</v>
      </c>
      <c r="AE58" s="565">
        <v>3</v>
      </c>
      <c r="AF58" s="568">
        <v>1</v>
      </c>
      <c r="AG58" s="452">
        <f t="shared" si="63"/>
        <v>15</v>
      </c>
      <c r="AH58" s="571">
        <v>9</v>
      </c>
      <c r="AI58" s="572">
        <v>6</v>
      </c>
      <c r="AJ58" s="565">
        <v>9</v>
      </c>
      <c r="AK58" s="568">
        <v>9</v>
      </c>
      <c r="AL58" s="452">
        <f t="shared" si="64"/>
        <v>33</v>
      </c>
      <c r="AM58" s="572">
        <v>11</v>
      </c>
      <c r="AN58" s="565">
        <v>3</v>
      </c>
      <c r="AO58" s="565">
        <v>9</v>
      </c>
      <c r="AP58" s="568">
        <v>11</v>
      </c>
      <c r="AQ58" s="452">
        <f t="shared" si="65"/>
        <v>34</v>
      </c>
      <c r="AR58" s="572">
        <v>3</v>
      </c>
      <c r="AS58" s="565">
        <v>6</v>
      </c>
      <c r="AT58" s="565">
        <v>11</v>
      </c>
      <c r="AU58" s="568">
        <v>3</v>
      </c>
      <c r="AV58" s="452">
        <f t="shared" si="66"/>
        <v>23</v>
      </c>
      <c r="AW58" s="572">
        <v>5</v>
      </c>
      <c r="AX58" s="565">
        <v>7</v>
      </c>
      <c r="AY58" s="565">
        <v>9</v>
      </c>
      <c r="AZ58" s="565" t="s">
        <v>227</v>
      </c>
      <c r="BA58" s="567">
        <v>7</v>
      </c>
      <c r="BB58" s="452">
        <f t="shared" si="67"/>
        <v>28</v>
      </c>
      <c r="BC58" s="523">
        <f t="shared" si="68"/>
        <v>247</v>
      </c>
    </row>
    <row r="59" spans="1:59" s="498" customFormat="1" ht="14.4" x14ac:dyDescent="0.3">
      <c r="A59" s="516">
        <v>4</v>
      </c>
      <c r="B59" s="517" t="s">
        <v>255</v>
      </c>
      <c r="C59" s="463">
        <v>21378</v>
      </c>
      <c r="D59" s="607">
        <v>7</v>
      </c>
      <c r="E59" s="608">
        <v>4</v>
      </c>
      <c r="F59" s="609">
        <v>7</v>
      </c>
      <c r="G59" s="609">
        <v>1</v>
      </c>
      <c r="H59" s="609">
        <v>1</v>
      </c>
      <c r="I59" s="610">
        <v>5</v>
      </c>
      <c r="J59" s="452">
        <f t="shared" si="59"/>
        <v>18</v>
      </c>
      <c r="K59" s="449">
        <v>11</v>
      </c>
      <c r="L59" s="450">
        <v>7</v>
      </c>
      <c r="M59" s="450">
        <v>11</v>
      </c>
      <c r="N59" s="450">
        <v>9</v>
      </c>
      <c r="O59" s="451">
        <v>11</v>
      </c>
      <c r="P59" s="452">
        <f t="shared" si="60"/>
        <v>49</v>
      </c>
      <c r="Q59" s="450">
        <v>6</v>
      </c>
      <c r="R59" s="450">
        <v>5</v>
      </c>
      <c r="S59" s="450">
        <v>9</v>
      </c>
      <c r="T59" s="450">
        <v>7</v>
      </c>
      <c r="U59" s="450">
        <v>1</v>
      </c>
      <c r="V59" s="452">
        <f t="shared" si="61"/>
        <v>28</v>
      </c>
      <c r="W59" s="449">
        <v>2</v>
      </c>
      <c r="X59" s="449">
        <v>7</v>
      </c>
      <c r="Y59" s="449">
        <v>9</v>
      </c>
      <c r="Z59" s="449">
        <v>9</v>
      </c>
      <c r="AA59" s="450">
        <v>7</v>
      </c>
      <c r="AB59" s="452">
        <f t="shared" si="62"/>
        <v>34</v>
      </c>
      <c r="AC59" s="571">
        <v>6</v>
      </c>
      <c r="AD59" s="572">
        <v>7</v>
      </c>
      <c r="AE59" s="565">
        <v>4</v>
      </c>
      <c r="AF59" s="568">
        <v>1</v>
      </c>
      <c r="AG59" s="452">
        <f t="shared" si="63"/>
        <v>18</v>
      </c>
      <c r="AH59" s="571">
        <v>4</v>
      </c>
      <c r="AI59" s="572">
        <v>9</v>
      </c>
      <c r="AJ59" s="565">
        <v>7</v>
      </c>
      <c r="AK59" s="568">
        <v>6</v>
      </c>
      <c r="AL59" s="452">
        <f t="shared" si="64"/>
        <v>26</v>
      </c>
      <c r="AM59" s="572">
        <v>3</v>
      </c>
      <c r="AN59" s="565">
        <v>6</v>
      </c>
      <c r="AO59" s="565">
        <v>5</v>
      </c>
      <c r="AP59" s="568">
        <v>4</v>
      </c>
      <c r="AQ59" s="452">
        <f t="shared" si="65"/>
        <v>18</v>
      </c>
      <c r="AR59" s="572">
        <v>4</v>
      </c>
      <c r="AS59" s="565">
        <v>3</v>
      </c>
      <c r="AT59" s="565">
        <v>4</v>
      </c>
      <c r="AU59" s="568">
        <v>5</v>
      </c>
      <c r="AV59" s="452">
        <f t="shared" si="66"/>
        <v>16</v>
      </c>
      <c r="AW59" s="572">
        <v>3</v>
      </c>
      <c r="AX59" s="565">
        <v>4</v>
      </c>
      <c r="AY59" s="565">
        <v>11</v>
      </c>
      <c r="AZ59" s="565">
        <v>5</v>
      </c>
      <c r="BA59" s="567" t="s">
        <v>232</v>
      </c>
      <c r="BB59" s="452">
        <f t="shared" si="67"/>
        <v>23</v>
      </c>
      <c r="BC59" s="523">
        <f t="shared" si="68"/>
        <v>230</v>
      </c>
    </row>
    <row r="60" spans="1:59" s="498" customFormat="1" ht="14.4" x14ac:dyDescent="0.3">
      <c r="A60" s="516">
        <v>5</v>
      </c>
      <c r="B60" s="517" t="s">
        <v>270</v>
      </c>
      <c r="C60" s="463">
        <v>21265</v>
      </c>
      <c r="D60" s="607" t="s">
        <v>70</v>
      </c>
      <c r="E60" s="608">
        <v>9</v>
      </c>
      <c r="F60" s="609">
        <v>3</v>
      </c>
      <c r="G60" s="609">
        <v>2</v>
      </c>
      <c r="H60" s="609">
        <v>4</v>
      </c>
      <c r="I60" s="610">
        <v>0</v>
      </c>
      <c r="J60" s="452">
        <f t="shared" si="59"/>
        <v>18</v>
      </c>
      <c r="K60" s="449">
        <v>7</v>
      </c>
      <c r="L60" s="450">
        <v>0</v>
      </c>
      <c r="M60" s="450">
        <v>0</v>
      </c>
      <c r="N60" s="450">
        <v>11</v>
      </c>
      <c r="O60" s="451">
        <v>4</v>
      </c>
      <c r="P60" s="452">
        <f t="shared" si="60"/>
        <v>22</v>
      </c>
      <c r="Q60" s="450">
        <v>9</v>
      </c>
      <c r="R60" s="450">
        <v>11</v>
      </c>
      <c r="S60" s="450">
        <v>2</v>
      </c>
      <c r="T60" s="450">
        <v>4</v>
      </c>
      <c r="U60" s="450">
        <v>7</v>
      </c>
      <c r="V60" s="452">
        <f t="shared" si="61"/>
        <v>33</v>
      </c>
      <c r="W60" s="449">
        <v>5</v>
      </c>
      <c r="X60" s="450">
        <v>9</v>
      </c>
      <c r="Y60" s="450">
        <v>11</v>
      </c>
      <c r="Z60" s="450">
        <v>3</v>
      </c>
      <c r="AA60" s="450">
        <v>11</v>
      </c>
      <c r="AB60" s="452">
        <f t="shared" si="62"/>
        <v>39</v>
      </c>
      <c r="AC60" s="571">
        <v>1</v>
      </c>
      <c r="AD60" s="572">
        <v>3</v>
      </c>
      <c r="AE60" s="565">
        <v>11</v>
      </c>
      <c r="AF60" s="568">
        <v>7</v>
      </c>
      <c r="AG60" s="452">
        <f t="shared" si="63"/>
        <v>22</v>
      </c>
      <c r="AH60" s="571">
        <v>3</v>
      </c>
      <c r="AI60" s="572">
        <v>11</v>
      </c>
      <c r="AJ60" s="577" t="s">
        <v>227</v>
      </c>
      <c r="AK60" s="568">
        <v>7</v>
      </c>
      <c r="AL60" s="452">
        <f t="shared" si="64"/>
        <v>21</v>
      </c>
      <c r="AM60" s="572">
        <v>7</v>
      </c>
      <c r="AN60" s="577" t="s">
        <v>227</v>
      </c>
      <c r="AO60" s="565">
        <v>11</v>
      </c>
      <c r="AP60" s="568">
        <v>6</v>
      </c>
      <c r="AQ60" s="452">
        <f t="shared" si="65"/>
        <v>24</v>
      </c>
      <c r="AR60" s="572">
        <v>9</v>
      </c>
      <c r="AS60" s="565">
        <v>11</v>
      </c>
      <c r="AT60" s="577" t="s">
        <v>227</v>
      </c>
      <c r="AU60" s="568">
        <v>9</v>
      </c>
      <c r="AV60" s="452">
        <f t="shared" si="66"/>
        <v>29</v>
      </c>
      <c r="AW60" s="572" t="s">
        <v>227</v>
      </c>
      <c r="AX60" s="565" t="s">
        <v>227</v>
      </c>
      <c r="AY60" s="565" t="s">
        <v>227</v>
      </c>
      <c r="AZ60" s="565">
        <v>7</v>
      </c>
      <c r="BA60" s="567">
        <v>4</v>
      </c>
      <c r="BB60" s="452">
        <f t="shared" si="67"/>
        <v>11</v>
      </c>
      <c r="BC60" s="523">
        <f t="shared" si="68"/>
        <v>219</v>
      </c>
    </row>
    <row r="61" spans="1:59" s="498" customFormat="1" ht="14.4" x14ac:dyDescent="0.3">
      <c r="A61" s="516">
        <v>6</v>
      </c>
      <c r="B61" s="517" t="s">
        <v>271</v>
      </c>
      <c r="C61" s="463">
        <v>21299</v>
      </c>
      <c r="D61" s="607">
        <v>77</v>
      </c>
      <c r="E61" s="608">
        <v>11</v>
      </c>
      <c r="F61" s="609">
        <v>1</v>
      </c>
      <c r="G61" s="609">
        <v>5</v>
      </c>
      <c r="H61" s="609">
        <v>5</v>
      </c>
      <c r="I61" s="610">
        <v>6</v>
      </c>
      <c r="J61" s="452">
        <f t="shared" si="59"/>
        <v>28</v>
      </c>
      <c r="K61" s="449">
        <v>9</v>
      </c>
      <c r="L61" s="450">
        <v>9</v>
      </c>
      <c r="M61" s="450">
        <v>4</v>
      </c>
      <c r="N61" s="450">
        <v>7</v>
      </c>
      <c r="O61" s="451">
        <v>7</v>
      </c>
      <c r="P61" s="452">
        <f t="shared" si="60"/>
        <v>36</v>
      </c>
      <c r="Q61" s="450">
        <v>7</v>
      </c>
      <c r="R61" s="450">
        <v>7</v>
      </c>
      <c r="S61" s="450">
        <v>3</v>
      </c>
      <c r="T61" s="450">
        <v>5</v>
      </c>
      <c r="U61" s="450">
        <v>6</v>
      </c>
      <c r="V61" s="452">
        <f t="shared" si="61"/>
        <v>28</v>
      </c>
      <c r="W61" s="462">
        <v>4</v>
      </c>
      <c r="X61" s="461">
        <v>6</v>
      </c>
      <c r="Y61" s="449">
        <v>5</v>
      </c>
      <c r="Z61" s="450">
        <v>5</v>
      </c>
      <c r="AA61" s="475" t="s">
        <v>254</v>
      </c>
      <c r="AB61" s="452">
        <f t="shared" si="62"/>
        <v>20</v>
      </c>
      <c r="AC61" s="571">
        <v>4</v>
      </c>
      <c r="AD61" s="572">
        <v>1</v>
      </c>
      <c r="AE61" s="565">
        <v>2</v>
      </c>
      <c r="AF61" s="568">
        <v>1</v>
      </c>
      <c r="AG61" s="452">
        <f t="shared" si="63"/>
        <v>8</v>
      </c>
      <c r="AH61" s="571">
        <v>5</v>
      </c>
      <c r="AI61" s="572">
        <v>5</v>
      </c>
      <c r="AJ61" s="565">
        <v>4</v>
      </c>
      <c r="AK61" s="568">
        <v>5</v>
      </c>
      <c r="AL61" s="452">
        <f t="shared" si="64"/>
        <v>19</v>
      </c>
      <c r="AM61" s="572">
        <v>9</v>
      </c>
      <c r="AN61" s="565">
        <v>7</v>
      </c>
      <c r="AO61" s="577" t="s">
        <v>227</v>
      </c>
      <c r="AP61" s="568">
        <v>5</v>
      </c>
      <c r="AQ61" s="452">
        <f t="shared" si="65"/>
        <v>21</v>
      </c>
      <c r="AR61" s="572">
        <v>5</v>
      </c>
      <c r="AS61" s="565">
        <v>2</v>
      </c>
      <c r="AT61" s="565">
        <v>6</v>
      </c>
      <c r="AU61" s="573" t="s">
        <v>232</v>
      </c>
      <c r="AV61" s="452">
        <f t="shared" si="66"/>
        <v>13</v>
      </c>
      <c r="AW61" s="572">
        <v>11</v>
      </c>
      <c r="AX61" s="565">
        <v>5</v>
      </c>
      <c r="AY61" s="565">
        <v>5</v>
      </c>
      <c r="AZ61" s="565">
        <v>4</v>
      </c>
      <c r="BA61" s="567">
        <v>9</v>
      </c>
      <c r="BB61" s="452">
        <f t="shared" si="67"/>
        <v>34</v>
      </c>
      <c r="BC61" s="523">
        <f t="shared" si="68"/>
        <v>207</v>
      </c>
    </row>
    <row r="62" spans="1:59" s="498" customFormat="1" ht="14.4" x14ac:dyDescent="0.3">
      <c r="A62" s="516">
        <v>7</v>
      </c>
      <c r="B62" s="517" t="s">
        <v>272</v>
      </c>
      <c r="C62" s="463">
        <v>20860</v>
      </c>
      <c r="D62" s="607" t="s">
        <v>72</v>
      </c>
      <c r="E62" s="608">
        <v>3</v>
      </c>
      <c r="F62" s="609">
        <v>11</v>
      </c>
      <c r="G62" s="609">
        <v>6</v>
      </c>
      <c r="H62" s="609">
        <v>7</v>
      </c>
      <c r="I62" s="610">
        <v>9</v>
      </c>
      <c r="J62" s="452">
        <f t="shared" si="59"/>
        <v>36</v>
      </c>
      <c r="K62" s="449">
        <v>0</v>
      </c>
      <c r="L62" s="450">
        <v>7</v>
      </c>
      <c r="M62" s="450">
        <v>9</v>
      </c>
      <c r="N62" s="450">
        <v>7</v>
      </c>
      <c r="O62" s="451">
        <v>0</v>
      </c>
      <c r="P62" s="452">
        <f t="shared" si="60"/>
        <v>23</v>
      </c>
      <c r="Q62" s="449">
        <v>11</v>
      </c>
      <c r="R62" s="450">
        <v>9</v>
      </c>
      <c r="S62" s="450">
        <v>7</v>
      </c>
      <c r="T62" s="475" t="s">
        <v>227</v>
      </c>
      <c r="U62" s="475" t="s">
        <v>43</v>
      </c>
      <c r="V62" s="452">
        <f t="shared" si="61"/>
        <v>27</v>
      </c>
      <c r="W62" s="449">
        <v>9</v>
      </c>
      <c r="X62" s="450">
        <v>3</v>
      </c>
      <c r="Y62" s="475" t="s">
        <v>227</v>
      </c>
      <c r="Z62" s="475" t="s">
        <v>43</v>
      </c>
      <c r="AA62" s="450">
        <v>0</v>
      </c>
      <c r="AB62" s="452">
        <f t="shared" si="62"/>
        <v>12</v>
      </c>
      <c r="AC62" s="571">
        <v>9</v>
      </c>
      <c r="AD62" s="576" t="s">
        <v>232</v>
      </c>
      <c r="AE62" s="565">
        <v>5</v>
      </c>
      <c r="AF62" s="568">
        <v>5</v>
      </c>
      <c r="AG62" s="452">
        <f t="shared" si="63"/>
        <v>19</v>
      </c>
      <c r="AH62" s="571">
        <v>0</v>
      </c>
      <c r="AI62" s="572">
        <v>0</v>
      </c>
      <c r="AJ62" s="565">
        <v>0</v>
      </c>
      <c r="AK62" s="568">
        <v>0</v>
      </c>
      <c r="AL62" s="452">
        <f t="shared" si="64"/>
        <v>0</v>
      </c>
      <c r="AM62" s="572">
        <v>0</v>
      </c>
      <c r="AN62" s="565">
        <v>0</v>
      </c>
      <c r="AO62" s="565">
        <v>0</v>
      </c>
      <c r="AP62" s="568">
        <v>0</v>
      </c>
      <c r="AQ62" s="452">
        <f t="shared" si="65"/>
        <v>0</v>
      </c>
      <c r="AR62" s="572">
        <v>11</v>
      </c>
      <c r="AS62" s="565">
        <v>9</v>
      </c>
      <c r="AT62" s="565">
        <v>7</v>
      </c>
      <c r="AU62" s="568">
        <v>11</v>
      </c>
      <c r="AV62" s="452">
        <f t="shared" si="66"/>
        <v>38</v>
      </c>
      <c r="AW62" s="572">
        <v>7</v>
      </c>
      <c r="AX62" s="565">
        <v>9</v>
      </c>
      <c r="AY62" s="565">
        <v>6</v>
      </c>
      <c r="AZ62" s="565">
        <v>11</v>
      </c>
      <c r="BA62" s="567">
        <v>6</v>
      </c>
      <c r="BB62" s="452">
        <f t="shared" si="67"/>
        <v>39</v>
      </c>
      <c r="BC62" s="523">
        <f t="shared" si="68"/>
        <v>194</v>
      </c>
    </row>
    <row r="63" spans="1:59" s="498" customFormat="1" ht="14.4" x14ac:dyDescent="0.3">
      <c r="A63" s="516">
        <v>8</v>
      </c>
      <c r="B63" s="534" t="s">
        <v>273</v>
      </c>
      <c r="C63" s="463">
        <v>20839</v>
      </c>
      <c r="D63" s="607">
        <v>14</v>
      </c>
      <c r="E63" s="608">
        <v>7</v>
      </c>
      <c r="F63" s="609">
        <v>6</v>
      </c>
      <c r="G63" s="609">
        <v>11</v>
      </c>
      <c r="H63" s="609">
        <v>1</v>
      </c>
      <c r="I63" s="610">
        <v>4</v>
      </c>
      <c r="J63" s="452">
        <f t="shared" si="59"/>
        <v>29</v>
      </c>
      <c r="K63" s="449">
        <v>0</v>
      </c>
      <c r="L63" s="450">
        <v>9</v>
      </c>
      <c r="M63" s="450">
        <v>6</v>
      </c>
      <c r="N63" s="450">
        <v>11</v>
      </c>
      <c r="O63" s="451">
        <v>6</v>
      </c>
      <c r="P63" s="452">
        <f t="shared" si="60"/>
        <v>32</v>
      </c>
      <c r="Q63" s="450">
        <v>7</v>
      </c>
      <c r="R63" s="450">
        <v>6</v>
      </c>
      <c r="S63" s="475" t="s">
        <v>274</v>
      </c>
      <c r="T63" s="475" t="s">
        <v>227</v>
      </c>
      <c r="U63" s="450">
        <v>3</v>
      </c>
      <c r="V63" s="452">
        <f t="shared" si="61"/>
        <v>16</v>
      </c>
      <c r="W63" s="462">
        <v>11</v>
      </c>
      <c r="X63" s="461">
        <v>4</v>
      </c>
      <c r="Y63" s="449" t="s">
        <v>269</v>
      </c>
      <c r="Z63" s="450">
        <v>11</v>
      </c>
      <c r="AA63" s="475" t="s">
        <v>254</v>
      </c>
      <c r="AB63" s="452">
        <f t="shared" si="62"/>
        <v>26</v>
      </c>
      <c r="AC63" s="575" t="s">
        <v>232</v>
      </c>
      <c r="AD63" s="576" t="s">
        <v>232</v>
      </c>
      <c r="AE63" s="577" t="s">
        <v>232</v>
      </c>
      <c r="AF63" s="573" t="s">
        <v>232</v>
      </c>
      <c r="AG63" s="452">
        <f t="shared" si="63"/>
        <v>0</v>
      </c>
      <c r="AH63" s="571">
        <v>7</v>
      </c>
      <c r="AI63" s="572">
        <v>7</v>
      </c>
      <c r="AJ63" s="565">
        <v>5</v>
      </c>
      <c r="AK63" s="568">
        <v>4</v>
      </c>
      <c r="AL63" s="452">
        <f t="shared" si="64"/>
        <v>23</v>
      </c>
      <c r="AM63" s="576" t="s">
        <v>227</v>
      </c>
      <c r="AN63" s="565">
        <v>5</v>
      </c>
      <c r="AO63" s="565">
        <v>2</v>
      </c>
      <c r="AP63" s="573" t="s">
        <v>43</v>
      </c>
      <c r="AQ63" s="452">
        <f t="shared" si="65"/>
        <v>7</v>
      </c>
      <c r="AR63" s="572">
        <v>1</v>
      </c>
      <c r="AS63" s="577" t="s">
        <v>43</v>
      </c>
      <c r="AT63" s="577" t="s">
        <v>43</v>
      </c>
      <c r="AU63" s="573" t="s">
        <v>43</v>
      </c>
      <c r="AV63" s="452">
        <f t="shared" si="66"/>
        <v>1</v>
      </c>
      <c r="AW63" s="572">
        <v>4</v>
      </c>
      <c r="AX63" s="565" t="s">
        <v>43</v>
      </c>
      <c r="AY63" s="565" t="s">
        <v>43</v>
      </c>
      <c r="AZ63" s="565" t="s">
        <v>43</v>
      </c>
      <c r="BA63" s="567" t="s">
        <v>43</v>
      </c>
      <c r="BB63" s="452">
        <f t="shared" si="67"/>
        <v>4</v>
      </c>
      <c r="BC63" s="523">
        <f t="shared" si="68"/>
        <v>138</v>
      </c>
    </row>
    <row r="64" spans="1:59" s="498" customFormat="1" ht="14.4" x14ac:dyDescent="0.3">
      <c r="A64" s="516">
        <v>9</v>
      </c>
      <c r="B64" s="534" t="s">
        <v>275</v>
      </c>
      <c r="C64" s="463">
        <v>21498</v>
      </c>
      <c r="D64" s="607">
        <v>17</v>
      </c>
      <c r="E64" s="608">
        <v>2</v>
      </c>
      <c r="F64" s="609">
        <v>9</v>
      </c>
      <c r="G64" s="609">
        <v>4</v>
      </c>
      <c r="H64" s="609">
        <v>9</v>
      </c>
      <c r="I64" s="610">
        <v>7</v>
      </c>
      <c r="J64" s="452">
        <f t="shared" si="59"/>
        <v>31</v>
      </c>
      <c r="K64" s="449">
        <v>0</v>
      </c>
      <c r="L64" s="450">
        <v>11</v>
      </c>
      <c r="M64" s="450">
        <v>7</v>
      </c>
      <c r="N64" s="475" t="s">
        <v>227</v>
      </c>
      <c r="O64" s="451">
        <v>0</v>
      </c>
      <c r="P64" s="452">
        <f t="shared" si="60"/>
        <v>18</v>
      </c>
      <c r="Q64" s="476" t="s">
        <v>242</v>
      </c>
      <c r="R64" s="450">
        <v>0</v>
      </c>
      <c r="S64" s="450">
        <v>0</v>
      </c>
      <c r="T64" s="450">
        <v>0</v>
      </c>
      <c r="U64" s="450">
        <v>0</v>
      </c>
      <c r="V64" s="452">
        <f t="shared" si="61"/>
        <v>0</v>
      </c>
      <c r="W64" s="482" t="s">
        <v>232</v>
      </c>
      <c r="X64" s="466" t="s">
        <v>232</v>
      </c>
      <c r="Y64" s="476" t="s">
        <v>232</v>
      </c>
      <c r="Z64" s="475" t="s">
        <v>232</v>
      </c>
      <c r="AA64" s="475" t="s">
        <v>232</v>
      </c>
      <c r="AB64" s="452">
        <f t="shared" si="62"/>
        <v>0</v>
      </c>
      <c r="AC64" s="571">
        <v>1</v>
      </c>
      <c r="AD64" s="572">
        <v>7</v>
      </c>
      <c r="AE64" s="577" t="s">
        <v>232</v>
      </c>
      <c r="AF64" s="568">
        <v>4</v>
      </c>
      <c r="AG64" s="452">
        <f t="shared" si="63"/>
        <v>12</v>
      </c>
      <c r="AH64" s="571">
        <v>6</v>
      </c>
      <c r="AI64" s="572">
        <v>3</v>
      </c>
      <c r="AJ64" s="565">
        <v>3</v>
      </c>
      <c r="AK64" s="568">
        <v>2</v>
      </c>
      <c r="AL64" s="452">
        <f t="shared" si="64"/>
        <v>14</v>
      </c>
      <c r="AM64" s="572">
        <v>6</v>
      </c>
      <c r="AN64" s="577" t="s">
        <v>227</v>
      </c>
      <c r="AO64" s="565">
        <v>6</v>
      </c>
      <c r="AP64" s="568">
        <v>2</v>
      </c>
      <c r="AQ64" s="452">
        <f t="shared" si="65"/>
        <v>14</v>
      </c>
      <c r="AR64" s="576" t="s">
        <v>232</v>
      </c>
      <c r="AS64" s="577" t="s">
        <v>232</v>
      </c>
      <c r="AT64" s="577" t="s">
        <v>232</v>
      </c>
      <c r="AU64" s="573" t="s">
        <v>232</v>
      </c>
      <c r="AV64" s="452">
        <f t="shared" si="66"/>
        <v>0</v>
      </c>
      <c r="AW64" s="572">
        <v>0</v>
      </c>
      <c r="AX64" s="565">
        <v>0</v>
      </c>
      <c r="AY64" s="565">
        <v>0</v>
      </c>
      <c r="AZ64" s="565">
        <v>0</v>
      </c>
      <c r="BA64" s="567">
        <v>0</v>
      </c>
      <c r="BB64" s="452">
        <f t="shared" si="67"/>
        <v>0</v>
      </c>
      <c r="BC64" s="523">
        <f t="shared" si="68"/>
        <v>89</v>
      </c>
    </row>
    <row r="65" spans="1:59" s="498" customFormat="1" ht="14.4" x14ac:dyDescent="0.3">
      <c r="A65" s="611">
        <v>10</v>
      </c>
      <c r="B65" s="534" t="s">
        <v>276</v>
      </c>
      <c r="C65" s="463">
        <v>21393</v>
      </c>
      <c r="D65" s="464" t="s">
        <v>203</v>
      </c>
      <c r="E65" s="449"/>
      <c r="F65" s="449">
        <v>1</v>
      </c>
      <c r="G65" s="449">
        <v>9</v>
      </c>
      <c r="H65" s="449">
        <v>1</v>
      </c>
      <c r="I65" s="450">
        <v>1</v>
      </c>
      <c r="J65" s="452">
        <f t="shared" si="59"/>
        <v>12</v>
      </c>
      <c r="K65" s="449">
        <v>5</v>
      </c>
      <c r="L65" s="450">
        <v>5</v>
      </c>
      <c r="M65" s="450">
        <v>5</v>
      </c>
      <c r="N65" s="450">
        <v>3</v>
      </c>
      <c r="O65" s="451">
        <v>3</v>
      </c>
      <c r="P65" s="452">
        <f t="shared" si="60"/>
        <v>21</v>
      </c>
      <c r="Q65" s="450">
        <v>5</v>
      </c>
      <c r="R65" s="450">
        <v>6</v>
      </c>
      <c r="S65" s="450">
        <v>1</v>
      </c>
      <c r="T65" s="450">
        <v>9</v>
      </c>
      <c r="U65" s="450">
        <v>2</v>
      </c>
      <c r="V65" s="452">
        <f t="shared" si="61"/>
        <v>23</v>
      </c>
      <c r="W65" s="462">
        <v>0</v>
      </c>
      <c r="X65" s="461">
        <v>0</v>
      </c>
      <c r="Y65" s="449">
        <v>0</v>
      </c>
      <c r="Z65" s="450">
        <v>0</v>
      </c>
      <c r="AA65" s="450">
        <v>0</v>
      </c>
      <c r="AB65" s="452">
        <f t="shared" si="62"/>
        <v>0</v>
      </c>
      <c r="AC65" s="575" t="s">
        <v>227</v>
      </c>
      <c r="AD65" s="572">
        <v>6</v>
      </c>
      <c r="AE65" s="565">
        <v>6</v>
      </c>
      <c r="AF65" s="568">
        <v>3</v>
      </c>
      <c r="AG65" s="452">
        <f t="shared" si="63"/>
        <v>15</v>
      </c>
      <c r="AH65" s="571">
        <v>0</v>
      </c>
      <c r="AI65" s="572">
        <v>0</v>
      </c>
      <c r="AJ65" s="565">
        <v>0</v>
      </c>
      <c r="AK65" s="568">
        <v>0</v>
      </c>
      <c r="AL65" s="452">
        <f t="shared" si="64"/>
        <v>0</v>
      </c>
      <c r="AM65" s="572">
        <v>1</v>
      </c>
      <c r="AN65" s="565">
        <v>2</v>
      </c>
      <c r="AO65" s="565">
        <v>1</v>
      </c>
      <c r="AP65" s="568">
        <v>1</v>
      </c>
      <c r="AQ65" s="452">
        <f t="shared" si="65"/>
        <v>5</v>
      </c>
      <c r="AR65" s="572">
        <v>0</v>
      </c>
      <c r="AS65" s="565">
        <v>0</v>
      </c>
      <c r="AT65" s="565">
        <v>0</v>
      </c>
      <c r="AU65" s="568">
        <v>0</v>
      </c>
      <c r="AV65" s="452">
        <f t="shared" si="66"/>
        <v>0</v>
      </c>
      <c r="AW65" s="572">
        <v>0</v>
      </c>
      <c r="AX65" s="565">
        <v>0</v>
      </c>
      <c r="AY65" s="565">
        <v>0</v>
      </c>
      <c r="AZ65" s="565">
        <v>0</v>
      </c>
      <c r="BA65" s="567">
        <v>0</v>
      </c>
      <c r="BB65" s="452">
        <f t="shared" si="67"/>
        <v>0</v>
      </c>
      <c r="BC65" s="523">
        <f t="shared" si="68"/>
        <v>76</v>
      </c>
      <c r="BD65" s="586"/>
    </row>
    <row r="66" spans="1:59" s="498" customFormat="1" ht="14.4" x14ac:dyDescent="0.3">
      <c r="A66" s="516">
        <v>11</v>
      </c>
      <c r="B66" s="534" t="s">
        <v>277</v>
      </c>
      <c r="C66" s="463">
        <v>20750</v>
      </c>
      <c r="D66" s="607" t="s">
        <v>278</v>
      </c>
      <c r="E66" s="609">
        <v>1</v>
      </c>
      <c r="F66" s="609">
        <v>1</v>
      </c>
      <c r="G66" s="609">
        <v>1</v>
      </c>
      <c r="H66" s="609">
        <v>3</v>
      </c>
      <c r="I66" s="610">
        <v>1</v>
      </c>
      <c r="J66" s="452">
        <f t="shared" si="59"/>
        <v>7</v>
      </c>
      <c r="K66" s="449">
        <v>3</v>
      </c>
      <c r="L66" s="450">
        <v>0</v>
      </c>
      <c r="M66" s="450">
        <v>0</v>
      </c>
      <c r="N66" s="450">
        <v>0</v>
      </c>
      <c r="O66" s="451">
        <v>0</v>
      </c>
      <c r="P66" s="452">
        <f t="shared" si="60"/>
        <v>3</v>
      </c>
      <c r="Q66" s="450">
        <v>5</v>
      </c>
      <c r="R66" s="450">
        <v>7</v>
      </c>
      <c r="S66" s="450">
        <v>4</v>
      </c>
      <c r="T66" s="450">
        <v>3</v>
      </c>
      <c r="U66" s="450">
        <v>4</v>
      </c>
      <c r="V66" s="452">
        <f t="shared" si="61"/>
        <v>23</v>
      </c>
      <c r="W66" s="482" t="s">
        <v>232</v>
      </c>
      <c r="X66" s="466" t="s">
        <v>232</v>
      </c>
      <c r="Y66" s="476" t="s">
        <v>279</v>
      </c>
      <c r="Z66" s="475" t="s">
        <v>43</v>
      </c>
      <c r="AA66" s="450">
        <v>0</v>
      </c>
      <c r="AB66" s="452">
        <f t="shared" si="62"/>
        <v>0</v>
      </c>
      <c r="AC66" s="571">
        <v>3</v>
      </c>
      <c r="AD66" s="576" t="s">
        <v>227</v>
      </c>
      <c r="AE66" s="565">
        <v>1</v>
      </c>
      <c r="AF66" s="568">
        <v>2</v>
      </c>
      <c r="AG66" s="452">
        <f t="shared" si="63"/>
        <v>6</v>
      </c>
      <c r="AH66" s="571">
        <v>1</v>
      </c>
      <c r="AI66" s="572">
        <v>2</v>
      </c>
      <c r="AJ66" s="577" t="s">
        <v>227</v>
      </c>
      <c r="AK66" s="568">
        <v>1</v>
      </c>
      <c r="AL66" s="452">
        <f t="shared" si="64"/>
        <v>4</v>
      </c>
      <c r="AM66" s="572">
        <v>2</v>
      </c>
      <c r="AN66" s="565">
        <v>4</v>
      </c>
      <c r="AO66" s="565">
        <v>3</v>
      </c>
      <c r="AP66" s="568">
        <v>3</v>
      </c>
      <c r="AQ66" s="452">
        <f t="shared" si="65"/>
        <v>12</v>
      </c>
      <c r="AR66" s="572">
        <v>2</v>
      </c>
      <c r="AS66" s="565">
        <v>4</v>
      </c>
      <c r="AT66" s="565">
        <v>5</v>
      </c>
      <c r="AU66" s="568">
        <v>4</v>
      </c>
      <c r="AV66" s="452">
        <f t="shared" si="66"/>
        <v>15</v>
      </c>
      <c r="AW66" s="572" t="s">
        <v>232</v>
      </c>
      <c r="AX66" s="565" t="s">
        <v>232</v>
      </c>
      <c r="AY66" s="565" t="s">
        <v>227</v>
      </c>
      <c r="AZ66" s="565" t="s">
        <v>43</v>
      </c>
      <c r="BA66" s="567" t="s">
        <v>43</v>
      </c>
      <c r="BB66" s="452">
        <f t="shared" si="67"/>
        <v>0</v>
      </c>
      <c r="BC66" s="523">
        <f t="shared" si="68"/>
        <v>70</v>
      </c>
    </row>
    <row r="67" spans="1:59" s="498" customFormat="1" ht="14.4" x14ac:dyDescent="0.3">
      <c r="A67" s="611">
        <v>12</v>
      </c>
      <c r="B67" s="612" t="s">
        <v>280</v>
      </c>
      <c r="C67" s="467">
        <v>23570</v>
      </c>
      <c r="D67" s="464" t="s">
        <v>281</v>
      </c>
      <c r="E67" s="462">
        <v>0</v>
      </c>
      <c r="F67" s="449">
        <v>0</v>
      </c>
      <c r="G67" s="449">
        <v>0</v>
      </c>
      <c r="H67" s="449">
        <v>0</v>
      </c>
      <c r="I67" s="450">
        <v>0</v>
      </c>
      <c r="J67" s="452">
        <f t="shared" si="59"/>
        <v>0</v>
      </c>
      <c r="K67" s="470">
        <v>0</v>
      </c>
      <c r="L67" s="471">
        <v>0</v>
      </c>
      <c r="M67" s="471">
        <v>0</v>
      </c>
      <c r="N67" s="471">
        <v>0</v>
      </c>
      <c r="O67" s="451">
        <v>0</v>
      </c>
      <c r="P67" s="452">
        <f t="shared" si="60"/>
        <v>0</v>
      </c>
      <c r="Q67" s="471">
        <v>0</v>
      </c>
      <c r="R67" s="471">
        <v>0</v>
      </c>
      <c r="S67" s="471">
        <v>0</v>
      </c>
      <c r="T67" s="471">
        <v>0</v>
      </c>
      <c r="U67" s="471">
        <v>0</v>
      </c>
      <c r="V67" s="452">
        <f t="shared" si="61"/>
        <v>0</v>
      </c>
      <c r="W67" s="613" t="s">
        <v>232</v>
      </c>
      <c r="X67" s="614" t="s">
        <v>232</v>
      </c>
      <c r="Y67" s="470">
        <v>6</v>
      </c>
      <c r="Z67" s="471">
        <v>2</v>
      </c>
      <c r="AA67" s="615" t="s">
        <v>254</v>
      </c>
      <c r="AB67" s="452">
        <f t="shared" si="62"/>
        <v>8</v>
      </c>
      <c r="AC67" s="616">
        <v>2</v>
      </c>
      <c r="AD67" s="617" t="s">
        <v>227</v>
      </c>
      <c r="AE67" s="618">
        <v>2</v>
      </c>
      <c r="AF67" s="619">
        <v>6</v>
      </c>
      <c r="AG67" s="452">
        <f t="shared" si="63"/>
        <v>10</v>
      </c>
      <c r="AH67" s="616">
        <v>0</v>
      </c>
      <c r="AI67" s="620">
        <v>0</v>
      </c>
      <c r="AJ67" s="618">
        <v>0</v>
      </c>
      <c r="AK67" s="619">
        <v>0</v>
      </c>
      <c r="AL67" s="452">
        <f t="shared" si="64"/>
        <v>0</v>
      </c>
      <c r="AM67" s="620">
        <v>1</v>
      </c>
      <c r="AN67" s="565">
        <v>1</v>
      </c>
      <c r="AO67" s="565">
        <v>1</v>
      </c>
      <c r="AP67" s="568">
        <v>1</v>
      </c>
      <c r="AQ67" s="452">
        <f t="shared" si="65"/>
        <v>4</v>
      </c>
      <c r="AR67" s="620">
        <v>1</v>
      </c>
      <c r="AS67" s="565">
        <v>1</v>
      </c>
      <c r="AT67" s="565">
        <v>1</v>
      </c>
      <c r="AU67" s="568">
        <v>1</v>
      </c>
      <c r="AV67" s="452">
        <f t="shared" si="66"/>
        <v>4</v>
      </c>
      <c r="AW67" s="620">
        <v>2</v>
      </c>
      <c r="AX67" s="565">
        <v>2</v>
      </c>
      <c r="AY67" s="565">
        <v>2</v>
      </c>
      <c r="AZ67" s="565">
        <v>1</v>
      </c>
      <c r="BA67" s="567">
        <v>2</v>
      </c>
      <c r="BB67" s="452">
        <f t="shared" si="67"/>
        <v>9</v>
      </c>
      <c r="BC67" s="523">
        <f t="shared" si="68"/>
        <v>35</v>
      </c>
    </row>
    <row r="68" spans="1:59" s="498" customFormat="1" ht="14.4" x14ac:dyDescent="0.3">
      <c r="A68" s="611">
        <v>13</v>
      </c>
      <c r="B68" s="612" t="s">
        <v>282</v>
      </c>
      <c r="C68" s="472">
        <v>24481</v>
      </c>
      <c r="D68" s="621" t="s">
        <v>283</v>
      </c>
      <c r="E68" s="470">
        <v>0</v>
      </c>
      <c r="F68" s="471">
        <v>0</v>
      </c>
      <c r="G68" s="471">
        <v>0</v>
      </c>
      <c r="H68" s="471">
        <v>0</v>
      </c>
      <c r="I68" s="451">
        <v>0</v>
      </c>
      <c r="J68" s="452">
        <f t="shared" si="59"/>
        <v>0</v>
      </c>
      <c r="K68" s="470">
        <v>0</v>
      </c>
      <c r="L68" s="471">
        <v>0</v>
      </c>
      <c r="M68" s="471">
        <v>0</v>
      </c>
      <c r="N68" s="471">
        <v>0</v>
      </c>
      <c r="O68" s="451">
        <v>0</v>
      </c>
      <c r="P68" s="452">
        <f t="shared" si="60"/>
        <v>0</v>
      </c>
      <c r="Q68" s="471">
        <v>0</v>
      </c>
      <c r="R68" s="471">
        <v>0</v>
      </c>
      <c r="S68" s="471">
        <v>0</v>
      </c>
      <c r="T68" s="471">
        <v>0</v>
      </c>
      <c r="U68" s="450">
        <v>0</v>
      </c>
      <c r="V68" s="452">
        <f t="shared" si="61"/>
        <v>0</v>
      </c>
      <c r="W68" s="622">
        <v>0</v>
      </c>
      <c r="X68" s="623">
        <v>0</v>
      </c>
      <c r="Y68" s="470">
        <v>0</v>
      </c>
      <c r="Z68" s="471">
        <v>0</v>
      </c>
      <c r="AA68" s="471">
        <v>0</v>
      </c>
      <c r="AB68" s="452">
        <f t="shared" si="62"/>
        <v>0</v>
      </c>
      <c r="AC68" s="616">
        <v>0</v>
      </c>
      <c r="AD68" s="620">
        <v>0</v>
      </c>
      <c r="AE68" s="618">
        <v>0</v>
      </c>
      <c r="AF68" s="619">
        <v>0</v>
      </c>
      <c r="AG68" s="452">
        <f t="shared" si="63"/>
        <v>0</v>
      </c>
      <c r="AH68" s="616">
        <v>0</v>
      </c>
      <c r="AI68" s="620">
        <v>0</v>
      </c>
      <c r="AJ68" s="618">
        <v>0</v>
      </c>
      <c r="AK68" s="619">
        <v>0</v>
      </c>
      <c r="AL68" s="452">
        <f t="shared" si="64"/>
        <v>0</v>
      </c>
      <c r="AM68" s="620">
        <v>1</v>
      </c>
      <c r="AN68" s="565">
        <v>1</v>
      </c>
      <c r="AO68" s="565">
        <v>1</v>
      </c>
      <c r="AP68" s="568">
        <v>1</v>
      </c>
      <c r="AQ68" s="452">
        <f t="shared" si="65"/>
        <v>4</v>
      </c>
      <c r="AR68" s="620">
        <v>1</v>
      </c>
      <c r="AS68" s="565">
        <v>1</v>
      </c>
      <c r="AT68" s="565">
        <v>1</v>
      </c>
      <c r="AU68" s="568">
        <v>1</v>
      </c>
      <c r="AV68" s="452">
        <f t="shared" si="66"/>
        <v>4</v>
      </c>
      <c r="AW68" s="620">
        <v>1</v>
      </c>
      <c r="AX68" s="565">
        <v>1</v>
      </c>
      <c r="AY68" s="565">
        <v>1</v>
      </c>
      <c r="AZ68" s="565">
        <v>2</v>
      </c>
      <c r="BA68" s="567">
        <v>1</v>
      </c>
      <c r="BB68" s="452">
        <f t="shared" si="67"/>
        <v>6</v>
      </c>
      <c r="BC68" s="523">
        <f t="shared" si="68"/>
        <v>14</v>
      </c>
    </row>
    <row r="69" spans="1:59" s="498" customFormat="1" ht="14.4" x14ac:dyDescent="0.3">
      <c r="A69" s="611">
        <v>14</v>
      </c>
      <c r="B69" s="612" t="s">
        <v>284</v>
      </c>
      <c r="C69" s="472">
        <v>21497</v>
      </c>
      <c r="D69" s="621" t="s">
        <v>285</v>
      </c>
      <c r="E69" s="470">
        <v>0</v>
      </c>
      <c r="F69" s="471">
        <v>0</v>
      </c>
      <c r="G69" s="471">
        <v>0</v>
      </c>
      <c r="H69" s="471">
        <v>0</v>
      </c>
      <c r="I69" s="451">
        <v>0</v>
      </c>
      <c r="J69" s="452">
        <f t="shared" si="59"/>
        <v>0</v>
      </c>
      <c r="K69" s="470">
        <v>0</v>
      </c>
      <c r="L69" s="471">
        <v>0</v>
      </c>
      <c r="M69" s="471">
        <v>0</v>
      </c>
      <c r="N69" s="471">
        <v>0</v>
      </c>
      <c r="O69" s="451">
        <v>0</v>
      </c>
      <c r="P69" s="452">
        <f t="shared" si="60"/>
        <v>0</v>
      </c>
      <c r="Q69" s="624" t="s">
        <v>227</v>
      </c>
      <c r="R69" s="475" t="s">
        <v>43</v>
      </c>
      <c r="S69" s="450">
        <v>0</v>
      </c>
      <c r="T69" s="450">
        <v>0</v>
      </c>
      <c r="U69" s="450">
        <v>0</v>
      </c>
      <c r="V69" s="452">
        <f t="shared" si="61"/>
        <v>0</v>
      </c>
      <c r="W69" s="482" t="s">
        <v>232</v>
      </c>
      <c r="X69" s="461">
        <v>1</v>
      </c>
      <c r="Y69" s="476" t="s">
        <v>232</v>
      </c>
      <c r="Z69" s="450">
        <v>1</v>
      </c>
      <c r="AA69" s="475" t="s">
        <v>227</v>
      </c>
      <c r="AB69" s="452">
        <f t="shared" si="62"/>
        <v>2</v>
      </c>
      <c r="AC69" s="571">
        <v>0</v>
      </c>
      <c r="AD69" s="572">
        <v>0</v>
      </c>
      <c r="AE69" s="565">
        <v>0</v>
      </c>
      <c r="AF69" s="568">
        <v>0</v>
      </c>
      <c r="AG69" s="452">
        <f t="shared" si="63"/>
        <v>0</v>
      </c>
      <c r="AH69" s="571">
        <v>0</v>
      </c>
      <c r="AI69" s="572">
        <v>0</v>
      </c>
      <c r="AJ69" s="565">
        <v>0</v>
      </c>
      <c r="AK69" s="568">
        <v>0</v>
      </c>
      <c r="AL69" s="452">
        <f t="shared" si="64"/>
        <v>0</v>
      </c>
      <c r="AM69" s="620">
        <v>1</v>
      </c>
      <c r="AN69" s="618">
        <v>1</v>
      </c>
      <c r="AO69" s="618">
        <v>1</v>
      </c>
      <c r="AP69" s="619">
        <v>1</v>
      </c>
      <c r="AQ69" s="452">
        <f t="shared" si="65"/>
        <v>4</v>
      </c>
      <c r="AR69" s="620">
        <v>0</v>
      </c>
      <c r="AS69" s="565">
        <v>0</v>
      </c>
      <c r="AT69" s="565">
        <v>0</v>
      </c>
      <c r="AU69" s="567">
        <v>0</v>
      </c>
      <c r="AV69" s="452">
        <f t="shared" si="66"/>
        <v>0</v>
      </c>
      <c r="AW69" s="620">
        <v>0</v>
      </c>
      <c r="AX69" s="565">
        <v>0</v>
      </c>
      <c r="AY69" s="565">
        <v>0</v>
      </c>
      <c r="AZ69" s="565">
        <v>0</v>
      </c>
      <c r="BA69" s="567">
        <v>0</v>
      </c>
      <c r="BB69" s="452">
        <f t="shared" si="67"/>
        <v>0</v>
      </c>
      <c r="BC69" s="523">
        <f t="shared" si="68"/>
        <v>6</v>
      </c>
    </row>
    <row r="70" spans="1:59" s="498" customFormat="1" ht="15" thickBot="1" x14ac:dyDescent="0.35">
      <c r="A70" s="516">
        <v>15</v>
      </c>
      <c r="B70" s="626" t="s">
        <v>286</v>
      </c>
      <c r="C70" s="486">
        <v>21399</v>
      </c>
      <c r="D70" s="627">
        <v>199</v>
      </c>
      <c r="E70" s="628" t="s">
        <v>227</v>
      </c>
      <c r="F70" s="629" t="s">
        <v>227</v>
      </c>
      <c r="G70" s="629" t="s">
        <v>227</v>
      </c>
      <c r="H70" s="629" t="s">
        <v>227</v>
      </c>
      <c r="I70" s="630">
        <v>0</v>
      </c>
      <c r="J70" s="494">
        <f t="shared" si="59"/>
        <v>0</v>
      </c>
      <c r="K70" s="470">
        <v>0</v>
      </c>
      <c r="L70" s="471">
        <v>0</v>
      </c>
      <c r="M70" s="471">
        <v>0</v>
      </c>
      <c r="N70" s="471">
        <v>0</v>
      </c>
      <c r="O70" s="451">
        <v>0</v>
      </c>
      <c r="P70" s="452">
        <f t="shared" si="60"/>
        <v>0</v>
      </c>
      <c r="Q70" s="631">
        <v>0</v>
      </c>
      <c r="R70" s="631">
        <v>0</v>
      </c>
      <c r="S70" s="631">
        <v>0</v>
      </c>
      <c r="T70" s="631">
        <v>0</v>
      </c>
      <c r="U70" s="631">
        <v>0</v>
      </c>
      <c r="V70" s="632">
        <f t="shared" si="61"/>
        <v>0</v>
      </c>
      <c r="W70" s="633">
        <v>0</v>
      </c>
      <c r="X70" s="634">
        <v>0</v>
      </c>
      <c r="Y70" s="635">
        <v>0</v>
      </c>
      <c r="Z70" s="631">
        <v>0</v>
      </c>
      <c r="AA70" s="631">
        <v>0</v>
      </c>
      <c r="AB70" s="636">
        <f t="shared" si="62"/>
        <v>0</v>
      </c>
      <c r="AC70" s="637">
        <v>0</v>
      </c>
      <c r="AD70" s="638">
        <v>0</v>
      </c>
      <c r="AE70" s="639">
        <v>0</v>
      </c>
      <c r="AF70" s="640">
        <v>0</v>
      </c>
      <c r="AG70" s="636">
        <f t="shared" si="63"/>
        <v>0</v>
      </c>
      <c r="AH70" s="637">
        <v>0</v>
      </c>
      <c r="AI70" s="638">
        <v>0</v>
      </c>
      <c r="AJ70" s="639">
        <v>0</v>
      </c>
      <c r="AK70" s="640">
        <v>0</v>
      </c>
      <c r="AL70" s="636">
        <f t="shared" si="64"/>
        <v>0</v>
      </c>
      <c r="AM70" s="620">
        <v>0</v>
      </c>
      <c r="AN70" s="618">
        <v>0</v>
      </c>
      <c r="AO70" s="618">
        <v>0</v>
      </c>
      <c r="AP70" s="641">
        <v>0</v>
      </c>
      <c r="AQ70" s="452">
        <f t="shared" si="65"/>
        <v>0</v>
      </c>
      <c r="AR70" s="642">
        <v>0</v>
      </c>
      <c r="AS70" s="565">
        <v>0</v>
      </c>
      <c r="AT70" s="565">
        <v>0</v>
      </c>
      <c r="AU70" s="565">
        <v>0</v>
      </c>
      <c r="AV70" s="452">
        <f t="shared" si="66"/>
        <v>0</v>
      </c>
      <c r="AW70" s="642">
        <v>0</v>
      </c>
      <c r="AX70" s="565">
        <v>0</v>
      </c>
      <c r="AY70" s="565">
        <v>0</v>
      </c>
      <c r="AZ70" s="565">
        <v>0</v>
      </c>
      <c r="BA70" s="567">
        <v>0</v>
      </c>
      <c r="BB70" s="452">
        <f t="shared" si="67"/>
        <v>0</v>
      </c>
      <c r="BC70" s="523">
        <f t="shared" si="68"/>
        <v>0</v>
      </c>
    </row>
    <row r="71" spans="1:59" s="498" customFormat="1" ht="15" thickBot="1" x14ac:dyDescent="0.35">
      <c r="A71" s="583"/>
      <c r="B71" s="583"/>
      <c r="C71" s="583"/>
      <c r="D71" s="584" t="s">
        <v>32</v>
      </c>
      <c r="E71" s="744">
        <v>12</v>
      </c>
      <c r="F71" s="744"/>
      <c r="G71" s="744"/>
      <c r="H71" s="744"/>
      <c r="I71" s="744"/>
      <c r="J71" s="744"/>
      <c r="K71" s="744">
        <v>11</v>
      </c>
      <c r="L71" s="744"/>
      <c r="M71" s="744"/>
      <c r="N71" s="744"/>
      <c r="O71" s="744"/>
      <c r="P71" s="744"/>
      <c r="Q71" s="744">
        <v>12</v>
      </c>
      <c r="R71" s="744"/>
      <c r="S71" s="744"/>
      <c r="T71" s="744"/>
      <c r="U71" s="744"/>
      <c r="V71" s="744"/>
      <c r="W71" s="744">
        <v>12</v>
      </c>
      <c r="X71" s="744"/>
      <c r="Y71" s="744"/>
      <c r="Z71" s="744"/>
      <c r="AA71" s="744"/>
      <c r="AB71" s="744"/>
      <c r="AC71" s="744">
        <v>12</v>
      </c>
      <c r="AD71" s="744"/>
      <c r="AE71" s="744"/>
      <c r="AF71" s="744"/>
      <c r="AG71" s="744"/>
      <c r="AH71" s="744">
        <v>9</v>
      </c>
      <c r="AI71" s="744"/>
      <c r="AJ71" s="744"/>
      <c r="AK71" s="745"/>
      <c r="AL71" s="745"/>
      <c r="AM71" s="744">
        <v>13</v>
      </c>
      <c r="AN71" s="744"/>
      <c r="AO71" s="744"/>
      <c r="AP71" s="745"/>
      <c r="AQ71" s="745"/>
      <c r="AR71" s="744">
        <v>12</v>
      </c>
      <c r="AS71" s="744"/>
      <c r="AT71" s="744"/>
      <c r="AU71" s="745"/>
      <c r="AV71" s="745"/>
      <c r="AW71" s="744">
        <v>11</v>
      </c>
      <c r="AX71" s="744"/>
      <c r="AY71" s="744"/>
      <c r="AZ71" s="745"/>
      <c r="BA71" s="745"/>
      <c r="BB71" s="745"/>
      <c r="BC71" s="644"/>
    </row>
    <row r="72" spans="1:59" s="498" customFormat="1" ht="12.75" customHeight="1" x14ac:dyDescent="0.25">
      <c r="A72" s="778" t="s">
        <v>38</v>
      </c>
      <c r="B72" s="778"/>
      <c r="C72" s="778"/>
      <c r="D72" s="778"/>
      <c r="E72" s="778"/>
      <c r="F72" s="778"/>
      <c r="G72" s="778"/>
      <c r="H72" s="778"/>
      <c r="I72" s="778"/>
      <c r="J72" s="778"/>
      <c r="K72" s="778"/>
      <c r="L72" s="778"/>
      <c r="M72" s="778"/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  <c r="AL72" s="778"/>
      <c r="AM72" s="778"/>
      <c r="AN72" s="778"/>
      <c r="AO72" s="778"/>
      <c r="AP72" s="778"/>
      <c r="AQ72" s="778"/>
      <c r="AR72" s="778"/>
      <c r="AS72" s="778"/>
      <c r="AT72" s="778"/>
      <c r="AU72" s="778"/>
      <c r="AV72" s="778"/>
      <c r="AW72" s="778"/>
      <c r="AX72" s="778"/>
      <c r="AY72" s="778"/>
      <c r="AZ72" s="778"/>
      <c r="BA72" s="778"/>
      <c r="BB72" s="778"/>
      <c r="BC72" s="778"/>
      <c r="BD72" s="585"/>
      <c r="BE72" s="585"/>
      <c r="BF72" s="585"/>
      <c r="BG72" s="585"/>
    </row>
    <row r="73" spans="1:59" s="498" customFormat="1" ht="8.25" customHeight="1" thickBot="1" x14ac:dyDescent="0.3">
      <c r="A73" s="778"/>
      <c r="B73" s="778"/>
      <c r="C73" s="778"/>
      <c r="D73" s="778"/>
      <c r="E73" s="778"/>
      <c r="F73" s="778"/>
      <c r="G73" s="778"/>
      <c r="H73" s="778"/>
      <c r="I73" s="778"/>
      <c r="J73" s="778"/>
      <c r="K73" s="778"/>
      <c r="L73" s="778"/>
      <c r="M73" s="778"/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  <c r="AL73" s="778"/>
      <c r="AM73" s="778"/>
      <c r="AN73" s="778"/>
      <c r="AO73" s="778"/>
      <c r="AP73" s="778"/>
      <c r="AQ73" s="778"/>
      <c r="AR73" s="778"/>
      <c r="AS73" s="778"/>
      <c r="AT73" s="778"/>
      <c r="AU73" s="778"/>
      <c r="AV73" s="778"/>
      <c r="AW73" s="778"/>
      <c r="AX73" s="778"/>
      <c r="AY73" s="778"/>
      <c r="AZ73" s="778"/>
      <c r="BA73" s="778"/>
      <c r="BB73" s="778"/>
      <c r="BC73" s="778"/>
      <c r="BD73" s="585"/>
      <c r="BE73" s="585"/>
      <c r="BF73" s="585"/>
      <c r="BG73" s="585"/>
    </row>
    <row r="74" spans="1:59" s="498" customFormat="1" ht="14.4" x14ac:dyDescent="0.3">
      <c r="A74" s="416"/>
      <c r="B74" s="416"/>
      <c r="C74" s="416"/>
      <c r="D74" s="416"/>
      <c r="E74" s="779" t="s">
        <v>1</v>
      </c>
      <c r="F74" s="780"/>
      <c r="G74" s="780"/>
      <c r="H74" s="780"/>
      <c r="I74" s="780"/>
      <c r="J74" s="781"/>
      <c r="K74" s="780" t="s">
        <v>2</v>
      </c>
      <c r="L74" s="780"/>
      <c r="M74" s="780"/>
      <c r="N74" s="780"/>
      <c r="O74" s="780"/>
      <c r="P74" s="781"/>
      <c r="Q74" s="780" t="s">
        <v>3</v>
      </c>
      <c r="R74" s="780"/>
      <c r="S74" s="780"/>
      <c r="T74" s="780"/>
      <c r="U74" s="780"/>
      <c r="V74" s="781"/>
      <c r="W74" s="779" t="s">
        <v>4</v>
      </c>
      <c r="X74" s="780"/>
      <c r="Y74" s="780"/>
      <c r="Z74" s="780"/>
      <c r="AA74" s="780"/>
      <c r="AB74" s="781"/>
      <c r="AC74" s="779" t="s">
        <v>5</v>
      </c>
      <c r="AD74" s="780"/>
      <c r="AE74" s="780"/>
      <c r="AF74" s="780"/>
      <c r="AG74" s="781"/>
      <c r="AH74" s="779" t="s">
        <v>6</v>
      </c>
      <c r="AI74" s="780"/>
      <c r="AJ74" s="780"/>
      <c r="AK74" s="780"/>
      <c r="AL74" s="781"/>
      <c r="AM74" s="761" t="s">
        <v>26</v>
      </c>
      <c r="AN74" s="762"/>
      <c r="AO74" s="762"/>
      <c r="AP74" s="762"/>
      <c r="AQ74" s="765"/>
      <c r="AR74" s="779" t="s">
        <v>27</v>
      </c>
      <c r="AS74" s="780"/>
      <c r="AT74" s="780"/>
      <c r="AU74" s="780"/>
      <c r="AV74" s="781"/>
      <c r="AW74" s="761" t="s">
        <v>28</v>
      </c>
      <c r="AX74" s="762"/>
      <c r="AY74" s="762"/>
      <c r="AZ74" s="762"/>
      <c r="BA74" s="762"/>
      <c r="BB74" s="762"/>
      <c r="BC74" s="769" t="s">
        <v>31</v>
      </c>
    </row>
    <row r="75" spans="1:59" s="498" customFormat="1" ht="15" thickBot="1" x14ac:dyDescent="0.35">
      <c r="A75" s="416"/>
      <c r="B75" s="416"/>
      <c r="C75" s="416"/>
      <c r="D75" s="416"/>
      <c r="E75" s="772">
        <v>43498</v>
      </c>
      <c r="F75" s="773"/>
      <c r="G75" s="773"/>
      <c r="H75" s="773"/>
      <c r="I75" s="773"/>
      <c r="J75" s="774"/>
      <c r="K75" s="773">
        <v>43540</v>
      </c>
      <c r="L75" s="775"/>
      <c r="M75" s="775"/>
      <c r="N75" s="775"/>
      <c r="O75" s="775"/>
      <c r="P75" s="776"/>
      <c r="Q75" s="775">
        <v>43586</v>
      </c>
      <c r="R75" s="775"/>
      <c r="S75" s="775"/>
      <c r="T75" s="775"/>
      <c r="U75" s="775"/>
      <c r="V75" s="776"/>
      <c r="W75" s="777">
        <v>43617</v>
      </c>
      <c r="X75" s="775"/>
      <c r="Y75" s="775"/>
      <c r="Z75" s="775"/>
      <c r="AA75" s="775"/>
      <c r="AB75" s="776"/>
      <c r="AC75" s="777">
        <v>43645</v>
      </c>
      <c r="AD75" s="775"/>
      <c r="AE75" s="775"/>
      <c r="AF75" s="775"/>
      <c r="AG75" s="776"/>
      <c r="AH75" s="777">
        <v>43673</v>
      </c>
      <c r="AI75" s="775"/>
      <c r="AJ75" s="775"/>
      <c r="AK75" s="775"/>
      <c r="AL75" s="776"/>
      <c r="AM75" s="755">
        <v>43694</v>
      </c>
      <c r="AN75" s="756"/>
      <c r="AO75" s="756"/>
      <c r="AP75" s="756"/>
      <c r="AQ75" s="764"/>
      <c r="AR75" s="777">
        <v>43716</v>
      </c>
      <c r="AS75" s="775"/>
      <c r="AT75" s="775"/>
      <c r="AU75" s="775"/>
      <c r="AV75" s="775"/>
      <c r="AW75" s="755">
        <v>43743</v>
      </c>
      <c r="AX75" s="756"/>
      <c r="AY75" s="756"/>
      <c r="AZ75" s="756"/>
      <c r="BA75" s="756"/>
      <c r="BB75" s="756"/>
      <c r="BC75" s="770"/>
    </row>
    <row r="76" spans="1:59" s="498" customFormat="1" ht="30" customHeight="1" thickBot="1" x14ac:dyDescent="0.35">
      <c r="A76" s="645" t="s">
        <v>0</v>
      </c>
      <c r="B76" s="646" t="s">
        <v>7</v>
      </c>
      <c r="C76" s="647" t="s">
        <v>8</v>
      </c>
      <c r="D76" s="423" t="s">
        <v>9</v>
      </c>
      <c r="E76" s="648">
        <v>1</v>
      </c>
      <c r="F76" s="649">
        <v>2</v>
      </c>
      <c r="G76" s="649">
        <v>3</v>
      </c>
      <c r="H76" s="649">
        <v>4</v>
      </c>
      <c r="I76" s="650" t="s">
        <v>10</v>
      </c>
      <c r="J76" s="651" t="s">
        <v>29</v>
      </c>
      <c r="K76" s="652">
        <v>1</v>
      </c>
      <c r="L76" s="653">
        <v>2</v>
      </c>
      <c r="M76" s="653">
        <v>3</v>
      </c>
      <c r="N76" s="653">
        <v>4</v>
      </c>
      <c r="O76" s="650" t="s">
        <v>10</v>
      </c>
      <c r="P76" s="654" t="s">
        <v>29</v>
      </c>
      <c r="Q76" s="653">
        <v>1</v>
      </c>
      <c r="R76" s="653">
        <v>2</v>
      </c>
      <c r="S76" s="653">
        <v>3</v>
      </c>
      <c r="T76" s="653">
        <v>4</v>
      </c>
      <c r="U76" s="655" t="s">
        <v>10</v>
      </c>
      <c r="V76" s="654" t="s">
        <v>29</v>
      </c>
      <c r="W76" s="656">
        <v>1</v>
      </c>
      <c r="X76" s="657">
        <v>2</v>
      </c>
      <c r="Y76" s="657">
        <v>3</v>
      </c>
      <c r="Z76" s="658">
        <v>4</v>
      </c>
      <c r="AA76" s="659" t="s">
        <v>10</v>
      </c>
      <c r="AB76" s="660" t="s">
        <v>29</v>
      </c>
      <c r="AC76" s="661">
        <v>1</v>
      </c>
      <c r="AD76" s="662">
        <v>2</v>
      </c>
      <c r="AE76" s="652">
        <v>3</v>
      </c>
      <c r="AF76" s="650" t="s">
        <v>10</v>
      </c>
      <c r="AG76" s="651" t="s">
        <v>29</v>
      </c>
      <c r="AH76" s="656">
        <v>1</v>
      </c>
      <c r="AI76" s="657">
        <v>2</v>
      </c>
      <c r="AJ76" s="663">
        <v>3</v>
      </c>
      <c r="AK76" s="655" t="s">
        <v>10</v>
      </c>
      <c r="AL76" s="651" t="s">
        <v>29</v>
      </c>
      <c r="AM76" s="656">
        <v>1</v>
      </c>
      <c r="AN76" s="649">
        <v>2</v>
      </c>
      <c r="AO76" s="652">
        <v>3</v>
      </c>
      <c r="AP76" s="650" t="s">
        <v>10</v>
      </c>
      <c r="AQ76" s="651" t="s">
        <v>29</v>
      </c>
      <c r="AR76" s="661">
        <v>1</v>
      </c>
      <c r="AS76" s="662">
        <v>2</v>
      </c>
      <c r="AT76" s="652">
        <v>3</v>
      </c>
      <c r="AU76" s="650" t="s">
        <v>10</v>
      </c>
      <c r="AV76" s="651" t="s">
        <v>29</v>
      </c>
      <c r="AW76" s="432">
        <v>1</v>
      </c>
      <c r="AX76" s="433">
        <v>2</v>
      </c>
      <c r="AY76" s="427">
        <v>3</v>
      </c>
      <c r="AZ76" s="427">
        <v>4</v>
      </c>
      <c r="BA76" s="429" t="s">
        <v>10</v>
      </c>
      <c r="BB76" s="651" t="s">
        <v>29</v>
      </c>
      <c r="BC76" s="771"/>
    </row>
    <row r="77" spans="1:59" s="498" customFormat="1" ht="14.4" x14ac:dyDescent="0.3">
      <c r="A77" s="438">
        <v>1</v>
      </c>
      <c r="B77" s="439" t="s">
        <v>287</v>
      </c>
      <c r="C77" s="600">
        <v>20121</v>
      </c>
      <c r="D77" s="601">
        <v>15</v>
      </c>
      <c r="E77" s="602">
        <v>6</v>
      </c>
      <c r="F77" s="664" t="s">
        <v>227</v>
      </c>
      <c r="G77" s="603">
        <v>9</v>
      </c>
      <c r="H77" s="603">
        <v>11</v>
      </c>
      <c r="I77" s="603">
        <v>9</v>
      </c>
      <c r="J77" s="445">
        <f t="shared" ref="J77:J82" si="69">SUM(E77:I77)</f>
        <v>35</v>
      </c>
      <c r="K77" s="443">
        <v>6</v>
      </c>
      <c r="L77" s="444">
        <v>11</v>
      </c>
      <c r="M77" s="444">
        <v>7</v>
      </c>
      <c r="N77" s="444">
        <v>7</v>
      </c>
      <c r="O77" s="446">
        <v>11</v>
      </c>
      <c r="P77" s="445">
        <f t="shared" ref="P77:P82" si="70">SUM(K77:O77)</f>
        <v>42</v>
      </c>
      <c r="Q77" s="455">
        <v>11</v>
      </c>
      <c r="R77" s="444">
        <v>7</v>
      </c>
      <c r="S77" s="444">
        <v>3</v>
      </c>
      <c r="T77" s="444">
        <v>9</v>
      </c>
      <c r="U77" s="446">
        <v>9</v>
      </c>
      <c r="V77" s="445">
        <f t="shared" ref="V77:V82" si="71">SUM(Q77:U77)</f>
        <v>39</v>
      </c>
      <c r="W77" s="455">
        <v>9</v>
      </c>
      <c r="X77" s="456">
        <v>9</v>
      </c>
      <c r="Y77" s="443">
        <v>9</v>
      </c>
      <c r="Z77" s="444">
        <v>6</v>
      </c>
      <c r="AA77" s="444">
        <v>9</v>
      </c>
      <c r="AB77" s="445">
        <f t="shared" ref="AB77:AB82" si="72">SUM(W77:AA77)</f>
        <v>42</v>
      </c>
      <c r="AC77" s="453">
        <v>7</v>
      </c>
      <c r="AD77" s="665" t="s">
        <v>227</v>
      </c>
      <c r="AE77" s="666" t="s">
        <v>232</v>
      </c>
      <c r="AF77" s="667" t="s">
        <v>232</v>
      </c>
      <c r="AG77" s="636">
        <f t="shared" ref="AG77:AG82" si="73">SUM(AC77:AF77)</f>
        <v>7</v>
      </c>
      <c r="AH77" s="455">
        <v>9</v>
      </c>
      <c r="AI77" s="456">
        <v>7</v>
      </c>
      <c r="AJ77" s="443">
        <v>11</v>
      </c>
      <c r="AK77" s="446">
        <v>11</v>
      </c>
      <c r="AL77" s="636">
        <f>SUM(AH77:AK77)</f>
        <v>38</v>
      </c>
      <c r="AM77" s="456">
        <v>11</v>
      </c>
      <c r="AN77" s="454">
        <v>7</v>
      </c>
      <c r="AO77" s="454">
        <v>6</v>
      </c>
      <c r="AP77" s="522">
        <v>9</v>
      </c>
      <c r="AQ77" s="636">
        <f t="shared" ref="AQ77:AQ82" si="74">SUM(AM77:AP77)</f>
        <v>33</v>
      </c>
      <c r="AR77" s="448">
        <v>9</v>
      </c>
      <c r="AS77" s="454">
        <v>9</v>
      </c>
      <c r="AT77" s="454">
        <v>11</v>
      </c>
      <c r="AU77" s="522">
        <v>11</v>
      </c>
      <c r="AV77" s="636">
        <f t="shared" ref="AV77:AV82" si="75">SUM(AR77:AU77)</f>
        <v>40</v>
      </c>
      <c r="AW77" s="448">
        <v>7</v>
      </c>
      <c r="AX77" s="454">
        <v>11</v>
      </c>
      <c r="AY77" s="454">
        <v>11</v>
      </c>
      <c r="AZ77" s="454">
        <v>9</v>
      </c>
      <c r="BA77" s="481">
        <v>11</v>
      </c>
      <c r="BB77" s="636">
        <f>SUM(AW77:BA77)</f>
        <v>49</v>
      </c>
      <c r="BC77" s="523">
        <f>+J77+P77+V77+AB77+AG77+AL77+AQ77+AV77+BB77</f>
        <v>325</v>
      </c>
    </row>
    <row r="78" spans="1:59" s="498" customFormat="1" ht="14.4" x14ac:dyDescent="0.3">
      <c r="A78" s="438">
        <v>2</v>
      </c>
      <c r="B78" s="439" t="s">
        <v>288</v>
      </c>
      <c r="C78" s="463">
        <v>21422</v>
      </c>
      <c r="D78" s="607" t="s">
        <v>53</v>
      </c>
      <c r="E78" s="608">
        <v>11</v>
      </c>
      <c r="F78" s="609">
        <v>11</v>
      </c>
      <c r="G78" s="609">
        <v>11</v>
      </c>
      <c r="H78" s="609">
        <v>6</v>
      </c>
      <c r="I78" s="609">
        <v>11</v>
      </c>
      <c r="J78" s="452">
        <f t="shared" si="69"/>
        <v>50</v>
      </c>
      <c r="K78" s="449">
        <v>0</v>
      </c>
      <c r="L78" s="450">
        <v>5</v>
      </c>
      <c r="M78" s="450">
        <v>3</v>
      </c>
      <c r="N78" s="450">
        <v>9</v>
      </c>
      <c r="O78" s="451">
        <v>6</v>
      </c>
      <c r="P78" s="452">
        <f t="shared" si="70"/>
        <v>23</v>
      </c>
      <c r="Q78" s="475" t="s">
        <v>227</v>
      </c>
      <c r="R78" s="450">
        <v>9</v>
      </c>
      <c r="S78" s="450">
        <v>11</v>
      </c>
      <c r="T78" s="450">
        <v>6</v>
      </c>
      <c r="U78" s="473" t="s">
        <v>227</v>
      </c>
      <c r="V78" s="452">
        <f t="shared" si="71"/>
        <v>26</v>
      </c>
      <c r="W78" s="462">
        <v>11</v>
      </c>
      <c r="X78" s="461">
        <v>7</v>
      </c>
      <c r="Y78" s="449">
        <v>11</v>
      </c>
      <c r="Z78" s="450">
        <v>11</v>
      </c>
      <c r="AA78" s="475" t="s">
        <v>227</v>
      </c>
      <c r="AB78" s="452">
        <f t="shared" si="72"/>
        <v>40</v>
      </c>
      <c r="AC78" s="462">
        <v>9</v>
      </c>
      <c r="AD78" s="461">
        <v>11</v>
      </c>
      <c r="AE78" s="449">
        <v>11</v>
      </c>
      <c r="AF78" s="451">
        <v>11</v>
      </c>
      <c r="AG78" s="636">
        <f t="shared" si="73"/>
        <v>42</v>
      </c>
      <c r="AH78" s="462">
        <v>11</v>
      </c>
      <c r="AI78" s="461">
        <v>9</v>
      </c>
      <c r="AJ78" s="449">
        <v>0</v>
      </c>
      <c r="AK78" s="451">
        <v>0</v>
      </c>
      <c r="AL78" s="636">
        <f>SUM(AH78:AK78)</f>
        <v>20</v>
      </c>
      <c r="AM78" s="461">
        <v>9</v>
      </c>
      <c r="AN78" s="449">
        <v>9</v>
      </c>
      <c r="AO78" s="449">
        <v>11</v>
      </c>
      <c r="AP78" s="451">
        <v>11</v>
      </c>
      <c r="AQ78" s="636">
        <f t="shared" si="74"/>
        <v>40</v>
      </c>
      <c r="AR78" s="461">
        <v>11</v>
      </c>
      <c r="AS78" s="449">
        <v>6</v>
      </c>
      <c r="AT78" s="449">
        <v>6</v>
      </c>
      <c r="AU78" s="451">
        <v>9</v>
      </c>
      <c r="AV78" s="636">
        <f t="shared" si="75"/>
        <v>32</v>
      </c>
      <c r="AW78" s="461">
        <v>11</v>
      </c>
      <c r="AX78" s="449">
        <v>9</v>
      </c>
      <c r="AY78" s="449">
        <v>7</v>
      </c>
      <c r="AZ78" s="449">
        <v>11</v>
      </c>
      <c r="BA78" s="450">
        <v>7</v>
      </c>
      <c r="BB78" s="636">
        <f t="shared" ref="BB78:BB82" si="76">SUM(AW78:BA78)</f>
        <v>45</v>
      </c>
      <c r="BC78" s="523">
        <f>+J78+P78+V78+AB78+AG78+AL78+AQ78+AV78+BB78</f>
        <v>318</v>
      </c>
    </row>
    <row r="79" spans="1:59" s="498" customFormat="1" ht="14.4" x14ac:dyDescent="0.3">
      <c r="A79" s="438">
        <v>3</v>
      </c>
      <c r="B79" s="439" t="s">
        <v>289</v>
      </c>
      <c r="C79" s="463">
        <v>21517</v>
      </c>
      <c r="D79" s="607" t="s">
        <v>83</v>
      </c>
      <c r="E79" s="608">
        <v>9</v>
      </c>
      <c r="F79" s="609">
        <v>9</v>
      </c>
      <c r="G79" s="609">
        <v>7</v>
      </c>
      <c r="H79" s="609">
        <v>5</v>
      </c>
      <c r="I79" s="609">
        <v>4</v>
      </c>
      <c r="J79" s="452">
        <f t="shared" si="69"/>
        <v>34</v>
      </c>
      <c r="K79" s="449">
        <v>11</v>
      </c>
      <c r="L79" s="450">
        <v>0</v>
      </c>
      <c r="M79" s="450">
        <v>11</v>
      </c>
      <c r="N79" s="450">
        <v>0</v>
      </c>
      <c r="O79" s="451">
        <v>7</v>
      </c>
      <c r="P79" s="452">
        <f t="shared" si="70"/>
        <v>29</v>
      </c>
      <c r="Q79" s="450">
        <v>7</v>
      </c>
      <c r="R79" s="450">
        <v>11</v>
      </c>
      <c r="S79" s="450">
        <v>9</v>
      </c>
      <c r="T79" s="450">
        <v>11</v>
      </c>
      <c r="U79" s="451">
        <v>11</v>
      </c>
      <c r="V79" s="452">
        <f t="shared" si="71"/>
        <v>49</v>
      </c>
      <c r="W79" s="450">
        <v>7</v>
      </c>
      <c r="X79" s="450">
        <v>11</v>
      </c>
      <c r="Y79" s="450">
        <v>6</v>
      </c>
      <c r="Z79" s="450">
        <v>9</v>
      </c>
      <c r="AA79" s="473" t="s">
        <v>227</v>
      </c>
      <c r="AB79" s="452">
        <f t="shared" si="72"/>
        <v>33</v>
      </c>
      <c r="AC79" s="462">
        <v>11</v>
      </c>
      <c r="AD79" s="461">
        <v>9</v>
      </c>
      <c r="AE79" s="449">
        <v>9</v>
      </c>
      <c r="AF79" s="451">
        <v>7</v>
      </c>
      <c r="AG79" s="636">
        <f t="shared" si="73"/>
        <v>36</v>
      </c>
      <c r="AH79" s="482" t="s">
        <v>227</v>
      </c>
      <c r="AI79" s="461">
        <v>11</v>
      </c>
      <c r="AJ79" s="449">
        <v>9</v>
      </c>
      <c r="AK79" s="451">
        <v>9</v>
      </c>
      <c r="AL79" s="636">
        <f>SUM(AH79:AK79)</f>
        <v>29</v>
      </c>
      <c r="AM79" s="461">
        <v>7</v>
      </c>
      <c r="AN79" s="449">
        <v>6</v>
      </c>
      <c r="AO79" s="449">
        <v>7</v>
      </c>
      <c r="AP79" s="451">
        <v>6</v>
      </c>
      <c r="AQ79" s="636">
        <f t="shared" si="74"/>
        <v>26</v>
      </c>
      <c r="AR79" s="461">
        <v>6</v>
      </c>
      <c r="AS79" s="449">
        <v>11</v>
      </c>
      <c r="AT79" s="449">
        <v>7</v>
      </c>
      <c r="AU79" s="451">
        <v>7</v>
      </c>
      <c r="AV79" s="636">
        <f t="shared" si="75"/>
        <v>31</v>
      </c>
      <c r="AW79" s="461" t="s">
        <v>227</v>
      </c>
      <c r="AX79" s="449" t="s">
        <v>232</v>
      </c>
      <c r="AY79" s="449">
        <v>6</v>
      </c>
      <c r="AZ79" s="449">
        <v>6</v>
      </c>
      <c r="BA79" s="450">
        <v>9</v>
      </c>
      <c r="BB79" s="636">
        <f t="shared" si="76"/>
        <v>21</v>
      </c>
      <c r="BC79" s="523">
        <f>+J79+P79+V79+AB79+AG79+AL79+AQ79+AV79+BB79</f>
        <v>288</v>
      </c>
    </row>
    <row r="80" spans="1:59" s="498" customFormat="1" ht="14.4" x14ac:dyDescent="0.3">
      <c r="A80" s="438">
        <v>4</v>
      </c>
      <c r="B80" s="439" t="s">
        <v>290</v>
      </c>
      <c r="C80" s="463">
        <v>20958</v>
      </c>
      <c r="D80" s="607">
        <v>38</v>
      </c>
      <c r="E80" s="608">
        <v>7</v>
      </c>
      <c r="F80" s="609">
        <v>0</v>
      </c>
      <c r="G80" s="609">
        <v>4</v>
      </c>
      <c r="H80" s="668" t="s">
        <v>232</v>
      </c>
      <c r="I80" s="609">
        <v>5</v>
      </c>
      <c r="J80" s="452">
        <f t="shared" si="69"/>
        <v>16</v>
      </c>
      <c r="K80" s="449">
        <v>7</v>
      </c>
      <c r="L80" s="450">
        <v>7</v>
      </c>
      <c r="M80" s="450">
        <v>9</v>
      </c>
      <c r="N80" s="450">
        <v>6</v>
      </c>
      <c r="O80" s="451">
        <v>4</v>
      </c>
      <c r="P80" s="452">
        <f t="shared" si="70"/>
        <v>33</v>
      </c>
      <c r="Q80" s="450">
        <v>9</v>
      </c>
      <c r="R80" s="450">
        <v>6</v>
      </c>
      <c r="S80" s="450">
        <v>7</v>
      </c>
      <c r="T80" s="450">
        <v>7</v>
      </c>
      <c r="U80" s="451">
        <v>7</v>
      </c>
      <c r="V80" s="452">
        <f t="shared" si="71"/>
        <v>36</v>
      </c>
      <c r="W80" s="450">
        <v>6</v>
      </c>
      <c r="X80" s="450">
        <v>6</v>
      </c>
      <c r="Y80" s="450">
        <v>7</v>
      </c>
      <c r="Z80" s="450">
        <v>7</v>
      </c>
      <c r="AA80" s="451">
        <v>11</v>
      </c>
      <c r="AB80" s="452">
        <f t="shared" si="72"/>
        <v>37</v>
      </c>
      <c r="AC80" s="462">
        <v>6</v>
      </c>
      <c r="AD80" s="461">
        <v>7</v>
      </c>
      <c r="AE80" s="449">
        <v>7</v>
      </c>
      <c r="AF80" s="451">
        <v>9</v>
      </c>
      <c r="AG80" s="636">
        <f t="shared" si="73"/>
        <v>29</v>
      </c>
      <c r="AH80" s="482" t="s">
        <v>254</v>
      </c>
      <c r="AI80" s="466" t="s">
        <v>254</v>
      </c>
      <c r="AJ80" s="476" t="s">
        <v>254</v>
      </c>
      <c r="AK80" s="473" t="s">
        <v>254</v>
      </c>
      <c r="AL80" s="669" t="s">
        <v>254</v>
      </c>
      <c r="AM80" s="461">
        <v>6</v>
      </c>
      <c r="AN80" s="449">
        <v>11</v>
      </c>
      <c r="AO80" s="449">
        <v>9</v>
      </c>
      <c r="AP80" s="451">
        <v>7</v>
      </c>
      <c r="AQ80" s="636">
        <f t="shared" si="74"/>
        <v>33</v>
      </c>
      <c r="AR80" s="461">
        <v>7</v>
      </c>
      <c r="AS80" s="449">
        <v>7</v>
      </c>
      <c r="AT80" s="449">
        <v>9</v>
      </c>
      <c r="AU80" s="451">
        <v>6</v>
      </c>
      <c r="AV80" s="636">
        <f t="shared" si="75"/>
        <v>29</v>
      </c>
      <c r="AW80" s="461">
        <v>9</v>
      </c>
      <c r="AX80" s="449">
        <v>7</v>
      </c>
      <c r="AY80" s="449">
        <v>9</v>
      </c>
      <c r="AZ80" s="449">
        <v>7</v>
      </c>
      <c r="BA80" s="450">
        <v>6</v>
      </c>
      <c r="BB80" s="636">
        <f t="shared" si="76"/>
        <v>38</v>
      </c>
      <c r="BC80" s="523">
        <f>+J80+P80+V80+AB80+AG80+AQ80+AV80+BB80</f>
        <v>251</v>
      </c>
    </row>
    <row r="81" spans="1:59" s="498" customFormat="1" ht="14.4" x14ac:dyDescent="0.3">
      <c r="A81" s="438">
        <v>5</v>
      </c>
      <c r="B81" s="439" t="s">
        <v>291</v>
      </c>
      <c r="C81" s="463">
        <v>21260</v>
      </c>
      <c r="D81" s="607">
        <v>84</v>
      </c>
      <c r="E81" s="608">
        <v>4</v>
      </c>
      <c r="F81" s="668" t="s">
        <v>227</v>
      </c>
      <c r="G81" s="609">
        <v>5</v>
      </c>
      <c r="H81" s="609">
        <v>9</v>
      </c>
      <c r="I81" s="609">
        <v>6</v>
      </c>
      <c r="J81" s="452">
        <f t="shared" si="69"/>
        <v>24</v>
      </c>
      <c r="K81" s="450">
        <v>0</v>
      </c>
      <c r="L81" s="450">
        <v>6</v>
      </c>
      <c r="M81" s="450">
        <v>5</v>
      </c>
      <c r="N81" s="450">
        <v>11</v>
      </c>
      <c r="O81" s="451">
        <v>5</v>
      </c>
      <c r="P81" s="452">
        <f t="shared" si="70"/>
        <v>27</v>
      </c>
      <c r="Q81" s="475" t="s">
        <v>227</v>
      </c>
      <c r="R81" s="450">
        <v>5</v>
      </c>
      <c r="S81" s="475" t="s">
        <v>227</v>
      </c>
      <c r="T81" s="475" t="s">
        <v>43</v>
      </c>
      <c r="U81" s="451">
        <v>0</v>
      </c>
      <c r="V81" s="452">
        <f t="shared" si="71"/>
        <v>5</v>
      </c>
      <c r="W81" s="450">
        <v>0</v>
      </c>
      <c r="X81" s="450">
        <v>0</v>
      </c>
      <c r="Y81" s="450">
        <v>0</v>
      </c>
      <c r="Z81" s="450">
        <v>0</v>
      </c>
      <c r="AA81" s="451">
        <v>0</v>
      </c>
      <c r="AB81" s="452">
        <f t="shared" si="72"/>
        <v>0</v>
      </c>
      <c r="AC81" s="462">
        <v>0</v>
      </c>
      <c r="AD81" s="461">
        <v>0</v>
      </c>
      <c r="AE81" s="449">
        <v>0</v>
      </c>
      <c r="AF81" s="451">
        <v>0</v>
      </c>
      <c r="AG81" s="636">
        <f t="shared" si="73"/>
        <v>0</v>
      </c>
      <c r="AH81" s="462">
        <v>0</v>
      </c>
      <c r="AI81" s="461">
        <v>0</v>
      </c>
      <c r="AJ81" s="449">
        <v>0</v>
      </c>
      <c r="AK81" s="451">
        <v>0</v>
      </c>
      <c r="AL81" s="636">
        <f>SUM(AH81:AK81)</f>
        <v>0</v>
      </c>
      <c r="AM81" s="462">
        <v>0</v>
      </c>
      <c r="AN81" s="461">
        <v>0</v>
      </c>
      <c r="AO81" s="449">
        <v>0</v>
      </c>
      <c r="AP81" s="451">
        <v>0</v>
      </c>
      <c r="AQ81" s="636">
        <f t="shared" si="74"/>
        <v>0</v>
      </c>
      <c r="AR81" s="462">
        <v>0</v>
      </c>
      <c r="AS81" s="461">
        <v>0</v>
      </c>
      <c r="AT81" s="449">
        <v>0</v>
      </c>
      <c r="AU81" s="451">
        <v>0</v>
      </c>
      <c r="AV81" s="636">
        <f t="shared" si="75"/>
        <v>0</v>
      </c>
      <c r="AW81" s="461">
        <v>0</v>
      </c>
      <c r="AX81" s="449">
        <v>0</v>
      </c>
      <c r="AY81" s="449">
        <v>0</v>
      </c>
      <c r="AZ81" s="449">
        <v>0</v>
      </c>
      <c r="BA81" s="450">
        <v>0</v>
      </c>
      <c r="BB81" s="636">
        <f t="shared" si="76"/>
        <v>0</v>
      </c>
      <c r="BC81" s="523">
        <f>+J81+P81+V81+AB81+AG81+AL81+AQ81+AV81+BB81</f>
        <v>56</v>
      </c>
    </row>
    <row r="82" spans="1:59" s="498" customFormat="1" ht="15" thickBot="1" x14ac:dyDescent="0.35">
      <c r="A82" s="438">
        <v>6</v>
      </c>
      <c r="B82" s="477" t="s">
        <v>292</v>
      </c>
      <c r="C82" s="478">
        <v>20120</v>
      </c>
      <c r="D82" s="479" t="s">
        <v>77</v>
      </c>
      <c r="E82" s="480">
        <v>0</v>
      </c>
      <c r="F82" s="454">
        <v>0</v>
      </c>
      <c r="G82" s="454">
        <v>0</v>
      </c>
      <c r="H82" s="481">
        <v>0</v>
      </c>
      <c r="I82" s="522">
        <v>0</v>
      </c>
      <c r="J82" s="452">
        <f t="shared" si="69"/>
        <v>0</v>
      </c>
      <c r="K82" s="465">
        <v>9</v>
      </c>
      <c r="L82" s="449">
        <v>9</v>
      </c>
      <c r="M82" s="449">
        <v>6</v>
      </c>
      <c r="N82" s="450">
        <v>5</v>
      </c>
      <c r="O82" s="451">
        <v>9</v>
      </c>
      <c r="P82" s="452">
        <f t="shared" si="70"/>
        <v>38</v>
      </c>
      <c r="Q82" s="450">
        <v>0</v>
      </c>
      <c r="R82" s="450">
        <v>0</v>
      </c>
      <c r="S82" s="450">
        <v>0</v>
      </c>
      <c r="T82" s="450">
        <v>0</v>
      </c>
      <c r="U82" s="451">
        <v>0</v>
      </c>
      <c r="V82" s="452">
        <f t="shared" si="71"/>
        <v>0</v>
      </c>
      <c r="W82" s="462">
        <v>0</v>
      </c>
      <c r="X82" s="461">
        <v>0</v>
      </c>
      <c r="Y82" s="449">
        <v>0</v>
      </c>
      <c r="Z82" s="450">
        <v>0</v>
      </c>
      <c r="AA82" s="450">
        <v>0</v>
      </c>
      <c r="AB82" s="636">
        <f t="shared" si="72"/>
        <v>0</v>
      </c>
      <c r="AC82" s="462">
        <v>0</v>
      </c>
      <c r="AD82" s="461">
        <v>0</v>
      </c>
      <c r="AE82" s="449">
        <v>0</v>
      </c>
      <c r="AF82" s="451">
        <v>0</v>
      </c>
      <c r="AG82" s="636">
        <f t="shared" si="73"/>
        <v>0</v>
      </c>
      <c r="AH82" s="462">
        <v>0</v>
      </c>
      <c r="AI82" s="461">
        <v>0</v>
      </c>
      <c r="AJ82" s="449">
        <v>0</v>
      </c>
      <c r="AK82" s="451">
        <v>0</v>
      </c>
      <c r="AL82" s="636">
        <f>SUM(AH82:AK82)</f>
        <v>0</v>
      </c>
      <c r="AM82" s="462">
        <v>0</v>
      </c>
      <c r="AN82" s="461">
        <v>0</v>
      </c>
      <c r="AO82" s="449">
        <v>0</v>
      </c>
      <c r="AP82" s="451">
        <v>0</v>
      </c>
      <c r="AQ82" s="636">
        <f t="shared" si="74"/>
        <v>0</v>
      </c>
      <c r="AR82" s="462">
        <v>0</v>
      </c>
      <c r="AS82" s="461">
        <v>0</v>
      </c>
      <c r="AT82" s="449">
        <v>0</v>
      </c>
      <c r="AU82" s="451">
        <v>0</v>
      </c>
      <c r="AV82" s="636">
        <f t="shared" si="75"/>
        <v>0</v>
      </c>
      <c r="AW82" s="461">
        <v>0</v>
      </c>
      <c r="AX82" s="449">
        <v>0</v>
      </c>
      <c r="AY82" s="449">
        <v>0</v>
      </c>
      <c r="AZ82" s="449">
        <v>0</v>
      </c>
      <c r="BA82" s="450">
        <v>0</v>
      </c>
      <c r="BB82" s="636">
        <f t="shared" si="76"/>
        <v>0</v>
      </c>
      <c r="BC82" s="523">
        <f>+J82+P82+V82+AB82+AG82+AL82+AQ82+AV82+BB82</f>
        <v>38</v>
      </c>
    </row>
    <row r="83" spans="1:59" s="498" customFormat="1" ht="15" thickBot="1" x14ac:dyDescent="0.35">
      <c r="A83" s="495"/>
      <c r="B83" s="495"/>
      <c r="C83" s="495"/>
      <c r="D83" s="670" t="s">
        <v>32</v>
      </c>
      <c r="E83" s="766">
        <v>6</v>
      </c>
      <c r="F83" s="766"/>
      <c r="G83" s="766"/>
      <c r="H83" s="766"/>
      <c r="I83" s="766"/>
      <c r="J83" s="767"/>
      <c r="K83" s="766">
        <v>6</v>
      </c>
      <c r="L83" s="766"/>
      <c r="M83" s="766"/>
      <c r="N83" s="766"/>
      <c r="O83" s="766"/>
      <c r="P83" s="767"/>
      <c r="Q83" s="766">
        <v>5</v>
      </c>
      <c r="R83" s="766"/>
      <c r="S83" s="766"/>
      <c r="T83" s="766"/>
      <c r="U83" s="766"/>
      <c r="V83" s="767"/>
      <c r="W83" s="766">
        <v>4</v>
      </c>
      <c r="X83" s="766"/>
      <c r="Y83" s="766"/>
      <c r="Z83" s="766"/>
      <c r="AA83" s="766"/>
      <c r="AB83" s="766"/>
      <c r="AC83" s="766">
        <v>4</v>
      </c>
      <c r="AD83" s="766"/>
      <c r="AE83" s="766"/>
      <c r="AF83" s="766"/>
      <c r="AG83" s="766"/>
      <c r="AH83" s="766">
        <v>4</v>
      </c>
      <c r="AI83" s="766"/>
      <c r="AJ83" s="766"/>
      <c r="AK83" s="768"/>
      <c r="AL83" s="768"/>
      <c r="AM83" s="766">
        <v>4</v>
      </c>
      <c r="AN83" s="766"/>
      <c r="AO83" s="766"/>
      <c r="AP83" s="768"/>
      <c r="AQ83" s="768"/>
      <c r="AR83" s="766">
        <v>4</v>
      </c>
      <c r="AS83" s="766"/>
      <c r="AT83" s="766"/>
      <c r="AU83" s="768"/>
      <c r="AV83" s="768"/>
      <c r="AW83" s="766">
        <v>4</v>
      </c>
      <c r="AX83" s="766"/>
      <c r="AY83" s="766"/>
      <c r="AZ83" s="768"/>
      <c r="BA83" s="768"/>
      <c r="BB83" s="768"/>
      <c r="BC83" s="671"/>
    </row>
    <row r="84" spans="1:59" s="498" customFormat="1" ht="12.75" customHeight="1" x14ac:dyDescent="0.25">
      <c r="A84" s="757" t="s">
        <v>37</v>
      </c>
      <c r="B84" s="757"/>
      <c r="C84" s="757"/>
      <c r="D84" s="757"/>
      <c r="E84" s="757"/>
      <c r="F84" s="757"/>
      <c r="G84" s="757"/>
      <c r="H84" s="757"/>
      <c r="I84" s="757"/>
      <c r="J84" s="757"/>
      <c r="K84" s="757"/>
      <c r="L84" s="757"/>
      <c r="M84" s="757"/>
      <c r="N84" s="757"/>
      <c r="O84" s="757"/>
      <c r="P84" s="757"/>
      <c r="Q84" s="757"/>
      <c r="R84" s="757"/>
      <c r="S84" s="757"/>
      <c r="T84" s="757"/>
      <c r="U84" s="757"/>
      <c r="V84" s="757"/>
      <c r="W84" s="757"/>
      <c r="X84" s="757"/>
      <c r="Y84" s="757"/>
      <c r="Z84" s="757"/>
      <c r="AA84" s="757"/>
      <c r="AB84" s="757"/>
      <c r="AC84" s="757"/>
      <c r="AD84" s="757"/>
      <c r="AE84" s="757"/>
      <c r="AF84" s="757"/>
      <c r="AG84" s="757"/>
      <c r="AH84" s="757"/>
      <c r="AI84" s="757"/>
      <c r="AJ84" s="757"/>
      <c r="AK84" s="757"/>
      <c r="AL84" s="757"/>
      <c r="AM84" s="757"/>
      <c r="AN84" s="757"/>
      <c r="AO84" s="757"/>
      <c r="AP84" s="757"/>
      <c r="AQ84" s="757"/>
      <c r="AR84" s="757"/>
      <c r="AS84" s="757"/>
      <c r="AT84" s="757"/>
      <c r="AU84" s="757"/>
      <c r="AV84" s="757"/>
      <c r="AW84" s="757"/>
      <c r="AX84" s="757"/>
      <c r="AY84" s="757"/>
      <c r="AZ84" s="757"/>
      <c r="BA84" s="757"/>
      <c r="BB84" s="757"/>
      <c r="BC84" s="757"/>
      <c r="BD84" s="585"/>
      <c r="BE84" s="585"/>
      <c r="BF84" s="585"/>
      <c r="BG84" s="585"/>
    </row>
    <row r="85" spans="1:59" s="498" customFormat="1" ht="13.5" customHeight="1" thickBot="1" x14ac:dyDescent="0.3">
      <c r="A85" s="757"/>
      <c r="B85" s="757"/>
      <c r="C85" s="757"/>
      <c r="D85" s="757"/>
      <c r="E85" s="757"/>
      <c r="F85" s="757"/>
      <c r="G85" s="757"/>
      <c r="H85" s="757"/>
      <c r="I85" s="757"/>
      <c r="J85" s="757"/>
      <c r="K85" s="757"/>
      <c r="L85" s="757"/>
      <c r="M85" s="757"/>
      <c r="N85" s="757"/>
      <c r="O85" s="757"/>
      <c r="P85" s="757"/>
      <c r="Q85" s="757"/>
      <c r="R85" s="757"/>
      <c r="S85" s="757"/>
      <c r="T85" s="757"/>
      <c r="U85" s="757"/>
      <c r="V85" s="757"/>
      <c r="W85" s="757"/>
      <c r="X85" s="757"/>
      <c r="Y85" s="757"/>
      <c r="Z85" s="757"/>
      <c r="AA85" s="757"/>
      <c r="AB85" s="757"/>
      <c r="AC85" s="757"/>
      <c r="AD85" s="757"/>
      <c r="AE85" s="757"/>
      <c r="AF85" s="757"/>
      <c r="AG85" s="757"/>
      <c r="AH85" s="757"/>
      <c r="AI85" s="757"/>
      <c r="AJ85" s="757"/>
      <c r="AK85" s="757"/>
      <c r="AL85" s="757"/>
      <c r="AM85" s="757"/>
      <c r="AN85" s="757"/>
      <c r="AO85" s="757"/>
      <c r="AP85" s="757"/>
      <c r="AQ85" s="757"/>
      <c r="AR85" s="757"/>
      <c r="AS85" s="757"/>
      <c r="AT85" s="757"/>
      <c r="AU85" s="757"/>
      <c r="AV85" s="757"/>
      <c r="AW85" s="757"/>
      <c r="AX85" s="757"/>
      <c r="AY85" s="757"/>
      <c r="AZ85" s="757"/>
      <c r="BA85" s="757"/>
      <c r="BB85" s="757"/>
      <c r="BC85" s="757"/>
      <c r="BD85" s="585"/>
      <c r="BE85" s="585"/>
      <c r="BF85" s="585"/>
      <c r="BG85" s="585"/>
    </row>
    <row r="86" spans="1:59" s="498" customFormat="1" ht="14.4" x14ac:dyDescent="0.3">
      <c r="E86" s="758" t="s">
        <v>1</v>
      </c>
      <c r="F86" s="759"/>
      <c r="G86" s="759"/>
      <c r="H86" s="759"/>
      <c r="I86" s="759"/>
      <c r="J86" s="760"/>
      <c r="K86" s="759" t="s">
        <v>2</v>
      </c>
      <c r="L86" s="759"/>
      <c r="M86" s="759"/>
      <c r="N86" s="759"/>
      <c r="O86" s="759"/>
      <c r="P86" s="760"/>
      <c r="Q86" s="759" t="s">
        <v>3</v>
      </c>
      <c r="R86" s="759"/>
      <c r="S86" s="759"/>
      <c r="T86" s="759"/>
      <c r="U86" s="759"/>
      <c r="V86" s="760"/>
      <c r="W86" s="758" t="s">
        <v>4</v>
      </c>
      <c r="X86" s="759"/>
      <c r="Y86" s="759"/>
      <c r="Z86" s="759"/>
      <c r="AA86" s="759"/>
      <c r="AB86" s="760"/>
      <c r="AC86" s="758" t="s">
        <v>5</v>
      </c>
      <c r="AD86" s="759"/>
      <c r="AE86" s="759"/>
      <c r="AF86" s="759"/>
      <c r="AG86" s="760"/>
      <c r="AH86" s="758" t="s">
        <v>6</v>
      </c>
      <c r="AI86" s="759"/>
      <c r="AJ86" s="759"/>
      <c r="AK86" s="759"/>
      <c r="AL86" s="760"/>
      <c r="AM86" s="761" t="s">
        <v>26</v>
      </c>
      <c r="AN86" s="762"/>
      <c r="AO86" s="762"/>
      <c r="AP86" s="762"/>
      <c r="AQ86" s="765"/>
      <c r="AR86" s="758" t="s">
        <v>27</v>
      </c>
      <c r="AS86" s="759"/>
      <c r="AT86" s="759"/>
      <c r="AU86" s="759"/>
      <c r="AV86" s="760"/>
      <c r="AW86" s="761" t="s">
        <v>28</v>
      </c>
      <c r="AX86" s="762"/>
      <c r="AY86" s="762"/>
      <c r="AZ86" s="762"/>
      <c r="BA86" s="762"/>
      <c r="BB86" s="762"/>
      <c r="BC86" s="746" t="s">
        <v>31</v>
      </c>
    </row>
    <row r="87" spans="1:59" s="498" customFormat="1" ht="15" thickBot="1" x14ac:dyDescent="0.35">
      <c r="E87" s="754">
        <v>43498</v>
      </c>
      <c r="F87" s="752"/>
      <c r="G87" s="752"/>
      <c r="H87" s="752"/>
      <c r="I87" s="752"/>
      <c r="J87" s="753"/>
      <c r="K87" s="752">
        <v>43540</v>
      </c>
      <c r="L87" s="752"/>
      <c r="M87" s="752"/>
      <c r="N87" s="752"/>
      <c r="O87" s="752"/>
      <c r="P87" s="753"/>
      <c r="Q87" s="752">
        <v>43586</v>
      </c>
      <c r="R87" s="752"/>
      <c r="S87" s="752"/>
      <c r="T87" s="752"/>
      <c r="U87" s="752"/>
      <c r="V87" s="753"/>
      <c r="W87" s="754">
        <v>43617</v>
      </c>
      <c r="X87" s="752"/>
      <c r="Y87" s="752"/>
      <c r="Z87" s="752"/>
      <c r="AA87" s="752"/>
      <c r="AB87" s="753"/>
      <c r="AC87" s="754">
        <v>43645</v>
      </c>
      <c r="AD87" s="752"/>
      <c r="AE87" s="752"/>
      <c r="AF87" s="752"/>
      <c r="AG87" s="753"/>
      <c r="AH87" s="754">
        <v>43673</v>
      </c>
      <c r="AI87" s="752"/>
      <c r="AJ87" s="752"/>
      <c r="AK87" s="752"/>
      <c r="AL87" s="753"/>
      <c r="AM87" s="755">
        <v>43694</v>
      </c>
      <c r="AN87" s="756"/>
      <c r="AO87" s="756"/>
      <c r="AP87" s="756"/>
      <c r="AQ87" s="764"/>
      <c r="AR87" s="754">
        <v>43716</v>
      </c>
      <c r="AS87" s="752"/>
      <c r="AT87" s="752"/>
      <c r="AU87" s="752"/>
      <c r="AV87" s="752"/>
      <c r="AW87" s="755">
        <v>43743</v>
      </c>
      <c r="AX87" s="756"/>
      <c r="AY87" s="756"/>
      <c r="AZ87" s="756"/>
      <c r="BA87" s="756"/>
      <c r="BB87" s="756"/>
      <c r="BC87" s="747"/>
    </row>
    <row r="88" spans="1:59" s="498" customFormat="1" ht="30" customHeight="1" thickBot="1" x14ac:dyDescent="0.35">
      <c r="A88" s="499" t="s">
        <v>0</v>
      </c>
      <c r="B88" s="500" t="s">
        <v>7</v>
      </c>
      <c r="C88" s="501" t="s">
        <v>8</v>
      </c>
      <c r="D88" s="502" t="s">
        <v>9</v>
      </c>
      <c r="E88" s="503">
        <v>1</v>
      </c>
      <c r="F88" s="504">
        <v>2</v>
      </c>
      <c r="G88" s="504">
        <v>3</v>
      </c>
      <c r="H88" s="504">
        <v>4</v>
      </c>
      <c r="I88" s="504" t="s">
        <v>10</v>
      </c>
      <c r="J88" s="505" t="s">
        <v>29</v>
      </c>
      <c r="K88" s="672">
        <v>1</v>
      </c>
      <c r="L88" s="673">
        <v>2</v>
      </c>
      <c r="M88" s="673">
        <v>3</v>
      </c>
      <c r="N88" s="673">
        <v>4</v>
      </c>
      <c r="O88" s="674" t="s">
        <v>10</v>
      </c>
      <c r="P88" s="675" t="s">
        <v>29</v>
      </c>
      <c r="Q88" s="673">
        <v>1</v>
      </c>
      <c r="R88" s="673">
        <v>2</v>
      </c>
      <c r="S88" s="673">
        <v>3</v>
      </c>
      <c r="T88" s="673">
        <v>4</v>
      </c>
      <c r="U88" s="674" t="s">
        <v>10</v>
      </c>
      <c r="V88" s="675" t="s">
        <v>29</v>
      </c>
      <c r="W88" s="676">
        <v>1</v>
      </c>
      <c r="X88" s="677">
        <v>2</v>
      </c>
      <c r="Y88" s="677">
        <v>3</v>
      </c>
      <c r="Z88" s="677">
        <v>4</v>
      </c>
      <c r="AA88" s="674" t="s">
        <v>10</v>
      </c>
      <c r="AB88" s="675" t="s">
        <v>29</v>
      </c>
      <c r="AC88" s="678">
        <v>1</v>
      </c>
      <c r="AD88" s="679">
        <v>2</v>
      </c>
      <c r="AE88" s="680">
        <v>3</v>
      </c>
      <c r="AF88" s="681" t="s">
        <v>10</v>
      </c>
      <c r="AG88" s="547" t="s">
        <v>29</v>
      </c>
      <c r="AH88" s="678">
        <v>1</v>
      </c>
      <c r="AI88" s="677">
        <v>2</v>
      </c>
      <c r="AJ88" s="672">
        <v>3</v>
      </c>
      <c r="AK88" s="681" t="s">
        <v>10</v>
      </c>
      <c r="AL88" s="547" t="s">
        <v>29</v>
      </c>
      <c r="AM88" s="676">
        <v>1</v>
      </c>
      <c r="AN88" s="677">
        <v>2</v>
      </c>
      <c r="AO88" s="672">
        <v>3</v>
      </c>
      <c r="AP88" s="673" t="s">
        <v>10</v>
      </c>
      <c r="AQ88" s="547" t="s">
        <v>29</v>
      </c>
      <c r="AR88" s="682">
        <v>1</v>
      </c>
      <c r="AS88" s="677">
        <v>2</v>
      </c>
      <c r="AT88" s="672">
        <v>3</v>
      </c>
      <c r="AU88" s="673" t="s">
        <v>10</v>
      </c>
      <c r="AV88" s="547" t="s">
        <v>29</v>
      </c>
      <c r="AW88" s="432">
        <v>1</v>
      </c>
      <c r="AX88" s="433">
        <v>2</v>
      </c>
      <c r="AY88" s="427">
        <v>3</v>
      </c>
      <c r="AZ88" s="427">
        <v>4</v>
      </c>
      <c r="BA88" s="429" t="s">
        <v>10</v>
      </c>
      <c r="BB88" s="547" t="s">
        <v>29</v>
      </c>
      <c r="BC88" s="763"/>
    </row>
    <row r="89" spans="1:59" s="498" customFormat="1" ht="14.4" x14ac:dyDescent="0.3">
      <c r="A89" s="516">
        <v>1</v>
      </c>
      <c r="B89" s="517" t="s">
        <v>293</v>
      </c>
      <c r="C89" s="518">
        <v>21397</v>
      </c>
      <c r="D89" s="548">
        <v>15</v>
      </c>
      <c r="E89" s="549">
        <v>11</v>
      </c>
      <c r="F89" s="550">
        <v>9</v>
      </c>
      <c r="G89" s="551">
        <v>11</v>
      </c>
      <c r="H89" s="550">
        <v>9</v>
      </c>
      <c r="I89" s="552">
        <v>11</v>
      </c>
      <c r="J89" s="445">
        <f t="shared" ref="J89:J101" si="77">SUM(E89:I89)</f>
        <v>51</v>
      </c>
      <c r="K89" s="443">
        <v>0</v>
      </c>
      <c r="L89" s="444">
        <v>9</v>
      </c>
      <c r="M89" s="444">
        <v>6</v>
      </c>
      <c r="N89" s="444">
        <v>11</v>
      </c>
      <c r="O89" s="446">
        <v>9</v>
      </c>
      <c r="P89" s="683">
        <f t="shared" ref="P89:P101" si="78">SUM(K89:O89)</f>
        <v>35</v>
      </c>
      <c r="Q89" s="691" t="s">
        <v>227</v>
      </c>
      <c r="R89" s="691" t="s">
        <v>43</v>
      </c>
      <c r="S89" s="444">
        <v>0</v>
      </c>
      <c r="T89" s="444">
        <v>0</v>
      </c>
      <c r="U89" s="446">
        <v>0</v>
      </c>
      <c r="V89" s="683">
        <f t="shared" ref="V89:V101" si="79">SUM(Q89:U89)</f>
        <v>0</v>
      </c>
      <c r="W89" s="455">
        <v>11</v>
      </c>
      <c r="X89" s="456">
        <v>6</v>
      </c>
      <c r="Y89" s="684" t="s">
        <v>227</v>
      </c>
      <c r="Z89" s="444">
        <v>11</v>
      </c>
      <c r="AA89" s="446">
        <v>11</v>
      </c>
      <c r="AB89" s="683">
        <f t="shared" ref="AB89:AB101" si="80">SUM(W89:AA89)</f>
        <v>39</v>
      </c>
      <c r="AC89" s="557">
        <v>11</v>
      </c>
      <c r="AD89" s="558">
        <v>11</v>
      </c>
      <c r="AE89" s="553">
        <v>7</v>
      </c>
      <c r="AF89" s="555">
        <v>11</v>
      </c>
      <c r="AG89" s="460">
        <f t="shared" ref="AG89:AG100" si="81">SUM(AC89:AF89)</f>
        <v>40</v>
      </c>
      <c r="AH89" s="557">
        <v>9</v>
      </c>
      <c r="AI89" s="560">
        <v>6</v>
      </c>
      <c r="AJ89" s="551">
        <v>9</v>
      </c>
      <c r="AK89" s="735" t="s">
        <v>227</v>
      </c>
      <c r="AL89" s="460">
        <f t="shared" ref="AL89:AL101" si="82">SUM(AH89:AK89)</f>
        <v>24</v>
      </c>
      <c r="AM89" s="560">
        <v>7</v>
      </c>
      <c r="AN89" s="565">
        <v>11</v>
      </c>
      <c r="AO89" s="565">
        <v>9</v>
      </c>
      <c r="AP89" s="567">
        <v>11</v>
      </c>
      <c r="AQ89" s="460">
        <f t="shared" ref="AQ89:AQ101" si="83">SUM(AM89:AP89)</f>
        <v>38</v>
      </c>
      <c r="AR89" s="560">
        <v>9</v>
      </c>
      <c r="AS89" s="565">
        <v>11</v>
      </c>
      <c r="AT89" s="565">
        <v>9</v>
      </c>
      <c r="AU89" s="567">
        <v>11</v>
      </c>
      <c r="AV89" s="460">
        <f t="shared" ref="AV89:AV101" si="84">SUM(AR89:AU89)</f>
        <v>40</v>
      </c>
      <c r="AW89" s="560">
        <v>11</v>
      </c>
      <c r="AX89" s="565">
        <v>6</v>
      </c>
      <c r="AY89" s="565">
        <v>11</v>
      </c>
      <c r="AZ89" s="565">
        <v>7</v>
      </c>
      <c r="BA89" s="568">
        <v>9</v>
      </c>
      <c r="BB89" s="460">
        <f t="shared" ref="BB89:BB101" si="85">SUM(AW89:BA89)</f>
        <v>44</v>
      </c>
      <c r="BC89" s="685">
        <f t="shared" ref="BC89:BC100" si="86">+J89+P89+V89+AB89+AG89+AL89+AQ89+AV89+BB89</f>
        <v>311</v>
      </c>
    </row>
    <row r="90" spans="1:59" s="498" customFormat="1" ht="14.4" x14ac:dyDescent="0.3">
      <c r="A90" s="516">
        <v>2</v>
      </c>
      <c r="B90" s="517" t="s">
        <v>290</v>
      </c>
      <c r="C90" s="528">
        <v>20958</v>
      </c>
      <c r="D90" s="562">
        <v>38</v>
      </c>
      <c r="E90" s="563">
        <v>7</v>
      </c>
      <c r="F90" s="564">
        <v>11</v>
      </c>
      <c r="G90" s="565">
        <v>7</v>
      </c>
      <c r="H90" s="564">
        <v>11</v>
      </c>
      <c r="I90" s="566">
        <v>9</v>
      </c>
      <c r="J90" s="452">
        <f t="shared" si="77"/>
        <v>45</v>
      </c>
      <c r="K90" s="449">
        <v>11</v>
      </c>
      <c r="L90" s="450">
        <v>7</v>
      </c>
      <c r="M90" s="450">
        <v>11</v>
      </c>
      <c r="N90" s="450">
        <v>9</v>
      </c>
      <c r="O90" s="451">
        <v>11</v>
      </c>
      <c r="P90" s="460">
        <f t="shared" si="78"/>
        <v>49</v>
      </c>
      <c r="Q90" s="450">
        <v>11</v>
      </c>
      <c r="R90" s="450">
        <v>7</v>
      </c>
      <c r="S90" s="450">
        <v>9</v>
      </c>
      <c r="T90" s="450">
        <v>5</v>
      </c>
      <c r="U90" s="451">
        <v>9</v>
      </c>
      <c r="V90" s="460">
        <f t="shared" si="79"/>
        <v>41</v>
      </c>
      <c r="W90" s="462">
        <v>5</v>
      </c>
      <c r="X90" s="461">
        <v>11</v>
      </c>
      <c r="Y90" s="476" t="s">
        <v>43</v>
      </c>
      <c r="Z90" s="450">
        <v>0</v>
      </c>
      <c r="AA90" s="451">
        <v>0</v>
      </c>
      <c r="AB90" s="460">
        <f t="shared" si="80"/>
        <v>16</v>
      </c>
      <c r="AC90" s="571">
        <v>7</v>
      </c>
      <c r="AD90" s="572">
        <v>6</v>
      </c>
      <c r="AE90" s="565">
        <v>6</v>
      </c>
      <c r="AF90" s="568">
        <v>7</v>
      </c>
      <c r="AG90" s="460">
        <f t="shared" si="81"/>
        <v>26</v>
      </c>
      <c r="AH90" s="575" t="s">
        <v>232</v>
      </c>
      <c r="AI90" s="572">
        <v>11</v>
      </c>
      <c r="AJ90" s="565">
        <v>4</v>
      </c>
      <c r="AK90" s="568">
        <v>5</v>
      </c>
      <c r="AL90" s="460">
        <f t="shared" si="82"/>
        <v>20</v>
      </c>
      <c r="AM90" s="572">
        <v>11</v>
      </c>
      <c r="AN90" s="565">
        <v>7</v>
      </c>
      <c r="AO90" s="565">
        <v>11</v>
      </c>
      <c r="AP90" s="567">
        <v>9</v>
      </c>
      <c r="AQ90" s="460">
        <f t="shared" si="83"/>
        <v>38</v>
      </c>
      <c r="AR90" s="572">
        <v>11</v>
      </c>
      <c r="AS90" s="565">
        <v>9</v>
      </c>
      <c r="AT90" s="565">
        <v>11</v>
      </c>
      <c r="AU90" s="567">
        <v>6</v>
      </c>
      <c r="AV90" s="460">
        <f t="shared" si="84"/>
        <v>37</v>
      </c>
      <c r="AW90" s="572" t="s">
        <v>227</v>
      </c>
      <c r="AX90" s="565">
        <v>7</v>
      </c>
      <c r="AY90" s="565">
        <v>9</v>
      </c>
      <c r="AZ90" s="565">
        <v>6</v>
      </c>
      <c r="BA90" s="568">
        <v>6</v>
      </c>
      <c r="BB90" s="460">
        <f t="shared" si="85"/>
        <v>28</v>
      </c>
      <c r="BC90" s="685">
        <f t="shared" si="86"/>
        <v>300</v>
      </c>
    </row>
    <row r="91" spans="1:59" s="498" customFormat="1" ht="14.4" x14ac:dyDescent="0.3">
      <c r="A91" s="516">
        <v>3</v>
      </c>
      <c r="B91" s="517" t="s">
        <v>294</v>
      </c>
      <c r="C91" s="533">
        <v>22512</v>
      </c>
      <c r="D91" s="529" t="s">
        <v>156</v>
      </c>
      <c r="E91" s="578">
        <v>0</v>
      </c>
      <c r="F91" s="565">
        <v>0</v>
      </c>
      <c r="G91" s="565">
        <v>0</v>
      </c>
      <c r="H91" s="565">
        <v>0</v>
      </c>
      <c r="I91" s="567">
        <v>0</v>
      </c>
      <c r="J91" s="452">
        <f t="shared" si="77"/>
        <v>0</v>
      </c>
      <c r="K91" s="449">
        <v>9</v>
      </c>
      <c r="L91" s="450">
        <v>6</v>
      </c>
      <c r="M91" s="450">
        <v>9</v>
      </c>
      <c r="N91" s="450">
        <v>0</v>
      </c>
      <c r="O91" s="451">
        <v>6</v>
      </c>
      <c r="P91" s="460">
        <f t="shared" si="78"/>
        <v>30</v>
      </c>
      <c r="Q91" s="450">
        <v>7</v>
      </c>
      <c r="R91" s="450">
        <v>9</v>
      </c>
      <c r="S91" s="450" t="s">
        <v>232</v>
      </c>
      <c r="T91" s="450">
        <v>6</v>
      </c>
      <c r="U91" s="451">
        <v>7</v>
      </c>
      <c r="V91" s="460">
        <f t="shared" si="79"/>
        <v>29</v>
      </c>
      <c r="W91" s="462">
        <v>9</v>
      </c>
      <c r="X91" s="461">
        <v>9</v>
      </c>
      <c r="Y91" s="449">
        <v>9</v>
      </c>
      <c r="Z91" s="450">
        <v>7</v>
      </c>
      <c r="AA91" s="451">
        <v>7</v>
      </c>
      <c r="AB91" s="460">
        <f t="shared" si="80"/>
        <v>41</v>
      </c>
      <c r="AC91" s="571">
        <v>4</v>
      </c>
      <c r="AD91" s="572">
        <v>7</v>
      </c>
      <c r="AE91" s="565">
        <v>9</v>
      </c>
      <c r="AF91" s="568">
        <v>6</v>
      </c>
      <c r="AG91" s="460">
        <f t="shared" si="81"/>
        <v>26</v>
      </c>
      <c r="AH91" s="571">
        <v>11</v>
      </c>
      <c r="AI91" s="576" t="s">
        <v>227</v>
      </c>
      <c r="AJ91" s="565">
        <v>5</v>
      </c>
      <c r="AK91" s="568">
        <v>6</v>
      </c>
      <c r="AL91" s="460">
        <f t="shared" si="82"/>
        <v>22</v>
      </c>
      <c r="AM91" s="572">
        <v>9</v>
      </c>
      <c r="AN91" s="565">
        <v>9</v>
      </c>
      <c r="AO91" s="577" t="s">
        <v>232</v>
      </c>
      <c r="AP91" s="574" t="s">
        <v>232</v>
      </c>
      <c r="AQ91" s="460">
        <f t="shared" si="83"/>
        <v>18</v>
      </c>
      <c r="AR91" s="576" t="s">
        <v>227</v>
      </c>
      <c r="AS91" s="565">
        <v>7</v>
      </c>
      <c r="AT91" s="565">
        <v>7</v>
      </c>
      <c r="AU91" s="567">
        <v>4</v>
      </c>
      <c r="AV91" s="460">
        <f t="shared" si="84"/>
        <v>18</v>
      </c>
      <c r="AW91" s="572" t="s">
        <v>227</v>
      </c>
      <c r="AX91" s="565">
        <v>9</v>
      </c>
      <c r="AY91" s="565">
        <v>6</v>
      </c>
      <c r="AZ91" s="565">
        <v>9</v>
      </c>
      <c r="BA91" s="568">
        <v>7</v>
      </c>
      <c r="BB91" s="460">
        <f t="shared" si="85"/>
        <v>31</v>
      </c>
      <c r="BC91" s="685">
        <f t="shared" si="86"/>
        <v>215</v>
      </c>
    </row>
    <row r="92" spans="1:59" s="498" customFormat="1" ht="14.4" x14ac:dyDescent="0.3">
      <c r="A92" s="516">
        <v>4</v>
      </c>
      <c r="B92" s="517" t="s">
        <v>295</v>
      </c>
      <c r="C92" s="533">
        <v>21594</v>
      </c>
      <c r="D92" s="529" t="s">
        <v>83</v>
      </c>
      <c r="E92" s="578">
        <v>0</v>
      </c>
      <c r="F92" s="565">
        <v>0</v>
      </c>
      <c r="G92" s="565">
        <v>0</v>
      </c>
      <c r="H92" s="565">
        <v>0</v>
      </c>
      <c r="I92" s="567">
        <v>0</v>
      </c>
      <c r="J92" s="452">
        <f t="shared" si="77"/>
        <v>0</v>
      </c>
      <c r="K92" s="449">
        <v>6</v>
      </c>
      <c r="L92" s="450">
        <v>5</v>
      </c>
      <c r="M92" s="475" t="s">
        <v>227</v>
      </c>
      <c r="N92" s="450">
        <v>7</v>
      </c>
      <c r="O92" s="451">
        <v>7</v>
      </c>
      <c r="P92" s="460">
        <f t="shared" si="78"/>
        <v>25</v>
      </c>
      <c r="Q92" s="449">
        <v>4</v>
      </c>
      <c r="R92" s="450">
        <v>11</v>
      </c>
      <c r="S92" s="450">
        <v>7</v>
      </c>
      <c r="T92" s="450">
        <v>11</v>
      </c>
      <c r="U92" s="451">
        <v>11</v>
      </c>
      <c r="V92" s="460">
        <f t="shared" si="79"/>
        <v>44</v>
      </c>
      <c r="W92" s="449">
        <v>4</v>
      </c>
      <c r="X92" s="450">
        <v>3</v>
      </c>
      <c r="Y92" s="450">
        <v>11</v>
      </c>
      <c r="Z92" s="450">
        <v>5</v>
      </c>
      <c r="AA92" s="473" t="s">
        <v>232</v>
      </c>
      <c r="AB92" s="460">
        <f t="shared" si="80"/>
        <v>23</v>
      </c>
      <c r="AC92" s="571">
        <v>3</v>
      </c>
      <c r="AD92" s="572">
        <v>3</v>
      </c>
      <c r="AE92" s="565">
        <v>2</v>
      </c>
      <c r="AF92" s="568">
        <v>4</v>
      </c>
      <c r="AG92" s="460">
        <f t="shared" si="81"/>
        <v>12</v>
      </c>
      <c r="AH92" s="571">
        <v>7</v>
      </c>
      <c r="AI92" s="572">
        <v>9</v>
      </c>
      <c r="AJ92" s="565">
        <v>11</v>
      </c>
      <c r="AK92" s="568">
        <v>11</v>
      </c>
      <c r="AL92" s="460">
        <f t="shared" si="82"/>
        <v>38</v>
      </c>
      <c r="AM92" s="572">
        <v>5</v>
      </c>
      <c r="AN92" s="577" t="s">
        <v>227</v>
      </c>
      <c r="AO92" s="577" t="s">
        <v>232</v>
      </c>
      <c r="AP92" s="574" t="s">
        <v>232</v>
      </c>
      <c r="AQ92" s="460">
        <f t="shared" si="83"/>
        <v>5</v>
      </c>
      <c r="AR92" s="572">
        <v>7</v>
      </c>
      <c r="AS92" s="565">
        <v>6</v>
      </c>
      <c r="AT92" s="565">
        <v>9</v>
      </c>
      <c r="AU92" s="567">
        <v>5</v>
      </c>
      <c r="AV92" s="460">
        <f t="shared" si="84"/>
        <v>27</v>
      </c>
      <c r="AW92" s="572" t="s">
        <v>227</v>
      </c>
      <c r="AX92" s="565" t="s">
        <v>227</v>
      </c>
      <c r="AY92" s="565" t="s">
        <v>43</v>
      </c>
      <c r="AZ92" s="565" t="s">
        <v>43</v>
      </c>
      <c r="BA92" s="568" t="s">
        <v>43</v>
      </c>
      <c r="BB92" s="460">
        <f t="shared" si="85"/>
        <v>0</v>
      </c>
      <c r="BC92" s="685">
        <f t="shared" si="86"/>
        <v>174</v>
      </c>
    </row>
    <row r="93" spans="1:59" s="498" customFormat="1" ht="14.4" x14ac:dyDescent="0.3">
      <c r="A93" s="516">
        <v>5</v>
      </c>
      <c r="B93" s="517" t="s">
        <v>297</v>
      </c>
      <c r="C93" s="533">
        <v>22583</v>
      </c>
      <c r="D93" s="529" t="s">
        <v>158</v>
      </c>
      <c r="E93" s="578">
        <v>0</v>
      </c>
      <c r="F93" s="565">
        <v>0</v>
      </c>
      <c r="G93" s="565">
        <v>0</v>
      </c>
      <c r="H93" s="565">
        <v>0</v>
      </c>
      <c r="I93" s="567">
        <v>0</v>
      </c>
      <c r="J93" s="452">
        <f t="shared" si="77"/>
        <v>0</v>
      </c>
      <c r="K93" s="449">
        <v>0</v>
      </c>
      <c r="L93" s="450">
        <v>0</v>
      </c>
      <c r="M93" s="450">
        <v>0</v>
      </c>
      <c r="N93" s="450">
        <v>0</v>
      </c>
      <c r="O93" s="451">
        <v>0</v>
      </c>
      <c r="P93" s="460">
        <f t="shared" si="78"/>
        <v>0</v>
      </c>
      <c r="Q93" s="449">
        <v>0</v>
      </c>
      <c r="R93" s="450">
        <v>0</v>
      </c>
      <c r="S93" s="450">
        <v>0</v>
      </c>
      <c r="T93" s="450">
        <v>0</v>
      </c>
      <c r="U93" s="451">
        <v>0</v>
      </c>
      <c r="V93" s="460">
        <f t="shared" si="79"/>
        <v>0</v>
      </c>
      <c r="W93" s="449">
        <v>6</v>
      </c>
      <c r="X93" s="450">
        <v>4</v>
      </c>
      <c r="Y93" s="450">
        <v>7</v>
      </c>
      <c r="Z93" s="475" t="s">
        <v>227</v>
      </c>
      <c r="AA93" s="473" t="s">
        <v>232</v>
      </c>
      <c r="AB93" s="460">
        <f t="shared" si="80"/>
        <v>17</v>
      </c>
      <c r="AC93" s="571">
        <v>5</v>
      </c>
      <c r="AD93" s="572">
        <v>9</v>
      </c>
      <c r="AE93" s="565">
        <v>11</v>
      </c>
      <c r="AF93" s="568">
        <v>9</v>
      </c>
      <c r="AG93" s="460">
        <f t="shared" si="81"/>
        <v>34</v>
      </c>
      <c r="AH93" s="571">
        <v>4</v>
      </c>
      <c r="AI93" s="572">
        <v>7</v>
      </c>
      <c r="AJ93" s="565">
        <v>7</v>
      </c>
      <c r="AK93" s="568">
        <v>9</v>
      </c>
      <c r="AL93" s="460">
        <f t="shared" si="82"/>
        <v>27</v>
      </c>
      <c r="AM93" s="572">
        <v>3</v>
      </c>
      <c r="AN93" s="577" t="s">
        <v>43</v>
      </c>
      <c r="AO93" s="577" t="s">
        <v>43</v>
      </c>
      <c r="AP93" s="574" t="s">
        <v>43</v>
      </c>
      <c r="AQ93" s="460">
        <f t="shared" si="83"/>
        <v>3</v>
      </c>
      <c r="AR93" s="572">
        <v>9</v>
      </c>
      <c r="AS93" s="565">
        <v>9</v>
      </c>
      <c r="AT93" s="565">
        <v>11</v>
      </c>
      <c r="AU93" s="567">
        <v>9</v>
      </c>
      <c r="AV93" s="460">
        <f t="shared" si="84"/>
        <v>38</v>
      </c>
      <c r="AW93" s="572">
        <v>9</v>
      </c>
      <c r="AX93" s="565">
        <v>11</v>
      </c>
      <c r="AY93" s="565">
        <v>7</v>
      </c>
      <c r="AZ93" s="565">
        <v>11</v>
      </c>
      <c r="BA93" s="568">
        <v>11</v>
      </c>
      <c r="BB93" s="460">
        <f t="shared" si="85"/>
        <v>49</v>
      </c>
      <c r="BC93" s="685">
        <f t="shared" si="86"/>
        <v>168</v>
      </c>
    </row>
    <row r="94" spans="1:59" s="498" customFormat="1" ht="14.4" x14ac:dyDescent="0.3">
      <c r="A94" s="516">
        <v>6</v>
      </c>
      <c r="B94" s="517" t="s">
        <v>296</v>
      </c>
      <c r="C94" s="686">
        <v>22400</v>
      </c>
      <c r="D94" s="525" t="s">
        <v>104</v>
      </c>
      <c r="E94" s="687">
        <v>0</v>
      </c>
      <c r="F94" s="554">
        <v>0</v>
      </c>
      <c r="G94" s="554">
        <v>0</v>
      </c>
      <c r="H94" s="554">
        <v>0</v>
      </c>
      <c r="I94" s="554">
        <v>0</v>
      </c>
      <c r="J94" s="452">
        <f t="shared" si="77"/>
        <v>0</v>
      </c>
      <c r="K94" s="449">
        <v>4</v>
      </c>
      <c r="L94" s="450">
        <v>3</v>
      </c>
      <c r="M94" s="450">
        <v>0</v>
      </c>
      <c r="N94" s="450">
        <v>5</v>
      </c>
      <c r="O94" s="451">
        <v>0</v>
      </c>
      <c r="P94" s="460">
        <f t="shared" si="78"/>
        <v>12</v>
      </c>
      <c r="Q94" s="450">
        <v>3</v>
      </c>
      <c r="R94" s="475" t="s">
        <v>232</v>
      </c>
      <c r="S94" s="450">
        <v>3</v>
      </c>
      <c r="T94" s="475" t="s">
        <v>227</v>
      </c>
      <c r="U94" s="451">
        <v>6</v>
      </c>
      <c r="V94" s="460">
        <f t="shared" si="79"/>
        <v>12</v>
      </c>
      <c r="W94" s="462">
        <v>3</v>
      </c>
      <c r="X94" s="461">
        <v>7</v>
      </c>
      <c r="Y94" s="449">
        <v>6</v>
      </c>
      <c r="Z94" s="450">
        <v>9</v>
      </c>
      <c r="AA94" s="451">
        <v>9</v>
      </c>
      <c r="AB94" s="460">
        <f t="shared" si="80"/>
        <v>34</v>
      </c>
      <c r="AC94" s="571">
        <v>6</v>
      </c>
      <c r="AD94" s="572">
        <v>5</v>
      </c>
      <c r="AE94" s="565">
        <v>5</v>
      </c>
      <c r="AF94" s="568">
        <v>5</v>
      </c>
      <c r="AG94" s="460">
        <f t="shared" si="81"/>
        <v>21</v>
      </c>
      <c r="AH94" s="571">
        <v>6</v>
      </c>
      <c r="AI94" s="572">
        <v>3</v>
      </c>
      <c r="AJ94" s="565">
        <v>2</v>
      </c>
      <c r="AK94" s="568">
        <v>3</v>
      </c>
      <c r="AL94" s="460">
        <f t="shared" si="82"/>
        <v>14</v>
      </c>
      <c r="AM94" s="572">
        <v>4</v>
      </c>
      <c r="AN94" s="565">
        <v>6</v>
      </c>
      <c r="AO94" s="565">
        <v>7</v>
      </c>
      <c r="AP94" s="567">
        <v>7</v>
      </c>
      <c r="AQ94" s="460">
        <f t="shared" si="83"/>
        <v>24</v>
      </c>
      <c r="AR94" s="572">
        <v>7</v>
      </c>
      <c r="AS94" s="565">
        <v>6</v>
      </c>
      <c r="AT94" s="565">
        <v>5</v>
      </c>
      <c r="AU94" s="567">
        <v>3</v>
      </c>
      <c r="AV94" s="460">
        <f t="shared" si="84"/>
        <v>21</v>
      </c>
      <c r="AW94" s="572" t="s">
        <v>227</v>
      </c>
      <c r="AX94" s="565" t="s">
        <v>43</v>
      </c>
      <c r="AY94" s="565" t="s">
        <v>43</v>
      </c>
      <c r="AZ94" s="565" t="s">
        <v>43</v>
      </c>
      <c r="BA94" s="568" t="s">
        <v>43</v>
      </c>
      <c r="BB94" s="460">
        <f t="shared" si="85"/>
        <v>0</v>
      </c>
      <c r="BC94" s="685">
        <f t="shared" si="86"/>
        <v>138</v>
      </c>
    </row>
    <row r="95" spans="1:59" s="498" customFormat="1" ht="14.4" x14ac:dyDescent="0.3">
      <c r="A95" s="516">
        <v>7</v>
      </c>
      <c r="B95" s="517" t="s">
        <v>298</v>
      </c>
      <c r="C95" s="528">
        <v>21405</v>
      </c>
      <c r="D95" s="562" t="s">
        <v>299</v>
      </c>
      <c r="E95" s="563">
        <v>5</v>
      </c>
      <c r="F95" s="566">
        <v>6</v>
      </c>
      <c r="G95" s="567">
        <v>6</v>
      </c>
      <c r="H95" s="566">
        <v>6</v>
      </c>
      <c r="I95" s="566">
        <v>6</v>
      </c>
      <c r="J95" s="452">
        <f t="shared" si="77"/>
        <v>29</v>
      </c>
      <c r="K95" s="449">
        <v>0</v>
      </c>
      <c r="L95" s="450">
        <v>0</v>
      </c>
      <c r="M95" s="450">
        <v>0</v>
      </c>
      <c r="N95" s="450">
        <v>0</v>
      </c>
      <c r="O95" s="451">
        <v>0</v>
      </c>
      <c r="P95" s="460">
        <f t="shared" si="78"/>
        <v>0</v>
      </c>
      <c r="Q95" s="475" t="s">
        <v>227</v>
      </c>
      <c r="R95" s="450">
        <v>5</v>
      </c>
      <c r="S95" s="450">
        <v>11</v>
      </c>
      <c r="T95" s="450">
        <v>4</v>
      </c>
      <c r="U95" s="451">
        <v>5</v>
      </c>
      <c r="V95" s="460">
        <f t="shared" si="79"/>
        <v>25</v>
      </c>
      <c r="W95" s="462">
        <v>7</v>
      </c>
      <c r="X95" s="461">
        <v>5</v>
      </c>
      <c r="Y95" s="449">
        <v>5</v>
      </c>
      <c r="Z95" s="450">
        <v>6</v>
      </c>
      <c r="AA95" s="473" t="s">
        <v>232</v>
      </c>
      <c r="AB95" s="460">
        <f t="shared" si="80"/>
        <v>23</v>
      </c>
      <c r="AC95" s="571">
        <v>2</v>
      </c>
      <c r="AD95" s="572">
        <v>4</v>
      </c>
      <c r="AE95" s="565">
        <v>3</v>
      </c>
      <c r="AF95" s="573" t="s">
        <v>254</v>
      </c>
      <c r="AG95" s="460">
        <f t="shared" si="81"/>
        <v>9</v>
      </c>
      <c r="AH95" s="571">
        <v>0</v>
      </c>
      <c r="AI95" s="572">
        <v>0</v>
      </c>
      <c r="AJ95" s="565">
        <v>0</v>
      </c>
      <c r="AK95" s="568">
        <v>0</v>
      </c>
      <c r="AL95" s="460">
        <f t="shared" si="82"/>
        <v>0</v>
      </c>
      <c r="AM95" s="572">
        <v>6</v>
      </c>
      <c r="AN95" s="577" t="s">
        <v>43</v>
      </c>
      <c r="AO95" s="577" t="s">
        <v>43</v>
      </c>
      <c r="AP95" s="574" t="s">
        <v>43</v>
      </c>
      <c r="AQ95" s="460">
        <f t="shared" si="83"/>
        <v>6</v>
      </c>
      <c r="AR95" s="572">
        <v>6</v>
      </c>
      <c r="AS95" s="565">
        <v>7</v>
      </c>
      <c r="AT95" s="565">
        <v>6</v>
      </c>
      <c r="AU95" s="574" t="s">
        <v>227</v>
      </c>
      <c r="AV95" s="460">
        <f t="shared" si="84"/>
        <v>19</v>
      </c>
      <c r="AW95" s="572">
        <v>0</v>
      </c>
      <c r="AX95" s="565">
        <v>0</v>
      </c>
      <c r="AY95" s="565">
        <v>0</v>
      </c>
      <c r="AZ95" s="565">
        <v>0</v>
      </c>
      <c r="BA95" s="568">
        <v>0</v>
      </c>
      <c r="BB95" s="460">
        <f t="shared" si="85"/>
        <v>0</v>
      </c>
      <c r="BC95" s="685">
        <f t="shared" si="86"/>
        <v>111</v>
      </c>
    </row>
    <row r="96" spans="1:59" s="498" customFormat="1" ht="14.4" x14ac:dyDescent="0.3">
      <c r="A96" s="516">
        <v>8</v>
      </c>
      <c r="B96" s="534" t="s">
        <v>300</v>
      </c>
      <c r="C96" s="528">
        <v>21418</v>
      </c>
      <c r="D96" s="562">
        <v>33</v>
      </c>
      <c r="E96" s="563">
        <v>9</v>
      </c>
      <c r="F96" s="566">
        <v>7</v>
      </c>
      <c r="G96" s="574" t="s">
        <v>227</v>
      </c>
      <c r="H96" s="566">
        <v>7</v>
      </c>
      <c r="I96" s="566">
        <v>7</v>
      </c>
      <c r="J96" s="452">
        <f t="shared" si="77"/>
        <v>30</v>
      </c>
      <c r="K96" s="449">
        <v>7</v>
      </c>
      <c r="L96" s="450">
        <v>11</v>
      </c>
      <c r="M96" s="450">
        <v>7</v>
      </c>
      <c r="N96" s="450">
        <v>6</v>
      </c>
      <c r="O96" s="451">
        <v>0</v>
      </c>
      <c r="P96" s="460">
        <f t="shared" si="78"/>
        <v>31</v>
      </c>
      <c r="Q96" s="449">
        <v>5</v>
      </c>
      <c r="R96" s="450">
        <v>6</v>
      </c>
      <c r="S96" s="450">
        <v>6</v>
      </c>
      <c r="T96" s="450">
        <v>7</v>
      </c>
      <c r="U96" s="473" t="s">
        <v>43</v>
      </c>
      <c r="V96" s="460">
        <f t="shared" si="79"/>
        <v>24</v>
      </c>
      <c r="W96" s="462">
        <v>0</v>
      </c>
      <c r="X96" s="461">
        <v>0</v>
      </c>
      <c r="Y96" s="449">
        <v>0</v>
      </c>
      <c r="Z96" s="450">
        <v>0</v>
      </c>
      <c r="AA96" s="451">
        <v>0</v>
      </c>
      <c r="AB96" s="460">
        <f t="shared" si="80"/>
        <v>0</v>
      </c>
      <c r="AC96" s="571">
        <v>0</v>
      </c>
      <c r="AD96" s="572">
        <v>0</v>
      </c>
      <c r="AE96" s="565">
        <v>0</v>
      </c>
      <c r="AF96" s="568">
        <v>0</v>
      </c>
      <c r="AG96" s="460">
        <f t="shared" si="81"/>
        <v>0</v>
      </c>
      <c r="AH96" s="571">
        <v>0</v>
      </c>
      <c r="AI96" s="572">
        <v>0</v>
      </c>
      <c r="AJ96" s="565">
        <v>0</v>
      </c>
      <c r="AK96" s="568">
        <v>0</v>
      </c>
      <c r="AL96" s="460">
        <f t="shared" si="82"/>
        <v>0</v>
      </c>
      <c r="AM96" s="572">
        <v>0</v>
      </c>
      <c r="AN96" s="565">
        <v>0</v>
      </c>
      <c r="AO96" s="565">
        <v>0</v>
      </c>
      <c r="AP96" s="567">
        <v>0</v>
      </c>
      <c r="AQ96" s="460">
        <f t="shared" si="83"/>
        <v>0</v>
      </c>
      <c r="AR96" s="572">
        <v>0</v>
      </c>
      <c r="AS96" s="565">
        <v>0</v>
      </c>
      <c r="AT96" s="565">
        <v>0</v>
      </c>
      <c r="AU96" s="567">
        <v>0</v>
      </c>
      <c r="AV96" s="460">
        <f t="shared" si="84"/>
        <v>0</v>
      </c>
      <c r="AW96" s="572">
        <v>0</v>
      </c>
      <c r="AX96" s="565">
        <v>0</v>
      </c>
      <c r="AY96" s="565">
        <v>0</v>
      </c>
      <c r="AZ96" s="565">
        <v>0</v>
      </c>
      <c r="BA96" s="568">
        <v>0</v>
      </c>
      <c r="BB96" s="460">
        <f t="shared" si="85"/>
        <v>0</v>
      </c>
      <c r="BC96" s="685">
        <f t="shared" si="86"/>
        <v>85</v>
      </c>
    </row>
    <row r="97" spans="1:60" s="498" customFormat="1" ht="14.4" x14ac:dyDescent="0.3">
      <c r="A97" s="516">
        <v>9</v>
      </c>
      <c r="B97" s="534" t="s">
        <v>301</v>
      </c>
      <c r="C97" s="528">
        <v>21531</v>
      </c>
      <c r="D97" s="562">
        <v>33</v>
      </c>
      <c r="E97" s="563">
        <v>6</v>
      </c>
      <c r="F97" s="566">
        <v>5</v>
      </c>
      <c r="G97" s="567">
        <v>9</v>
      </c>
      <c r="H97" s="688" t="s">
        <v>227</v>
      </c>
      <c r="I97" s="566">
        <v>0</v>
      </c>
      <c r="J97" s="452">
        <f t="shared" si="77"/>
        <v>20</v>
      </c>
      <c r="K97" s="449">
        <v>5</v>
      </c>
      <c r="L97" s="450">
        <v>4</v>
      </c>
      <c r="M97" s="475" t="s">
        <v>227</v>
      </c>
      <c r="N97" s="450">
        <v>0</v>
      </c>
      <c r="O97" s="451">
        <v>0</v>
      </c>
      <c r="P97" s="460">
        <f t="shared" si="78"/>
        <v>9</v>
      </c>
      <c r="Q97" s="450">
        <v>6</v>
      </c>
      <c r="R97" s="450">
        <v>4</v>
      </c>
      <c r="S97" s="450">
        <v>4</v>
      </c>
      <c r="T97" s="450">
        <v>9</v>
      </c>
      <c r="U97" s="473" t="s">
        <v>43</v>
      </c>
      <c r="V97" s="460">
        <f t="shared" si="79"/>
        <v>23</v>
      </c>
      <c r="W97" s="462">
        <v>0</v>
      </c>
      <c r="X97" s="461">
        <v>0</v>
      </c>
      <c r="Y97" s="449">
        <v>0</v>
      </c>
      <c r="Z97" s="450">
        <v>0</v>
      </c>
      <c r="AA97" s="451">
        <v>0</v>
      </c>
      <c r="AB97" s="460">
        <f t="shared" si="80"/>
        <v>0</v>
      </c>
      <c r="AC97" s="571">
        <v>0</v>
      </c>
      <c r="AD97" s="572">
        <v>0</v>
      </c>
      <c r="AE97" s="565">
        <v>0</v>
      </c>
      <c r="AF97" s="568">
        <v>0</v>
      </c>
      <c r="AG97" s="460">
        <f t="shared" si="81"/>
        <v>0</v>
      </c>
      <c r="AH97" s="571">
        <v>0</v>
      </c>
      <c r="AI97" s="572">
        <v>0</v>
      </c>
      <c r="AJ97" s="565">
        <v>0</v>
      </c>
      <c r="AK97" s="568">
        <v>0</v>
      </c>
      <c r="AL97" s="460">
        <f t="shared" si="82"/>
        <v>0</v>
      </c>
      <c r="AM97" s="572">
        <v>0</v>
      </c>
      <c r="AN97" s="565">
        <v>0</v>
      </c>
      <c r="AO97" s="565">
        <v>0</v>
      </c>
      <c r="AP97" s="567">
        <v>0</v>
      </c>
      <c r="AQ97" s="460">
        <f t="shared" si="83"/>
        <v>0</v>
      </c>
      <c r="AR97" s="572">
        <v>0</v>
      </c>
      <c r="AS97" s="565">
        <v>0</v>
      </c>
      <c r="AT97" s="565">
        <v>0</v>
      </c>
      <c r="AU97" s="567">
        <v>0</v>
      </c>
      <c r="AV97" s="460">
        <f t="shared" si="84"/>
        <v>0</v>
      </c>
      <c r="AW97" s="572">
        <v>0</v>
      </c>
      <c r="AX97" s="565">
        <v>0</v>
      </c>
      <c r="AY97" s="565">
        <v>0</v>
      </c>
      <c r="AZ97" s="565">
        <v>0</v>
      </c>
      <c r="BA97" s="568">
        <v>0</v>
      </c>
      <c r="BB97" s="460">
        <f t="shared" si="85"/>
        <v>0</v>
      </c>
      <c r="BC97" s="685">
        <f t="shared" si="86"/>
        <v>52</v>
      </c>
    </row>
    <row r="98" spans="1:60" s="498" customFormat="1" ht="14.4" x14ac:dyDescent="0.3">
      <c r="A98" s="516">
        <v>10</v>
      </c>
      <c r="B98" s="534" t="s">
        <v>302</v>
      </c>
      <c r="C98" s="533">
        <v>20372</v>
      </c>
      <c r="D98" s="529" t="s">
        <v>303</v>
      </c>
      <c r="E98" s="578">
        <v>0</v>
      </c>
      <c r="F98" s="567">
        <v>0</v>
      </c>
      <c r="G98" s="567">
        <v>0</v>
      </c>
      <c r="H98" s="567">
        <v>0</v>
      </c>
      <c r="I98" s="567">
        <v>0</v>
      </c>
      <c r="J98" s="452">
        <f t="shared" si="77"/>
        <v>0</v>
      </c>
      <c r="K98" s="449">
        <v>0</v>
      </c>
      <c r="L98" s="450">
        <v>0</v>
      </c>
      <c r="M98" s="450">
        <v>0</v>
      </c>
      <c r="N98" s="450">
        <v>0</v>
      </c>
      <c r="O98" s="451">
        <v>0</v>
      </c>
      <c r="P98" s="460">
        <f t="shared" si="78"/>
        <v>0</v>
      </c>
      <c r="Q98" s="449">
        <v>0</v>
      </c>
      <c r="R98" s="450">
        <v>0</v>
      </c>
      <c r="S98" s="450">
        <v>0</v>
      </c>
      <c r="T98" s="450">
        <v>0</v>
      </c>
      <c r="U98" s="451">
        <v>0</v>
      </c>
      <c r="V98" s="460">
        <f t="shared" si="79"/>
        <v>0</v>
      </c>
      <c r="W98" s="449">
        <v>2</v>
      </c>
      <c r="X98" s="450">
        <v>2</v>
      </c>
      <c r="Y98" s="450">
        <v>4</v>
      </c>
      <c r="Z98" s="450">
        <v>4</v>
      </c>
      <c r="AA98" s="451">
        <v>6</v>
      </c>
      <c r="AB98" s="460">
        <f t="shared" si="80"/>
        <v>18</v>
      </c>
      <c r="AC98" s="571">
        <v>9</v>
      </c>
      <c r="AD98" s="576" t="s">
        <v>227</v>
      </c>
      <c r="AE98" s="565">
        <v>4</v>
      </c>
      <c r="AF98" s="573" t="s">
        <v>227</v>
      </c>
      <c r="AG98" s="460">
        <f t="shared" si="81"/>
        <v>13</v>
      </c>
      <c r="AH98" s="575" t="s">
        <v>232</v>
      </c>
      <c r="AI98" s="572">
        <v>5</v>
      </c>
      <c r="AJ98" s="565">
        <v>6</v>
      </c>
      <c r="AK98" s="568">
        <v>7</v>
      </c>
      <c r="AL98" s="460">
        <f t="shared" si="82"/>
        <v>18</v>
      </c>
      <c r="AM98" s="572">
        <v>0</v>
      </c>
      <c r="AN98" s="565">
        <v>0</v>
      </c>
      <c r="AO98" s="565">
        <v>0</v>
      </c>
      <c r="AP98" s="567">
        <v>0</v>
      </c>
      <c r="AQ98" s="460">
        <f t="shared" si="83"/>
        <v>0</v>
      </c>
      <c r="AR98" s="576" t="s">
        <v>232</v>
      </c>
      <c r="AS98" s="577" t="s">
        <v>232</v>
      </c>
      <c r="AT98" s="577" t="s">
        <v>43</v>
      </c>
      <c r="AU98" s="574" t="s">
        <v>43</v>
      </c>
      <c r="AV98" s="460">
        <f t="shared" si="84"/>
        <v>0</v>
      </c>
      <c r="AW98" s="572">
        <v>0</v>
      </c>
      <c r="AX98" s="565">
        <v>0</v>
      </c>
      <c r="AY98" s="565">
        <v>0</v>
      </c>
      <c r="AZ98" s="565">
        <v>0</v>
      </c>
      <c r="BA98" s="568">
        <v>0</v>
      </c>
      <c r="BB98" s="460">
        <f t="shared" si="85"/>
        <v>0</v>
      </c>
      <c r="BC98" s="685">
        <f t="shared" si="86"/>
        <v>49</v>
      </c>
    </row>
    <row r="99" spans="1:60" s="498" customFormat="1" ht="14.4" x14ac:dyDescent="0.3">
      <c r="A99" s="516">
        <v>11</v>
      </c>
      <c r="B99" s="534" t="s">
        <v>304</v>
      </c>
      <c r="C99" s="533">
        <v>21304</v>
      </c>
      <c r="D99" s="529" t="s">
        <v>175</v>
      </c>
      <c r="E99" s="449">
        <v>0</v>
      </c>
      <c r="F99" s="450">
        <v>0</v>
      </c>
      <c r="G99" s="450">
        <v>0</v>
      </c>
      <c r="H99" s="450">
        <v>0</v>
      </c>
      <c r="I99" s="451">
        <v>0</v>
      </c>
      <c r="J99" s="460">
        <f t="shared" si="77"/>
        <v>0</v>
      </c>
      <c r="K99" s="449">
        <v>0</v>
      </c>
      <c r="L99" s="450">
        <v>0</v>
      </c>
      <c r="M99" s="450">
        <v>0</v>
      </c>
      <c r="N99" s="450">
        <v>0</v>
      </c>
      <c r="O99" s="451">
        <v>0</v>
      </c>
      <c r="P99" s="460">
        <f t="shared" si="78"/>
        <v>0</v>
      </c>
      <c r="Q99" s="449">
        <v>0</v>
      </c>
      <c r="R99" s="450">
        <v>0</v>
      </c>
      <c r="S99" s="450">
        <v>0</v>
      </c>
      <c r="T99" s="450">
        <v>0</v>
      </c>
      <c r="U99" s="451">
        <v>0</v>
      </c>
      <c r="V99" s="460">
        <f t="shared" si="79"/>
        <v>0</v>
      </c>
      <c r="W99" s="449">
        <v>0</v>
      </c>
      <c r="X99" s="450">
        <v>0</v>
      </c>
      <c r="Y99" s="450">
        <v>0</v>
      </c>
      <c r="Z99" s="450">
        <v>0</v>
      </c>
      <c r="AA99" s="451">
        <v>0</v>
      </c>
      <c r="AB99" s="460">
        <f t="shared" si="80"/>
        <v>0</v>
      </c>
      <c r="AC99" s="571">
        <v>0</v>
      </c>
      <c r="AD99" s="572">
        <v>0</v>
      </c>
      <c r="AE99" s="565">
        <v>0</v>
      </c>
      <c r="AF99" s="568">
        <v>0</v>
      </c>
      <c r="AG99" s="460">
        <f t="shared" si="81"/>
        <v>0</v>
      </c>
      <c r="AH99" s="571">
        <v>0</v>
      </c>
      <c r="AI99" s="572">
        <v>0</v>
      </c>
      <c r="AJ99" s="565">
        <v>0</v>
      </c>
      <c r="AK99" s="568">
        <v>0</v>
      </c>
      <c r="AL99" s="460">
        <f t="shared" si="82"/>
        <v>0</v>
      </c>
      <c r="AM99" s="572">
        <v>0</v>
      </c>
      <c r="AN99" s="565">
        <v>0</v>
      </c>
      <c r="AO99" s="565">
        <v>0</v>
      </c>
      <c r="AP99" s="567">
        <v>0</v>
      </c>
      <c r="AQ99" s="460">
        <f t="shared" si="83"/>
        <v>0</v>
      </c>
      <c r="AR99" s="572">
        <v>11</v>
      </c>
      <c r="AS99" s="565">
        <v>11</v>
      </c>
      <c r="AT99" s="565">
        <v>7</v>
      </c>
      <c r="AU99" s="567">
        <v>7</v>
      </c>
      <c r="AV99" s="460">
        <f t="shared" si="84"/>
        <v>36</v>
      </c>
      <c r="AW99" s="572">
        <v>0</v>
      </c>
      <c r="AX99" s="565">
        <v>0</v>
      </c>
      <c r="AY99" s="565">
        <v>0</v>
      </c>
      <c r="AZ99" s="565">
        <v>0</v>
      </c>
      <c r="BA99" s="568">
        <v>0</v>
      </c>
      <c r="BB99" s="460">
        <f t="shared" si="85"/>
        <v>0</v>
      </c>
      <c r="BC99" s="685">
        <f t="shared" si="86"/>
        <v>36</v>
      </c>
    </row>
    <row r="100" spans="1:60" s="498" customFormat="1" ht="14.4" x14ac:dyDescent="0.3">
      <c r="A100" s="516">
        <v>12</v>
      </c>
      <c r="B100" s="534" t="s">
        <v>305</v>
      </c>
      <c r="C100" s="533">
        <v>21550</v>
      </c>
      <c r="D100" s="529" t="s">
        <v>306</v>
      </c>
      <c r="E100" s="578">
        <v>0</v>
      </c>
      <c r="F100" s="567">
        <v>0</v>
      </c>
      <c r="G100" s="567">
        <v>0</v>
      </c>
      <c r="H100" s="567">
        <v>0</v>
      </c>
      <c r="I100" s="567">
        <v>0</v>
      </c>
      <c r="J100" s="452">
        <f t="shared" si="77"/>
        <v>0</v>
      </c>
      <c r="K100" s="465">
        <v>0</v>
      </c>
      <c r="L100" s="461">
        <v>0</v>
      </c>
      <c r="M100" s="450">
        <v>0</v>
      </c>
      <c r="N100" s="450">
        <v>0</v>
      </c>
      <c r="O100" s="451">
        <v>0</v>
      </c>
      <c r="P100" s="460">
        <f t="shared" si="78"/>
        <v>0</v>
      </c>
      <c r="Q100" s="449">
        <v>2</v>
      </c>
      <c r="R100" s="450">
        <v>3</v>
      </c>
      <c r="S100" s="450">
        <v>5</v>
      </c>
      <c r="T100" s="450">
        <v>3</v>
      </c>
      <c r="U100" s="451">
        <v>4</v>
      </c>
      <c r="V100" s="460">
        <f t="shared" si="79"/>
        <v>17</v>
      </c>
      <c r="W100" s="449">
        <v>0</v>
      </c>
      <c r="X100" s="450">
        <v>0</v>
      </c>
      <c r="Y100" s="450">
        <v>0</v>
      </c>
      <c r="Z100" s="450">
        <v>0</v>
      </c>
      <c r="AA100" s="451">
        <v>0</v>
      </c>
      <c r="AB100" s="460">
        <f t="shared" si="80"/>
        <v>0</v>
      </c>
      <c r="AC100" s="571">
        <v>0</v>
      </c>
      <c r="AD100" s="572">
        <v>0</v>
      </c>
      <c r="AE100" s="565">
        <v>0</v>
      </c>
      <c r="AF100" s="568">
        <v>0</v>
      </c>
      <c r="AG100" s="460">
        <f t="shared" si="81"/>
        <v>0</v>
      </c>
      <c r="AH100" s="571">
        <v>0</v>
      </c>
      <c r="AI100" s="572">
        <v>0</v>
      </c>
      <c r="AJ100" s="565">
        <v>0</v>
      </c>
      <c r="AK100" s="568">
        <v>0</v>
      </c>
      <c r="AL100" s="460">
        <f t="shared" si="82"/>
        <v>0</v>
      </c>
      <c r="AM100" s="572">
        <v>0</v>
      </c>
      <c r="AN100" s="565">
        <v>0</v>
      </c>
      <c r="AO100" s="565">
        <v>0</v>
      </c>
      <c r="AP100" s="567">
        <v>0</v>
      </c>
      <c r="AQ100" s="460">
        <f t="shared" si="83"/>
        <v>0</v>
      </c>
      <c r="AR100" s="572">
        <v>0</v>
      </c>
      <c r="AS100" s="565">
        <v>0</v>
      </c>
      <c r="AT100" s="565">
        <v>0</v>
      </c>
      <c r="AU100" s="567">
        <v>0</v>
      </c>
      <c r="AV100" s="460">
        <f t="shared" si="84"/>
        <v>0</v>
      </c>
      <c r="AW100" s="572">
        <v>0</v>
      </c>
      <c r="AX100" s="565">
        <v>0</v>
      </c>
      <c r="AY100" s="565">
        <v>0</v>
      </c>
      <c r="AZ100" s="565">
        <v>0</v>
      </c>
      <c r="BA100" s="568">
        <v>0</v>
      </c>
      <c r="BB100" s="460">
        <f t="shared" si="85"/>
        <v>0</v>
      </c>
      <c r="BC100" s="685">
        <f t="shared" si="86"/>
        <v>17</v>
      </c>
    </row>
    <row r="101" spans="1:60" s="498" customFormat="1" ht="15" thickBot="1" x14ac:dyDescent="0.35">
      <c r="A101" s="516">
        <v>13</v>
      </c>
      <c r="B101" s="534" t="s">
        <v>307</v>
      </c>
      <c r="C101" s="533">
        <v>11881</v>
      </c>
      <c r="D101" s="529" t="s">
        <v>308</v>
      </c>
      <c r="E101" s="578">
        <v>0</v>
      </c>
      <c r="F101" s="567">
        <v>0</v>
      </c>
      <c r="G101" s="567">
        <v>0</v>
      </c>
      <c r="H101" s="567">
        <v>0</v>
      </c>
      <c r="I101" s="567">
        <v>0</v>
      </c>
      <c r="J101" s="452">
        <f t="shared" si="77"/>
        <v>0</v>
      </c>
      <c r="K101" s="462">
        <v>0</v>
      </c>
      <c r="L101" s="461">
        <v>0</v>
      </c>
      <c r="M101" s="450">
        <v>0</v>
      </c>
      <c r="N101" s="450">
        <v>0</v>
      </c>
      <c r="O101" s="451">
        <v>0</v>
      </c>
      <c r="P101" s="460">
        <f t="shared" si="78"/>
        <v>0</v>
      </c>
      <c r="Q101" s="449">
        <v>0</v>
      </c>
      <c r="R101" s="450">
        <v>0</v>
      </c>
      <c r="S101" s="450">
        <v>0</v>
      </c>
      <c r="T101" s="450">
        <v>0</v>
      </c>
      <c r="U101" s="451">
        <v>0</v>
      </c>
      <c r="V101" s="460">
        <f t="shared" si="79"/>
        <v>0</v>
      </c>
      <c r="W101" s="449">
        <v>0</v>
      </c>
      <c r="X101" s="450">
        <v>0</v>
      </c>
      <c r="Y101" s="450">
        <v>0</v>
      </c>
      <c r="Z101" s="450">
        <v>0</v>
      </c>
      <c r="AA101" s="451">
        <v>0</v>
      </c>
      <c r="AB101" s="460">
        <f t="shared" si="80"/>
        <v>0</v>
      </c>
      <c r="AC101" s="462">
        <v>0</v>
      </c>
      <c r="AD101" s="461">
        <v>0</v>
      </c>
      <c r="AE101" s="449">
        <v>0</v>
      </c>
      <c r="AF101" s="451">
        <v>0</v>
      </c>
      <c r="AG101" s="460"/>
      <c r="AH101" s="571">
        <v>5</v>
      </c>
      <c r="AI101" s="572">
        <v>4</v>
      </c>
      <c r="AJ101" s="565">
        <v>3</v>
      </c>
      <c r="AK101" s="568">
        <v>4</v>
      </c>
      <c r="AL101" s="460">
        <f t="shared" si="82"/>
        <v>16</v>
      </c>
      <c r="AM101" s="572">
        <v>0</v>
      </c>
      <c r="AN101" s="565">
        <v>0</v>
      </c>
      <c r="AO101" s="565">
        <v>0</v>
      </c>
      <c r="AP101" s="567">
        <v>0</v>
      </c>
      <c r="AQ101" s="460">
        <f t="shared" si="83"/>
        <v>0</v>
      </c>
      <c r="AR101" s="572">
        <v>0</v>
      </c>
      <c r="AS101" s="565">
        <v>0</v>
      </c>
      <c r="AT101" s="565">
        <v>0</v>
      </c>
      <c r="AU101" s="567">
        <v>0</v>
      </c>
      <c r="AV101" s="460">
        <f t="shared" si="84"/>
        <v>0</v>
      </c>
      <c r="AW101" s="572">
        <v>0</v>
      </c>
      <c r="AX101" s="565">
        <v>0</v>
      </c>
      <c r="AY101" s="565">
        <v>0</v>
      </c>
      <c r="AZ101" s="565">
        <v>0</v>
      </c>
      <c r="BA101" s="568">
        <v>0</v>
      </c>
      <c r="BB101" s="460">
        <f t="shared" si="85"/>
        <v>0</v>
      </c>
      <c r="BC101" s="685">
        <f>+P101+V101+AB101+AG101+AL101+AQ101+AV101+BB101</f>
        <v>16</v>
      </c>
    </row>
    <row r="102" spans="1:60" s="498" customFormat="1" ht="15" thickBot="1" x14ac:dyDescent="0.35">
      <c r="A102" s="583"/>
      <c r="B102" s="583"/>
      <c r="C102" s="583"/>
      <c r="D102" s="584" t="s">
        <v>32</v>
      </c>
      <c r="E102" s="744">
        <v>5</v>
      </c>
      <c r="F102" s="744"/>
      <c r="G102" s="744"/>
      <c r="H102" s="744"/>
      <c r="I102" s="744"/>
      <c r="J102" s="744"/>
      <c r="K102" s="744">
        <v>7</v>
      </c>
      <c r="L102" s="744"/>
      <c r="M102" s="744"/>
      <c r="N102" s="744"/>
      <c r="O102" s="744"/>
      <c r="P102" s="744"/>
      <c r="Q102" s="744">
        <v>9</v>
      </c>
      <c r="R102" s="744"/>
      <c r="S102" s="744"/>
      <c r="T102" s="744"/>
      <c r="U102" s="744"/>
      <c r="V102" s="744"/>
      <c r="W102" s="744">
        <v>8</v>
      </c>
      <c r="X102" s="744"/>
      <c r="Y102" s="744"/>
      <c r="Z102" s="744"/>
      <c r="AA102" s="744"/>
      <c r="AB102" s="744"/>
      <c r="AC102" s="744">
        <v>8</v>
      </c>
      <c r="AD102" s="744"/>
      <c r="AE102" s="744"/>
      <c r="AF102" s="744"/>
      <c r="AG102" s="744"/>
      <c r="AH102" s="744">
        <v>8</v>
      </c>
      <c r="AI102" s="744"/>
      <c r="AJ102" s="744"/>
      <c r="AK102" s="745"/>
      <c r="AL102" s="745"/>
      <c r="AM102" s="744">
        <v>7</v>
      </c>
      <c r="AN102" s="744"/>
      <c r="AO102" s="744"/>
      <c r="AP102" s="745"/>
      <c r="AQ102" s="745"/>
      <c r="AR102" s="744">
        <v>9</v>
      </c>
      <c r="AS102" s="744"/>
      <c r="AT102" s="744"/>
      <c r="AU102" s="745"/>
      <c r="AV102" s="745"/>
      <c r="AW102" s="744">
        <v>6</v>
      </c>
      <c r="AX102" s="744"/>
      <c r="AY102" s="744"/>
      <c r="AZ102" s="745"/>
      <c r="BA102" s="745"/>
      <c r="BB102" s="745"/>
      <c r="BC102" s="644"/>
    </row>
    <row r="103" spans="1:60" s="498" customFormat="1" ht="12.75" customHeight="1" x14ac:dyDescent="0.25">
      <c r="A103" s="757" t="s">
        <v>36</v>
      </c>
      <c r="B103" s="757"/>
      <c r="C103" s="757"/>
      <c r="D103" s="757"/>
      <c r="E103" s="757"/>
      <c r="F103" s="757"/>
      <c r="G103" s="757"/>
      <c r="H103" s="757"/>
      <c r="I103" s="757"/>
      <c r="J103" s="757"/>
      <c r="K103" s="757"/>
      <c r="L103" s="757"/>
      <c r="M103" s="757"/>
      <c r="N103" s="757"/>
      <c r="O103" s="757"/>
      <c r="P103" s="757"/>
      <c r="Q103" s="757"/>
      <c r="R103" s="757"/>
      <c r="S103" s="757"/>
      <c r="T103" s="757"/>
      <c r="U103" s="757"/>
      <c r="V103" s="757"/>
      <c r="W103" s="757"/>
      <c r="X103" s="757"/>
      <c r="Y103" s="757"/>
      <c r="Z103" s="757"/>
      <c r="AA103" s="757"/>
      <c r="AB103" s="757"/>
      <c r="AC103" s="757"/>
      <c r="AD103" s="757"/>
      <c r="AE103" s="757"/>
      <c r="AF103" s="757"/>
      <c r="AG103" s="757"/>
      <c r="AH103" s="757"/>
      <c r="AI103" s="757"/>
      <c r="AJ103" s="757"/>
      <c r="AK103" s="757"/>
      <c r="AL103" s="757"/>
      <c r="AM103" s="757"/>
      <c r="AN103" s="757"/>
      <c r="AO103" s="757"/>
      <c r="AP103" s="757"/>
      <c r="AQ103" s="757"/>
      <c r="AR103" s="757"/>
      <c r="AS103" s="757"/>
      <c r="AT103" s="757"/>
      <c r="AU103" s="757"/>
      <c r="AV103" s="757"/>
      <c r="AW103" s="757"/>
      <c r="AX103" s="757"/>
      <c r="AY103" s="757"/>
      <c r="AZ103" s="757"/>
      <c r="BA103" s="757"/>
      <c r="BB103" s="757"/>
      <c r="BC103" s="757"/>
      <c r="BD103" s="585"/>
      <c r="BE103" s="585"/>
      <c r="BF103" s="585"/>
      <c r="BG103" s="585"/>
      <c r="BH103" s="585"/>
    </row>
    <row r="104" spans="1:60" s="498" customFormat="1" ht="11.25" customHeight="1" thickBot="1" x14ac:dyDescent="0.3">
      <c r="A104" s="757"/>
      <c r="B104" s="757"/>
      <c r="C104" s="757"/>
      <c r="D104" s="757"/>
      <c r="E104" s="757"/>
      <c r="F104" s="757"/>
      <c r="G104" s="757"/>
      <c r="H104" s="757"/>
      <c r="I104" s="757"/>
      <c r="J104" s="757"/>
      <c r="K104" s="757"/>
      <c r="L104" s="757"/>
      <c r="M104" s="757"/>
      <c r="N104" s="757"/>
      <c r="O104" s="757"/>
      <c r="P104" s="757"/>
      <c r="Q104" s="757"/>
      <c r="R104" s="757"/>
      <c r="S104" s="757"/>
      <c r="T104" s="757"/>
      <c r="U104" s="757"/>
      <c r="V104" s="757"/>
      <c r="W104" s="757"/>
      <c r="X104" s="757"/>
      <c r="Y104" s="757"/>
      <c r="Z104" s="757"/>
      <c r="AA104" s="757"/>
      <c r="AB104" s="757"/>
      <c r="AC104" s="757"/>
      <c r="AD104" s="757"/>
      <c r="AE104" s="757"/>
      <c r="AF104" s="757"/>
      <c r="AG104" s="757"/>
      <c r="AH104" s="757"/>
      <c r="AI104" s="757"/>
      <c r="AJ104" s="757"/>
      <c r="AK104" s="757"/>
      <c r="AL104" s="757"/>
      <c r="AM104" s="757"/>
      <c r="AN104" s="757"/>
      <c r="AO104" s="757"/>
      <c r="AP104" s="757"/>
      <c r="AQ104" s="757"/>
      <c r="AR104" s="757"/>
      <c r="AS104" s="757"/>
      <c r="AT104" s="757"/>
      <c r="AU104" s="757"/>
      <c r="AV104" s="757"/>
      <c r="AW104" s="757"/>
      <c r="AX104" s="757"/>
      <c r="AY104" s="757"/>
      <c r="AZ104" s="757"/>
      <c r="BA104" s="757"/>
      <c r="BB104" s="757"/>
      <c r="BC104" s="757"/>
      <c r="BD104" s="585"/>
      <c r="BE104" s="585"/>
      <c r="BF104" s="585"/>
      <c r="BG104" s="585"/>
      <c r="BH104" s="585"/>
    </row>
    <row r="105" spans="1:60" s="498" customFormat="1" ht="14.4" x14ac:dyDescent="0.3">
      <c r="E105" s="758" t="s">
        <v>1</v>
      </c>
      <c r="F105" s="759"/>
      <c r="G105" s="759"/>
      <c r="H105" s="759"/>
      <c r="I105" s="759"/>
      <c r="J105" s="760"/>
      <c r="K105" s="759" t="s">
        <v>2</v>
      </c>
      <c r="L105" s="759"/>
      <c r="M105" s="759"/>
      <c r="N105" s="759"/>
      <c r="O105" s="759"/>
      <c r="P105" s="760"/>
      <c r="Q105" s="759" t="s">
        <v>3</v>
      </c>
      <c r="R105" s="759"/>
      <c r="S105" s="759"/>
      <c r="T105" s="759"/>
      <c r="U105" s="759"/>
      <c r="V105" s="760"/>
      <c r="W105" s="758" t="s">
        <v>4</v>
      </c>
      <c r="X105" s="759"/>
      <c r="Y105" s="759"/>
      <c r="Z105" s="759"/>
      <c r="AA105" s="759"/>
      <c r="AB105" s="760"/>
      <c r="AC105" s="758" t="s">
        <v>5</v>
      </c>
      <c r="AD105" s="759"/>
      <c r="AE105" s="759"/>
      <c r="AF105" s="759"/>
      <c r="AG105" s="760"/>
      <c r="AH105" s="758" t="s">
        <v>6</v>
      </c>
      <c r="AI105" s="759"/>
      <c r="AJ105" s="759"/>
      <c r="AK105" s="759"/>
      <c r="AL105" s="760"/>
      <c r="AM105" s="758" t="s">
        <v>26</v>
      </c>
      <c r="AN105" s="759"/>
      <c r="AO105" s="759"/>
      <c r="AP105" s="759"/>
      <c r="AQ105" s="760"/>
      <c r="AR105" s="758" t="s">
        <v>27</v>
      </c>
      <c r="AS105" s="759"/>
      <c r="AT105" s="759"/>
      <c r="AU105" s="759"/>
      <c r="AV105" s="760"/>
      <c r="AW105" s="761" t="s">
        <v>28</v>
      </c>
      <c r="AX105" s="762"/>
      <c r="AY105" s="762"/>
      <c r="AZ105" s="762"/>
      <c r="BA105" s="762"/>
      <c r="BB105" s="762"/>
      <c r="BC105" s="746" t="s">
        <v>31</v>
      </c>
      <c r="BD105" s="416"/>
    </row>
    <row r="106" spans="1:60" s="498" customFormat="1" ht="15" thickBot="1" x14ac:dyDescent="0.35">
      <c r="E106" s="749">
        <v>43498</v>
      </c>
      <c r="F106" s="750"/>
      <c r="G106" s="750"/>
      <c r="H106" s="750"/>
      <c r="I106" s="750"/>
      <c r="J106" s="751"/>
      <c r="K106" s="752">
        <v>43540</v>
      </c>
      <c r="L106" s="752"/>
      <c r="M106" s="752"/>
      <c r="N106" s="752"/>
      <c r="O106" s="752"/>
      <c r="P106" s="753"/>
      <c r="Q106" s="752">
        <v>43586</v>
      </c>
      <c r="R106" s="752"/>
      <c r="S106" s="752"/>
      <c r="T106" s="752"/>
      <c r="U106" s="752"/>
      <c r="V106" s="753"/>
      <c r="W106" s="754">
        <v>43617</v>
      </c>
      <c r="X106" s="752"/>
      <c r="Y106" s="752"/>
      <c r="Z106" s="752"/>
      <c r="AA106" s="752"/>
      <c r="AB106" s="753"/>
      <c r="AC106" s="754">
        <v>43645</v>
      </c>
      <c r="AD106" s="752"/>
      <c r="AE106" s="752"/>
      <c r="AF106" s="752"/>
      <c r="AG106" s="753"/>
      <c r="AH106" s="754">
        <v>43673</v>
      </c>
      <c r="AI106" s="752"/>
      <c r="AJ106" s="752"/>
      <c r="AK106" s="752"/>
      <c r="AL106" s="753"/>
      <c r="AM106" s="754">
        <v>43694</v>
      </c>
      <c r="AN106" s="752"/>
      <c r="AO106" s="752"/>
      <c r="AP106" s="752"/>
      <c r="AQ106" s="753"/>
      <c r="AR106" s="754">
        <v>43716</v>
      </c>
      <c r="AS106" s="752"/>
      <c r="AT106" s="752"/>
      <c r="AU106" s="752"/>
      <c r="AV106" s="752"/>
      <c r="AW106" s="755">
        <v>43743</v>
      </c>
      <c r="AX106" s="756"/>
      <c r="AY106" s="756"/>
      <c r="AZ106" s="756"/>
      <c r="BA106" s="756"/>
      <c r="BB106" s="756"/>
      <c r="BC106" s="747"/>
      <c r="BD106" s="416"/>
    </row>
    <row r="107" spans="1:60" s="498" customFormat="1" ht="30" customHeight="1" thickBot="1" x14ac:dyDescent="0.35">
      <c r="A107" s="499" t="s">
        <v>0</v>
      </c>
      <c r="B107" s="500" t="s">
        <v>7</v>
      </c>
      <c r="C107" s="501" t="s">
        <v>8</v>
      </c>
      <c r="D107" s="502" t="s">
        <v>9</v>
      </c>
      <c r="E107" s="503">
        <v>1</v>
      </c>
      <c r="F107" s="504">
        <v>2</v>
      </c>
      <c r="G107" s="504">
        <v>3</v>
      </c>
      <c r="H107" s="504">
        <v>4</v>
      </c>
      <c r="I107" s="673" t="s">
        <v>10</v>
      </c>
      <c r="J107" s="513" t="s">
        <v>29</v>
      </c>
      <c r="K107" s="672">
        <v>1</v>
      </c>
      <c r="L107" s="673">
        <v>2</v>
      </c>
      <c r="M107" s="673">
        <v>3</v>
      </c>
      <c r="N107" s="673">
        <v>4</v>
      </c>
      <c r="O107" s="673" t="s">
        <v>10</v>
      </c>
      <c r="P107" s="674" t="s">
        <v>29</v>
      </c>
      <c r="Q107" s="673">
        <v>1</v>
      </c>
      <c r="R107" s="673">
        <v>2</v>
      </c>
      <c r="S107" s="673">
        <v>3</v>
      </c>
      <c r="T107" s="673">
        <v>4</v>
      </c>
      <c r="U107" s="673" t="s">
        <v>10</v>
      </c>
      <c r="V107" s="674" t="s">
        <v>29</v>
      </c>
      <c r="W107" s="676">
        <v>1</v>
      </c>
      <c r="X107" s="677">
        <v>2</v>
      </c>
      <c r="Y107" s="677">
        <v>3</v>
      </c>
      <c r="Z107" s="677">
        <v>4</v>
      </c>
      <c r="AA107" s="673" t="s">
        <v>10</v>
      </c>
      <c r="AB107" s="674" t="s">
        <v>29</v>
      </c>
      <c r="AC107" s="678">
        <v>1</v>
      </c>
      <c r="AD107" s="679">
        <v>2</v>
      </c>
      <c r="AE107" s="680">
        <v>3</v>
      </c>
      <c r="AF107" s="673" t="s">
        <v>10</v>
      </c>
      <c r="AG107" s="674" t="s">
        <v>29</v>
      </c>
      <c r="AH107" s="676">
        <v>1</v>
      </c>
      <c r="AI107" s="677">
        <v>2</v>
      </c>
      <c r="AJ107" s="672">
        <v>3</v>
      </c>
      <c r="AK107" s="673" t="s">
        <v>10</v>
      </c>
      <c r="AL107" s="674" t="s">
        <v>29</v>
      </c>
      <c r="AM107" s="676">
        <v>1</v>
      </c>
      <c r="AN107" s="677">
        <v>2</v>
      </c>
      <c r="AO107" s="672">
        <v>3</v>
      </c>
      <c r="AP107" s="673" t="s">
        <v>10</v>
      </c>
      <c r="AQ107" s="674" t="s">
        <v>29</v>
      </c>
      <c r="AR107" s="676">
        <v>1</v>
      </c>
      <c r="AS107" s="677">
        <v>2</v>
      </c>
      <c r="AT107" s="672">
        <v>3</v>
      </c>
      <c r="AU107" s="673" t="s">
        <v>10</v>
      </c>
      <c r="AV107" s="674" t="s">
        <v>29</v>
      </c>
      <c r="AW107" s="432">
        <v>1</v>
      </c>
      <c r="AX107" s="433">
        <v>2</v>
      </c>
      <c r="AY107" s="427">
        <v>3</v>
      </c>
      <c r="AZ107" s="427">
        <v>4</v>
      </c>
      <c r="BA107" s="429" t="s">
        <v>10</v>
      </c>
      <c r="BB107" s="674" t="s">
        <v>29</v>
      </c>
      <c r="BC107" s="763"/>
      <c r="BD107" s="416"/>
    </row>
    <row r="108" spans="1:60" s="498" customFormat="1" ht="14.4" x14ac:dyDescent="0.3">
      <c r="A108" s="516">
        <v>1</v>
      </c>
      <c r="B108" s="517" t="s">
        <v>310</v>
      </c>
      <c r="C108" s="518">
        <v>21139</v>
      </c>
      <c r="D108" s="548">
        <v>58</v>
      </c>
      <c r="E108" s="549">
        <v>11</v>
      </c>
      <c r="F108" s="550">
        <v>9</v>
      </c>
      <c r="G108" s="689">
        <v>11</v>
      </c>
      <c r="H108" s="550">
        <v>7</v>
      </c>
      <c r="I108" s="550">
        <v>11</v>
      </c>
      <c r="J108" s="445">
        <f t="shared" ref="J108:J126" si="87">SUM(E108:I108)</f>
        <v>49</v>
      </c>
      <c r="K108" s="442">
        <v>6</v>
      </c>
      <c r="L108" s="444">
        <v>7</v>
      </c>
      <c r="M108" s="444">
        <v>11</v>
      </c>
      <c r="N108" s="444">
        <v>11</v>
      </c>
      <c r="O108" s="446">
        <v>0</v>
      </c>
      <c r="P108" s="690">
        <f t="shared" ref="P108:P126" si="88">SUM(K108:O108)</f>
        <v>35</v>
      </c>
      <c r="Q108" s="444">
        <v>11</v>
      </c>
      <c r="R108" s="444">
        <v>4</v>
      </c>
      <c r="S108" s="444">
        <v>6</v>
      </c>
      <c r="T108" s="444">
        <v>6</v>
      </c>
      <c r="U108" s="444">
        <v>11</v>
      </c>
      <c r="V108" s="445">
        <f t="shared" ref="V108:V126" si="89">SUM(Q108:U108)</f>
        <v>38</v>
      </c>
      <c r="W108" s="455">
        <v>11</v>
      </c>
      <c r="X108" s="456">
        <v>6</v>
      </c>
      <c r="Y108" s="443">
        <v>7</v>
      </c>
      <c r="Z108" s="444">
        <v>11</v>
      </c>
      <c r="AA108" s="446">
        <v>11</v>
      </c>
      <c r="AB108" s="683">
        <f t="shared" ref="AB108:AB126" si="90">SUM(W108:AA108)</f>
        <v>46</v>
      </c>
      <c r="AC108" s="557">
        <v>11</v>
      </c>
      <c r="AD108" s="558">
        <v>11</v>
      </c>
      <c r="AE108" s="553">
        <v>5</v>
      </c>
      <c r="AF108" s="555">
        <v>11</v>
      </c>
      <c r="AG108" s="460">
        <f t="shared" ref="AG108:AG126" si="91">SUM(AC108:AF108)</f>
        <v>38</v>
      </c>
      <c r="AH108" s="559">
        <v>6</v>
      </c>
      <c r="AI108" s="560">
        <v>6</v>
      </c>
      <c r="AJ108" s="551">
        <v>11</v>
      </c>
      <c r="AK108" s="605">
        <v>1</v>
      </c>
      <c r="AL108" s="460">
        <f t="shared" ref="AL108:AL126" si="92">SUM(AH108:AK108)</f>
        <v>24</v>
      </c>
      <c r="AM108" s="560">
        <v>7</v>
      </c>
      <c r="AN108" s="565">
        <v>4</v>
      </c>
      <c r="AO108" s="567">
        <v>1</v>
      </c>
      <c r="AP108" s="568">
        <v>4</v>
      </c>
      <c r="AQ108" s="460">
        <f t="shared" ref="AQ108:AQ126" si="93">SUM(AM108:AP108)</f>
        <v>16</v>
      </c>
      <c r="AR108" s="560">
        <v>1</v>
      </c>
      <c r="AS108" s="565">
        <v>5</v>
      </c>
      <c r="AT108" s="565">
        <v>2</v>
      </c>
      <c r="AU108" s="567">
        <v>4</v>
      </c>
      <c r="AV108" s="445">
        <f t="shared" ref="AV108:AV126" si="94">SUM(AR108:AU108)</f>
        <v>12</v>
      </c>
      <c r="AW108" s="572">
        <v>9</v>
      </c>
      <c r="AX108" s="565">
        <v>11</v>
      </c>
      <c r="AY108" s="565">
        <v>4</v>
      </c>
      <c r="AZ108" s="565">
        <v>9</v>
      </c>
      <c r="BA108" s="568">
        <v>11</v>
      </c>
      <c r="BB108" s="452">
        <f t="shared" ref="BB108:BB120" si="95">SUM(AW108:BA108)</f>
        <v>44</v>
      </c>
      <c r="BC108" s="685">
        <f t="shared" ref="BC108:BC127" si="96">+J108+P108+V108+AB108+AG108+AL108+AQ108+AV108+BB108</f>
        <v>302</v>
      </c>
      <c r="BD108" s="416"/>
    </row>
    <row r="109" spans="1:60" s="498" customFormat="1" ht="14.4" x14ac:dyDescent="0.3">
      <c r="A109" s="516">
        <v>2</v>
      </c>
      <c r="B109" s="517" t="s">
        <v>311</v>
      </c>
      <c r="C109" s="524">
        <v>20814</v>
      </c>
      <c r="D109" s="579" t="s">
        <v>172</v>
      </c>
      <c r="E109" s="693">
        <v>11</v>
      </c>
      <c r="F109" s="692">
        <v>9</v>
      </c>
      <c r="G109" s="553">
        <v>7</v>
      </c>
      <c r="H109" s="581">
        <v>11</v>
      </c>
      <c r="I109" s="581">
        <v>9</v>
      </c>
      <c r="J109" s="452">
        <f t="shared" si="87"/>
        <v>47</v>
      </c>
      <c r="K109" s="465">
        <v>11</v>
      </c>
      <c r="L109" s="450">
        <v>11</v>
      </c>
      <c r="M109" s="450">
        <v>5</v>
      </c>
      <c r="N109" s="450">
        <v>9</v>
      </c>
      <c r="O109" s="451">
        <v>11</v>
      </c>
      <c r="P109" s="521">
        <f t="shared" si="88"/>
        <v>47</v>
      </c>
      <c r="Q109" s="450">
        <v>9</v>
      </c>
      <c r="R109" s="450">
        <v>9</v>
      </c>
      <c r="S109" s="450">
        <v>9</v>
      </c>
      <c r="T109" s="475" t="s">
        <v>227</v>
      </c>
      <c r="U109" s="475" t="s">
        <v>232</v>
      </c>
      <c r="V109" s="452">
        <f t="shared" si="89"/>
        <v>27</v>
      </c>
      <c r="W109" s="462">
        <v>6</v>
      </c>
      <c r="X109" s="461">
        <v>9</v>
      </c>
      <c r="Y109" s="476" t="s">
        <v>227</v>
      </c>
      <c r="Z109" s="475" t="s">
        <v>232</v>
      </c>
      <c r="AA109" s="473" t="s">
        <v>232</v>
      </c>
      <c r="AB109" s="460">
        <f t="shared" si="90"/>
        <v>15</v>
      </c>
      <c r="AC109" s="571">
        <v>9</v>
      </c>
      <c r="AD109" s="572">
        <v>9</v>
      </c>
      <c r="AE109" s="565">
        <v>7</v>
      </c>
      <c r="AF109" s="568">
        <v>9</v>
      </c>
      <c r="AG109" s="460">
        <f t="shared" si="91"/>
        <v>34</v>
      </c>
      <c r="AH109" s="571">
        <v>11</v>
      </c>
      <c r="AI109" s="572">
        <v>5</v>
      </c>
      <c r="AJ109" s="565">
        <v>9</v>
      </c>
      <c r="AK109" s="568">
        <v>5</v>
      </c>
      <c r="AL109" s="460">
        <f t="shared" si="92"/>
        <v>30</v>
      </c>
      <c r="AM109" s="572">
        <v>11</v>
      </c>
      <c r="AN109" s="577" t="s">
        <v>227</v>
      </c>
      <c r="AO109" s="567">
        <v>4</v>
      </c>
      <c r="AP109" s="568">
        <v>6</v>
      </c>
      <c r="AQ109" s="460">
        <f t="shared" si="93"/>
        <v>21</v>
      </c>
      <c r="AR109" s="572">
        <v>7</v>
      </c>
      <c r="AS109" s="565">
        <v>7</v>
      </c>
      <c r="AT109" s="565">
        <v>11</v>
      </c>
      <c r="AU109" s="567">
        <v>11</v>
      </c>
      <c r="AV109" s="452">
        <f t="shared" si="94"/>
        <v>36</v>
      </c>
      <c r="AW109" s="572">
        <v>11</v>
      </c>
      <c r="AX109" s="565">
        <v>7</v>
      </c>
      <c r="AY109" s="565">
        <v>9</v>
      </c>
      <c r="AZ109" s="565">
        <v>6</v>
      </c>
      <c r="BA109" s="568">
        <v>9</v>
      </c>
      <c r="BB109" s="452">
        <f t="shared" si="95"/>
        <v>42</v>
      </c>
      <c r="BC109" s="685">
        <f t="shared" si="96"/>
        <v>299</v>
      </c>
      <c r="BD109" s="416"/>
    </row>
    <row r="110" spans="1:60" s="498" customFormat="1" ht="14.4" x14ac:dyDescent="0.3">
      <c r="A110" s="516">
        <v>3</v>
      </c>
      <c r="B110" s="517" t="s">
        <v>309</v>
      </c>
      <c r="C110" s="524">
        <v>21434</v>
      </c>
      <c r="D110" s="562">
        <v>12</v>
      </c>
      <c r="E110" s="693">
        <v>9</v>
      </c>
      <c r="F110" s="692">
        <v>11</v>
      </c>
      <c r="G110" s="553">
        <v>11</v>
      </c>
      <c r="H110" s="581">
        <v>6</v>
      </c>
      <c r="I110" s="581">
        <v>6</v>
      </c>
      <c r="J110" s="452">
        <f t="shared" si="87"/>
        <v>43</v>
      </c>
      <c r="K110" s="465">
        <v>7</v>
      </c>
      <c r="L110" s="450">
        <v>9</v>
      </c>
      <c r="M110" s="450">
        <v>11</v>
      </c>
      <c r="N110" s="450">
        <v>11</v>
      </c>
      <c r="O110" s="451">
        <v>9</v>
      </c>
      <c r="P110" s="521">
        <f t="shared" si="88"/>
        <v>47</v>
      </c>
      <c r="Q110" s="450">
        <v>6</v>
      </c>
      <c r="R110" s="475" t="s">
        <v>227</v>
      </c>
      <c r="S110" s="450">
        <v>7</v>
      </c>
      <c r="T110" s="450">
        <v>7</v>
      </c>
      <c r="U110" s="450">
        <v>7</v>
      </c>
      <c r="V110" s="452">
        <f t="shared" si="89"/>
        <v>27</v>
      </c>
      <c r="W110" s="462">
        <v>5</v>
      </c>
      <c r="X110" s="461">
        <v>11</v>
      </c>
      <c r="Y110" s="449">
        <v>9</v>
      </c>
      <c r="Z110" s="450">
        <v>5</v>
      </c>
      <c r="AA110" s="473" t="s">
        <v>227</v>
      </c>
      <c r="AB110" s="460">
        <f t="shared" si="90"/>
        <v>30</v>
      </c>
      <c r="AC110" s="571">
        <v>7</v>
      </c>
      <c r="AD110" s="572">
        <v>9</v>
      </c>
      <c r="AE110" s="565">
        <v>9</v>
      </c>
      <c r="AF110" s="568">
        <v>7</v>
      </c>
      <c r="AG110" s="460">
        <f t="shared" si="91"/>
        <v>32</v>
      </c>
      <c r="AH110" s="571">
        <v>6</v>
      </c>
      <c r="AI110" s="572">
        <v>11</v>
      </c>
      <c r="AJ110" s="565">
        <v>7</v>
      </c>
      <c r="AK110" s="568">
        <v>3</v>
      </c>
      <c r="AL110" s="460">
        <f t="shared" si="92"/>
        <v>27</v>
      </c>
      <c r="AM110" s="572">
        <v>1</v>
      </c>
      <c r="AN110" s="565">
        <v>9</v>
      </c>
      <c r="AO110" s="567">
        <v>7</v>
      </c>
      <c r="AP110" s="568">
        <v>9</v>
      </c>
      <c r="AQ110" s="460">
        <f t="shared" si="93"/>
        <v>26</v>
      </c>
      <c r="AR110" s="572">
        <v>6</v>
      </c>
      <c r="AS110" s="565">
        <v>9</v>
      </c>
      <c r="AT110" s="565">
        <v>7</v>
      </c>
      <c r="AU110" s="567">
        <v>9</v>
      </c>
      <c r="AV110" s="452">
        <f t="shared" si="94"/>
        <v>31</v>
      </c>
      <c r="AW110" s="572">
        <v>7</v>
      </c>
      <c r="AX110" s="565" t="s">
        <v>232</v>
      </c>
      <c r="AY110" s="565">
        <v>5</v>
      </c>
      <c r="AZ110" s="565">
        <v>7</v>
      </c>
      <c r="BA110" s="568">
        <v>7</v>
      </c>
      <c r="BB110" s="452">
        <f t="shared" si="95"/>
        <v>26</v>
      </c>
      <c r="BC110" s="685">
        <f t="shared" si="96"/>
        <v>289</v>
      </c>
      <c r="BD110" s="416"/>
    </row>
    <row r="111" spans="1:60" s="498" customFormat="1" ht="14.4" x14ac:dyDescent="0.3">
      <c r="A111" s="516">
        <v>4</v>
      </c>
      <c r="B111" s="517" t="s">
        <v>312</v>
      </c>
      <c r="C111" s="528">
        <v>21430</v>
      </c>
      <c r="D111" s="529" t="s">
        <v>313</v>
      </c>
      <c r="E111" s="563">
        <v>9</v>
      </c>
      <c r="F111" s="564">
        <v>11</v>
      </c>
      <c r="G111" s="565">
        <v>9</v>
      </c>
      <c r="H111" s="564">
        <v>7</v>
      </c>
      <c r="I111" s="564">
        <v>7</v>
      </c>
      <c r="J111" s="452">
        <f t="shared" si="87"/>
        <v>43</v>
      </c>
      <c r="K111" s="480">
        <v>0</v>
      </c>
      <c r="L111" s="450">
        <v>0</v>
      </c>
      <c r="M111" s="450">
        <v>0</v>
      </c>
      <c r="N111" s="450">
        <v>0</v>
      </c>
      <c r="O111" s="451">
        <v>0</v>
      </c>
      <c r="P111" s="694">
        <f t="shared" si="88"/>
        <v>0</v>
      </c>
      <c r="Q111" s="475" t="s">
        <v>227</v>
      </c>
      <c r="R111" s="450">
        <v>7</v>
      </c>
      <c r="S111" s="450">
        <v>4</v>
      </c>
      <c r="T111" s="450">
        <v>11</v>
      </c>
      <c r="U111" s="450">
        <v>9</v>
      </c>
      <c r="V111" s="452">
        <f t="shared" si="89"/>
        <v>31</v>
      </c>
      <c r="W111" s="462">
        <v>9</v>
      </c>
      <c r="X111" s="461">
        <v>7</v>
      </c>
      <c r="Y111" s="449">
        <v>11</v>
      </c>
      <c r="Z111" s="450">
        <v>6</v>
      </c>
      <c r="AA111" s="451">
        <v>7</v>
      </c>
      <c r="AB111" s="460">
        <f t="shared" si="90"/>
        <v>40</v>
      </c>
      <c r="AC111" s="571">
        <v>9</v>
      </c>
      <c r="AD111" s="572">
        <v>11</v>
      </c>
      <c r="AE111" s="565">
        <v>6</v>
      </c>
      <c r="AF111" s="568">
        <v>5</v>
      </c>
      <c r="AG111" s="460">
        <f t="shared" si="91"/>
        <v>31</v>
      </c>
      <c r="AH111" s="571">
        <v>9</v>
      </c>
      <c r="AI111" s="572">
        <v>9</v>
      </c>
      <c r="AJ111" s="565">
        <v>4</v>
      </c>
      <c r="AK111" s="568">
        <v>7</v>
      </c>
      <c r="AL111" s="460">
        <f t="shared" si="92"/>
        <v>29</v>
      </c>
      <c r="AM111" s="572">
        <v>6</v>
      </c>
      <c r="AN111" s="565">
        <v>6</v>
      </c>
      <c r="AO111" s="567">
        <v>11</v>
      </c>
      <c r="AP111" s="568">
        <v>11</v>
      </c>
      <c r="AQ111" s="460">
        <f t="shared" si="93"/>
        <v>34</v>
      </c>
      <c r="AR111" s="572">
        <v>9</v>
      </c>
      <c r="AS111" s="565">
        <v>3</v>
      </c>
      <c r="AT111" s="565">
        <v>6</v>
      </c>
      <c r="AU111" s="567">
        <v>6</v>
      </c>
      <c r="AV111" s="452">
        <f t="shared" si="94"/>
        <v>24</v>
      </c>
      <c r="AW111" s="572">
        <v>0</v>
      </c>
      <c r="AX111" s="565">
        <v>0</v>
      </c>
      <c r="AY111" s="565">
        <v>0</v>
      </c>
      <c r="AZ111" s="565">
        <v>0</v>
      </c>
      <c r="BA111" s="568">
        <v>0</v>
      </c>
      <c r="BB111" s="452">
        <f t="shared" si="95"/>
        <v>0</v>
      </c>
      <c r="BC111" s="685">
        <f t="shared" si="96"/>
        <v>232</v>
      </c>
      <c r="BD111" s="416"/>
    </row>
    <row r="112" spans="1:60" s="498" customFormat="1" ht="14.4" x14ac:dyDescent="0.3">
      <c r="A112" s="516">
        <v>5</v>
      </c>
      <c r="B112" s="517" t="s">
        <v>315</v>
      </c>
      <c r="C112" s="528">
        <v>21071</v>
      </c>
      <c r="D112" s="562" t="s">
        <v>174</v>
      </c>
      <c r="E112" s="695">
        <v>7</v>
      </c>
      <c r="F112" s="696" t="s">
        <v>227</v>
      </c>
      <c r="G112" s="697"/>
      <c r="H112" s="564">
        <v>6</v>
      </c>
      <c r="I112" s="564">
        <v>3</v>
      </c>
      <c r="J112" s="452">
        <f t="shared" si="87"/>
        <v>16</v>
      </c>
      <c r="K112" s="465">
        <v>4</v>
      </c>
      <c r="L112" s="450">
        <v>5</v>
      </c>
      <c r="M112" s="450">
        <v>6</v>
      </c>
      <c r="N112" s="450">
        <v>5</v>
      </c>
      <c r="O112" s="451">
        <v>4</v>
      </c>
      <c r="P112" s="521">
        <f t="shared" si="88"/>
        <v>24</v>
      </c>
      <c r="Q112" s="450">
        <v>2</v>
      </c>
      <c r="R112" s="450">
        <v>6</v>
      </c>
      <c r="S112" s="450">
        <v>2</v>
      </c>
      <c r="T112" s="450">
        <v>5</v>
      </c>
      <c r="U112" s="450">
        <v>5</v>
      </c>
      <c r="V112" s="452">
        <f t="shared" si="89"/>
        <v>20</v>
      </c>
      <c r="W112" s="482" t="s">
        <v>232</v>
      </c>
      <c r="X112" s="466" t="s">
        <v>232</v>
      </c>
      <c r="Y112" s="476" t="s">
        <v>232</v>
      </c>
      <c r="Z112" s="475" t="s">
        <v>232</v>
      </c>
      <c r="AA112" s="473" t="s">
        <v>232</v>
      </c>
      <c r="AB112" s="460">
        <f t="shared" si="90"/>
        <v>0</v>
      </c>
      <c r="AC112" s="571">
        <v>7</v>
      </c>
      <c r="AD112" s="572">
        <v>6</v>
      </c>
      <c r="AE112" s="565">
        <v>11</v>
      </c>
      <c r="AF112" s="568">
        <v>4</v>
      </c>
      <c r="AG112" s="460">
        <f t="shared" si="91"/>
        <v>28</v>
      </c>
      <c r="AH112" s="571">
        <v>7</v>
      </c>
      <c r="AI112" s="572">
        <v>9</v>
      </c>
      <c r="AJ112" s="565">
        <v>9</v>
      </c>
      <c r="AK112" s="568">
        <v>6</v>
      </c>
      <c r="AL112" s="460">
        <f t="shared" si="92"/>
        <v>31</v>
      </c>
      <c r="AM112" s="572">
        <v>3</v>
      </c>
      <c r="AN112" s="565">
        <v>7</v>
      </c>
      <c r="AO112" s="567">
        <v>6</v>
      </c>
      <c r="AP112" s="573" t="s">
        <v>227</v>
      </c>
      <c r="AQ112" s="460">
        <f t="shared" si="93"/>
        <v>16</v>
      </c>
      <c r="AR112" s="572">
        <v>1</v>
      </c>
      <c r="AS112" s="565">
        <v>11</v>
      </c>
      <c r="AT112" s="565">
        <v>4</v>
      </c>
      <c r="AU112" s="567">
        <v>5</v>
      </c>
      <c r="AV112" s="452">
        <f t="shared" si="94"/>
        <v>21</v>
      </c>
      <c r="AW112" s="572">
        <v>3</v>
      </c>
      <c r="AX112" s="565">
        <v>6</v>
      </c>
      <c r="AY112" s="565">
        <v>11</v>
      </c>
      <c r="AZ112" s="565">
        <v>5</v>
      </c>
      <c r="BA112" s="568">
        <v>3</v>
      </c>
      <c r="BB112" s="452">
        <f t="shared" si="95"/>
        <v>28</v>
      </c>
      <c r="BC112" s="685">
        <f t="shared" si="96"/>
        <v>184</v>
      </c>
      <c r="BD112" s="416"/>
    </row>
    <row r="113" spans="1:56" s="498" customFormat="1" ht="14.4" x14ac:dyDescent="0.3">
      <c r="A113" s="516">
        <v>6</v>
      </c>
      <c r="B113" s="517" t="s">
        <v>314</v>
      </c>
      <c r="C113" s="528">
        <v>20566</v>
      </c>
      <c r="D113" s="562" t="s">
        <v>69</v>
      </c>
      <c r="E113" s="563">
        <v>6</v>
      </c>
      <c r="F113" s="564">
        <v>6</v>
      </c>
      <c r="G113" s="565">
        <v>6</v>
      </c>
      <c r="H113" s="564">
        <v>9</v>
      </c>
      <c r="I113" s="564">
        <v>2</v>
      </c>
      <c r="J113" s="452">
        <f t="shared" si="87"/>
        <v>29</v>
      </c>
      <c r="K113" s="469">
        <v>5</v>
      </c>
      <c r="L113" s="450">
        <v>7</v>
      </c>
      <c r="M113" s="450">
        <v>7</v>
      </c>
      <c r="N113" s="450">
        <v>6</v>
      </c>
      <c r="O113" s="451">
        <v>0</v>
      </c>
      <c r="P113" s="521">
        <f t="shared" si="88"/>
        <v>25</v>
      </c>
      <c r="Q113" s="465">
        <v>5</v>
      </c>
      <c r="R113" s="450">
        <v>5</v>
      </c>
      <c r="S113" s="450">
        <v>3</v>
      </c>
      <c r="T113" s="450">
        <v>9</v>
      </c>
      <c r="U113" s="451">
        <v>6</v>
      </c>
      <c r="V113" s="452">
        <f t="shared" si="89"/>
        <v>28</v>
      </c>
      <c r="W113" s="462">
        <v>4</v>
      </c>
      <c r="X113" s="461">
        <v>5</v>
      </c>
      <c r="Y113" s="449">
        <v>4</v>
      </c>
      <c r="Z113" s="450">
        <v>7</v>
      </c>
      <c r="AA113" s="451">
        <v>4</v>
      </c>
      <c r="AB113" s="460">
        <f t="shared" si="90"/>
        <v>24</v>
      </c>
      <c r="AC113" s="571">
        <v>5</v>
      </c>
      <c r="AD113" s="576" t="s">
        <v>232</v>
      </c>
      <c r="AE113" s="565">
        <v>3</v>
      </c>
      <c r="AF113" s="568">
        <v>1</v>
      </c>
      <c r="AG113" s="460">
        <f t="shared" si="91"/>
        <v>9</v>
      </c>
      <c r="AH113" s="571">
        <v>5</v>
      </c>
      <c r="AI113" s="572">
        <v>6</v>
      </c>
      <c r="AJ113" s="565">
        <v>7</v>
      </c>
      <c r="AK113" s="568">
        <v>2</v>
      </c>
      <c r="AL113" s="460">
        <f t="shared" si="92"/>
        <v>20</v>
      </c>
      <c r="AM113" s="572">
        <v>4</v>
      </c>
      <c r="AN113" s="565" t="s">
        <v>269</v>
      </c>
      <c r="AO113" s="567">
        <v>3</v>
      </c>
      <c r="AP113" s="568">
        <v>5</v>
      </c>
      <c r="AQ113" s="460">
        <f t="shared" si="93"/>
        <v>12</v>
      </c>
      <c r="AR113" s="572">
        <v>4</v>
      </c>
      <c r="AS113" s="565">
        <v>4</v>
      </c>
      <c r="AT113" s="565">
        <v>5</v>
      </c>
      <c r="AU113" s="567">
        <v>2</v>
      </c>
      <c r="AV113" s="452">
        <f t="shared" si="94"/>
        <v>15</v>
      </c>
      <c r="AW113" s="572">
        <v>0</v>
      </c>
      <c r="AX113" s="565">
        <v>0</v>
      </c>
      <c r="AY113" s="565">
        <v>0</v>
      </c>
      <c r="AZ113" s="565">
        <v>0</v>
      </c>
      <c r="BA113" s="568">
        <v>0</v>
      </c>
      <c r="BB113" s="452">
        <f t="shared" si="95"/>
        <v>0</v>
      </c>
      <c r="BC113" s="685">
        <f t="shared" si="96"/>
        <v>162</v>
      </c>
      <c r="BD113" s="416"/>
    </row>
    <row r="114" spans="1:56" s="498" customFormat="1" ht="14.4" x14ac:dyDescent="0.3">
      <c r="A114" s="516">
        <v>7</v>
      </c>
      <c r="B114" s="517" t="s">
        <v>316</v>
      </c>
      <c r="C114" s="528">
        <v>20849</v>
      </c>
      <c r="D114" s="562" t="s">
        <v>73</v>
      </c>
      <c r="E114" s="695">
        <v>5</v>
      </c>
      <c r="F114" s="697">
        <v>7</v>
      </c>
      <c r="G114" s="577" t="s">
        <v>227</v>
      </c>
      <c r="H114" s="564">
        <v>4</v>
      </c>
      <c r="I114" s="564">
        <v>1</v>
      </c>
      <c r="J114" s="452">
        <f t="shared" si="87"/>
        <v>17</v>
      </c>
      <c r="K114" s="465">
        <v>6</v>
      </c>
      <c r="L114" s="450">
        <v>6</v>
      </c>
      <c r="M114" s="475" t="s">
        <v>227</v>
      </c>
      <c r="N114" s="450">
        <v>6</v>
      </c>
      <c r="O114" s="451">
        <v>6</v>
      </c>
      <c r="P114" s="521">
        <f t="shared" si="88"/>
        <v>24</v>
      </c>
      <c r="Q114" s="450">
        <v>3</v>
      </c>
      <c r="R114" s="450">
        <v>3</v>
      </c>
      <c r="S114" s="450">
        <v>5</v>
      </c>
      <c r="T114" s="450">
        <v>4</v>
      </c>
      <c r="U114" s="475" t="s">
        <v>43</v>
      </c>
      <c r="V114" s="452">
        <f t="shared" si="89"/>
        <v>15</v>
      </c>
      <c r="W114" s="462">
        <v>3</v>
      </c>
      <c r="X114" s="461">
        <v>4</v>
      </c>
      <c r="Y114" s="449">
        <v>5</v>
      </c>
      <c r="Z114" s="450">
        <v>2</v>
      </c>
      <c r="AA114" s="473" t="s">
        <v>232</v>
      </c>
      <c r="AB114" s="460">
        <f t="shared" si="90"/>
        <v>14</v>
      </c>
      <c r="AC114" s="571">
        <v>5</v>
      </c>
      <c r="AD114" s="572">
        <v>6</v>
      </c>
      <c r="AE114" s="565">
        <v>7</v>
      </c>
      <c r="AF114" s="568">
        <v>1</v>
      </c>
      <c r="AG114" s="460">
        <f t="shared" si="91"/>
        <v>19</v>
      </c>
      <c r="AH114" s="571">
        <v>4</v>
      </c>
      <c r="AI114" s="572">
        <v>3</v>
      </c>
      <c r="AJ114" s="565">
        <v>5</v>
      </c>
      <c r="AK114" s="568">
        <v>1</v>
      </c>
      <c r="AL114" s="460">
        <f t="shared" si="92"/>
        <v>13</v>
      </c>
      <c r="AM114" s="572">
        <v>1</v>
      </c>
      <c r="AN114" s="565">
        <v>3</v>
      </c>
      <c r="AO114" s="574" t="s">
        <v>232</v>
      </c>
      <c r="AP114" s="568">
        <v>2</v>
      </c>
      <c r="AQ114" s="460">
        <f t="shared" si="93"/>
        <v>6</v>
      </c>
      <c r="AR114" s="571">
        <v>2</v>
      </c>
      <c r="AS114" s="576" t="s">
        <v>227</v>
      </c>
      <c r="AT114" s="565">
        <v>1</v>
      </c>
      <c r="AU114" s="567">
        <v>1</v>
      </c>
      <c r="AV114" s="452">
        <f t="shared" si="94"/>
        <v>4</v>
      </c>
      <c r="AW114" s="572">
        <v>5</v>
      </c>
      <c r="AX114" s="565">
        <v>9</v>
      </c>
      <c r="AY114" s="565">
        <v>6</v>
      </c>
      <c r="AZ114" s="565">
        <v>3</v>
      </c>
      <c r="BA114" s="568">
        <v>4</v>
      </c>
      <c r="BB114" s="452">
        <f t="shared" si="95"/>
        <v>27</v>
      </c>
      <c r="BC114" s="685">
        <f t="shared" si="96"/>
        <v>139</v>
      </c>
      <c r="BD114" s="416"/>
    </row>
    <row r="115" spans="1:56" s="498" customFormat="1" ht="14.4" x14ac:dyDescent="0.3">
      <c r="A115" s="516">
        <v>8</v>
      </c>
      <c r="B115" s="534" t="s">
        <v>317</v>
      </c>
      <c r="C115" s="528">
        <v>21441</v>
      </c>
      <c r="D115" s="562">
        <v>46</v>
      </c>
      <c r="E115" s="563">
        <v>7</v>
      </c>
      <c r="F115" s="564">
        <v>7</v>
      </c>
      <c r="G115" s="697">
        <v>9</v>
      </c>
      <c r="H115" s="564">
        <v>11</v>
      </c>
      <c r="I115" s="564">
        <v>5</v>
      </c>
      <c r="J115" s="452">
        <f t="shared" si="87"/>
        <v>39</v>
      </c>
      <c r="K115" s="449">
        <v>7</v>
      </c>
      <c r="L115" s="450">
        <v>9</v>
      </c>
      <c r="M115" s="450">
        <v>9</v>
      </c>
      <c r="N115" s="450">
        <v>9</v>
      </c>
      <c r="O115" s="451">
        <v>7</v>
      </c>
      <c r="P115" s="521">
        <f t="shared" si="88"/>
        <v>41</v>
      </c>
      <c r="Q115" s="449">
        <v>7</v>
      </c>
      <c r="R115" s="450">
        <v>11</v>
      </c>
      <c r="S115" s="450">
        <v>11</v>
      </c>
      <c r="T115" s="475" t="s">
        <v>227</v>
      </c>
      <c r="U115" s="473" t="s">
        <v>43</v>
      </c>
      <c r="V115" s="452">
        <f t="shared" si="89"/>
        <v>29</v>
      </c>
      <c r="W115" s="462">
        <v>0</v>
      </c>
      <c r="X115" s="461">
        <v>0</v>
      </c>
      <c r="Y115" s="449">
        <v>0</v>
      </c>
      <c r="Z115" s="450">
        <v>0</v>
      </c>
      <c r="AA115" s="451">
        <v>0</v>
      </c>
      <c r="AB115" s="460">
        <f t="shared" si="90"/>
        <v>0</v>
      </c>
      <c r="AC115" s="571">
        <v>0</v>
      </c>
      <c r="AD115" s="572">
        <v>0</v>
      </c>
      <c r="AE115" s="565">
        <v>0</v>
      </c>
      <c r="AF115" s="568">
        <v>0</v>
      </c>
      <c r="AG115" s="460">
        <f t="shared" si="91"/>
        <v>0</v>
      </c>
      <c r="AH115" s="571">
        <v>0</v>
      </c>
      <c r="AI115" s="572">
        <v>0</v>
      </c>
      <c r="AJ115" s="565">
        <v>0</v>
      </c>
      <c r="AK115" s="568">
        <v>0</v>
      </c>
      <c r="AL115" s="460">
        <f t="shared" si="92"/>
        <v>0</v>
      </c>
      <c r="AM115" s="572">
        <v>0</v>
      </c>
      <c r="AN115" s="565">
        <v>0</v>
      </c>
      <c r="AO115" s="567">
        <v>0</v>
      </c>
      <c r="AP115" s="568">
        <v>0</v>
      </c>
      <c r="AQ115" s="460">
        <f t="shared" si="93"/>
        <v>0</v>
      </c>
      <c r="AR115" s="572">
        <v>0</v>
      </c>
      <c r="AS115" s="565">
        <v>0</v>
      </c>
      <c r="AT115" s="565">
        <v>0</v>
      </c>
      <c r="AU115" s="567">
        <v>0</v>
      </c>
      <c r="AV115" s="452">
        <f t="shared" si="94"/>
        <v>0</v>
      </c>
      <c r="AW115" s="572">
        <v>0</v>
      </c>
      <c r="AX115" s="565">
        <v>0</v>
      </c>
      <c r="AY115" s="565">
        <v>0</v>
      </c>
      <c r="AZ115" s="565">
        <v>0</v>
      </c>
      <c r="BA115" s="568">
        <v>0</v>
      </c>
      <c r="BB115" s="452">
        <f t="shared" si="95"/>
        <v>0</v>
      </c>
      <c r="BC115" s="685">
        <f t="shared" si="96"/>
        <v>109</v>
      </c>
      <c r="BD115" s="416"/>
    </row>
    <row r="116" spans="1:56" s="498" customFormat="1" ht="14.4" x14ac:dyDescent="0.3">
      <c r="A116" s="516">
        <v>9</v>
      </c>
      <c r="B116" s="534" t="s">
        <v>304</v>
      </c>
      <c r="C116" s="533">
        <v>21304</v>
      </c>
      <c r="D116" s="529" t="s">
        <v>106</v>
      </c>
      <c r="E116" s="578">
        <v>0</v>
      </c>
      <c r="F116" s="565">
        <v>0</v>
      </c>
      <c r="G116" s="565">
        <v>0</v>
      </c>
      <c r="H116" s="565">
        <v>0</v>
      </c>
      <c r="I116" s="565">
        <v>0</v>
      </c>
      <c r="J116" s="452">
        <f t="shared" si="87"/>
        <v>0</v>
      </c>
      <c r="K116" s="449">
        <v>9</v>
      </c>
      <c r="L116" s="450">
        <v>5</v>
      </c>
      <c r="M116" s="450">
        <v>7</v>
      </c>
      <c r="N116" s="450">
        <v>0</v>
      </c>
      <c r="O116" s="473" t="s">
        <v>43</v>
      </c>
      <c r="P116" s="521">
        <f t="shared" si="88"/>
        <v>21</v>
      </c>
      <c r="Q116" s="449">
        <v>0</v>
      </c>
      <c r="R116" s="450">
        <v>0</v>
      </c>
      <c r="S116" s="450">
        <v>0</v>
      </c>
      <c r="T116" s="450">
        <v>0</v>
      </c>
      <c r="U116" s="451">
        <v>0</v>
      </c>
      <c r="V116" s="452">
        <f t="shared" si="89"/>
        <v>0</v>
      </c>
      <c r="W116" s="462">
        <v>7</v>
      </c>
      <c r="X116" s="461">
        <v>3</v>
      </c>
      <c r="Y116" s="449">
        <v>3</v>
      </c>
      <c r="Z116" s="450">
        <v>4</v>
      </c>
      <c r="AA116" s="473" t="s">
        <v>227</v>
      </c>
      <c r="AB116" s="460">
        <f t="shared" si="90"/>
        <v>17</v>
      </c>
      <c r="AC116" s="571">
        <v>6</v>
      </c>
      <c r="AD116" s="572">
        <v>7</v>
      </c>
      <c r="AE116" s="565">
        <v>11</v>
      </c>
      <c r="AF116" s="568">
        <v>6</v>
      </c>
      <c r="AG116" s="460">
        <f t="shared" si="91"/>
        <v>30</v>
      </c>
      <c r="AH116" s="571">
        <v>9</v>
      </c>
      <c r="AI116" s="572">
        <v>7</v>
      </c>
      <c r="AJ116" s="565">
        <v>6</v>
      </c>
      <c r="AK116" s="568">
        <v>4</v>
      </c>
      <c r="AL116" s="460">
        <f t="shared" si="92"/>
        <v>26</v>
      </c>
      <c r="AM116" s="572">
        <v>5</v>
      </c>
      <c r="AN116" s="577" t="s">
        <v>232</v>
      </c>
      <c r="AO116" s="574" t="s">
        <v>232</v>
      </c>
      <c r="AP116" s="573" t="s">
        <v>232</v>
      </c>
      <c r="AQ116" s="460">
        <f t="shared" si="93"/>
        <v>5</v>
      </c>
      <c r="AR116" s="571">
        <v>0</v>
      </c>
      <c r="AS116" s="572">
        <v>0</v>
      </c>
      <c r="AT116" s="565">
        <v>0</v>
      </c>
      <c r="AU116" s="567">
        <v>0</v>
      </c>
      <c r="AV116" s="452">
        <f t="shared" si="94"/>
        <v>0</v>
      </c>
      <c r="AW116" s="572">
        <v>0</v>
      </c>
      <c r="AX116" s="565">
        <v>0</v>
      </c>
      <c r="AY116" s="565">
        <v>0</v>
      </c>
      <c r="AZ116" s="565">
        <v>0</v>
      </c>
      <c r="BA116" s="568">
        <v>0</v>
      </c>
      <c r="BB116" s="452">
        <f t="shared" si="95"/>
        <v>0</v>
      </c>
      <c r="BC116" s="685">
        <f t="shared" si="96"/>
        <v>99</v>
      </c>
      <c r="BD116" s="416"/>
    </row>
    <row r="117" spans="1:56" s="498" customFormat="1" ht="14.4" x14ac:dyDescent="0.3">
      <c r="A117" s="516">
        <v>10</v>
      </c>
      <c r="B117" s="534" t="s">
        <v>318</v>
      </c>
      <c r="C117" s="533">
        <v>21590</v>
      </c>
      <c r="D117" s="529" t="s">
        <v>229</v>
      </c>
      <c r="E117" s="578">
        <v>0</v>
      </c>
      <c r="F117" s="565">
        <v>0</v>
      </c>
      <c r="G117" s="565">
        <v>0</v>
      </c>
      <c r="H117" s="565">
        <v>0</v>
      </c>
      <c r="I117" s="565">
        <v>0</v>
      </c>
      <c r="J117" s="452">
        <f t="shared" si="87"/>
        <v>0</v>
      </c>
      <c r="K117" s="565">
        <v>0</v>
      </c>
      <c r="L117" s="567">
        <v>0</v>
      </c>
      <c r="M117" s="567">
        <v>0</v>
      </c>
      <c r="N117" s="567">
        <v>0</v>
      </c>
      <c r="O117" s="568">
        <v>0</v>
      </c>
      <c r="P117" s="521">
        <f t="shared" si="88"/>
        <v>0</v>
      </c>
      <c r="Q117" s="565">
        <v>0</v>
      </c>
      <c r="R117" s="567">
        <v>0</v>
      </c>
      <c r="S117" s="567">
        <v>0</v>
      </c>
      <c r="T117" s="567">
        <v>0</v>
      </c>
      <c r="U117" s="568">
        <v>0</v>
      </c>
      <c r="V117" s="452">
        <f t="shared" si="89"/>
        <v>0</v>
      </c>
      <c r="W117" s="571">
        <v>0</v>
      </c>
      <c r="X117" s="572">
        <v>0</v>
      </c>
      <c r="Y117" s="565">
        <v>0</v>
      </c>
      <c r="Z117" s="567">
        <v>0</v>
      </c>
      <c r="AA117" s="568">
        <v>0</v>
      </c>
      <c r="AB117" s="460">
        <f t="shared" si="90"/>
        <v>0</v>
      </c>
      <c r="AC117" s="571">
        <v>0</v>
      </c>
      <c r="AD117" s="572">
        <v>0</v>
      </c>
      <c r="AE117" s="565">
        <v>0</v>
      </c>
      <c r="AF117" s="568">
        <v>0</v>
      </c>
      <c r="AG117" s="460">
        <f t="shared" si="91"/>
        <v>0</v>
      </c>
      <c r="AH117" s="571">
        <v>11</v>
      </c>
      <c r="AI117" s="572">
        <v>11</v>
      </c>
      <c r="AJ117" s="565">
        <v>6</v>
      </c>
      <c r="AK117" s="568">
        <v>11</v>
      </c>
      <c r="AL117" s="460">
        <f t="shared" si="92"/>
        <v>39</v>
      </c>
      <c r="AM117" s="572">
        <v>9</v>
      </c>
      <c r="AN117" s="565">
        <v>5</v>
      </c>
      <c r="AO117" s="567">
        <v>5</v>
      </c>
      <c r="AP117" s="568">
        <v>7</v>
      </c>
      <c r="AQ117" s="460">
        <f t="shared" si="93"/>
        <v>26</v>
      </c>
      <c r="AR117" s="571">
        <v>11</v>
      </c>
      <c r="AS117" s="572">
        <v>6</v>
      </c>
      <c r="AT117" s="565">
        <v>9</v>
      </c>
      <c r="AU117" s="567">
        <v>7</v>
      </c>
      <c r="AV117" s="452">
        <f t="shared" si="94"/>
        <v>33</v>
      </c>
      <c r="AW117" s="572">
        <v>0</v>
      </c>
      <c r="AX117" s="565">
        <v>0</v>
      </c>
      <c r="AY117" s="565">
        <v>0</v>
      </c>
      <c r="AZ117" s="565">
        <v>0</v>
      </c>
      <c r="BA117" s="568">
        <v>0</v>
      </c>
      <c r="BB117" s="452">
        <f t="shared" si="95"/>
        <v>0</v>
      </c>
      <c r="BC117" s="685">
        <f t="shared" si="96"/>
        <v>98</v>
      </c>
      <c r="BD117" s="416"/>
    </row>
    <row r="118" spans="1:56" s="498" customFormat="1" ht="14.4" x14ac:dyDescent="0.3">
      <c r="A118" s="516">
        <v>11</v>
      </c>
      <c r="B118" s="534" t="s">
        <v>322</v>
      </c>
      <c r="C118" s="528">
        <v>21359</v>
      </c>
      <c r="D118" s="562">
        <v>30</v>
      </c>
      <c r="E118" s="698" t="s">
        <v>227</v>
      </c>
      <c r="F118" s="699" t="s">
        <v>227</v>
      </c>
      <c r="G118" s="564">
        <v>0</v>
      </c>
      <c r="H118" s="699" t="s">
        <v>232</v>
      </c>
      <c r="I118" s="564">
        <v>0</v>
      </c>
      <c r="J118" s="452">
        <f t="shared" si="87"/>
        <v>0</v>
      </c>
      <c r="K118" s="476" t="s">
        <v>227</v>
      </c>
      <c r="L118" s="450">
        <v>3</v>
      </c>
      <c r="M118" s="475" t="s">
        <v>227</v>
      </c>
      <c r="N118" s="450">
        <v>7</v>
      </c>
      <c r="O118" s="451">
        <v>3</v>
      </c>
      <c r="P118" s="521">
        <f t="shared" si="88"/>
        <v>13</v>
      </c>
      <c r="Q118" s="449">
        <v>0</v>
      </c>
      <c r="R118" s="450">
        <v>0</v>
      </c>
      <c r="S118" s="450">
        <v>0</v>
      </c>
      <c r="T118" s="450">
        <v>0</v>
      </c>
      <c r="U118" s="451">
        <v>0</v>
      </c>
      <c r="V118" s="452">
        <f t="shared" si="89"/>
        <v>0</v>
      </c>
      <c r="W118" s="462">
        <v>2</v>
      </c>
      <c r="X118" s="461">
        <v>2</v>
      </c>
      <c r="Y118" s="449">
        <v>6</v>
      </c>
      <c r="Z118" s="450">
        <v>9</v>
      </c>
      <c r="AA118" s="451">
        <v>5</v>
      </c>
      <c r="AB118" s="460">
        <f t="shared" si="90"/>
        <v>24</v>
      </c>
      <c r="AC118" s="571">
        <v>6</v>
      </c>
      <c r="AD118" s="572">
        <v>5</v>
      </c>
      <c r="AE118" s="565">
        <v>5</v>
      </c>
      <c r="AF118" s="568">
        <v>2</v>
      </c>
      <c r="AG118" s="460">
        <f t="shared" si="91"/>
        <v>18</v>
      </c>
      <c r="AH118" s="571">
        <v>5</v>
      </c>
      <c r="AI118" s="572">
        <v>5</v>
      </c>
      <c r="AJ118" s="565">
        <v>5</v>
      </c>
      <c r="AK118" s="568">
        <v>1</v>
      </c>
      <c r="AL118" s="460">
        <f t="shared" si="92"/>
        <v>16</v>
      </c>
      <c r="AM118" s="572">
        <v>0</v>
      </c>
      <c r="AN118" s="565">
        <v>0</v>
      </c>
      <c r="AO118" s="567">
        <v>0</v>
      </c>
      <c r="AP118" s="568">
        <v>0</v>
      </c>
      <c r="AQ118" s="460">
        <f t="shared" si="93"/>
        <v>0</v>
      </c>
      <c r="AR118" s="571">
        <v>3</v>
      </c>
      <c r="AS118" s="572">
        <v>2</v>
      </c>
      <c r="AT118" s="577" t="s">
        <v>232</v>
      </c>
      <c r="AU118" s="567">
        <v>1</v>
      </c>
      <c r="AV118" s="452">
        <f t="shared" si="94"/>
        <v>6</v>
      </c>
      <c r="AW118" s="572" t="s">
        <v>227</v>
      </c>
      <c r="AX118" s="565">
        <v>5</v>
      </c>
      <c r="AY118" s="565">
        <v>7</v>
      </c>
      <c r="AZ118" s="565">
        <v>2</v>
      </c>
      <c r="BA118" s="568" t="s">
        <v>227</v>
      </c>
      <c r="BB118" s="452">
        <f t="shared" si="95"/>
        <v>14</v>
      </c>
      <c r="BC118" s="685">
        <f t="shared" si="96"/>
        <v>91</v>
      </c>
      <c r="BD118" s="416"/>
    </row>
    <row r="119" spans="1:56" s="498" customFormat="1" ht="14.4" x14ac:dyDescent="0.3">
      <c r="A119" s="516">
        <v>12</v>
      </c>
      <c r="B119" s="534" t="s">
        <v>319</v>
      </c>
      <c r="C119" s="533" t="s">
        <v>320</v>
      </c>
      <c r="D119" s="529">
        <v>53</v>
      </c>
      <c r="E119" s="578">
        <v>0</v>
      </c>
      <c r="F119" s="565">
        <v>0</v>
      </c>
      <c r="G119" s="565">
        <v>0</v>
      </c>
      <c r="H119" s="565">
        <v>0</v>
      </c>
      <c r="I119" s="565">
        <v>0</v>
      </c>
      <c r="J119" s="452">
        <f t="shared" si="87"/>
        <v>0</v>
      </c>
      <c r="K119" s="565">
        <v>0</v>
      </c>
      <c r="L119" s="567">
        <v>0</v>
      </c>
      <c r="M119" s="567">
        <v>0</v>
      </c>
      <c r="N119" s="567">
        <v>0</v>
      </c>
      <c r="O119" s="568">
        <v>0</v>
      </c>
      <c r="P119" s="521">
        <f t="shared" si="88"/>
        <v>0</v>
      </c>
      <c r="Q119" s="565">
        <v>0</v>
      </c>
      <c r="R119" s="567">
        <v>0</v>
      </c>
      <c r="S119" s="567">
        <v>0</v>
      </c>
      <c r="T119" s="567">
        <v>0</v>
      </c>
      <c r="U119" s="568">
        <v>0</v>
      </c>
      <c r="V119" s="452">
        <f t="shared" si="89"/>
        <v>0</v>
      </c>
      <c r="W119" s="462">
        <v>0</v>
      </c>
      <c r="X119" s="461">
        <v>0</v>
      </c>
      <c r="Y119" s="449">
        <v>0</v>
      </c>
      <c r="Z119" s="450">
        <v>0</v>
      </c>
      <c r="AA119" s="451">
        <v>0</v>
      </c>
      <c r="AB119" s="460">
        <f t="shared" si="90"/>
        <v>0</v>
      </c>
      <c r="AC119" s="571">
        <v>11</v>
      </c>
      <c r="AD119" s="572">
        <v>7</v>
      </c>
      <c r="AE119" s="565">
        <v>9</v>
      </c>
      <c r="AF119" s="573" t="s">
        <v>254</v>
      </c>
      <c r="AG119" s="460">
        <f t="shared" si="91"/>
        <v>27</v>
      </c>
      <c r="AH119" s="571">
        <v>7</v>
      </c>
      <c r="AI119" s="572">
        <v>7</v>
      </c>
      <c r="AJ119" s="565">
        <v>11</v>
      </c>
      <c r="AK119" s="568">
        <v>9</v>
      </c>
      <c r="AL119" s="460">
        <f t="shared" si="92"/>
        <v>34</v>
      </c>
      <c r="AM119" s="572">
        <v>2</v>
      </c>
      <c r="AN119" s="565">
        <v>11</v>
      </c>
      <c r="AO119" s="567">
        <v>9</v>
      </c>
      <c r="AP119" s="568">
        <v>3</v>
      </c>
      <c r="AQ119" s="460">
        <f t="shared" si="93"/>
        <v>25</v>
      </c>
      <c r="AR119" s="572">
        <v>0</v>
      </c>
      <c r="AS119" s="565">
        <v>0</v>
      </c>
      <c r="AT119" s="565">
        <v>0</v>
      </c>
      <c r="AU119" s="567">
        <v>0</v>
      </c>
      <c r="AV119" s="452">
        <f t="shared" si="94"/>
        <v>0</v>
      </c>
      <c r="AW119" s="620">
        <v>0</v>
      </c>
      <c r="AX119" s="565">
        <v>0</v>
      </c>
      <c r="AY119" s="565">
        <v>0</v>
      </c>
      <c r="AZ119" s="565">
        <v>0</v>
      </c>
      <c r="BA119" s="619">
        <v>0</v>
      </c>
      <c r="BB119" s="452">
        <f t="shared" si="95"/>
        <v>0</v>
      </c>
      <c r="BC119" s="685">
        <f t="shared" si="96"/>
        <v>86</v>
      </c>
      <c r="BD119" s="416"/>
    </row>
    <row r="120" spans="1:56" s="498" customFormat="1" ht="14.4" x14ac:dyDescent="0.3">
      <c r="A120" s="516">
        <v>13</v>
      </c>
      <c r="B120" s="534" t="s">
        <v>321</v>
      </c>
      <c r="C120" s="528">
        <v>20674</v>
      </c>
      <c r="D120" s="562" t="s">
        <v>140</v>
      </c>
      <c r="E120" s="695">
        <v>6</v>
      </c>
      <c r="F120" s="697">
        <v>6</v>
      </c>
      <c r="G120" s="697">
        <v>6</v>
      </c>
      <c r="H120" s="564">
        <v>5</v>
      </c>
      <c r="I120" s="564">
        <v>4</v>
      </c>
      <c r="J120" s="452">
        <f t="shared" si="87"/>
        <v>27</v>
      </c>
      <c r="K120" s="449">
        <v>0</v>
      </c>
      <c r="L120" s="450">
        <v>0</v>
      </c>
      <c r="M120" s="450">
        <v>6</v>
      </c>
      <c r="N120" s="450">
        <v>5</v>
      </c>
      <c r="O120" s="451">
        <v>5</v>
      </c>
      <c r="P120" s="521">
        <f t="shared" si="88"/>
        <v>16</v>
      </c>
      <c r="Q120" s="450">
        <v>4</v>
      </c>
      <c r="R120" s="450">
        <v>2</v>
      </c>
      <c r="S120" s="450">
        <v>1</v>
      </c>
      <c r="T120" s="450">
        <v>0</v>
      </c>
      <c r="U120" s="475" t="s">
        <v>43</v>
      </c>
      <c r="V120" s="452">
        <f t="shared" si="89"/>
        <v>7</v>
      </c>
      <c r="W120" s="462">
        <v>1</v>
      </c>
      <c r="X120" s="466" t="s">
        <v>232</v>
      </c>
      <c r="Y120" s="449">
        <v>2</v>
      </c>
      <c r="Z120" s="450">
        <v>3</v>
      </c>
      <c r="AA120" s="451">
        <v>6</v>
      </c>
      <c r="AB120" s="460">
        <f t="shared" si="90"/>
        <v>12</v>
      </c>
      <c r="AC120" s="571">
        <v>4</v>
      </c>
      <c r="AD120" s="576" t="s">
        <v>227</v>
      </c>
      <c r="AE120" s="565">
        <v>4</v>
      </c>
      <c r="AF120" s="573" t="s">
        <v>232</v>
      </c>
      <c r="AG120" s="460">
        <f t="shared" si="91"/>
        <v>8</v>
      </c>
      <c r="AH120" s="571">
        <v>3</v>
      </c>
      <c r="AI120" s="572">
        <v>4</v>
      </c>
      <c r="AJ120" s="565">
        <v>3</v>
      </c>
      <c r="AK120" s="573" t="s">
        <v>232</v>
      </c>
      <c r="AL120" s="460">
        <f t="shared" si="92"/>
        <v>10</v>
      </c>
      <c r="AM120" s="576" t="s">
        <v>227</v>
      </c>
      <c r="AN120" s="577" t="s">
        <v>227</v>
      </c>
      <c r="AO120" s="567">
        <v>2</v>
      </c>
      <c r="AP120" s="568">
        <v>1</v>
      </c>
      <c r="AQ120" s="460">
        <f t="shared" si="93"/>
        <v>3</v>
      </c>
      <c r="AR120" s="572">
        <v>0</v>
      </c>
      <c r="AS120" s="565">
        <v>0</v>
      </c>
      <c r="AT120" s="565">
        <v>0</v>
      </c>
      <c r="AU120" s="567">
        <v>0</v>
      </c>
      <c r="AV120" s="452">
        <f t="shared" si="94"/>
        <v>0</v>
      </c>
      <c r="AW120" s="572" t="s">
        <v>232</v>
      </c>
      <c r="AX120" s="565" t="s">
        <v>232</v>
      </c>
      <c r="AY120" s="565" t="s">
        <v>232</v>
      </c>
      <c r="AZ120" s="565" t="s">
        <v>232</v>
      </c>
      <c r="BA120" s="568" t="s">
        <v>232</v>
      </c>
      <c r="BB120" s="452">
        <f t="shared" si="95"/>
        <v>0</v>
      </c>
      <c r="BC120" s="685">
        <f t="shared" si="96"/>
        <v>83</v>
      </c>
      <c r="BD120" s="416"/>
    </row>
    <row r="121" spans="1:56" s="498" customFormat="1" ht="14.4" x14ac:dyDescent="0.3">
      <c r="A121" s="516">
        <v>14</v>
      </c>
      <c r="B121" s="534" t="s">
        <v>323</v>
      </c>
      <c r="C121" s="528">
        <v>21075</v>
      </c>
      <c r="D121" s="562">
        <v>111</v>
      </c>
      <c r="E121" s="700" t="s">
        <v>227</v>
      </c>
      <c r="F121" s="701" t="s">
        <v>227</v>
      </c>
      <c r="G121" s="554">
        <v>5</v>
      </c>
      <c r="H121" s="582">
        <v>5</v>
      </c>
      <c r="I121" s="702">
        <v>0</v>
      </c>
      <c r="J121" s="452">
        <f t="shared" si="87"/>
        <v>10</v>
      </c>
      <c r="K121" s="480">
        <v>0</v>
      </c>
      <c r="L121" s="481">
        <v>0</v>
      </c>
      <c r="M121" s="481">
        <v>0</v>
      </c>
      <c r="N121" s="481">
        <v>0</v>
      </c>
      <c r="O121" s="522">
        <v>0</v>
      </c>
      <c r="P121" s="521">
        <f t="shared" si="88"/>
        <v>0</v>
      </c>
      <c r="Q121" s="480">
        <v>0</v>
      </c>
      <c r="R121" s="481">
        <v>0</v>
      </c>
      <c r="S121" s="481">
        <v>0</v>
      </c>
      <c r="T121" s="481">
        <v>0</v>
      </c>
      <c r="U121" s="522">
        <v>0</v>
      </c>
      <c r="V121" s="452">
        <f t="shared" si="89"/>
        <v>0</v>
      </c>
      <c r="W121" s="462">
        <v>0</v>
      </c>
      <c r="X121" s="461">
        <v>0</v>
      </c>
      <c r="Y121" s="449">
        <v>0</v>
      </c>
      <c r="Z121" s="450">
        <v>0</v>
      </c>
      <c r="AA121" s="451">
        <v>0</v>
      </c>
      <c r="AB121" s="460">
        <f t="shared" si="90"/>
        <v>0</v>
      </c>
      <c r="AC121" s="571">
        <v>4</v>
      </c>
      <c r="AD121" s="572">
        <v>5</v>
      </c>
      <c r="AE121" s="565">
        <v>6</v>
      </c>
      <c r="AF121" s="568">
        <v>3</v>
      </c>
      <c r="AG121" s="460">
        <f t="shared" si="91"/>
        <v>18</v>
      </c>
      <c r="AH121" s="571">
        <v>0</v>
      </c>
      <c r="AI121" s="572">
        <v>0</v>
      </c>
      <c r="AJ121" s="565">
        <v>0</v>
      </c>
      <c r="AK121" s="568">
        <v>0</v>
      </c>
      <c r="AL121" s="460">
        <f t="shared" si="92"/>
        <v>0</v>
      </c>
      <c r="AM121" s="571">
        <v>0</v>
      </c>
      <c r="AN121" s="572">
        <v>0</v>
      </c>
      <c r="AO121" s="565">
        <v>0</v>
      </c>
      <c r="AP121" s="568">
        <v>0</v>
      </c>
      <c r="AQ121" s="460">
        <f t="shared" si="93"/>
        <v>0</v>
      </c>
      <c r="AR121" s="571">
        <v>5</v>
      </c>
      <c r="AS121" s="572">
        <v>1</v>
      </c>
      <c r="AT121" s="565">
        <v>3</v>
      </c>
      <c r="AU121" s="567">
        <v>1</v>
      </c>
      <c r="AV121" s="452">
        <f t="shared" si="94"/>
        <v>10</v>
      </c>
      <c r="AW121" s="620">
        <v>0</v>
      </c>
      <c r="AX121" s="565">
        <v>0</v>
      </c>
      <c r="AY121" s="565">
        <v>0</v>
      </c>
      <c r="AZ121" s="565">
        <v>0</v>
      </c>
      <c r="BA121" s="619">
        <v>0</v>
      </c>
      <c r="BB121" s="452">
        <f>SUM(AW119:BA119)</f>
        <v>0</v>
      </c>
      <c r="BC121" s="685">
        <f t="shared" si="96"/>
        <v>38</v>
      </c>
      <c r="BD121" s="416"/>
    </row>
    <row r="122" spans="1:56" s="498" customFormat="1" ht="14.4" x14ac:dyDescent="0.3">
      <c r="A122" s="516">
        <v>15</v>
      </c>
      <c r="B122" s="534" t="s">
        <v>302</v>
      </c>
      <c r="C122" s="524">
        <v>20372</v>
      </c>
      <c r="D122" s="579">
        <v>64</v>
      </c>
      <c r="E122" s="580">
        <v>5</v>
      </c>
      <c r="F122" s="582">
        <v>5</v>
      </c>
      <c r="G122" s="703">
        <v>7</v>
      </c>
      <c r="H122" s="582">
        <v>4</v>
      </c>
      <c r="I122" s="702">
        <v>1</v>
      </c>
      <c r="J122" s="452">
        <f t="shared" si="87"/>
        <v>22</v>
      </c>
      <c r="K122" s="449">
        <v>0</v>
      </c>
      <c r="L122" s="450">
        <v>3</v>
      </c>
      <c r="M122" s="450">
        <v>0</v>
      </c>
      <c r="N122" s="450">
        <v>4</v>
      </c>
      <c r="O122" s="451">
        <v>0</v>
      </c>
      <c r="P122" s="521">
        <f t="shared" si="88"/>
        <v>7</v>
      </c>
      <c r="Q122" s="450">
        <v>0</v>
      </c>
      <c r="R122" s="450">
        <v>0</v>
      </c>
      <c r="S122" s="450">
        <v>0</v>
      </c>
      <c r="T122" s="450">
        <v>0</v>
      </c>
      <c r="U122" s="450">
        <v>0</v>
      </c>
      <c r="V122" s="452">
        <f t="shared" si="89"/>
        <v>0</v>
      </c>
      <c r="W122" s="462">
        <v>0</v>
      </c>
      <c r="X122" s="461">
        <v>0</v>
      </c>
      <c r="Y122" s="449">
        <v>0</v>
      </c>
      <c r="Z122" s="450">
        <v>0</v>
      </c>
      <c r="AA122" s="451">
        <v>0</v>
      </c>
      <c r="AB122" s="460">
        <f t="shared" si="90"/>
        <v>0</v>
      </c>
      <c r="AC122" s="571">
        <v>0</v>
      </c>
      <c r="AD122" s="572">
        <v>0</v>
      </c>
      <c r="AE122" s="565">
        <v>0</v>
      </c>
      <c r="AF122" s="568">
        <v>0</v>
      </c>
      <c r="AG122" s="460">
        <f t="shared" si="91"/>
        <v>0</v>
      </c>
      <c r="AH122" s="571">
        <v>0</v>
      </c>
      <c r="AI122" s="572">
        <v>0</v>
      </c>
      <c r="AJ122" s="565">
        <v>0</v>
      </c>
      <c r="AK122" s="568">
        <v>0</v>
      </c>
      <c r="AL122" s="460">
        <f t="shared" si="92"/>
        <v>0</v>
      </c>
      <c r="AM122" s="571">
        <v>0</v>
      </c>
      <c r="AN122" s="572">
        <v>0</v>
      </c>
      <c r="AO122" s="565">
        <v>0</v>
      </c>
      <c r="AP122" s="568">
        <v>0</v>
      </c>
      <c r="AQ122" s="460">
        <f t="shared" si="93"/>
        <v>0</v>
      </c>
      <c r="AR122" s="572">
        <v>0</v>
      </c>
      <c r="AS122" s="565">
        <v>0</v>
      </c>
      <c r="AT122" s="565">
        <v>0</v>
      </c>
      <c r="AU122" s="567">
        <v>0</v>
      </c>
      <c r="AV122" s="452">
        <f t="shared" si="94"/>
        <v>0</v>
      </c>
      <c r="AW122" s="620">
        <v>0</v>
      </c>
      <c r="AX122" s="565">
        <v>0</v>
      </c>
      <c r="AY122" s="565">
        <v>0</v>
      </c>
      <c r="AZ122" s="565">
        <v>0</v>
      </c>
      <c r="BA122" s="619">
        <v>0</v>
      </c>
      <c r="BB122" s="452">
        <f t="shared" ref="BB122:BB127" si="97">SUM(AW122:BA122)</f>
        <v>0</v>
      </c>
      <c r="BC122" s="685">
        <f t="shared" si="96"/>
        <v>29</v>
      </c>
      <c r="BD122" s="416"/>
    </row>
    <row r="123" spans="1:56" s="498" customFormat="1" ht="14.4" x14ac:dyDescent="0.3">
      <c r="A123" s="516">
        <v>16</v>
      </c>
      <c r="B123" s="612" t="s">
        <v>324</v>
      </c>
      <c r="C123" s="704">
        <v>21612</v>
      </c>
      <c r="D123" s="625" t="s">
        <v>122</v>
      </c>
      <c r="E123" s="705">
        <v>0</v>
      </c>
      <c r="F123" s="706">
        <v>0</v>
      </c>
      <c r="G123" s="706">
        <v>0</v>
      </c>
      <c r="H123" s="706">
        <v>0</v>
      </c>
      <c r="I123" s="619">
        <v>0</v>
      </c>
      <c r="J123" s="452">
        <f t="shared" si="87"/>
        <v>0</v>
      </c>
      <c r="K123" s="470">
        <v>11</v>
      </c>
      <c r="L123" s="471">
        <v>6</v>
      </c>
      <c r="M123" s="471">
        <v>9</v>
      </c>
      <c r="N123" s="471">
        <v>0</v>
      </c>
      <c r="O123" s="532">
        <v>0</v>
      </c>
      <c r="P123" s="521">
        <f t="shared" si="88"/>
        <v>26</v>
      </c>
      <c r="Q123" s="471">
        <v>0</v>
      </c>
      <c r="R123" s="471">
        <v>0</v>
      </c>
      <c r="S123" s="471">
        <v>0</v>
      </c>
      <c r="T123" s="471">
        <v>0</v>
      </c>
      <c r="U123" s="471">
        <v>0</v>
      </c>
      <c r="V123" s="452">
        <f t="shared" si="89"/>
        <v>0</v>
      </c>
      <c r="W123" s="622">
        <v>0</v>
      </c>
      <c r="X123" s="623">
        <v>0</v>
      </c>
      <c r="Y123" s="470">
        <v>0</v>
      </c>
      <c r="Z123" s="471">
        <v>0</v>
      </c>
      <c r="AA123" s="532">
        <v>0</v>
      </c>
      <c r="AB123" s="460">
        <f t="shared" si="90"/>
        <v>0</v>
      </c>
      <c r="AC123" s="616">
        <v>0</v>
      </c>
      <c r="AD123" s="620">
        <v>0</v>
      </c>
      <c r="AE123" s="618">
        <v>0</v>
      </c>
      <c r="AF123" s="619">
        <v>0</v>
      </c>
      <c r="AG123" s="460">
        <f t="shared" si="91"/>
        <v>0</v>
      </c>
      <c r="AH123" s="571">
        <v>0</v>
      </c>
      <c r="AI123" s="572">
        <v>0</v>
      </c>
      <c r="AJ123" s="565">
        <v>0</v>
      </c>
      <c r="AK123" s="568">
        <v>0</v>
      </c>
      <c r="AL123" s="460">
        <f t="shared" si="92"/>
        <v>0</v>
      </c>
      <c r="AM123" s="571">
        <v>0</v>
      </c>
      <c r="AN123" s="572">
        <v>0</v>
      </c>
      <c r="AO123" s="565">
        <v>0</v>
      </c>
      <c r="AP123" s="568">
        <v>0</v>
      </c>
      <c r="AQ123" s="460">
        <f t="shared" si="93"/>
        <v>0</v>
      </c>
      <c r="AR123" s="571">
        <v>0</v>
      </c>
      <c r="AS123" s="572">
        <v>0</v>
      </c>
      <c r="AT123" s="565">
        <v>0</v>
      </c>
      <c r="AU123" s="567">
        <v>0</v>
      </c>
      <c r="AV123" s="452">
        <f t="shared" si="94"/>
        <v>0</v>
      </c>
      <c r="AW123" s="620">
        <v>0</v>
      </c>
      <c r="AX123" s="565">
        <v>0</v>
      </c>
      <c r="AY123" s="565">
        <v>0</v>
      </c>
      <c r="AZ123" s="565">
        <v>0</v>
      </c>
      <c r="BA123" s="619">
        <v>0</v>
      </c>
      <c r="BB123" s="452">
        <f t="shared" si="97"/>
        <v>0</v>
      </c>
      <c r="BC123" s="685">
        <f t="shared" si="96"/>
        <v>26</v>
      </c>
      <c r="BD123" s="416"/>
    </row>
    <row r="124" spans="1:56" s="498" customFormat="1" ht="14.4" x14ac:dyDescent="0.3">
      <c r="A124" s="516">
        <v>17</v>
      </c>
      <c r="B124" s="612" t="s">
        <v>275</v>
      </c>
      <c r="C124" s="707">
        <v>21498</v>
      </c>
      <c r="D124" s="708" t="s">
        <v>327</v>
      </c>
      <c r="E124" s="709" t="s">
        <v>227</v>
      </c>
      <c r="F124" s="742" t="s">
        <v>227</v>
      </c>
      <c r="G124" s="706">
        <v>0</v>
      </c>
      <c r="H124" s="710">
        <v>0</v>
      </c>
      <c r="I124" s="711">
        <v>0</v>
      </c>
      <c r="J124" s="452">
        <f t="shared" si="87"/>
        <v>0</v>
      </c>
      <c r="K124" s="470">
        <v>0</v>
      </c>
      <c r="L124" s="471">
        <v>0</v>
      </c>
      <c r="M124" s="471">
        <v>0</v>
      </c>
      <c r="N124" s="471">
        <v>0</v>
      </c>
      <c r="O124" s="451">
        <v>0</v>
      </c>
      <c r="P124" s="521">
        <f t="shared" si="88"/>
        <v>0</v>
      </c>
      <c r="Q124" s="471">
        <v>0</v>
      </c>
      <c r="R124" s="471">
        <v>0</v>
      </c>
      <c r="S124" s="471">
        <v>0</v>
      </c>
      <c r="T124" s="471">
        <v>0</v>
      </c>
      <c r="U124" s="471">
        <v>0</v>
      </c>
      <c r="V124" s="452">
        <f t="shared" si="89"/>
        <v>0</v>
      </c>
      <c r="W124" s="622">
        <v>0</v>
      </c>
      <c r="X124" s="623">
        <v>0</v>
      </c>
      <c r="Y124" s="470">
        <v>0</v>
      </c>
      <c r="Z124" s="471">
        <v>0</v>
      </c>
      <c r="AA124" s="451">
        <v>0</v>
      </c>
      <c r="AB124" s="460">
        <f t="shared" si="90"/>
        <v>0</v>
      </c>
      <c r="AC124" s="616">
        <v>0</v>
      </c>
      <c r="AD124" s="620">
        <v>0</v>
      </c>
      <c r="AE124" s="618">
        <v>0</v>
      </c>
      <c r="AF124" s="568">
        <v>0</v>
      </c>
      <c r="AG124" s="460">
        <f t="shared" si="91"/>
        <v>0</v>
      </c>
      <c r="AH124" s="571">
        <v>0</v>
      </c>
      <c r="AI124" s="572">
        <v>0</v>
      </c>
      <c r="AJ124" s="565">
        <v>0</v>
      </c>
      <c r="AK124" s="568">
        <v>0</v>
      </c>
      <c r="AL124" s="460">
        <f t="shared" si="92"/>
        <v>0</v>
      </c>
      <c r="AM124" s="571">
        <v>0</v>
      </c>
      <c r="AN124" s="572">
        <v>0</v>
      </c>
      <c r="AO124" s="565">
        <v>0</v>
      </c>
      <c r="AP124" s="568">
        <v>0</v>
      </c>
      <c r="AQ124" s="460">
        <f t="shared" si="93"/>
        <v>0</v>
      </c>
      <c r="AR124" s="575" t="s">
        <v>227</v>
      </c>
      <c r="AS124" s="576" t="s">
        <v>227</v>
      </c>
      <c r="AT124" s="577" t="s">
        <v>227</v>
      </c>
      <c r="AU124" s="567">
        <v>3</v>
      </c>
      <c r="AV124" s="452">
        <f t="shared" si="94"/>
        <v>3</v>
      </c>
      <c r="AW124" s="620">
        <v>6</v>
      </c>
      <c r="AX124" s="565" t="s">
        <v>227</v>
      </c>
      <c r="AY124" s="565">
        <v>3</v>
      </c>
      <c r="AZ124" s="565">
        <v>4</v>
      </c>
      <c r="BA124" s="619">
        <v>6</v>
      </c>
      <c r="BB124" s="452">
        <f t="shared" si="97"/>
        <v>19</v>
      </c>
      <c r="BC124" s="685">
        <f t="shared" si="96"/>
        <v>22</v>
      </c>
      <c r="BD124" s="416"/>
    </row>
    <row r="125" spans="1:56" s="498" customFormat="1" ht="14.4" x14ac:dyDescent="0.3">
      <c r="A125" s="516">
        <v>18</v>
      </c>
      <c r="B125" s="612" t="s">
        <v>325</v>
      </c>
      <c r="C125" s="707">
        <v>21392</v>
      </c>
      <c r="D125" s="708">
        <v>77</v>
      </c>
      <c r="E125" s="709" t="s">
        <v>43</v>
      </c>
      <c r="F125" s="710">
        <v>0</v>
      </c>
      <c r="G125" s="706">
        <v>0</v>
      </c>
      <c r="H125" s="710">
        <v>0</v>
      </c>
      <c r="I125" s="711">
        <v>0</v>
      </c>
      <c r="J125" s="452">
        <f t="shared" si="87"/>
        <v>0</v>
      </c>
      <c r="K125" s="469">
        <v>5</v>
      </c>
      <c r="L125" s="471">
        <v>11</v>
      </c>
      <c r="M125" s="471">
        <v>5</v>
      </c>
      <c r="N125" s="471">
        <v>0</v>
      </c>
      <c r="O125" s="743" t="s">
        <v>43</v>
      </c>
      <c r="P125" s="452">
        <f t="shared" si="88"/>
        <v>21</v>
      </c>
      <c r="Q125" s="469">
        <v>0</v>
      </c>
      <c r="R125" s="471">
        <v>0</v>
      </c>
      <c r="S125" s="471">
        <v>0</v>
      </c>
      <c r="T125" s="471">
        <v>0</v>
      </c>
      <c r="U125" s="532">
        <v>0</v>
      </c>
      <c r="V125" s="452">
        <f t="shared" si="89"/>
        <v>0</v>
      </c>
      <c r="W125" s="469">
        <v>0</v>
      </c>
      <c r="X125" s="471">
        <v>0</v>
      </c>
      <c r="Y125" s="471">
        <v>0</v>
      </c>
      <c r="Z125" s="471">
        <v>0</v>
      </c>
      <c r="AA125" s="532">
        <v>0</v>
      </c>
      <c r="AB125" s="452">
        <f t="shared" si="90"/>
        <v>0</v>
      </c>
      <c r="AC125" s="705">
        <v>0</v>
      </c>
      <c r="AD125" s="706">
        <v>0</v>
      </c>
      <c r="AE125" s="706">
        <v>0</v>
      </c>
      <c r="AF125" s="706">
        <v>0</v>
      </c>
      <c r="AG125" s="460">
        <f t="shared" si="91"/>
        <v>0</v>
      </c>
      <c r="AH125" s="616">
        <v>0</v>
      </c>
      <c r="AI125" s="620">
        <v>0</v>
      </c>
      <c r="AJ125" s="618">
        <v>0</v>
      </c>
      <c r="AK125" s="619">
        <v>0</v>
      </c>
      <c r="AL125" s="460">
        <f t="shared" si="92"/>
        <v>0</v>
      </c>
      <c r="AM125" s="616">
        <v>0</v>
      </c>
      <c r="AN125" s="620">
        <v>0</v>
      </c>
      <c r="AO125" s="618">
        <v>0</v>
      </c>
      <c r="AP125" s="619">
        <v>0</v>
      </c>
      <c r="AQ125" s="460">
        <f t="shared" si="93"/>
        <v>0</v>
      </c>
      <c r="AR125" s="571">
        <v>0</v>
      </c>
      <c r="AS125" s="572">
        <v>0</v>
      </c>
      <c r="AT125" s="565">
        <v>0</v>
      </c>
      <c r="AU125" s="567">
        <v>0</v>
      </c>
      <c r="AV125" s="452">
        <f t="shared" si="94"/>
        <v>0</v>
      </c>
      <c r="AW125" s="620">
        <v>0</v>
      </c>
      <c r="AX125" s="565">
        <v>0</v>
      </c>
      <c r="AY125" s="565">
        <v>0</v>
      </c>
      <c r="AZ125" s="565">
        <v>0</v>
      </c>
      <c r="BA125" s="619">
        <v>0</v>
      </c>
      <c r="BB125" s="452">
        <f t="shared" si="97"/>
        <v>0</v>
      </c>
      <c r="BC125" s="685">
        <f t="shared" si="96"/>
        <v>21</v>
      </c>
      <c r="BD125" s="416"/>
    </row>
    <row r="126" spans="1:56" s="498" customFormat="1" ht="14.4" x14ac:dyDescent="0.3">
      <c r="A126" s="516">
        <v>19</v>
      </c>
      <c r="B126" s="612" t="s">
        <v>326</v>
      </c>
      <c r="C126" s="704">
        <v>20566</v>
      </c>
      <c r="D126" s="625">
        <v>95</v>
      </c>
      <c r="E126" s="705">
        <v>0</v>
      </c>
      <c r="F126" s="706">
        <v>0</v>
      </c>
      <c r="G126" s="706">
        <v>0</v>
      </c>
      <c r="H126" s="706">
        <v>0</v>
      </c>
      <c r="I126" s="619">
        <v>0</v>
      </c>
      <c r="J126" s="713">
        <f t="shared" si="87"/>
        <v>0</v>
      </c>
      <c r="K126" s="469">
        <v>9</v>
      </c>
      <c r="L126" s="471">
        <v>4</v>
      </c>
      <c r="M126" s="615" t="s">
        <v>227</v>
      </c>
      <c r="N126" s="471">
        <v>7</v>
      </c>
      <c r="O126" s="471">
        <v>0</v>
      </c>
      <c r="P126" s="460">
        <f t="shared" si="88"/>
        <v>20</v>
      </c>
      <c r="Q126" s="623">
        <v>0</v>
      </c>
      <c r="R126" s="471">
        <v>0</v>
      </c>
      <c r="S126" s="471">
        <v>0</v>
      </c>
      <c r="T126" s="471">
        <v>0</v>
      </c>
      <c r="U126" s="471">
        <v>0</v>
      </c>
      <c r="V126" s="452">
        <f t="shared" si="89"/>
        <v>0</v>
      </c>
      <c r="W126" s="469">
        <v>0</v>
      </c>
      <c r="X126" s="623">
        <v>0</v>
      </c>
      <c r="Y126" s="471">
        <v>0</v>
      </c>
      <c r="Z126" s="471">
        <v>0</v>
      </c>
      <c r="AA126" s="532">
        <v>0</v>
      </c>
      <c r="AB126" s="460">
        <f t="shared" si="90"/>
        <v>0</v>
      </c>
      <c r="AC126" s="705">
        <v>0</v>
      </c>
      <c r="AD126" s="620">
        <v>0</v>
      </c>
      <c r="AE126" s="706">
        <v>0</v>
      </c>
      <c r="AF126" s="706">
        <v>0</v>
      </c>
      <c r="AG126" s="460">
        <f t="shared" si="91"/>
        <v>0</v>
      </c>
      <c r="AH126" s="616">
        <v>0</v>
      </c>
      <c r="AI126" s="620">
        <v>0</v>
      </c>
      <c r="AJ126" s="618">
        <v>0</v>
      </c>
      <c r="AK126" s="619">
        <v>0</v>
      </c>
      <c r="AL126" s="460">
        <f t="shared" si="92"/>
        <v>0</v>
      </c>
      <c r="AM126" s="616">
        <v>0</v>
      </c>
      <c r="AN126" s="620">
        <v>0</v>
      </c>
      <c r="AO126" s="706">
        <v>0</v>
      </c>
      <c r="AP126" s="619">
        <v>0</v>
      </c>
      <c r="AQ126" s="460">
        <f t="shared" si="93"/>
        <v>0</v>
      </c>
      <c r="AR126" s="571">
        <v>0</v>
      </c>
      <c r="AS126" s="572">
        <v>0</v>
      </c>
      <c r="AT126" s="565">
        <v>0</v>
      </c>
      <c r="AU126" s="567">
        <v>0</v>
      </c>
      <c r="AV126" s="739">
        <f t="shared" si="94"/>
        <v>0</v>
      </c>
      <c r="AW126" s="620">
        <v>0</v>
      </c>
      <c r="AX126" s="565">
        <v>0</v>
      </c>
      <c r="AY126" s="565">
        <v>0</v>
      </c>
      <c r="AZ126" s="565">
        <v>0</v>
      </c>
      <c r="BA126" s="619">
        <v>0</v>
      </c>
      <c r="BB126" s="452">
        <f t="shared" si="97"/>
        <v>0</v>
      </c>
      <c r="BC126" s="685">
        <f t="shared" si="96"/>
        <v>20</v>
      </c>
      <c r="BD126" s="416"/>
    </row>
    <row r="127" spans="1:56" s="498" customFormat="1" ht="15" thickBot="1" x14ac:dyDescent="0.35">
      <c r="A127" s="516">
        <v>20</v>
      </c>
      <c r="B127" s="626" t="s">
        <v>356</v>
      </c>
      <c r="C127" s="740">
        <v>21589</v>
      </c>
      <c r="D127" s="643">
        <v>77</v>
      </c>
      <c r="E127" s="741"/>
      <c r="F127" s="712"/>
      <c r="G127" s="712"/>
      <c r="H127" s="712"/>
      <c r="I127" s="641"/>
      <c r="J127" s="713"/>
      <c r="K127" s="490"/>
      <c r="L127" s="491"/>
      <c r="M127" s="733"/>
      <c r="N127" s="491"/>
      <c r="O127" s="491"/>
      <c r="P127" s="521"/>
      <c r="Q127" s="491"/>
      <c r="R127" s="491"/>
      <c r="S127" s="491"/>
      <c r="T127" s="491"/>
      <c r="U127" s="491"/>
      <c r="V127" s="452"/>
      <c r="W127" s="488"/>
      <c r="X127" s="489"/>
      <c r="Y127" s="490"/>
      <c r="Z127" s="491"/>
      <c r="AA127" s="492"/>
      <c r="AB127" s="460"/>
      <c r="AC127" s="714"/>
      <c r="AD127" s="642"/>
      <c r="AE127" s="715"/>
      <c r="AF127" s="641"/>
      <c r="AG127" s="460"/>
      <c r="AH127" s="571"/>
      <c r="AI127" s="572"/>
      <c r="AJ127" s="565"/>
      <c r="AK127" s="568"/>
      <c r="AL127" s="460"/>
      <c r="AM127" s="620">
        <v>0</v>
      </c>
      <c r="AN127" s="618">
        <v>0</v>
      </c>
      <c r="AO127" s="706">
        <v>0</v>
      </c>
      <c r="AP127" s="641">
        <v>0</v>
      </c>
      <c r="AQ127" s="460">
        <v>0</v>
      </c>
      <c r="AR127" s="642">
        <v>0</v>
      </c>
      <c r="AS127" s="565">
        <v>0</v>
      </c>
      <c r="AT127" s="565">
        <v>0</v>
      </c>
      <c r="AU127" s="567">
        <v>0</v>
      </c>
      <c r="AV127" s="494">
        <v>0</v>
      </c>
      <c r="AW127" s="642">
        <v>4</v>
      </c>
      <c r="AX127" s="565" t="s">
        <v>232</v>
      </c>
      <c r="AY127" s="565" t="s">
        <v>227</v>
      </c>
      <c r="AZ127" s="565">
        <v>11</v>
      </c>
      <c r="BA127" s="641">
        <v>5</v>
      </c>
      <c r="BB127" s="452">
        <f t="shared" si="97"/>
        <v>20</v>
      </c>
      <c r="BC127" s="685">
        <f t="shared" si="96"/>
        <v>20</v>
      </c>
      <c r="BD127" s="416"/>
    </row>
    <row r="128" spans="1:56" s="498" customFormat="1" ht="15" thickBot="1" x14ac:dyDescent="0.35">
      <c r="A128" s="583"/>
      <c r="B128" s="583"/>
      <c r="C128" s="583"/>
      <c r="D128" s="584" t="s">
        <v>32</v>
      </c>
      <c r="E128" s="744">
        <v>14</v>
      </c>
      <c r="F128" s="744"/>
      <c r="G128" s="744"/>
      <c r="H128" s="744"/>
      <c r="I128" s="744"/>
      <c r="J128" s="744"/>
      <c r="K128" s="744">
        <v>15</v>
      </c>
      <c r="L128" s="744"/>
      <c r="M128" s="744"/>
      <c r="N128" s="744"/>
      <c r="O128" s="744"/>
      <c r="P128" s="744"/>
      <c r="Q128" s="744">
        <v>9</v>
      </c>
      <c r="R128" s="744"/>
      <c r="S128" s="744"/>
      <c r="T128" s="744"/>
      <c r="U128" s="744"/>
      <c r="V128" s="744"/>
      <c r="W128" s="744">
        <v>10</v>
      </c>
      <c r="X128" s="744"/>
      <c r="Y128" s="744"/>
      <c r="Z128" s="744"/>
      <c r="AA128" s="744"/>
      <c r="AB128" s="744"/>
      <c r="AC128" s="744">
        <v>12</v>
      </c>
      <c r="AD128" s="744"/>
      <c r="AE128" s="744"/>
      <c r="AF128" s="744"/>
      <c r="AG128" s="744"/>
      <c r="AH128" s="744">
        <v>12</v>
      </c>
      <c r="AI128" s="744"/>
      <c r="AJ128" s="744"/>
      <c r="AK128" s="745"/>
      <c r="AL128" s="745"/>
      <c r="AM128" s="744">
        <v>11</v>
      </c>
      <c r="AN128" s="744"/>
      <c r="AO128" s="744"/>
      <c r="AP128" s="744"/>
      <c r="AQ128" s="745"/>
      <c r="AR128" s="744">
        <v>11</v>
      </c>
      <c r="AS128" s="744"/>
      <c r="AT128" s="744"/>
      <c r="AU128" s="745"/>
      <c r="AV128" s="745"/>
      <c r="AW128" s="744">
        <v>9</v>
      </c>
      <c r="AX128" s="744"/>
      <c r="AY128" s="744"/>
      <c r="AZ128" s="745"/>
      <c r="BA128" s="745"/>
      <c r="BB128" s="745"/>
      <c r="BC128" s="644"/>
      <c r="BD128" s="416"/>
    </row>
    <row r="129" spans="1:58" s="498" customFormat="1" ht="12.75" customHeight="1" x14ac:dyDescent="0.25">
      <c r="A129" s="757" t="s">
        <v>35</v>
      </c>
      <c r="B129" s="757"/>
      <c r="C129" s="757"/>
      <c r="D129" s="757"/>
      <c r="E129" s="757"/>
      <c r="F129" s="757"/>
      <c r="G129" s="757"/>
      <c r="H129" s="757"/>
      <c r="I129" s="757"/>
      <c r="J129" s="757"/>
      <c r="K129" s="757"/>
      <c r="L129" s="757"/>
      <c r="M129" s="757"/>
      <c r="N129" s="757"/>
      <c r="O129" s="757"/>
      <c r="P129" s="757"/>
      <c r="Q129" s="757"/>
      <c r="R129" s="757"/>
      <c r="S129" s="757"/>
      <c r="T129" s="757"/>
      <c r="U129" s="757"/>
      <c r="V129" s="757"/>
      <c r="W129" s="757"/>
      <c r="X129" s="757"/>
      <c r="Y129" s="757"/>
      <c r="Z129" s="757"/>
      <c r="AA129" s="757"/>
      <c r="AB129" s="757"/>
      <c r="AC129" s="757"/>
      <c r="AD129" s="757"/>
      <c r="AE129" s="757"/>
      <c r="AF129" s="757"/>
      <c r="AG129" s="757"/>
      <c r="AH129" s="757"/>
      <c r="AI129" s="757"/>
      <c r="AJ129" s="757"/>
      <c r="AK129" s="757"/>
      <c r="AL129" s="757"/>
      <c r="AM129" s="757"/>
      <c r="AN129" s="757"/>
      <c r="AO129" s="757"/>
      <c r="AP129" s="757"/>
      <c r="AQ129" s="757"/>
      <c r="AR129" s="757"/>
      <c r="AS129" s="757"/>
      <c r="AT129" s="757"/>
      <c r="AU129" s="757"/>
      <c r="AV129" s="757"/>
      <c r="AW129" s="757"/>
      <c r="AX129" s="757"/>
      <c r="AY129" s="757"/>
      <c r="AZ129" s="757"/>
      <c r="BA129" s="757"/>
      <c r="BB129" s="757"/>
      <c r="BC129" s="757"/>
      <c r="BD129" s="585"/>
      <c r="BE129" s="585"/>
      <c r="BF129" s="585"/>
    </row>
    <row r="130" spans="1:58" s="498" customFormat="1" ht="12" customHeight="1" thickBot="1" x14ac:dyDescent="0.3">
      <c r="A130" s="757"/>
      <c r="B130" s="757"/>
      <c r="C130" s="757"/>
      <c r="D130" s="757"/>
      <c r="E130" s="757"/>
      <c r="F130" s="757"/>
      <c r="G130" s="757"/>
      <c r="H130" s="757"/>
      <c r="I130" s="757"/>
      <c r="J130" s="757"/>
      <c r="K130" s="757"/>
      <c r="L130" s="757"/>
      <c r="M130" s="757"/>
      <c r="N130" s="757"/>
      <c r="O130" s="757"/>
      <c r="P130" s="757"/>
      <c r="Q130" s="757"/>
      <c r="R130" s="757"/>
      <c r="S130" s="757"/>
      <c r="T130" s="757"/>
      <c r="U130" s="757"/>
      <c r="V130" s="757"/>
      <c r="W130" s="757"/>
      <c r="X130" s="757"/>
      <c r="Y130" s="757"/>
      <c r="Z130" s="757"/>
      <c r="AA130" s="757"/>
      <c r="AB130" s="757"/>
      <c r="AC130" s="757"/>
      <c r="AD130" s="757"/>
      <c r="AE130" s="757"/>
      <c r="AF130" s="757"/>
      <c r="AG130" s="757"/>
      <c r="AH130" s="757"/>
      <c r="AI130" s="757"/>
      <c r="AJ130" s="757"/>
      <c r="AK130" s="757"/>
      <c r="AL130" s="757"/>
      <c r="AM130" s="757"/>
      <c r="AN130" s="757"/>
      <c r="AO130" s="757"/>
      <c r="AP130" s="757"/>
      <c r="AQ130" s="757"/>
      <c r="AR130" s="757"/>
      <c r="AS130" s="757"/>
      <c r="AT130" s="757"/>
      <c r="AU130" s="757"/>
      <c r="AV130" s="757"/>
      <c r="AW130" s="757"/>
      <c r="AX130" s="757"/>
      <c r="AY130" s="757"/>
      <c r="AZ130" s="757"/>
      <c r="BA130" s="757"/>
      <c r="BB130" s="757"/>
      <c r="BC130" s="757"/>
      <c r="BD130" s="585"/>
      <c r="BE130" s="585"/>
      <c r="BF130" s="585"/>
    </row>
    <row r="131" spans="1:58" s="498" customFormat="1" ht="14.4" x14ac:dyDescent="0.3">
      <c r="E131" s="758" t="s">
        <v>1</v>
      </c>
      <c r="F131" s="759"/>
      <c r="G131" s="759"/>
      <c r="H131" s="759"/>
      <c r="I131" s="759"/>
      <c r="J131" s="760"/>
      <c r="K131" s="759" t="s">
        <v>2</v>
      </c>
      <c r="L131" s="759"/>
      <c r="M131" s="759"/>
      <c r="N131" s="759"/>
      <c r="O131" s="759"/>
      <c r="P131" s="760"/>
      <c r="Q131" s="759" t="s">
        <v>3</v>
      </c>
      <c r="R131" s="759"/>
      <c r="S131" s="759"/>
      <c r="T131" s="759"/>
      <c r="U131" s="759"/>
      <c r="V131" s="760"/>
      <c r="W131" s="758" t="s">
        <v>4</v>
      </c>
      <c r="X131" s="759"/>
      <c r="Y131" s="759"/>
      <c r="Z131" s="759"/>
      <c r="AA131" s="759"/>
      <c r="AB131" s="760"/>
      <c r="AC131" s="758" t="s">
        <v>5</v>
      </c>
      <c r="AD131" s="759"/>
      <c r="AE131" s="759"/>
      <c r="AF131" s="759"/>
      <c r="AG131" s="760"/>
      <c r="AH131" s="758" t="s">
        <v>6</v>
      </c>
      <c r="AI131" s="759"/>
      <c r="AJ131" s="759"/>
      <c r="AK131" s="759"/>
      <c r="AL131" s="760"/>
      <c r="AM131" s="758" t="s">
        <v>26</v>
      </c>
      <c r="AN131" s="759"/>
      <c r="AO131" s="759"/>
      <c r="AP131" s="759"/>
      <c r="AQ131" s="760"/>
      <c r="AR131" s="758" t="s">
        <v>27</v>
      </c>
      <c r="AS131" s="759"/>
      <c r="AT131" s="759"/>
      <c r="AU131" s="759"/>
      <c r="AV131" s="760"/>
      <c r="AW131" s="761" t="s">
        <v>28</v>
      </c>
      <c r="AX131" s="762"/>
      <c r="AY131" s="762"/>
      <c r="AZ131" s="762"/>
      <c r="BA131" s="762"/>
      <c r="BB131" s="762"/>
      <c r="BC131" s="746" t="s">
        <v>31</v>
      </c>
    </row>
    <row r="132" spans="1:58" s="498" customFormat="1" ht="15" thickBot="1" x14ac:dyDescent="0.35">
      <c r="E132" s="749">
        <v>43498</v>
      </c>
      <c r="F132" s="750"/>
      <c r="G132" s="750"/>
      <c r="H132" s="750"/>
      <c r="I132" s="750"/>
      <c r="J132" s="751"/>
      <c r="K132" s="752">
        <v>43540</v>
      </c>
      <c r="L132" s="752"/>
      <c r="M132" s="752"/>
      <c r="N132" s="752"/>
      <c r="O132" s="752"/>
      <c r="P132" s="753"/>
      <c r="Q132" s="752">
        <v>43586</v>
      </c>
      <c r="R132" s="752"/>
      <c r="S132" s="752"/>
      <c r="T132" s="752"/>
      <c r="U132" s="752"/>
      <c r="V132" s="753"/>
      <c r="W132" s="754">
        <v>43617</v>
      </c>
      <c r="X132" s="752"/>
      <c r="Y132" s="752"/>
      <c r="Z132" s="752"/>
      <c r="AA132" s="752"/>
      <c r="AB132" s="753"/>
      <c r="AC132" s="754">
        <v>43645</v>
      </c>
      <c r="AD132" s="752"/>
      <c r="AE132" s="752"/>
      <c r="AF132" s="752"/>
      <c r="AG132" s="753"/>
      <c r="AH132" s="754">
        <v>43673</v>
      </c>
      <c r="AI132" s="752"/>
      <c r="AJ132" s="752"/>
      <c r="AK132" s="752"/>
      <c r="AL132" s="753"/>
      <c r="AM132" s="754">
        <v>43694</v>
      </c>
      <c r="AN132" s="752"/>
      <c r="AO132" s="752"/>
      <c r="AP132" s="752"/>
      <c r="AQ132" s="753"/>
      <c r="AR132" s="754">
        <v>43716</v>
      </c>
      <c r="AS132" s="752"/>
      <c r="AT132" s="752"/>
      <c r="AU132" s="752"/>
      <c r="AV132" s="752"/>
      <c r="AW132" s="755">
        <v>43743</v>
      </c>
      <c r="AX132" s="756"/>
      <c r="AY132" s="756"/>
      <c r="AZ132" s="756"/>
      <c r="BA132" s="756"/>
      <c r="BB132" s="756"/>
      <c r="BC132" s="747"/>
    </row>
    <row r="133" spans="1:58" s="498" customFormat="1" ht="30" customHeight="1" thickBot="1" x14ac:dyDescent="0.35">
      <c r="A133" s="499" t="s">
        <v>0</v>
      </c>
      <c r="B133" s="500" t="s">
        <v>7</v>
      </c>
      <c r="C133" s="501" t="s">
        <v>8</v>
      </c>
      <c r="D133" s="502" t="s">
        <v>9</v>
      </c>
      <c r="E133" s="503">
        <v>1</v>
      </c>
      <c r="F133" s="504">
        <v>2</v>
      </c>
      <c r="G133" s="504">
        <v>3</v>
      </c>
      <c r="H133" s="504">
        <v>4</v>
      </c>
      <c r="I133" s="504" t="s">
        <v>10</v>
      </c>
      <c r="J133" s="505" t="s">
        <v>29</v>
      </c>
      <c r="K133" s="672">
        <v>1</v>
      </c>
      <c r="L133" s="673">
        <v>2</v>
      </c>
      <c r="M133" s="673">
        <v>3</v>
      </c>
      <c r="N133" s="504">
        <v>4</v>
      </c>
      <c r="O133" s="504" t="s">
        <v>10</v>
      </c>
      <c r="P133" s="505" t="s">
        <v>29</v>
      </c>
      <c r="Q133" s="673">
        <v>1</v>
      </c>
      <c r="R133" s="673">
        <v>2</v>
      </c>
      <c r="S133" s="673">
        <v>3</v>
      </c>
      <c r="T133" s="504">
        <v>4</v>
      </c>
      <c r="U133" s="504" t="s">
        <v>10</v>
      </c>
      <c r="V133" s="505" t="s">
        <v>29</v>
      </c>
      <c r="W133" s="676">
        <v>1</v>
      </c>
      <c r="X133" s="677">
        <v>2</v>
      </c>
      <c r="Y133" s="677">
        <v>3</v>
      </c>
      <c r="Z133" s="677">
        <v>4</v>
      </c>
      <c r="AA133" s="674" t="s">
        <v>10</v>
      </c>
      <c r="AB133" s="716" t="s">
        <v>29</v>
      </c>
      <c r="AC133" s="678">
        <v>1</v>
      </c>
      <c r="AD133" s="679">
        <v>2</v>
      </c>
      <c r="AE133" s="680">
        <v>3</v>
      </c>
      <c r="AF133" s="674" t="s">
        <v>10</v>
      </c>
      <c r="AG133" s="716" t="s">
        <v>29</v>
      </c>
      <c r="AH133" s="676">
        <v>1</v>
      </c>
      <c r="AI133" s="677">
        <v>2</v>
      </c>
      <c r="AJ133" s="672">
        <v>3</v>
      </c>
      <c r="AK133" s="674" t="s">
        <v>10</v>
      </c>
      <c r="AL133" s="716" t="s">
        <v>29</v>
      </c>
      <c r="AM133" s="676">
        <v>1</v>
      </c>
      <c r="AN133" s="677">
        <v>2</v>
      </c>
      <c r="AO133" s="672">
        <v>3</v>
      </c>
      <c r="AP133" s="674" t="s">
        <v>10</v>
      </c>
      <c r="AQ133" s="716" t="s">
        <v>29</v>
      </c>
      <c r="AR133" s="676">
        <v>1</v>
      </c>
      <c r="AS133" s="677">
        <v>2</v>
      </c>
      <c r="AT133" s="672">
        <v>3</v>
      </c>
      <c r="AU133" s="674" t="s">
        <v>10</v>
      </c>
      <c r="AV133" s="716" t="s">
        <v>29</v>
      </c>
      <c r="AW133" s="432">
        <v>1</v>
      </c>
      <c r="AX133" s="433">
        <v>2</v>
      </c>
      <c r="AY133" s="427">
        <v>3</v>
      </c>
      <c r="AZ133" s="427">
        <v>4</v>
      </c>
      <c r="BA133" s="429" t="s">
        <v>10</v>
      </c>
      <c r="BB133" s="716" t="s">
        <v>29</v>
      </c>
      <c r="BC133" s="748"/>
    </row>
    <row r="134" spans="1:58" s="498" customFormat="1" ht="14.4" x14ac:dyDescent="0.3">
      <c r="A134" s="516">
        <v>1</v>
      </c>
      <c r="B134" s="517" t="s">
        <v>328</v>
      </c>
      <c r="C134" s="600">
        <v>21377</v>
      </c>
      <c r="D134" s="717">
        <v>92</v>
      </c>
      <c r="E134" s="602">
        <v>7</v>
      </c>
      <c r="F134" s="603">
        <v>11</v>
      </c>
      <c r="G134" s="603">
        <v>11</v>
      </c>
      <c r="H134" s="603">
        <v>6</v>
      </c>
      <c r="I134" s="603">
        <v>7</v>
      </c>
      <c r="J134" s="521">
        <f t="shared" ref="J134:J143" si="98">SUM(E134:I134)</f>
        <v>42</v>
      </c>
      <c r="K134" s="443">
        <v>9</v>
      </c>
      <c r="L134" s="444">
        <v>6</v>
      </c>
      <c r="M134" s="444">
        <v>7</v>
      </c>
      <c r="N134" s="444">
        <v>0</v>
      </c>
      <c r="O134" s="446">
        <v>7</v>
      </c>
      <c r="P134" s="521">
        <f t="shared" ref="P134:P143" si="99">SUM(K134:O134)</f>
        <v>29</v>
      </c>
      <c r="Q134" s="449">
        <v>7</v>
      </c>
      <c r="R134" s="450">
        <v>7</v>
      </c>
      <c r="S134" s="450">
        <v>5</v>
      </c>
      <c r="T134" s="450">
        <v>11</v>
      </c>
      <c r="U134" s="451">
        <v>9</v>
      </c>
      <c r="V134" s="521">
        <f t="shared" ref="V134:V143" si="100">SUM(Q134:U134)</f>
        <v>39</v>
      </c>
      <c r="W134" s="455">
        <v>9</v>
      </c>
      <c r="X134" s="456">
        <v>9</v>
      </c>
      <c r="Y134" s="443">
        <v>9</v>
      </c>
      <c r="Z134" s="444">
        <v>6</v>
      </c>
      <c r="AA134" s="446">
        <v>11</v>
      </c>
      <c r="AB134" s="521">
        <f t="shared" ref="AB134:AB143" si="101">SUM(W134:AA134)</f>
        <v>44</v>
      </c>
      <c r="AC134" s="557">
        <v>11</v>
      </c>
      <c r="AD134" s="558">
        <v>7</v>
      </c>
      <c r="AE134" s="553">
        <v>6</v>
      </c>
      <c r="AF134" s="555">
        <v>9</v>
      </c>
      <c r="AG134" s="521">
        <f t="shared" ref="AG134:AG143" si="102">SUM(AC134:AF134)</f>
        <v>33</v>
      </c>
      <c r="AH134" s="559">
        <v>11</v>
      </c>
      <c r="AI134" s="560">
        <v>9</v>
      </c>
      <c r="AJ134" s="551">
        <v>11</v>
      </c>
      <c r="AK134" s="605">
        <v>9</v>
      </c>
      <c r="AL134" s="521">
        <f t="shared" ref="AL134:AL140" si="103">SUM(AH134:AK134)</f>
        <v>40</v>
      </c>
      <c r="AM134" s="560">
        <v>7</v>
      </c>
      <c r="AN134" s="565">
        <v>9</v>
      </c>
      <c r="AO134" s="565">
        <v>9</v>
      </c>
      <c r="AP134" s="568">
        <v>9</v>
      </c>
      <c r="AQ134" s="521">
        <f t="shared" ref="AQ134:AQ143" si="104">SUM(AM134:AP134)</f>
        <v>34</v>
      </c>
      <c r="AR134" s="560">
        <v>6</v>
      </c>
      <c r="AS134" s="565">
        <v>11</v>
      </c>
      <c r="AT134" s="565">
        <v>7</v>
      </c>
      <c r="AU134" s="568">
        <v>7</v>
      </c>
      <c r="AV134" s="521">
        <f t="shared" ref="AV134:AV143" si="105">SUM(AR134:AU134)</f>
        <v>31</v>
      </c>
      <c r="AW134" s="560">
        <v>7</v>
      </c>
      <c r="AX134" s="565">
        <v>11</v>
      </c>
      <c r="AY134" s="565">
        <v>9</v>
      </c>
      <c r="AZ134" s="565">
        <v>11</v>
      </c>
      <c r="BA134" s="568">
        <v>9</v>
      </c>
      <c r="BB134" s="521">
        <f t="shared" ref="BB134:BB143" si="106">SUM(AW134:BA134)</f>
        <v>47</v>
      </c>
      <c r="BC134" s="718">
        <f t="shared" ref="BC134:BC143" si="107">+J134+P134+V134+AB134+AG134+AL134+AQ134+AV134+BB134</f>
        <v>339</v>
      </c>
    </row>
    <row r="135" spans="1:58" s="498" customFormat="1" ht="14.4" x14ac:dyDescent="0.3">
      <c r="A135" s="516">
        <v>2</v>
      </c>
      <c r="B135" s="517" t="s">
        <v>329</v>
      </c>
      <c r="C135" s="719">
        <v>20905</v>
      </c>
      <c r="D135" s="479" t="s">
        <v>150</v>
      </c>
      <c r="E135" s="720">
        <v>11</v>
      </c>
      <c r="F135" s="721">
        <v>6</v>
      </c>
      <c r="G135" s="721">
        <v>9</v>
      </c>
      <c r="H135" s="721">
        <v>9</v>
      </c>
      <c r="I135" s="721">
        <v>11</v>
      </c>
      <c r="J135" s="521">
        <f t="shared" si="98"/>
        <v>46</v>
      </c>
      <c r="K135" s="449">
        <v>11</v>
      </c>
      <c r="L135" s="450">
        <v>5</v>
      </c>
      <c r="M135" s="450">
        <v>9</v>
      </c>
      <c r="N135" s="450">
        <v>0</v>
      </c>
      <c r="O135" s="451">
        <v>11</v>
      </c>
      <c r="P135" s="521">
        <f t="shared" si="99"/>
        <v>36</v>
      </c>
      <c r="Q135" s="450">
        <v>11</v>
      </c>
      <c r="R135" s="450">
        <v>9</v>
      </c>
      <c r="S135" s="450">
        <v>7</v>
      </c>
      <c r="T135" s="475" t="s">
        <v>227</v>
      </c>
      <c r="U135" s="473" t="s">
        <v>43</v>
      </c>
      <c r="V135" s="521">
        <f t="shared" si="100"/>
        <v>27</v>
      </c>
      <c r="W135" s="462">
        <v>11</v>
      </c>
      <c r="X135" s="461">
        <v>7</v>
      </c>
      <c r="Y135" s="449">
        <v>11</v>
      </c>
      <c r="Z135" s="450">
        <v>7</v>
      </c>
      <c r="AA135" s="451">
        <v>5</v>
      </c>
      <c r="AB135" s="521">
        <f t="shared" si="101"/>
        <v>41</v>
      </c>
      <c r="AC135" s="571">
        <v>3</v>
      </c>
      <c r="AD135" s="576" t="s">
        <v>232</v>
      </c>
      <c r="AE135" s="565">
        <v>9</v>
      </c>
      <c r="AF135" s="568">
        <v>7</v>
      </c>
      <c r="AG135" s="521">
        <f t="shared" si="102"/>
        <v>19</v>
      </c>
      <c r="AH135" s="571">
        <v>11</v>
      </c>
      <c r="AI135" s="572">
        <v>11</v>
      </c>
      <c r="AJ135" s="565">
        <v>7</v>
      </c>
      <c r="AK135" s="568">
        <v>7</v>
      </c>
      <c r="AL135" s="521">
        <f t="shared" si="103"/>
        <v>36</v>
      </c>
      <c r="AM135" s="572">
        <v>9</v>
      </c>
      <c r="AN135" s="565">
        <v>7</v>
      </c>
      <c r="AO135" s="565">
        <v>11</v>
      </c>
      <c r="AP135" s="568">
        <v>11</v>
      </c>
      <c r="AQ135" s="521">
        <f t="shared" si="104"/>
        <v>38</v>
      </c>
      <c r="AR135" s="572">
        <v>11</v>
      </c>
      <c r="AS135" s="565">
        <v>5</v>
      </c>
      <c r="AT135" s="565">
        <v>11</v>
      </c>
      <c r="AU135" s="568">
        <v>9</v>
      </c>
      <c r="AV135" s="521">
        <f t="shared" si="105"/>
        <v>36</v>
      </c>
      <c r="AW135" s="572">
        <v>9</v>
      </c>
      <c r="AX135" s="565" t="s">
        <v>232</v>
      </c>
      <c r="AY135" s="565" t="s">
        <v>232</v>
      </c>
      <c r="AZ135" s="565" t="s">
        <v>232</v>
      </c>
      <c r="BA135" s="568" t="s">
        <v>232</v>
      </c>
      <c r="BB135" s="521">
        <f t="shared" si="106"/>
        <v>9</v>
      </c>
      <c r="BC135" s="718">
        <f t="shared" si="107"/>
        <v>288</v>
      </c>
    </row>
    <row r="136" spans="1:58" s="498" customFormat="1" ht="14.4" x14ac:dyDescent="0.3">
      <c r="A136" s="516">
        <v>3</v>
      </c>
      <c r="B136" s="517" t="s">
        <v>330</v>
      </c>
      <c r="C136" s="719">
        <v>21597</v>
      </c>
      <c r="D136" s="722">
        <v>22</v>
      </c>
      <c r="E136" s="720">
        <v>6</v>
      </c>
      <c r="F136" s="721">
        <v>7</v>
      </c>
      <c r="G136" s="721">
        <v>7</v>
      </c>
      <c r="H136" s="721">
        <v>11</v>
      </c>
      <c r="I136" s="721">
        <v>9</v>
      </c>
      <c r="J136" s="521">
        <f t="shared" si="98"/>
        <v>40</v>
      </c>
      <c r="K136" s="476" t="s">
        <v>227</v>
      </c>
      <c r="L136" s="450">
        <v>11</v>
      </c>
      <c r="M136" s="450">
        <v>4</v>
      </c>
      <c r="N136" s="450">
        <v>0</v>
      </c>
      <c r="O136" s="451">
        <v>4</v>
      </c>
      <c r="P136" s="521">
        <f t="shared" si="99"/>
        <v>19</v>
      </c>
      <c r="Q136" s="450">
        <v>5</v>
      </c>
      <c r="R136" s="450">
        <v>4</v>
      </c>
      <c r="S136" s="450">
        <v>3</v>
      </c>
      <c r="T136" s="450">
        <v>6</v>
      </c>
      <c r="U136" s="473" t="s">
        <v>232</v>
      </c>
      <c r="V136" s="521">
        <f t="shared" si="100"/>
        <v>18</v>
      </c>
      <c r="W136" s="462">
        <v>7</v>
      </c>
      <c r="X136" s="461">
        <v>6</v>
      </c>
      <c r="Y136" s="449">
        <v>7</v>
      </c>
      <c r="Z136" s="450">
        <v>9</v>
      </c>
      <c r="AA136" s="451">
        <v>6</v>
      </c>
      <c r="AB136" s="521">
        <f t="shared" si="101"/>
        <v>35</v>
      </c>
      <c r="AC136" s="571">
        <v>9</v>
      </c>
      <c r="AD136" s="572">
        <v>9</v>
      </c>
      <c r="AE136" s="565">
        <v>7</v>
      </c>
      <c r="AF136" s="568">
        <v>6</v>
      </c>
      <c r="AG136" s="521">
        <f t="shared" si="102"/>
        <v>31</v>
      </c>
      <c r="AH136" s="575" t="s">
        <v>227</v>
      </c>
      <c r="AI136" s="576" t="s">
        <v>43</v>
      </c>
      <c r="AJ136" s="565">
        <v>0</v>
      </c>
      <c r="AK136" s="568">
        <v>0</v>
      </c>
      <c r="AL136" s="521">
        <f t="shared" si="103"/>
        <v>0</v>
      </c>
      <c r="AM136" s="576" t="s">
        <v>254</v>
      </c>
      <c r="AN136" s="577" t="s">
        <v>254</v>
      </c>
      <c r="AO136" s="577" t="s">
        <v>254</v>
      </c>
      <c r="AP136" s="573" t="s">
        <v>254</v>
      </c>
      <c r="AQ136" s="521">
        <f t="shared" si="104"/>
        <v>0</v>
      </c>
      <c r="AR136" s="572">
        <v>9</v>
      </c>
      <c r="AS136" s="565">
        <v>6</v>
      </c>
      <c r="AT136" s="565">
        <v>9</v>
      </c>
      <c r="AU136" s="568">
        <v>11</v>
      </c>
      <c r="AV136" s="521">
        <f t="shared" si="105"/>
        <v>35</v>
      </c>
      <c r="AW136" s="572">
        <v>6</v>
      </c>
      <c r="AX136" s="565">
        <v>6</v>
      </c>
      <c r="AY136" s="565">
        <v>7</v>
      </c>
      <c r="AZ136" s="565">
        <v>9</v>
      </c>
      <c r="BA136" s="568">
        <v>11</v>
      </c>
      <c r="BB136" s="521">
        <f t="shared" si="106"/>
        <v>39</v>
      </c>
      <c r="BC136" s="718">
        <f t="shared" si="107"/>
        <v>217</v>
      </c>
    </row>
    <row r="137" spans="1:58" s="498" customFormat="1" ht="14.4" x14ac:dyDescent="0.3">
      <c r="A137" s="516">
        <v>4</v>
      </c>
      <c r="B137" s="517" t="s">
        <v>331</v>
      </c>
      <c r="C137" s="719">
        <v>20564</v>
      </c>
      <c r="D137" s="479" t="s">
        <v>136</v>
      </c>
      <c r="E137" s="723" t="s">
        <v>227</v>
      </c>
      <c r="F137" s="721">
        <v>5</v>
      </c>
      <c r="G137" s="721">
        <v>6</v>
      </c>
      <c r="H137" s="721">
        <v>5</v>
      </c>
      <c r="I137" s="721">
        <v>0</v>
      </c>
      <c r="J137" s="521">
        <f t="shared" si="98"/>
        <v>16</v>
      </c>
      <c r="K137" s="449">
        <v>0</v>
      </c>
      <c r="L137" s="450">
        <v>4</v>
      </c>
      <c r="M137" s="450">
        <v>0</v>
      </c>
      <c r="N137" s="450">
        <v>0</v>
      </c>
      <c r="O137" s="451">
        <v>0</v>
      </c>
      <c r="P137" s="521">
        <f t="shared" si="99"/>
        <v>4</v>
      </c>
      <c r="Q137" s="476" t="s">
        <v>43</v>
      </c>
      <c r="R137" s="450">
        <v>0</v>
      </c>
      <c r="S137" s="450">
        <v>0</v>
      </c>
      <c r="T137" s="450">
        <v>0</v>
      </c>
      <c r="U137" s="451">
        <v>0</v>
      </c>
      <c r="V137" s="521">
        <f t="shared" si="100"/>
        <v>0</v>
      </c>
      <c r="W137" s="449">
        <v>4</v>
      </c>
      <c r="X137" s="475" t="s">
        <v>227</v>
      </c>
      <c r="Y137" s="475" t="s">
        <v>227</v>
      </c>
      <c r="Z137" s="450">
        <v>11</v>
      </c>
      <c r="AA137" s="451">
        <v>7</v>
      </c>
      <c r="AB137" s="521">
        <f t="shared" si="101"/>
        <v>22</v>
      </c>
      <c r="AC137" s="571">
        <v>7</v>
      </c>
      <c r="AD137" s="572">
        <v>11</v>
      </c>
      <c r="AE137" s="565">
        <v>11</v>
      </c>
      <c r="AF137" s="568">
        <v>11</v>
      </c>
      <c r="AG137" s="521">
        <f t="shared" si="102"/>
        <v>40</v>
      </c>
      <c r="AH137" s="571">
        <v>9</v>
      </c>
      <c r="AI137" s="572">
        <v>9</v>
      </c>
      <c r="AJ137" s="565">
        <v>11</v>
      </c>
      <c r="AK137" s="568">
        <v>6</v>
      </c>
      <c r="AL137" s="521">
        <f t="shared" si="103"/>
        <v>35</v>
      </c>
      <c r="AM137" s="572">
        <v>6</v>
      </c>
      <c r="AN137" s="565">
        <v>11</v>
      </c>
      <c r="AO137" s="565">
        <v>7</v>
      </c>
      <c r="AP137" s="568">
        <v>7</v>
      </c>
      <c r="AQ137" s="521">
        <f t="shared" si="104"/>
        <v>31</v>
      </c>
      <c r="AR137" s="572">
        <v>4</v>
      </c>
      <c r="AS137" s="565">
        <v>9</v>
      </c>
      <c r="AT137" s="565">
        <v>5</v>
      </c>
      <c r="AU137" s="573" t="s">
        <v>227</v>
      </c>
      <c r="AV137" s="521">
        <f t="shared" si="105"/>
        <v>18</v>
      </c>
      <c r="AW137" s="572">
        <v>11</v>
      </c>
      <c r="AX137" s="565">
        <v>9</v>
      </c>
      <c r="AY137" s="565">
        <v>11</v>
      </c>
      <c r="AZ137" s="565">
        <v>7</v>
      </c>
      <c r="BA137" s="568">
        <v>7</v>
      </c>
      <c r="BB137" s="521">
        <f t="shared" si="106"/>
        <v>45</v>
      </c>
      <c r="BC137" s="718">
        <f t="shared" si="107"/>
        <v>211</v>
      </c>
    </row>
    <row r="138" spans="1:58" s="498" customFormat="1" ht="14.4" x14ac:dyDescent="0.3">
      <c r="A138" s="516">
        <v>5</v>
      </c>
      <c r="B138" s="517" t="s">
        <v>332</v>
      </c>
      <c r="C138" s="719">
        <v>21396</v>
      </c>
      <c r="D138" s="479">
        <v>84</v>
      </c>
      <c r="E138" s="720">
        <v>9</v>
      </c>
      <c r="F138" s="721">
        <v>9</v>
      </c>
      <c r="G138" s="721">
        <v>0</v>
      </c>
      <c r="H138" s="724" t="s">
        <v>232</v>
      </c>
      <c r="I138" s="721">
        <v>0</v>
      </c>
      <c r="J138" s="521">
        <f t="shared" si="98"/>
        <v>18</v>
      </c>
      <c r="K138" s="476" t="s">
        <v>227</v>
      </c>
      <c r="L138" s="475" t="s">
        <v>227</v>
      </c>
      <c r="M138" s="450">
        <v>3</v>
      </c>
      <c r="N138" s="450">
        <v>0</v>
      </c>
      <c r="O138" s="451">
        <v>6</v>
      </c>
      <c r="P138" s="521">
        <f t="shared" si="99"/>
        <v>9</v>
      </c>
      <c r="Q138" s="475" t="s">
        <v>227</v>
      </c>
      <c r="R138" s="475" t="s">
        <v>227</v>
      </c>
      <c r="S138" s="450">
        <v>9</v>
      </c>
      <c r="T138" s="475" t="s">
        <v>227</v>
      </c>
      <c r="U138" s="451">
        <v>7</v>
      </c>
      <c r="V138" s="521">
        <f t="shared" si="100"/>
        <v>16</v>
      </c>
      <c r="W138" s="449">
        <v>5</v>
      </c>
      <c r="X138" s="450">
        <v>11</v>
      </c>
      <c r="Y138" s="475" t="s">
        <v>227</v>
      </c>
      <c r="Z138" s="475" t="s">
        <v>227</v>
      </c>
      <c r="AA138" s="451">
        <v>9</v>
      </c>
      <c r="AB138" s="521">
        <f t="shared" si="101"/>
        <v>25</v>
      </c>
      <c r="AC138" s="571">
        <v>5</v>
      </c>
      <c r="AD138" s="576" t="s">
        <v>227</v>
      </c>
      <c r="AE138" s="577" t="s">
        <v>227</v>
      </c>
      <c r="AF138" s="573" t="s">
        <v>227</v>
      </c>
      <c r="AG138" s="521">
        <f t="shared" si="102"/>
        <v>5</v>
      </c>
      <c r="AH138" s="571">
        <v>9</v>
      </c>
      <c r="AI138" s="572">
        <v>11</v>
      </c>
      <c r="AJ138" s="565">
        <v>9</v>
      </c>
      <c r="AK138" s="568">
        <v>11</v>
      </c>
      <c r="AL138" s="521">
        <f t="shared" si="103"/>
        <v>40</v>
      </c>
      <c r="AM138" s="572">
        <v>11</v>
      </c>
      <c r="AN138" s="577" t="s">
        <v>227</v>
      </c>
      <c r="AO138" s="577" t="s">
        <v>43</v>
      </c>
      <c r="AP138" s="573" t="s">
        <v>43</v>
      </c>
      <c r="AQ138" s="521">
        <f t="shared" si="104"/>
        <v>11</v>
      </c>
      <c r="AR138" s="572">
        <v>7</v>
      </c>
      <c r="AS138" s="565">
        <v>4</v>
      </c>
      <c r="AT138" s="577" t="s">
        <v>227</v>
      </c>
      <c r="AU138" s="568">
        <v>4</v>
      </c>
      <c r="AV138" s="521">
        <f t="shared" si="105"/>
        <v>15</v>
      </c>
      <c r="AW138" s="572">
        <v>0</v>
      </c>
      <c r="AX138" s="565">
        <v>0</v>
      </c>
      <c r="AY138" s="565">
        <v>0</v>
      </c>
      <c r="AZ138" s="565">
        <v>0</v>
      </c>
      <c r="BA138" s="568">
        <v>0</v>
      </c>
      <c r="BB138" s="521">
        <f t="shared" si="106"/>
        <v>0</v>
      </c>
      <c r="BC138" s="718">
        <f t="shared" si="107"/>
        <v>139</v>
      </c>
    </row>
    <row r="139" spans="1:58" s="498" customFormat="1" ht="14.4" x14ac:dyDescent="0.3">
      <c r="A139" s="516">
        <v>6</v>
      </c>
      <c r="B139" s="534" t="s">
        <v>333</v>
      </c>
      <c r="C139" s="483">
        <v>22696</v>
      </c>
      <c r="D139" s="464" t="s">
        <v>74</v>
      </c>
      <c r="E139" s="465">
        <v>0</v>
      </c>
      <c r="F139" s="449">
        <v>0</v>
      </c>
      <c r="G139" s="449">
        <v>0</v>
      </c>
      <c r="H139" s="449">
        <v>0</v>
      </c>
      <c r="I139" s="449">
        <v>0</v>
      </c>
      <c r="J139" s="521">
        <f t="shared" si="98"/>
        <v>0</v>
      </c>
      <c r="K139" s="476" t="s">
        <v>227</v>
      </c>
      <c r="L139" s="450">
        <v>7</v>
      </c>
      <c r="M139" s="450">
        <v>6</v>
      </c>
      <c r="N139" s="450">
        <v>0</v>
      </c>
      <c r="O139" s="451">
        <v>0</v>
      </c>
      <c r="P139" s="521">
        <f t="shared" si="99"/>
        <v>13</v>
      </c>
      <c r="Q139" s="449">
        <v>9</v>
      </c>
      <c r="R139" s="450">
        <v>6</v>
      </c>
      <c r="S139" s="450">
        <v>6</v>
      </c>
      <c r="T139" s="450">
        <v>7</v>
      </c>
      <c r="U139" s="451">
        <v>6</v>
      </c>
      <c r="V139" s="521">
        <f t="shared" si="100"/>
        <v>34</v>
      </c>
      <c r="W139" s="462">
        <v>0</v>
      </c>
      <c r="X139" s="461">
        <v>0</v>
      </c>
      <c r="Y139" s="449">
        <v>0</v>
      </c>
      <c r="Z139" s="450">
        <v>0</v>
      </c>
      <c r="AA139" s="451">
        <v>0</v>
      </c>
      <c r="AB139" s="521">
        <f t="shared" si="101"/>
        <v>0</v>
      </c>
      <c r="AC139" s="571">
        <v>6</v>
      </c>
      <c r="AD139" s="576" t="s">
        <v>43</v>
      </c>
      <c r="AE139" s="577" t="s">
        <v>43</v>
      </c>
      <c r="AF139" s="573" t="s">
        <v>43</v>
      </c>
      <c r="AG139" s="521">
        <f t="shared" si="102"/>
        <v>6</v>
      </c>
      <c r="AH139" s="571">
        <v>7</v>
      </c>
      <c r="AI139" s="572">
        <v>7</v>
      </c>
      <c r="AJ139" s="565">
        <v>6</v>
      </c>
      <c r="AK139" s="568">
        <v>5</v>
      </c>
      <c r="AL139" s="521">
        <f t="shared" si="103"/>
        <v>25</v>
      </c>
      <c r="AM139" s="572">
        <v>0</v>
      </c>
      <c r="AN139" s="565">
        <v>0</v>
      </c>
      <c r="AO139" s="565">
        <v>0</v>
      </c>
      <c r="AP139" s="568">
        <v>0</v>
      </c>
      <c r="AQ139" s="521">
        <f t="shared" si="104"/>
        <v>0</v>
      </c>
      <c r="AR139" s="572">
        <v>5</v>
      </c>
      <c r="AS139" s="565">
        <v>7</v>
      </c>
      <c r="AT139" s="565">
        <v>6</v>
      </c>
      <c r="AU139" s="568">
        <v>6</v>
      </c>
      <c r="AV139" s="521">
        <f t="shared" si="105"/>
        <v>24</v>
      </c>
      <c r="AW139" s="572" t="s">
        <v>232</v>
      </c>
      <c r="AX139" s="565">
        <v>7</v>
      </c>
      <c r="AY139" s="565">
        <v>6</v>
      </c>
      <c r="AZ139" s="565" t="s">
        <v>232</v>
      </c>
      <c r="BA139" s="568" t="s">
        <v>43</v>
      </c>
      <c r="BB139" s="521">
        <f t="shared" si="106"/>
        <v>13</v>
      </c>
      <c r="BC139" s="718">
        <f t="shared" si="107"/>
        <v>115</v>
      </c>
    </row>
    <row r="140" spans="1:58" s="498" customFormat="1" ht="14.4" x14ac:dyDescent="0.3">
      <c r="A140" s="516">
        <v>7</v>
      </c>
      <c r="B140" s="534" t="s">
        <v>334</v>
      </c>
      <c r="C140" s="719">
        <v>20921</v>
      </c>
      <c r="D140" s="722">
        <v>99</v>
      </c>
      <c r="E140" s="723" t="s">
        <v>227</v>
      </c>
      <c r="F140" s="725">
        <v>0</v>
      </c>
      <c r="G140" s="725">
        <v>0</v>
      </c>
      <c r="H140" s="726" t="s">
        <v>232</v>
      </c>
      <c r="I140" s="727">
        <v>0</v>
      </c>
      <c r="J140" s="521">
        <f t="shared" si="98"/>
        <v>0</v>
      </c>
      <c r="K140" s="449">
        <v>7</v>
      </c>
      <c r="L140" s="450">
        <v>9</v>
      </c>
      <c r="M140" s="450">
        <v>11</v>
      </c>
      <c r="N140" s="450">
        <v>0</v>
      </c>
      <c r="O140" s="451">
        <v>9</v>
      </c>
      <c r="P140" s="521">
        <f t="shared" si="99"/>
        <v>36</v>
      </c>
      <c r="Q140" s="449">
        <v>6</v>
      </c>
      <c r="R140" s="450">
        <v>11</v>
      </c>
      <c r="S140" s="450">
        <v>11</v>
      </c>
      <c r="T140" s="450">
        <v>9</v>
      </c>
      <c r="U140" s="451">
        <v>11</v>
      </c>
      <c r="V140" s="521">
        <f t="shared" si="100"/>
        <v>48</v>
      </c>
      <c r="W140" s="462">
        <v>6</v>
      </c>
      <c r="X140" s="461">
        <v>5</v>
      </c>
      <c r="Y140" s="476" t="s">
        <v>232</v>
      </c>
      <c r="Z140" s="475" t="s">
        <v>232</v>
      </c>
      <c r="AA140" s="451">
        <v>0</v>
      </c>
      <c r="AB140" s="521">
        <f t="shared" si="101"/>
        <v>11</v>
      </c>
      <c r="AC140" s="571">
        <v>0</v>
      </c>
      <c r="AD140" s="572">
        <v>0</v>
      </c>
      <c r="AE140" s="565">
        <v>0</v>
      </c>
      <c r="AF140" s="568">
        <v>0</v>
      </c>
      <c r="AG140" s="521">
        <f t="shared" si="102"/>
        <v>0</v>
      </c>
      <c r="AH140" s="571">
        <v>0</v>
      </c>
      <c r="AI140" s="572">
        <v>0</v>
      </c>
      <c r="AJ140" s="565">
        <v>0</v>
      </c>
      <c r="AK140" s="568">
        <v>0</v>
      </c>
      <c r="AL140" s="521">
        <f t="shared" si="103"/>
        <v>0</v>
      </c>
      <c r="AM140" s="572">
        <v>0</v>
      </c>
      <c r="AN140" s="565">
        <v>0</v>
      </c>
      <c r="AO140" s="565">
        <v>0</v>
      </c>
      <c r="AP140" s="568">
        <v>0</v>
      </c>
      <c r="AQ140" s="521">
        <f t="shared" si="104"/>
        <v>0</v>
      </c>
      <c r="AR140" s="572">
        <v>0</v>
      </c>
      <c r="AS140" s="565">
        <v>0</v>
      </c>
      <c r="AT140" s="565">
        <v>0</v>
      </c>
      <c r="AU140" s="568">
        <v>0</v>
      </c>
      <c r="AV140" s="521">
        <f t="shared" si="105"/>
        <v>0</v>
      </c>
      <c r="AW140" s="572">
        <v>0</v>
      </c>
      <c r="AX140" s="565">
        <v>0</v>
      </c>
      <c r="AY140" s="565">
        <v>0</v>
      </c>
      <c r="AZ140" s="565">
        <v>0</v>
      </c>
      <c r="BA140" s="568">
        <v>0</v>
      </c>
      <c r="BB140" s="521">
        <f t="shared" si="106"/>
        <v>0</v>
      </c>
      <c r="BC140" s="718">
        <f t="shared" si="107"/>
        <v>95</v>
      </c>
    </row>
    <row r="141" spans="1:58" s="498" customFormat="1" ht="14.4" x14ac:dyDescent="0.3">
      <c r="A141" s="516">
        <v>8</v>
      </c>
      <c r="B141" s="534" t="s">
        <v>335</v>
      </c>
      <c r="C141" s="483">
        <v>21381</v>
      </c>
      <c r="D141" s="464" t="s">
        <v>336</v>
      </c>
      <c r="E141" s="465">
        <v>0</v>
      </c>
      <c r="F141" s="450">
        <v>0</v>
      </c>
      <c r="G141" s="450">
        <v>0</v>
      </c>
      <c r="H141" s="450">
        <v>0</v>
      </c>
      <c r="I141" s="451">
        <v>0</v>
      </c>
      <c r="J141" s="521">
        <f t="shared" si="98"/>
        <v>0</v>
      </c>
      <c r="K141" s="449">
        <v>6</v>
      </c>
      <c r="L141" s="475" t="s">
        <v>227</v>
      </c>
      <c r="M141" s="450">
        <v>5</v>
      </c>
      <c r="N141" s="450">
        <v>0</v>
      </c>
      <c r="O141" s="451">
        <v>5</v>
      </c>
      <c r="P141" s="521">
        <f t="shared" si="99"/>
        <v>16</v>
      </c>
      <c r="Q141" s="476" t="s">
        <v>232</v>
      </c>
      <c r="R141" s="450">
        <v>0</v>
      </c>
      <c r="S141" s="450">
        <v>0</v>
      </c>
      <c r="T141" s="450">
        <v>0</v>
      </c>
      <c r="U141" s="451">
        <v>0</v>
      </c>
      <c r="V141" s="521">
        <f t="shared" si="100"/>
        <v>0</v>
      </c>
      <c r="W141" s="462">
        <v>0</v>
      </c>
      <c r="X141" s="461">
        <v>0</v>
      </c>
      <c r="Y141" s="449">
        <v>0</v>
      </c>
      <c r="Z141" s="450">
        <v>0</v>
      </c>
      <c r="AA141" s="451">
        <v>0</v>
      </c>
      <c r="AB141" s="521">
        <f t="shared" si="101"/>
        <v>0</v>
      </c>
      <c r="AC141" s="571">
        <v>4</v>
      </c>
      <c r="AD141" s="572">
        <v>6</v>
      </c>
      <c r="AE141" s="577" t="s">
        <v>232</v>
      </c>
      <c r="AF141" s="568">
        <v>5</v>
      </c>
      <c r="AG141" s="521">
        <f t="shared" si="102"/>
        <v>15</v>
      </c>
      <c r="AH141" s="575" t="s">
        <v>254</v>
      </c>
      <c r="AI141" s="576" t="s">
        <v>254</v>
      </c>
      <c r="AJ141" s="577" t="s">
        <v>254</v>
      </c>
      <c r="AK141" s="573" t="s">
        <v>254</v>
      </c>
      <c r="AL141" s="521">
        <v>0</v>
      </c>
      <c r="AM141" s="572">
        <v>0</v>
      </c>
      <c r="AN141" s="565">
        <v>0</v>
      </c>
      <c r="AO141" s="565">
        <v>0</v>
      </c>
      <c r="AP141" s="568">
        <v>0</v>
      </c>
      <c r="AQ141" s="521">
        <f t="shared" si="104"/>
        <v>0</v>
      </c>
      <c r="AR141" s="572">
        <v>0</v>
      </c>
      <c r="AS141" s="565">
        <v>0</v>
      </c>
      <c r="AT141" s="565">
        <v>0</v>
      </c>
      <c r="AU141" s="568">
        <v>0</v>
      </c>
      <c r="AV141" s="521">
        <f t="shared" si="105"/>
        <v>0</v>
      </c>
      <c r="AW141" s="572">
        <v>0</v>
      </c>
      <c r="AX141" s="565">
        <v>0</v>
      </c>
      <c r="AY141" s="565">
        <v>0</v>
      </c>
      <c r="AZ141" s="565">
        <v>0</v>
      </c>
      <c r="BA141" s="568">
        <v>0</v>
      </c>
      <c r="BB141" s="521">
        <f t="shared" si="106"/>
        <v>0</v>
      </c>
      <c r="BC141" s="718">
        <f t="shared" si="107"/>
        <v>31</v>
      </c>
    </row>
    <row r="142" spans="1:58" s="498" customFormat="1" ht="14.4" x14ac:dyDescent="0.3">
      <c r="A142" s="516">
        <v>9</v>
      </c>
      <c r="B142" s="534" t="s">
        <v>337</v>
      </c>
      <c r="C142" s="483">
        <v>18944</v>
      </c>
      <c r="D142" s="464" t="s">
        <v>188</v>
      </c>
      <c r="E142" s="465">
        <v>0</v>
      </c>
      <c r="F142" s="450">
        <v>0</v>
      </c>
      <c r="G142" s="450">
        <v>0</v>
      </c>
      <c r="H142" s="450">
        <v>0</v>
      </c>
      <c r="I142" s="451">
        <v>0</v>
      </c>
      <c r="J142" s="521">
        <f t="shared" si="98"/>
        <v>0</v>
      </c>
      <c r="K142" s="465">
        <v>0</v>
      </c>
      <c r="L142" s="450">
        <v>0</v>
      </c>
      <c r="M142" s="450">
        <v>0</v>
      </c>
      <c r="N142" s="450">
        <v>0</v>
      </c>
      <c r="O142" s="451">
        <v>0</v>
      </c>
      <c r="P142" s="521">
        <f t="shared" si="99"/>
        <v>0</v>
      </c>
      <c r="Q142" s="465">
        <v>4</v>
      </c>
      <c r="R142" s="450">
        <v>5</v>
      </c>
      <c r="S142" s="450">
        <v>4</v>
      </c>
      <c r="T142" s="475" t="s">
        <v>227</v>
      </c>
      <c r="U142" s="473" t="s">
        <v>43</v>
      </c>
      <c r="V142" s="521">
        <f t="shared" si="100"/>
        <v>13</v>
      </c>
      <c r="W142" s="465">
        <v>0</v>
      </c>
      <c r="X142" s="450">
        <v>0</v>
      </c>
      <c r="Y142" s="450">
        <v>0</v>
      </c>
      <c r="Z142" s="450">
        <v>0</v>
      </c>
      <c r="AA142" s="451">
        <v>0</v>
      </c>
      <c r="AB142" s="521">
        <f t="shared" si="101"/>
        <v>0</v>
      </c>
      <c r="AC142" s="571">
        <v>0</v>
      </c>
      <c r="AD142" s="572">
        <v>0</v>
      </c>
      <c r="AE142" s="565">
        <v>0</v>
      </c>
      <c r="AF142" s="568">
        <v>0</v>
      </c>
      <c r="AG142" s="521">
        <f t="shared" si="102"/>
        <v>0</v>
      </c>
      <c r="AH142" s="571">
        <v>0</v>
      </c>
      <c r="AI142" s="572">
        <v>0</v>
      </c>
      <c r="AJ142" s="565">
        <v>0</v>
      </c>
      <c r="AK142" s="568">
        <v>0</v>
      </c>
      <c r="AL142" s="521">
        <f>SUM(AH142:AK142)</f>
        <v>0</v>
      </c>
      <c r="AM142" s="572">
        <v>0</v>
      </c>
      <c r="AN142" s="565">
        <v>0</v>
      </c>
      <c r="AO142" s="565">
        <v>0</v>
      </c>
      <c r="AP142" s="568">
        <v>0</v>
      </c>
      <c r="AQ142" s="521">
        <f t="shared" si="104"/>
        <v>0</v>
      </c>
      <c r="AR142" s="572">
        <v>0</v>
      </c>
      <c r="AS142" s="565">
        <v>0</v>
      </c>
      <c r="AT142" s="565">
        <v>0</v>
      </c>
      <c r="AU142" s="568">
        <v>0</v>
      </c>
      <c r="AV142" s="521">
        <f t="shared" si="105"/>
        <v>0</v>
      </c>
      <c r="AW142" s="572">
        <v>0</v>
      </c>
      <c r="AX142" s="565">
        <v>0</v>
      </c>
      <c r="AY142" s="565">
        <v>0</v>
      </c>
      <c r="AZ142" s="565">
        <v>0</v>
      </c>
      <c r="BA142" s="568">
        <v>0</v>
      </c>
      <c r="BB142" s="521">
        <f t="shared" si="106"/>
        <v>0</v>
      </c>
      <c r="BC142" s="718">
        <f t="shared" si="107"/>
        <v>13</v>
      </c>
    </row>
    <row r="143" spans="1:58" s="498" customFormat="1" ht="15" thickBot="1" x14ac:dyDescent="0.35">
      <c r="A143" s="516">
        <v>10</v>
      </c>
      <c r="B143" s="534" t="s">
        <v>322</v>
      </c>
      <c r="C143" s="483">
        <v>21359</v>
      </c>
      <c r="D143" s="464" t="s">
        <v>338</v>
      </c>
      <c r="E143" s="465">
        <v>0</v>
      </c>
      <c r="F143" s="450">
        <v>0</v>
      </c>
      <c r="G143" s="450">
        <v>0</v>
      </c>
      <c r="H143" s="450">
        <v>0</v>
      </c>
      <c r="I143" s="451">
        <v>0</v>
      </c>
      <c r="J143" s="521">
        <f t="shared" si="98"/>
        <v>0</v>
      </c>
      <c r="K143" s="449">
        <v>0</v>
      </c>
      <c r="L143" s="450">
        <v>0</v>
      </c>
      <c r="M143" s="450">
        <v>0</v>
      </c>
      <c r="N143" s="450">
        <v>0</v>
      </c>
      <c r="O143" s="451">
        <v>0</v>
      </c>
      <c r="P143" s="521">
        <f t="shared" si="99"/>
        <v>0</v>
      </c>
      <c r="Q143" s="449">
        <v>0</v>
      </c>
      <c r="R143" s="449">
        <v>0</v>
      </c>
      <c r="S143" s="449">
        <v>0</v>
      </c>
      <c r="T143" s="449">
        <v>0</v>
      </c>
      <c r="U143" s="449">
        <v>0</v>
      </c>
      <c r="V143" s="521">
        <f t="shared" si="100"/>
        <v>0</v>
      </c>
      <c r="W143" s="465">
        <v>0</v>
      </c>
      <c r="X143" s="461">
        <v>0</v>
      </c>
      <c r="Y143" s="449">
        <v>0</v>
      </c>
      <c r="Z143" s="450">
        <v>0</v>
      </c>
      <c r="AA143" s="451">
        <v>0</v>
      </c>
      <c r="AB143" s="521">
        <f t="shared" si="101"/>
        <v>0</v>
      </c>
      <c r="AC143" s="571">
        <v>0</v>
      </c>
      <c r="AD143" s="572">
        <v>0</v>
      </c>
      <c r="AE143" s="565">
        <v>0</v>
      </c>
      <c r="AF143" s="568">
        <v>0</v>
      </c>
      <c r="AG143" s="521">
        <f t="shared" si="102"/>
        <v>0</v>
      </c>
      <c r="AH143" s="575" t="s">
        <v>43</v>
      </c>
      <c r="AI143" s="572">
        <v>0</v>
      </c>
      <c r="AJ143" s="565">
        <v>0</v>
      </c>
      <c r="AK143" s="568">
        <v>0</v>
      </c>
      <c r="AL143" s="521">
        <v>0</v>
      </c>
      <c r="AM143" s="572">
        <v>0</v>
      </c>
      <c r="AN143" s="565">
        <v>0</v>
      </c>
      <c r="AO143" s="565">
        <v>0</v>
      </c>
      <c r="AP143" s="568">
        <v>0</v>
      </c>
      <c r="AQ143" s="521">
        <f t="shared" si="104"/>
        <v>0</v>
      </c>
      <c r="AR143" s="572">
        <v>3</v>
      </c>
      <c r="AS143" s="565">
        <v>3</v>
      </c>
      <c r="AT143" s="577" t="s">
        <v>232</v>
      </c>
      <c r="AU143" s="568">
        <v>5</v>
      </c>
      <c r="AV143" s="521">
        <f t="shared" si="105"/>
        <v>11</v>
      </c>
      <c r="AW143" s="572">
        <v>0</v>
      </c>
      <c r="AX143" s="565">
        <v>0</v>
      </c>
      <c r="AY143" s="565">
        <v>0</v>
      </c>
      <c r="AZ143" s="565">
        <v>0</v>
      </c>
      <c r="BA143" s="568">
        <v>0</v>
      </c>
      <c r="BB143" s="521">
        <f t="shared" si="106"/>
        <v>0</v>
      </c>
      <c r="BC143" s="718">
        <f t="shared" si="107"/>
        <v>11</v>
      </c>
    </row>
    <row r="144" spans="1:58" s="498" customFormat="1" ht="15" thickBot="1" x14ac:dyDescent="0.35">
      <c r="A144" s="583"/>
      <c r="B144" s="583"/>
      <c r="C144" s="583"/>
      <c r="D144" s="584" t="s">
        <v>32</v>
      </c>
      <c r="E144" s="744">
        <v>7</v>
      </c>
      <c r="F144" s="744"/>
      <c r="G144" s="744"/>
      <c r="H144" s="744"/>
      <c r="I144" s="744"/>
      <c r="J144" s="744"/>
      <c r="K144" s="744">
        <v>8</v>
      </c>
      <c r="L144" s="744"/>
      <c r="M144" s="744"/>
      <c r="N144" s="744"/>
      <c r="O144" s="744"/>
      <c r="P144" s="744"/>
      <c r="Q144" s="744">
        <v>9</v>
      </c>
      <c r="R144" s="744"/>
      <c r="S144" s="744"/>
      <c r="T144" s="744"/>
      <c r="U144" s="744"/>
      <c r="V144" s="744"/>
      <c r="W144" s="744">
        <v>6</v>
      </c>
      <c r="X144" s="744"/>
      <c r="Y144" s="744"/>
      <c r="Z144" s="744"/>
      <c r="AA144" s="744"/>
      <c r="AB144" s="744"/>
      <c r="AC144" s="744">
        <v>7</v>
      </c>
      <c r="AD144" s="744"/>
      <c r="AE144" s="744"/>
      <c r="AF144" s="744"/>
      <c r="AG144" s="744"/>
      <c r="AH144" s="744">
        <v>8</v>
      </c>
      <c r="AI144" s="744"/>
      <c r="AJ144" s="744"/>
      <c r="AK144" s="745"/>
      <c r="AL144" s="745"/>
      <c r="AM144" s="744">
        <v>5</v>
      </c>
      <c r="AN144" s="744"/>
      <c r="AO144" s="744"/>
      <c r="AP144" s="745"/>
      <c r="AQ144" s="745"/>
      <c r="AR144" s="744">
        <v>7</v>
      </c>
      <c r="AS144" s="744"/>
      <c r="AT144" s="744"/>
      <c r="AU144" s="745"/>
      <c r="AV144" s="745"/>
      <c r="AW144" s="744">
        <v>5</v>
      </c>
      <c r="AX144" s="744"/>
      <c r="AY144" s="744"/>
      <c r="AZ144" s="745"/>
      <c r="BA144" s="745"/>
      <c r="BB144" s="745"/>
      <c r="BC144" s="644"/>
    </row>
    <row r="145" spans="1:55" s="498" customFormat="1" ht="13.2" x14ac:dyDescent="0.25">
      <c r="A145" s="757" t="s">
        <v>339</v>
      </c>
      <c r="B145" s="757"/>
      <c r="C145" s="757"/>
      <c r="D145" s="757"/>
      <c r="E145" s="757"/>
      <c r="F145" s="757"/>
      <c r="G145" s="757"/>
      <c r="H145" s="757"/>
      <c r="I145" s="757"/>
      <c r="J145" s="757"/>
      <c r="K145" s="757"/>
      <c r="L145" s="757"/>
      <c r="M145" s="757"/>
      <c r="N145" s="757"/>
      <c r="O145" s="757"/>
      <c r="P145" s="757"/>
      <c r="Q145" s="757"/>
      <c r="R145" s="757"/>
      <c r="S145" s="757"/>
      <c r="T145" s="757"/>
      <c r="U145" s="757"/>
      <c r="V145" s="757"/>
      <c r="W145" s="757"/>
      <c r="X145" s="757"/>
      <c r="Y145" s="757"/>
      <c r="Z145" s="757"/>
      <c r="AA145" s="757"/>
      <c r="AB145" s="757"/>
      <c r="AC145" s="757"/>
      <c r="AD145" s="757"/>
      <c r="AE145" s="757"/>
      <c r="AF145" s="757"/>
      <c r="AG145" s="757"/>
      <c r="AH145" s="757"/>
      <c r="AI145" s="757"/>
      <c r="AJ145" s="757"/>
      <c r="AK145" s="757"/>
      <c r="AL145" s="757"/>
      <c r="AM145" s="757"/>
      <c r="AN145" s="757"/>
      <c r="AO145" s="757"/>
      <c r="AP145" s="757"/>
      <c r="AQ145" s="757"/>
      <c r="AR145" s="757"/>
      <c r="AS145" s="757"/>
      <c r="AT145" s="757"/>
      <c r="AU145" s="757"/>
      <c r="AV145" s="757"/>
      <c r="AW145" s="757"/>
      <c r="AX145" s="757"/>
      <c r="AY145" s="757"/>
      <c r="AZ145" s="757"/>
      <c r="BA145" s="757"/>
      <c r="BB145" s="757"/>
      <c r="BC145" s="757"/>
    </row>
    <row r="146" spans="1:55" s="498" customFormat="1" thickBot="1" x14ac:dyDescent="0.3">
      <c r="A146" s="757"/>
      <c r="B146" s="757"/>
      <c r="C146" s="757"/>
      <c r="D146" s="757"/>
      <c r="E146" s="757"/>
      <c r="F146" s="757"/>
      <c r="G146" s="757"/>
      <c r="H146" s="757"/>
      <c r="I146" s="757"/>
      <c r="J146" s="757"/>
      <c r="K146" s="757"/>
      <c r="L146" s="757"/>
      <c r="M146" s="757"/>
      <c r="N146" s="757"/>
      <c r="O146" s="757"/>
      <c r="P146" s="757"/>
      <c r="Q146" s="757"/>
      <c r="R146" s="757"/>
      <c r="S146" s="757"/>
      <c r="T146" s="757"/>
      <c r="U146" s="757"/>
      <c r="V146" s="757"/>
      <c r="W146" s="757"/>
      <c r="X146" s="757"/>
      <c r="Y146" s="757"/>
      <c r="Z146" s="757"/>
      <c r="AA146" s="757"/>
      <c r="AB146" s="757"/>
      <c r="AC146" s="757"/>
      <c r="AD146" s="757"/>
      <c r="AE146" s="757"/>
      <c r="AF146" s="757"/>
      <c r="AG146" s="757"/>
      <c r="AH146" s="757"/>
      <c r="AI146" s="757"/>
      <c r="AJ146" s="757"/>
      <c r="AK146" s="757"/>
      <c r="AL146" s="757"/>
      <c r="AM146" s="757"/>
      <c r="AN146" s="757"/>
      <c r="AO146" s="757"/>
      <c r="AP146" s="757"/>
      <c r="AQ146" s="757"/>
      <c r="AR146" s="757"/>
      <c r="AS146" s="757"/>
      <c r="AT146" s="757"/>
      <c r="AU146" s="757"/>
      <c r="AV146" s="757"/>
      <c r="AW146" s="757"/>
      <c r="AX146" s="757"/>
      <c r="AY146" s="757"/>
      <c r="AZ146" s="757"/>
      <c r="BA146" s="757"/>
      <c r="BB146" s="757"/>
      <c r="BC146" s="757"/>
    </row>
    <row r="147" spans="1:55" s="498" customFormat="1" ht="14.4" x14ac:dyDescent="0.3">
      <c r="E147" s="758" t="s">
        <v>1</v>
      </c>
      <c r="F147" s="759"/>
      <c r="G147" s="759"/>
      <c r="H147" s="759"/>
      <c r="I147" s="759"/>
      <c r="J147" s="760"/>
      <c r="K147" s="759" t="s">
        <v>2</v>
      </c>
      <c r="L147" s="759"/>
      <c r="M147" s="759"/>
      <c r="N147" s="759"/>
      <c r="O147" s="759"/>
      <c r="P147" s="760"/>
      <c r="Q147" s="759" t="s">
        <v>3</v>
      </c>
      <c r="R147" s="759"/>
      <c r="S147" s="759"/>
      <c r="T147" s="759"/>
      <c r="U147" s="759"/>
      <c r="V147" s="760"/>
      <c r="W147" s="758" t="s">
        <v>4</v>
      </c>
      <c r="X147" s="759"/>
      <c r="Y147" s="759"/>
      <c r="Z147" s="759"/>
      <c r="AA147" s="759"/>
      <c r="AB147" s="760"/>
      <c r="AC147" s="758" t="s">
        <v>5</v>
      </c>
      <c r="AD147" s="759"/>
      <c r="AE147" s="759"/>
      <c r="AF147" s="759"/>
      <c r="AG147" s="760"/>
      <c r="AH147" s="758" t="s">
        <v>6</v>
      </c>
      <c r="AI147" s="759"/>
      <c r="AJ147" s="759"/>
      <c r="AK147" s="759"/>
      <c r="AL147" s="760"/>
      <c r="AM147" s="758" t="s">
        <v>26</v>
      </c>
      <c r="AN147" s="759"/>
      <c r="AO147" s="759"/>
      <c r="AP147" s="759"/>
      <c r="AQ147" s="760"/>
      <c r="AR147" s="758" t="s">
        <v>27</v>
      </c>
      <c r="AS147" s="759"/>
      <c r="AT147" s="759"/>
      <c r="AU147" s="759"/>
      <c r="AV147" s="760"/>
      <c r="AW147" s="761" t="s">
        <v>28</v>
      </c>
      <c r="AX147" s="762"/>
      <c r="AY147" s="762"/>
      <c r="AZ147" s="762"/>
      <c r="BA147" s="762"/>
      <c r="BB147" s="762"/>
      <c r="BC147" s="746" t="s">
        <v>31</v>
      </c>
    </row>
    <row r="148" spans="1:55" s="498" customFormat="1" ht="15" thickBot="1" x14ac:dyDescent="0.35">
      <c r="E148" s="749">
        <v>43498</v>
      </c>
      <c r="F148" s="750"/>
      <c r="G148" s="750"/>
      <c r="H148" s="750"/>
      <c r="I148" s="750"/>
      <c r="J148" s="751"/>
      <c r="K148" s="752">
        <v>43540</v>
      </c>
      <c r="L148" s="752"/>
      <c r="M148" s="752"/>
      <c r="N148" s="752"/>
      <c r="O148" s="752"/>
      <c r="P148" s="753"/>
      <c r="Q148" s="752">
        <v>43586</v>
      </c>
      <c r="R148" s="752"/>
      <c r="S148" s="752"/>
      <c r="T148" s="752"/>
      <c r="U148" s="752"/>
      <c r="V148" s="753"/>
      <c r="W148" s="754">
        <v>43617</v>
      </c>
      <c r="X148" s="752"/>
      <c r="Y148" s="752"/>
      <c r="Z148" s="752"/>
      <c r="AA148" s="752"/>
      <c r="AB148" s="753"/>
      <c r="AC148" s="754">
        <v>43645</v>
      </c>
      <c r="AD148" s="752"/>
      <c r="AE148" s="752"/>
      <c r="AF148" s="752"/>
      <c r="AG148" s="753"/>
      <c r="AH148" s="754">
        <v>43673</v>
      </c>
      <c r="AI148" s="752"/>
      <c r="AJ148" s="752"/>
      <c r="AK148" s="752"/>
      <c r="AL148" s="753"/>
      <c r="AM148" s="754">
        <v>43694</v>
      </c>
      <c r="AN148" s="752"/>
      <c r="AO148" s="752"/>
      <c r="AP148" s="752"/>
      <c r="AQ148" s="753"/>
      <c r="AR148" s="754">
        <v>43716</v>
      </c>
      <c r="AS148" s="752"/>
      <c r="AT148" s="752"/>
      <c r="AU148" s="752"/>
      <c r="AV148" s="752"/>
      <c r="AW148" s="755">
        <v>43743</v>
      </c>
      <c r="AX148" s="756"/>
      <c r="AY148" s="756"/>
      <c r="AZ148" s="756"/>
      <c r="BA148" s="756"/>
      <c r="BB148" s="756"/>
      <c r="BC148" s="747"/>
    </row>
    <row r="149" spans="1:55" s="498" customFormat="1" ht="43.8" thickBot="1" x14ac:dyDescent="0.35">
      <c r="A149" s="499" t="s">
        <v>0</v>
      </c>
      <c r="B149" s="500" t="s">
        <v>7</v>
      </c>
      <c r="C149" s="501" t="s">
        <v>8</v>
      </c>
      <c r="D149" s="502" t="s">
        <v>9</v>
      </c>
      <c r="E149" s="503">
        <v>1</v>
      </c>
      <c r="F149" s="504">
        <v>2</v>
      </c>
      <c r="G149" s="504">
        <v>3</v>
      </c>
      <c r="H149" s="504">
        <v>4</v>
      </c>
      <c r="I149" s="504" t="s">
        <v>10</v>
      </c>
      <c r="J149" s="505" t="s">
        <v>29</v>
      </c>
      <c r="K149" s="672">
        <v>1</v>
      </c>
      <c r="L149" s="673">
        <v>2</v>
      </c>
      <c r="M149" s="673">
        <v>3</v>
      </c>
      <c r="N149" s="504">
        <v>4</v>
      </c>
      <c r="O149" s="504" t="s">
        <v>10</v>
      </c>
      <c r="P149" s="505" t="s">
        <v>29</v>
      </c>
      <c r="Q149" s="673">
        <v>1</v>
      </c>
      <c r="R149" s="673">
        <v>2</v>
      </c>
      <c r="S149" s="673">
        <v>3</v>
      </c>
      <c r="T149" s="504">
        <v>4</v>
      </c>
      <c r="U149" s="504" t="s">
        <v>10</v>
      </c>
      <c r="V149" s="505" t="s">
        <v>29</v>
      </c>
      <c r="W149" s="676">
        <v>1</v>
      </c>
      <c r="X149" s="677">
        <v>2</v>
      </c>
      <c r="Y149" s="677">
        <v>3</v>
      </c>
      <c r="Z149" s="677">
        <v>4</v>
      </c>
      <c r="AA149" s="674" t="s">
        <v>10</v>
      </c>
      <c r="AB149" s="716" t="s">
        <v>29</v>
      </c>
      <c r="AC149" s="678">
        <v>1</v>
      </c>
      <c r="AD149" s="679">
        <v>2</v>
      </c>
      <c r="AE149" s="680">
        <v>3</v>
      </c>
      <c r="AF149" s="674" t="s">
        <v>10</v>
      </c>
      <c r="AG149" s="716" t="s">
        <v>29</v>
      </c>
      <c r="AH149" s="676">
        <v>1</v>
      </c>
      <c r="AI149" s="677">
        <v>2</v>
      </c>
      <c r="AJ149" s="672">
        <v>3</v>
      </c>
      <c r="AK149" s="674" t="s">
        <v>10</v>
      </c>
      <c r="AL149" s="716" t="s">
        <v>29</v>
      </c>
      <c r="AM149" s="676">
        <v>1</v>
      </c>
      <c r="AN149" s="677">
        <v>2</v>
      </c>
      <c r="AO149" s="672">
        <v>3</v>
      </c>
      <c r="AP149" s="674" t="s">
        <v>10</v>
      </c>
      <c r="AQ149" s="716" t="s">
        <v>29</v>
      </c>
      <c r="AR149" s="676">
        <v>1</v>
      </c>
      <c r="AS149" s="677">
        <v>2</v>
      </c>
      <c r="AT149" s="672">
        <v>3</v>
      </c>
      <c r="AU149" s="674" t="s">
        <v>10</v>
      </c>
      <c r="AV149" s="716" t="s">
        <v>29</v>
      </c>
      <c r="AW149" s="432">
        <v>1</v>
      </c>
      <c r="AX149" s="433">
        <v>2</v>
      </c>
      <c r="AY149" s="427">
        <v>3</v>
      </c>
      <c r="AZ149" s="427">
        <v>4</v>
      </c>
      <c r="BA149" s="429" t="s">
        <v>10</v>
      </c>
      <c r="BB149" s="716" t="s">
        <v>29</v>
      </c>
      <c r="BC149" s="748"/>
    </row>
    <row r="150" spans="1:55" s="498" customFormat="1" ht="14.4" x14ac:dyDescent="0.3">
      <c r="A150" s="516">
        <v>1</v>
      </c>
      <c r="B150" s="517" t="s">
        <v>340</v>
      </c>
      <c r="C150" s="518">
        <v>20817</v>
      </c>
      <c r="D150" s="548">
        <v>42</v>
      </c>
      <c r="E150" s="549">
        <v>11</v>
      </c>
      <c r="F150" s="550">
        <v>9</v>
      </c>
      <c r="G150" s="550">
        <v>9</v>
      </c>
      <c r="H150" s="550">
        <v>11</v>
      </c>
      <c r="I150" s="550">
        <v>9</v>
      </c>
      <c r="J150" s="521">
        <f t="shared" ref="J150:J157" si="108">SUM(E150:I150)</f>
        <v>49</v>
      </c>
      <c r="K150" s="443">
        <v>11</v>
      </c>
      <c r="L150" s="444">
        <v>11</v>
      </c>
      <c r="M150" s="444">
        <v>0</v>
      </c>
      <c r="N150" s="444">
        <v>11</v>
      </c>
      <c r="O150" s="446">
        <v>11</v>
      </c>
      <c r="P150" s="521">
        <f t="shared" ref="P150:P157" si="109">SUM(K150:O150)</f>
        <v>44</v>
      </c>
      <c r="Q150" s="449">
        <v>11</v>
      </c>
      <c r="R150" s="450">
        <v>11</v>
      </c>
      <c r="S150" s="450">
        <v>11</v>
      </c>
      <c r="T150" s="450">
        <v>11</v>
      </c>
      <c r="U150" s="451">
        <v>11</v>
      </c>
      <c r="V150" s="521">
        <f t="shared" ref="V150:V157" si="110">SUM(Q150:U150)</f>
        <v>55</v>
      </c>
      <c r="W150" s="455">
        <v>11</v>
      </c>
      <c r="X150" s="456">
        <v>11</v>
      </c>
      <c r="Y150" s="443">
        <v>11</v>
      </c>
      <c r="Z150" s="444">
        <v>9</v>
      </c>
      <c r="AA150" s="446">
        <v>11</v>
      </c>
      <c r="AB150" s="521">
        <f t="shared" ref="AB150:AB157" si="111">SUM(W150:AA150)</f>
        <v>53</v>
      </c>
      <c r="AC150" s="557">
        <v>9</v>
      </c>
      <c r="AD150" s="558">
        <v>11</v>
      </c>
      <c r="AE150" s="553">
        <v>9</v>
      </c>
      <c r="AF150" s="555">
        <v>11</v>
      </c>
      <c r="AG150" s="521">
        <f t="shared" ref="AG150:AG157" si="112">SUM(AC150:AF150)</f>
        <v>40</v>
      </c>
      <c r="AH150" s="559">
        <v>0</v>
      </c>
      <c r="AI150" s="560">
        <v>0</v>
      </c>
      <c r="AJ150" s="551">
        <v>0</v>
      </c>
      <c r="AK150" s="605">
        <v>0</v>
      </c>
      <c r="AL150" s="521">
        <f t="shared" ref="AL150:AL157" si="113">SUM(AH150:AK150)</f>
        <v>0</v>
      </c>
      <c r="AM150" s="560">
        <v>11</v>
      </c>
      <c r="AN150" s="565">
        <v>11</v>
      </c>
      <c r="AO150" s="565">
        <v>9</v>
      </c>
      <c r="AP150" s="568">
        <v>11</v>
      </c>
      <c r="AQ150" s="521">
        <f t="shared" ref="AQ150:AQ157" si="114">SUM(AM150:AP150)</f>
        <v>42</v>
      </c>
      <c r="AR150" s="728" t="s">
        <v>227</v>
      </c>
      <c r="AS150" s="565">
        <v>11</v>
      </c>
      <c r="AT150" s="565">
        <v>9</v>
      </c>
      <c r="AU150" s="568">
        <v>6</v>
      </c>
      <c r="AV150" s="521">
        <f t="shared" ref="AV150:AV157" si="115">SUM(AR150:AU150)</f>
        <v>26</v>
      </c>
      <c r="AW150" s="560">
        <v>9</v>
      </c>
      <c r="AX150" s="565">
        <v>9</v>
      </c>
      <c r="AY150" s="565">
        <v>9</v>
      </c>
      <c r="AZ150" s="565">
        <v>9</v>
      </c>
      <c r="BA150" s="568">
        <v>9</v>
      </c>
      <c r="BB150" s="521">
        <f t="shared" ref="BB150:BB157" si="116">SUM(AW150:BA150)</f>
        <v>45</v>
      </c>
      <c r="BC150" s="729">
        <f t="shared" ref="BC150:BC157" si="117">+J150+P150+V150+AB150+AG150+AL150+AQ150+AV150+BB150</f>
        <v>354</v>
      </c>
    </row>
    <row r="151" spans="1:55" s="498" customFormat="1" ht="14.4" x14ac:dyDescent="0.3">
      <c r="A151" s="516">
        <v>2</v>
      </c>
      <c r="B151" s="517" t="s">
        <v>341</v>
      </c>
      <c r="C151" s="524">
        <v>20838</v>
      </c>
      <c r="D151" s="579">
        <v>8</v>
      </c>
      <c r="E151" s="580">
        <v>7</v>
      </c>
      <c r="F151" s="581">
        <v>11</v>
      </c>
      <c r="G151" s="581">
        <v>11</v>
      </c>
      <c r="H151" s="581">
        <v>7</v>
      </c>
      <c r="I151" s="581">
        <v>11</v>
      </c>
      <c r="J151" s="521">
        <f t="shared" si="108"/>
        <v>47</v>
      </c>
      <c r="K151" s="449">
        <v>7</v>
      </c>
      <c r="L151" s="450">
        <v>9</v>
      </c>
      <c r="M151" s="450">
        <v>0</v>
      </c>
      <c r="N151" s="450">
        <v>7</v>
      </c>
      <c r="O151" s="451">
        <v>7</v>
      </c>
      <c r="P151" s="521">
        <f t="shared" si="109"/>
        <v>30</v>
      </c>
      <c r="Q151" s="450">
        <v>9</v>
      </c>
      <c r="R151" s="450">
        <v>9</v>
      </c>
      <c r="S151" s="450">
        <v>7</v>
      </c>
      <c r="T151" s="450">
        <v>7</v>
      </c>
      <c r="U151" s="451">
        <v>7</v>
      </c>
      <c r="V151" s="521">
        <f t="shared" si="110"/>
        <v>39</v>
      </c>
      <c r="W151" s="462">
        <v>7</v>
      </c>
      <c r="X151" s="461">
        <v>9</v>
      </c>
      <c r="Y151" s="449">
        <v>9</v>
      </c>
      <c r="Z151" s="450">
        <v>7</v>
      </c>
      <c r="AA151" s="451">
        <v>9</v>
      </c>
      <c r="AB151" s="521">
        <f t="shared" si="111"/>
        <v>41</v>
      </c>
      <c r="AC151" s="571">
        <v>11</v>
      </c>
      <c r="AD151" s="572">
        <v>7</v>
      </c>
      <c r="AE151" s="577" t="s">
        <v>232</v>
      </c>
      <c r="AF151" s="573" t="s">
        <v>232</v>
      </c>
      <c r="AG151" s="521">
        <f t="shared" si="112"/>
        <v>18</v>
      </c>
      <c r="AH151" s="571">
        <v>9</v>
      </c>
      <c r="AI151" s="572">
        <v>11</v>
      </c>
      <c r="AJ151" s="565">
        <v>11</v>
      </c>
      <c r="AK151" s="568">
        <v>11</v>
      </c>
      <c r="AL151" s="521">
        <f t="shared" si="113"/>
        <v>42</v>
      </c>
      <c r="AM151" s="572">
        <v>6</v>
      </c>
      <c r="AN151" s="565">
        <v>7</v>
      </c>
      <c r="AO151" s="565">
        <v>11</v>
      </c>
      <c r="AP151" s="568">
        <v>9</v>
      </c>
      <c r="AQ151" s="521">
        <f t="shared" si="114"/>
        <v>33</v>
      </c>
      <c r="AR151" s="572">
        <v>11</v>
      </c>
      <c r="AS151" s="565">
        <v>9</v>
      </c>
      <c r="AT151" s="565">
        <v>7</v>
      </c>
      <c r="AU151" s="568">
        <v>11</v>
      </c>
      <c r="AV151" s="521">
        <f t="shared" si="115"/>
        <v>38</v>
      </c>
      <c r="AW151" s="572">
        <v>7</v>
      </c>
      <c r="AX151" s="565">
        <v>11</v>
      </c>
      <c r="AY151" s="565">
        <v>7</v>
      </c>
      <c r="AZ151" s="565">
        <v>11</v>
      </c>
      <c r="BA151" s="568">
        <v>7</v>
      </c>
      <c r="BB151" s="521">
        <f t="shared" si="116"/>
        <v>43</v>
      </c>
      <c r="BC151" s="729">
        <f t="shared" si="117"/>
        <v>331</v>
      </c>
    </row>
    <row r="152" spans="1:55" s="498" customFormat="1" ht="14.4" x14ac:dyDescent="0.3">
      <c r="A152" s="516">
        <v>3</v>
      </c>
      <c r="B152" s="517" t="s">
        <v>342</v>
      </c>
      <c r="C152" s="524">
        <v>21539</v>
      </c>
      <c r="D152" s="579" t="s">
        <v>343</v>
      </c>
      <c r="E152" s="700" t="s">
        <v>227</v>
      </c>
      <c r="F152" s="581">
        <v>6</v>
      </c>
      <c r="G152" s="581">
        <v>7</v>
      </c>
      <c r="H152" s="581">
        <v>6</v>
      </c>
      <c r="I152" s="581">
        <v>0</v>
      </c>
      <c r="J152" s="521">
        <f t="shared" si="108"/>
        <v>19</v>
      </c>
      <c r="K152" s="449">
        <v>5</v>
      </c>
      <c r="L152" s="450">
        <v>5</v>
      </c>
      <c r="M152" s="450">
        <v>0</v>
      </c>
      <c r="N152" s="450">
        <v>5</v>
      </c>
      <c r="O152" s="451">
        <v>6</v>
      </c>
      <c r="P152" s="521">
        <f t="shared" si="109"/>
        <v>21</v>
      </c>
      <c r="Q152" s="450">
        <v>6</v>
      </c>
      <c r="R152" s="450">
        <v>5</v>
      </c>
      <c r="S152" s="450">
        <v>5</v>
      </c>
      <c r="T152" s="450">
        <v>6</v>
      </c>
      <c r="U152" s="451">
        <v>6</v>
      </c>
      <c r="V152" s="521">
        <f t="shared" si="110"/>
        <v>28</v>
      </c>
      <c r="W152" s="462">
        <v>6</v>
      </c>
      <c r="X152" s="461">
        <v>7</v>
      </c>
      <c r="Y152" s="449">
        <v>7</v>
      </c>
      <c r="Z152" s="450">
        <v>11</v>
      </c>
      <c r="AA152" s="451">
        <v>7</v>
      </c>
      <c r="AB152" s="521">
        <f t="shared" si="111"/>
        <v>38</v>
      </c>
      <c r="AC152" s="571">
        <v>7</v>
      </c>
      <c r="AD152" s="572">
        <v>9</v>
      </c>
      <c r="AE152" s="565">
        <v>11</v>
      </c>
      <c r="AF152" s="568">
        <v>9</v>
      </c>
      <c r="AG152" s="521">
        <f t="shared" si="112"/>
        <v>36</v>
      </c>
      <c r="AH152" s="571">
        <v>11</v>
      </c>
      <c r="AI152" s="572">
        <v>9</v>
      </c>
      <c r="AJ152" s="565">
        <v>7</v>
      </c>
      <c r="AK152" s="573" t="s">
        <v>232</v>
      </c>
      <c r="AL152" s="521">
        <f t="shared" si="113"/>
        <v>27</v>
      </c>
      <c r="AM152" s="572">
        <v>9</v>
      </c>
      <c r="AN152" s="565">
        <v>6</v>
      </c>
      <c r="AO152" s="565">
        <v>7</v>
      </c>
      <c r="AP152" s="568">
        <v>7</v>
      </c>
      <c r="AQ152" s="521">
        <f t="shared" si="114"/>
        <v>29</v>
      </c>
      <c r="AR152" s="572">
        <v>0</v>
      </c>
      <c r="AS152" s="565">
        <v>0</v>
      </c>
      <c r="AT152" s="565">
        <v>0</v>
      </c>
      <c r="AU152" s="568">
        <v>0</v>
      </c>
      <c r="AV152" s="521">
        <f t="shared" si="115"/>
        <v>0</v>
      </c>
      <c r="AW152" s="572">
        <v>0</v>
      </c>
      <c r="AX152" s="565">
        <v>0</v>
      </c>
      <c r="AY152" s="565">
        <v>0</v>
      </c>
      <c r="AZ152" s="565">
        <v>0</v>
      </c>
      <c r="BA152" s="568">
        <v>0</v>
      </c>
      <c r="BB152" s="521">
        <f t="shared" si="116"/>
        <v>0</v>
      </c>
      <c r="BC152" s="729">
        <f t="shared" si="117"/>
        <v>198</v>
      </c>
    </row>
    <row r="153" spans="1:55" s="498" customFormat="1" ht="14.4" x14ac:dyDescent="0.3">
      <c r="A153" s="516">
        <v>4</v>
      </c>
      <c r="B153" s="517" t="s">
        <v>305</v>
      </c>
      <c r="C153" s="533">
        <v>21550</v>
      </c>
      <c r="D153" s="529" t="s">
        <v>103</v>
      </c>
      <c r="E153" s="465">
        <v>0</v>
      </c>
      <c r="F153" s="449">
        <v>0</v>
      </c>
      <c r="G153" s="449">
        <v>0</v>
      </c>
      <c r="H153" s="449">
        <v>0</v>
      </c>
      <c r="I153" s="449">
        <v>0</v>
      </c>
      <c r="J153" s="521">
        <f t="shared" si="108"/>
        <v>0</v>
      </c>
      <c r="K153" s="449">
        <v>0</v>
      </c>
      <c r="L153" s="450">
        <v>0</v>
      </c>
      <c r="M153" s="450">
        <v>0</v>
      </c>
      <c r="N153" s="450">
        <v>0</v>
      </c>
      <c r="O153" s="451">
        <v>0</v>
      </c>
      <c r="P153" s="521">
        <f t="shared" si="109"/>
        <v>0</v>
      </c>
      <c r="Q153" s="449">
        <v>0</v>
      </c>
      <c r="R153" s="450">
        <v>0</v>
      </c>
      <c r="S153" s="450">
        <v>0</v>
      </c>
      <c r="T153" s="450">
        <v>0</v>
      </c>
      <c r="U153" s="451">
        <v>0</v>
      </c>
      <c r="V153" s="521">
        <f t="shared" si="110"/>
        <v>0</v>
      </c>
      <c r="W153" s="449">
        <v>9</v>
      </c>
      <c r="X153" s="450">
        <v>6</v>
      </c>
      <c r="Y153" s="450">
        <v>5</v>
      </c>
      <c r="Z153" s="450">
        <v>5</v>
      </c>
      <c r="AA153" s="451">
        <v>5</v>
      </c>
      <c r="AB153" s="521">
        <f t="shared" si="111"/>
        <v>30</v>
      </c>
      <c r="AC153" s="575" t="s">
        <v>227</v>
      </c>
      <c r="AD153" s="572">
        <v>6</v>
      </c>
      <c r="AE153" s="577" t="s">
        <v>227</v>
      </c>
      <c r="AF153" s="568">
        <v>7</v>
      </c>
      <c r="AG153" s="521">
        <f t="shared" si="112"/>
        <v>13</v>
      </c>
      <c r="AH153" s="575" t="s">
        <v>227</v>
      </c>
      <c r="AI153" s="572">
        <v>6</v>
      </c>
      <c r="AJ153" s="565">
        <v>9</v>
      </c>
      <c r="AK153" s="568">
        <v>9</v>
      </c>
      <c r="AL153" s="521">
        <f t="shared" si="113"/>
        <v>24</v>
      </c>
      <c r="AM153" s="572">
        <v>7</v>
      </c>
      <c r="AN153" s="565">
        <v>9</v>
      </c>
      <c r="AO153" s="577" t="s">
        <v>227</v>
      </c>
      <c r="AP153" s="573" t="s">
        <v>43</v>
      </c>
      <c r="AQ153" s="521">
        <f t="shared" si="114"/>
        <v>16</v>
      </c>
      <c r="AR153" s="572">
        <v>9</v>
      </c>
      <c r="AS153" s="565">
        <v>6</v>
      </c>
      <c r="AT153" s="565">
        <v>6</v>
      </c>
      <c r="AU153" s="568">
        <v>9</v>
      </c>
      <c r="AV153" s="521">
        <f t="shared" si="115"/>
        <v>30</v>
      </c>
      <c r="AW153" s="572">
        <v>11</v>
      </c>
      <c r="AX153" s="565">
        <v>7</v>
      </c>
      <c r="AY153" s="565">
        <v>11</v>
      </c>
      <c r="AZ153" s="565" t="s">
        <v>227</v>
      </c>
      <c r="BA153" s="568">
        <v>11</v>
      </c>
      <c r="BB153" s="521">
        <f t="shared" si="116"/>
        <v>40</v>
      </c>
      <c r="BC153" s="729">
        <f t="shared" si="117"/>
        <v>153</v>
      </c>
    </row>
    <row r="154" spans="1:55" s="498" customFormat="1" ht="14.4" x14ac:dyDescent="0.3">
      <c r="A154" s="516">
        <v>5</v>
      </c>
      <c r="B154" s="517" t="s">
        <v>344</v>
      </c>
      <c r="C154" s="707">
        <v>21533</v>
      </c>
      <c r="D154" s="708" t="s">
        <v>345</v>
      </c>
      <c r="E154" s="709" t="s">
        <v>227</v>
      </c>
      <c r="F154" s="731">
        <v>0</v>
      </c>
      <c r="G154" s="732" t="s">
        <v>227</v>
      </c>
      <c r="H154" s="731">
        <v>0</v>
      </c>
      <c r="I154" s="731">
        <v>0</v>
      </c>
      <c r="J154" s="521">
        <f t="shared" si="108"/>
        <v>0</v>
      </c>
      <c r="K154" s="449">
        <v>6</v>
      </c>
      <c r="L154" s="450">
        <v>6</v>
      </c>
      <c r="M154" s="450">
        <v>0</v>
      </c>
      <c r="N154" s="450">
        <v>6</v>
      </c>
      <c r="O154" s="451">
        <v>5</v>
      </c>
      <c r="P154" s="521">
        <f t="shared" si="109"/>
        <v>23</v>
      </c>
      <c r="Q154" s="449">
        <v>5</v>
      </c>
      <c r="R154" s="450">
        <v>6</v>
      </c>
      <c r="S154" s="450">
        <v>6</v>
      </c>
      <c r="T154" s="475" t="s">
        <v>227</v>
      </c>
      <c r="U154" s="451">
        <v>5</v>
      </c>
      <c r="V154" s="521">
        <f t="shared" si="110"/>
        <v>22</v>
      </c>
      <c r="W154" s="449">
        <v>5</v>
      </c>
      <c r="X154" s="450">
        <v>5</v>
      </c>
      <c r="Y154" s="450">
        <v>6</v>
      </c>
      <c r="Z154" s="450">
        <v>6</v>
      </c>
      <c r="AA154" s="451">
        <v>6</v>
      </c>
      <c r="AB154" s="521">
        <f t="shared" si="111"/>
        <v>28</v>
      </c>
      <c r="AC154" s="575" t="s">
        <v>227</v>
      </c>
      <c r="AD154" s="572">
        <v>5</v>
      </c>
      <c r="AE154" s="565">
        <v>7</v>
      </c>
      <c r="AF154" s="568">
        <v>6</v>
      </c>
      <c r="AG154" s="521">
        <f t="shared" si="112"/>
        <v>18</v>
      </c>
      <c r="AH154" s="571">
        <v>7</v>
      </c>
      <c r="AI154" s="572">
        <v>7</v>
      </c>
      <c r="AJ154" s="565">
        <v>6</v>
      </c>
      <c r="AK154" s="573" t="s">
        <v>227</v>
      </c>
      <c r="AL154" s="521">
        <f t="shared" si="113"/>
        <v>20</v>
      </c>
      <c r="AM154" s="576" t="s">
        <v>227</v>
      </c>
      <c r="AN154" s="577" t="s">
        <v>227</v>
      </c>
      <c r="AO154" s="565">
        <v>6</v>
      </c>
      <c r="AP154" s="568">
        <v>6</v>
      </c>
      <c r="AQ154" s="521">
        <f t="shared" si="114"/>
        <v>12</v>
      </c>
      <c r="AR154" s="572">
        <v>0</v>
      </c>
      <c r="AS154" s="565">
        <v>0</v>
      </c>
      <c r="AT154" s="565">
        <v>0</v>
      </c>
      <c r="AU154" s="568">
        <v>0</v>
      </c>
      <c r="AV154" s="521">
        <f t="shared" si="115"/>
        <v>0</v>
      </c>
      <c r="AW154" s="572">
        <v>0</v>
      </c>
      <c r="AX154" s="565">
        <v>0</v>
      </c>
      <c r="AY154" s="565">
        <v>0</v>
      </c>
      <c r="AZ154" s="565">
        <v>0</v>
      </c>
      <c r="BA154" s="568">
        <v>0</v>
      </c>
      <c r="BB154" s="521">
        <f t="shared" si="116"/>
        <v>0</v>
      </c>
      <c r="BC154" s="729">
        <f t="shared" si="117"/>
        <v>123</v>
      </c>
    </row>
    <row r="155" spans="1:55" s="498" customFormat="1" ht="14.4" x14ac:dyDescent="0.3">
      <c r="A155" s="516">
        <v>6</v>
      </c>
      <c r="B155" s="517" t="s">
        <v>346</v>
      </c>
      <c r="C155" s="528">
        <v>20861</v>
      </c>
      <c r="D155" s="562" t="s">
        <v>347</v>
      </c>
      <c r="E155" s="563">
        <v>9</v>
      </c>
      <c r="F155" s="737">
        <v>7</v>
      </c>
      <c r="G155" s="566">
        <v>6</v>
      </c>
      <c r="H155" s="566">
        <v>9</v>
      </c>
      <c r="I155" s="738">
        <v>7</v>
      </c>
      <c r="J155" s="521">
        <f t="shared" si="108"/>
        <v>38</v>
      </c>
      <c r="K155" s="465">
        <v>9</v>
      </c>
      <c r="L155" s="461">
        <v>7</v>
      </c>
      <c r="M155" s="450">
        <v>0</v>
      </c>
      <c r="N155" s="450">
        <v>9</v>
      </c>
      <c r="O155" s="451">
        <v>9</v>
      </c>
      <c r="P155" s="521">
        <f t="shared" si="109"/>
        <v>34</v>
      </c>
      <c r="Q155" s="465">
        <v>7</v>
      </c>
      <c r="R155" s="461">
        <v>7</v>
      </c>
      <c r="S155" s="450">
        <v>9</v>
      </c>
      <c r="T155" s="450">
        <v>9</v>
      </c>
      <c r="U155" s="451">
        <v>9</v>
      </c>
      <c r="V155" s="521">
        <f t="shared" si="110"/>
        <v>41</v>
      </c>
      <c r="W155" s="449">
        <v>0</v>
      </c>
      <c r="X155" s="450">
        <v>0</v>
      </c>
      <c r="Y155" s="450">
        <v>0</v>
      </c>
      <c r="Z155" s="450">
        <v>0</v>
      </c>
      <c r="AA155" s="451">
        <v>0</v>
      </c>
      <c r="AB155" s="521">
        <f t="shared" si="111"/>
        <v>0</v>
      </c>
      <c r="AC155" s="571">
        <v>0</v>
      </c>
      <c r="AD155" s="572">
        <v>0</v>
      </c>
      <c r="AE155" s="565">
        <v>0</v>
      </c>
      <c r="AF155" s="568">
        <v>0</v>
      </c>
      <c r="AG155" s="521">
        <f t="shared" si="112"/>
        <v>0</v>
      </c>
      <c r="AH155" s="571">
        <v>0</v>
      </c>
      <c r="AI155" s="572">
        <v>0</v>
      </c>
      <c r="AJ155" s="565">
        <v>0</v>
      </c>
      <c r="AK155" s="568">
        <v>0</v>
      </c>
      <c r="AL155" s="521">
        <f t="shared" si="113"/>
        <v>0</v>
      </c>
      <c r="AM155" s="572">
        <v>0</v>
      </c>
      <c r="AN155" s="565">
        <v>0</v>
      </c>
      <c r="AO155" s="565">
        <v>0</v>
      </c>
      <c r="AP155" s="568">
        <v>0</v>
      </c>
      <c r="AQ155" s="521">
        <f t="shared" si="114"/>
        <v>0</v>
      </c>
      <c r="AR155" s="572">
        <v>0</v>
      </c>
      <c r="AS155" s="565">
        <v>0</v>
      </c>
      <c r="AT155" s="565">
        <v>0</v>
      </c>
      <c r="AU155" s="568">
        <v>0</v>
      </c>
      <c r="AV155" s="521">
        <f t="shared" si="115"/>
        <v>0</v>
      </c>
      <c r="AW155" s="572">
        <v>0</v>
      </c>
      <c r="AX155" s="565">
        <v>0</v>
      </c>
      <c r="AY155" s="565">
        <v>0</v>
      </c>
      <c r="AZ155" s="565">
        <v>0</v>
      </c>
      <c r="BA155" s="568">
        <v>0</v>
      </c>
      <c r="BB155" s="521">
        <f t="shared" si="116"/>
        <v>0</v>
      </c>
      <c r="BC155" s="729">
        <f t="shared" si="117"/>
        <v>113</v>
      </c>
    </row>
    <row r="156" spans="1:55" s="498" customFormat="1" ht="14.4" x14ac:dyDescent="0.3">
      <c r="A156" s="516">
        <v>7</v>
      </c>
      <c r="B156" s="517" t="s">
        <v>314</v>
      </c>
      <c r="C156" s="528">
        <v>20566</v>
      </c>
      <c r="D156" s="562" t="s">
        <v>348</v>
      </c>
      <c r="E156" s="465">
        <v>0</v>
      </c>
      <c r="F156" s="461">
        <v>0</v>
      </c>
      <c r="G156" s="450">
        <v>0</v>
      </c>
      <c r="H156" s="450">
        <v>0</v>
      </c>
      <c r="I156" s="451">
        <v>0</v>
      </c>
      <c r="J156" s="521">
        <f t="shared" si="108"/>
        <v>0</v>
      </c>
      <c r="K156" s="465">
        <v>0</v>
      </c>
      <c r="L156" s="461">
        <v>0</v>
      </c>
      <c r="M156" s="450">
        <v>0</v>
      </c>
      <c r="N156" s="450">
        <v>0</v>
      </c>
      <c r="O156" s="451">
        <v>0</v>
      </c>
      <c r="P156" s="521">
        <f t="shared" si="109"/>
        <v>0</v>
      </c>
      <c r="Q156" s="465">
        <v>0</v>
      </c>
      <c r="R156" s="461">
        <v>0</v>
      </c>
      <c r="S156" s="450">
        <v>0</v>
      </c>
      <c r="T156" s="450">
        <v>0</v>
      </c>
      <c r="U156" s="451">
        <v>0</v>
      </c>
      <c r="V156" s="521">
        <f t="shared" si="110"/>
        <v>0</v>
      </c>
      <c r="W156" s="465">
        <v>0</v>
      </c>
      <c r="X156" s="461">
        <v>0</v>
      </c>
      <c r="Y156" s="450">
        <v>0</v>
      </c>
      <c r="Z156" s="450">
        <v>0</v>
      </c>
      <c r="AA156" s="451">
        <v>0</v>
      </c>
      <c r="AB156" s="521">
        <f t="shared" si="111"/>
        <v>0</v>
      </c>
      <c r="AC156" s="571">
        <v>0</v>
      </c>
      <c r="AD156" s="572">
        <v>0</v>
      </c>
      <c r="AE156" s="565">
        <v>0</v>
      </c>
      <c r="AF156" s="568">
        <v>0</v>
      </c>
      <c r="AG156" s="460">
        <f t="shared" si="112"/>
        <v>0</v>
      </c>
      <c r="AH156" s="571">
        <v>0</v>
      </c>
      <c r="AI156" s="572">
        <v>0</v>
      </c>
      <c r="AJ156" s="565">
        <v>0</v>
      </c>
      <c r="AK156" s="568">
        <v>0</v>
      </c>
      <c r="AL156" s="460">
        <f t="shared" si="113"/>
        <v>0</v>
      </c>
      <c r="AM156" s="572">
        <v>0</v>
      </c>
      <c r="AN156" s="565">
        <v>0</v>
      </c>
      <c r="AO156" s="565">
        <v>0</v>
      </c>
      <c r="AP156" s="568">
        <v>0</v>
      </c>
      <c r="AQ156" s="521">
        <f t="shared" si="114"/>
        <v>0</v>
      </c>
      <c r="AR156" s="572">
        <v>7</v>
      </c>
      <c r="AS156" s="565">
        <v>7</v>
      </c>
      <c r="AT156" s="565">
        <v>11</v>
      </c>
      <c r="AU156" s="568">
        <v>7</v>
      </c>
      <c r="AV156" s="521">
        <f t="shared" si="115"/>
        <v>32</v>
      </c>
      <c r="AW156" s="572">
        <v>0</v>
      </c>
      <c r="AX156" s="565">
        <v>0</v>
      </c>
      <c r="AY156" s="565">
        <v>0</v>
      </c>
      <c r="AZ156" s="565">
        <v>0</v>
      </c>
      <c r="BA156" s="568">
        <v>0</v>
      </c>
      <c r="BB156" s="521">
        <f t="shared" si="116"/>
        <v>0</v>
      </c>
      <c r="BC156" s="729">
        <f t="shared" si="117"/>
        <v>32</v>
      </c>
    </row>
    <row r="157" spans="1:55" s="498" customFormat="1" ht="15" thickBot="1" x14ac:dyDescent="0.35">
      <c r="A157" s="516">
        <v>8</v>
      </c>
      <c r="B157" s="517" t="s">
        <v>349</v>
      </c>
      <c r="C157" s="524">
        <v>21442</v>
      </c>
      <c r="D157" s="579">
        <v>199</v>
      </c>
      <c r="E157" s="580">
        <v>0</v>
      </c>
      <c r="F157" s="582">
        <v>0</v>
      </c>
      <c r="G157" s="582">
        <v>5</v>
      </c>
      <c r="H157" s="582">
        <v>5</v>
      </c>
      <c r="I157" s="702">
        <v>0</v>
      </c>
      <c r="J157" s="521">
        <f t="shared" si="108"/>
        <v>10</v>
      </c>
      <c r="K157" s="449">
        <v>0</v>
      </c>
      <c r="L157" s="450">
        <v>0</v>
      </c>
      <c r="M157" s="450">
        <v>0</v>
      </c>
      <c r="N157" s="450">
        <v>0</v>
      </c>
      <c r="O157" s="451">
        <v>0</v>
      </c>
      <c r="P157" s="521">
        <f t="shared" si="109"/>
        <v>0</v>
      </c>
      <c r="Q157" s="449">
        <v>0</v>
      </c>
      <c r="R157" s="450">
        <v>0</v>
      </c>
      <c r="S157" s="450">
        <v>0</v>
      </c>
      <c r="T157" s="450">
        <v>0</v>
      </c>
      <c r="U157" s="451">
        <v>0</v>
      </c>
      <c r="V157" s="521">
        <f t="shared" si="110"/>
        <v>0</v>
      </c>
      <c r="W157" s="462">
        <v>0</v>
      </c>
      <c r="X157" s="461">
        <v>0</v>
      </c>
      <c r="Y157" s="449">
        <v>0</v>
      </c>
      <c r="Z157" s="450">
        <v>0</v>
      </c>
      <c r="AA157" s="451">
        <v>0</v>
      </c>
      <c r="AB157" s="521">
        <f t="shared" si="111"/>
        <v>0</v>
      </c>
      <c r="AC157" s="571">
        <v>0</v>
      </c>
      <c r="AD157" s="572">
        <v>0</v>
      </c>
      <c r="AE157" s="565">
        <v>0</v>
      </c>
      <c r="AF157" s="568">
        <v>0</v>
      </c>
      <c r="AG157" s="521">
        <f t="shared" si="112"/>
        <v>0</v>
      </c>
      <c r="AH157" s="571">
        <v>0</v>
      </c>
      <c r="AI157" s="572">
        <v>0</v>
      </c>
      <c r="AJ157" s="565">
        <v>0</v>
      </c>
      <c r="AK157" s="568">
        <v>0</v>
      </c>
      <c r="AL157" s="521">
        <f t="shared" si="113"/>
        <v>0</v>
      </c>
      <c r="AM157" s="572">
        <v>0</v>
      </c>
      <c r="AN157" s="565">
        <v>0</v>
      </c>
      <c r="AO157" s="565">
        <v>0</v>
      </c>
      <c r="AP157" s="568">
        <v>0</v>
      </c>
      <c r="AQ157" s="521">
        <f t="shared" si="114"/>
        <v>0</v>
      </c>
      <c r="AR157" s="572">
        <v>0</v>
      </c>
      <c r="AS157" s="565">
        <v>0</v>
      </c>
      <c r="AT157" s="565">
        <v>0</v>
      </c>
      <c r="AU157" s="568">
        <v>0</v>
      </c>
      <c r="AV157" s="521">
        <f t="shared" si="115"/>
        <v>0</v>
      </c>
      <c r="AW157" s="572">
        <v>0</v>
      </c>
      <c r="AX157" s="565">
        <v>0</v>
      </c>
      <c r="AY157" s="565">
        <v>0</v>
      </c>
      <c r="AZ157" s="565">
        <v>0</v>
      </c>
      <c r="BA157" s="568">
        <v>0</v>
      </c>
      <c r="BB157" s="521">
        <f t="shared" si="116"/>
        <v>0</v>
      </c>
      <c r="BC157" s="729">
        <f t="shared" si="117"/>
        <v>10</v>
      </c>
    </row>
    <row r="158" spans="1:55" s="498" customFormat="1" ht="15" thickBot="1" x14ac:dyDescent="0.35">
      <c r="A158" s="583"/>
      <c r="B158" s="583"/>
      <c r="C158" s="583"/>
      <c r="D158" s="584" t="s">
        <v>32</v>
      </c>
      <c r="E158" s="744">
        <v>6</v>
      </c>
      <c r="F158" s="744"/>
      <c r="G158" s="744"/>
      <c r="H158" s="744"/>
      <c r="I158" s="744"/>
      <c r="J158" s="744"/>
      <c r="K158" s="744">
        <v>5</v>
      </c>
      <c r="L158" s="744"/>
      <c r="M158" s="744"/>
      <c r="N158" s="744"/>
      <c r="O158" s="744"/>
      <c r="P158" s="744"/>
      <c r="Q158" s="744">
        <v>5</v>
      </c>
      <c r="R158" s="744"/>
      <c r="S158" s="744"/>
      <c r="T158" s="744"/>
      <c r="U158" s="744"/>
      <c r="V158" s="744"/>
      <c r="W158" s="744">
        <v>5</v>
      </c>
      <c r="X158" s="744"/>
      <c r="Y158" s="744"/>
      <c r="Z158" s="744"/>
      <c r="AA158" s="744"/>
      <c r="AB158" s="744"/>
      <c r="AC158" s="744">
        <v>5</v>
      </c>
      <c r="AD158" s="744"/>
      <c r="AE158" s="744"/>
      <c r="AF158" s="744"/>
      <c r="AG158" s="744"/>
      <c r="AH158" s="744">
        <v>4</v>
      </c>
      <c r="AI158" s="744"/>
      <c r="AJ158" s="744"/>
      <c r="AK158" s="745"/>
      <c r="AL158" s="745"/>
      <c r="AM158" s="744">
        <v>5</v>
      </c>
      <c r="AN158" s="744"/>
      <c r="AO158" s="744"/>
      <c r="AP158" s="745"/>
      <c r="AQ158" s="745"/>
      <c r="AR158" s="744">
        <v>4</v>
      </c>
      <c r="AS158" s="744"/>
      <c r="AT158" s="744"/>
      <c r="AU158" s="745"/>
      <c r="AV158" s="745"/>
      <c r="AW158" s="744">
        <v>3</v>
      </c>
      <c r="AX158" s="744"/>
      <c r="AY158" s="744"/>
      <c r="AZ158" s="745"/>
      <c r="BA158" s="745"/>
      <c r="BB158" s="745"/>
      <c r="BC158" s="644"/>
    </row>
    <row r="159" spans="1:55" s="498" customFormat="1" ht="13.2" x14ac:dyDescent="0.25">
      <c r="A159" s="757" t="s">
        <v>350</v>
      </c>
      <c r="B159" s="757"/>
      <c r="C159" s="757"/>
      <c r="D159" s="757"/>
      <c r="E159" s="757"/>
      <c r="F159" s="757"/>
      <c r="G159" s="757"/>
      <c r="H159" s="757"/>
      <c r="I159" s="757"/>
      <c r="J159" s="757"/>
      <c r="K159" s="757"/>
      <c r="L159" s="757"/>
      <c r="M159" s="757"/>
      <c r="N159" s="757"/>
      <c r="O159" s="757"/>
      <c r="P159" s="757"/>
      <c r="Q159" s="757"/>
      <c r="R159" s="757"/>
      <c r="S159" s="757"/>
      <c r="T159" s="757"/>
      <c r="U159" s="757"/>
      <c r="V159" s="757"/>
      <c r="W159" s="757"/>
      <c r="X159" s="757"/>
      <c r="Y159" s="757"/>
      <c r="Z159" s="757"/>
      <c r="AA159" s="757"/>
      <c r="AB159" s="757"/>
      <c r="AC159" s="757"/>
      <c r="AD159" s="757"/>
      <c r="AE159" s="757"/>
      <c r="AF159" s="757"/>
      <c r="AG159" s="757"/>
      <c r="AH159" s="757"/>
      <c r="AI159" s="757"/>
      <c r="AJ159" s="757"/>
      <c r="AK159" s="757"/>
      <c r="AL159" s="757"/>
      <c r="AM159" s="757"/>
      <c r="AN159" s="757"/>
      <c r="AO159" s="757"/>
      <c r="AP159" s="757"/>
      <c r="AQ159" s="757"/>
      <c r="AR159" s="757"/>
      <c r="AS159" s="757"/>
      <c r="AT159" s="757"/>
      <c r="AU159" s="757"/>
      <c r="AV159" s="757"/>
      <c r="AW159" s="757"/>
      <c r="AX159" s="757"/>
      <c r="AY159" s="757"/>
      <c r="AZ159" s="757"/>
      <c r="BA159" s="757"/>
      <c r="BB159" s="757"/>
      <c r="BC159" s="757"/>
    </row>
    <row r="160" spans="1:55" s="498" customFormat="1" thickBot="1" x14ac:dyDescent="0.3">
      <c r="A160" s="757"/>
      <c r="B160" s="757"/>
      <c r="C160" s="757"/>
      <c r="D160" s="757"/>
      <c r="E160" s="757"/>
      <c r="F160" s="757"/>
      <c r="G160" s="757"/>
      <c r="H160" s="757"/>
      <c r="I160" s="757"/>
      <c r="J160" s="757"/>
      <c r="K160" s="757"/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7"/>
      <c r="Y160" s="757"/>
      <c r="Z160" s="757"/>
      <c r="AA160" s="757"/>
      <c r="AB160" s="757"/>
      <c r="AC160" s="757"/>
      <c r="AD160" s="757"/>
      <c r="AE160" s="757"/>
      <c r="AF160" s="757"/>
      <c r="AG160" s="757"/>
      <c r="AH160" s="757"/>
      <c r="AI160" s="757"/>
      <c r="AJ160" s="757"/>
      <c r="AK160" s="757"/>
      <c r="AL160" s="757"/>
      <c r="AM160" s="757"/>
      <c r="AN160" s="757"/>
      <c r="AO160" s="757"/>
      <c r="AP160" s="757"/>
      <c r="AQ160" s="757"/>
      <c r="AR160" s="757"/>
      <c r="AS160" s="757"/>
      <c r="AT160" s="757"/>
      <c r="AU160" s="757"/>
      <c r="AV160" s="757"/>
      <c r="AW160" s="757"/>
      <c r="AX160" s="757"/>
      <c r="AY160" s="757"/>
      <c r="AZ160" s="757"/>
      <c r="BA160" s="757"/>
      <c r="BB160" s="757"/>
      <c r="BC160" s="757"/>
    </row>
    <row r="161" spans="1:55" s="498" customFormat="1" ht="14.4" x14ac:dyDescent="0.3">
      <c r="E161" s="758" t="s">
        <v>1</v>
      </c>
      <c r="F161" s="759"/>
      <c r="G161" s="759"/>
      <c r="H161" s="759"/>
      <c r="I161" s="759"/>
      <c r="J161" s="760"/>
      <c r="K161" s="759" t="s">
        <v>2</v>
      </c>
      <c r="L161" s="759"/>
      <c r="M161" s="759"/>
      <c r="N161" s="759"/>
      <c r="O161" s="759"/>
      <c r="P161" s="760"/>
      <c r="Q161" s="759" t="s">
        <v>3</v>
      </c>
      <c r="R161" s="759"/>
      <c r="S161" s="759"/>
      <c r="T161" s="759"/>
      <c r="U161" s="759"/>
      <c r="V161" s="760"/>
      <c r="W161" s="758" t="s">
        <v>4</v>
      </c>
      <c r="X161" s="759"/>
      <c r="Y161" s="759"/>
      <c r="Z161" s="759"/>
      <c r="AA161" s="759"/>
      <c r="AB161" s="760"/>
      <c r="AC161" s="758" t="s">
        <v>5</v>
      </c>
      <c r="AD161" s="759"/>
      <c r="AE161" s="759"/>
      <c r="AF161" s="759"/>
      <c r="AG161" s="760"/>
      <c r="AH161" s="758" t="s">
        <v>6</v>
      </c>
      <c r="AI161" s="759"/>
      <c r="AJ161" s="759"/>
      <c r="AK161" s="759"/>
      <c r="AL161" s="760"/>
      <c r="AM161" s="758" t="s">
        <v>26</v>
      </c>
      <c r="AN161" s="759"/>
      <c r="AO161" s="759"/>
      <c r="AP161" s="759"/>
      <c r="AQ161" s="760"/>
      <c r="AR161" s="758" t="s">
        <v>27</v>
      </c>
      <c r="AS161" s="759"/>
      <c r="AT161" s="759"/>
      <c r="AU161" s="759"/>
      <c r="AV161" s="760"/>
      <c r="AW161" s="761" t="s">
        <v>28</v>
      </c>
      <c r="AX161" s="762"/>
      <c r="AY161" s="762"/>
      <c r="AZ161" s="762"/>
      <c r="BA161" s="762"/>
      <c r="BB161" s="762"/>
      <c r="BC161" s="746" t="s">
        <v>31</v>
      </c>
    </row>
    <row r="162" spans="1:55" s="498" customFormat="1" ht="15" thickBot="1" x14ac:dyDescent="0.35">
      <c r="E162" s="749">
        <v>43498</v>
      </c>
      <c r="F162" s="750"/>
      <c r="G162" s="750"/>
      <c r="H162" s="750"/>
      <c r="I162" s="750"/>
      <c r="J162" s="751"/>
      <c r="K162" s="752">
        <v>43540</v>
      </c>
      <c r="L162" s="752"/>
      <c r="M162" s="752"/>
      <c r="N162" s="752"/>
      <c r="O162" s="752"/>
      <c r="P162" s="753"/>
      <c r="Q162" s="752">
        <v>43586</v>
      </c>
      <c r="R162" s="752"/>
      <c r="S162" s="752"/>
      <c r="T162" s="752"/>
      <c r="U162" s="752"/>
      <c r="V162" s="753"/>
      <c r="W162" s="754">
        <v>43617</v>
      </c>
      <c r="X162" s="752"/>
      <c r="Y162" s="752"/>
      <c r="Z162" s="752"/>
      <c r="AA162" s="752"/>
      <c r="AB162" s="753"/>
      <c r="AC162" s="754">
        <v>43645</v>
      </c>
      <c r="AD162" s="752"/>
      <c r="AE162" s="752"/>
      <c r="AF162" s="752"/>
      <c r="AG162" s="753"/>
      <c r="AH162" s="754">
        <v>43673</v>
      </c>
      <c r="AI162" s="752"/>
      <c r="AJ162" s="752"/>
      <c r="AK162" s="752"/>
      <c r="AL162" s="753"/>
      <c r="AM162" s="754">
        <v>43694</v>
      </c>
      <c r="AN162" s="752"/>
      <c r="AO162" s="752"/>
      <c r="AP162" s="752"/>
      <c r="AQ162" s="753"/>
      <c r="AR162" s="754">
        <v>43716</v>
      </c>
      <c r="AS162" s="752"/>
      <c r="AT162" s="752"/>
      <c r="AU162" s="752"/>
      <c r="AV162" s="752"/>
      <c r="AW162" s="755">
        <v>43743</v>
      </c>
      <c r="AX162" s="756"/>
      <c r="AY162" s="756"/>
      <c r="AZ162" s="756"/>
      <c r="BA162" s="756"/>
      <c r="BB162" s="756"/>
      <c r="BC162" s="747"/>
    </row>
    <row r="163" spans="1:55" s="498" customFormat="1" ht="43.8" thickBot="1" x14ac:dyDescent="0.35">
      <c r="A163" s="499" t="s">
        <v>0</v>
      </c>
      <c r="B163" s="500" t="s">
        <v>7</v>
      </c>
      <c r="C163" s="501" t="s">
        <v>8</v>
      </c>
      <c r="D163" s="502" t="s">
        <v>9</v>
      </c>
      <c r="E163" s="503">
        <v>1</v>
      </c>
      <c r="F163" s="504">
        <v>2</v>
      </c>
      <c r="G163" s="504">
        <v>3</v>
      </c>
      <c r="H163" s="504">
        <v>4</v>
      </c>
      <c r="I163" s="504" t="s">
        <v>10</v>
      </c>
      <c r="J163" s="505" t="s">
        <v>29</v>
      </c>
      <c r="K163" s="672">
        <v>1</v>
      </c>
      <c r="L163" s="673">
        <v>2</v>
      </c>
      <c r="M163" s="673">
        <v>3</v>
      </c>
      <c r="N163" s="504">
        <v>4</v>
      </c>
      <c r="O163" s="504" t="s">
        <v>10</v>
      </c>
      <c r="P163" s="505" t="s">
        <v>29</v>
      </c>
      <c r="Q163" s="673">
        <v>1</v>
      </c>
      <c r="R163" s="673">
        <v>2</v>
      </c>
      <c r="S163" s="673">
        <v>3</v>
      </c>
      <c r="T163" s="504">
        <v>4</v>
      </c>
      <c r="U163" s="504" t="s">
        <v>10</v>
      </c>
      <c r="V163" s="505" t="s">
        <v>29</v>
      </c>
      <c r="W163" s="676">
        <v>1</v>
      </c>
      <c r="X163" s="677">
        <v>2</v>
      </c>
      <c r="Y163" s="677">
        <v>3</v>
      </c>
      <c r="Z163" s="677">
        <v>4</v>
      </c>
      <c r="AA163" s="674" t="s">
        <v>10</v>
      </c>
      <c r="AB163" s="716" t="s">
        <v>29</v>
      </c>
      <c r="AC163" s="678">
        <v>1</v>
      </c>
      <c r="AD163" s="679">
        <v>2</v>
      </c>
      <c r="AE163" s="680">
        <v>3</v>
      </c>
      <c r="AF163" s="674" t="s">
        <v>10</v>
      </c>
      <c r="AG163" s="716" t="s">
        <v>29</v>
      </c>
      <c r="AH163" s="676">
        <v>1</v>
      </c>
      <c r="AI163" s="677">
        <v>2</v>
      </c>
      <c r="AJ163" s="672">
        <v>3</v>
      </c>
      <c r="AK163" s="674" t="s">
        <v>10</v>
      </c>
      <c r="AL163" s="716" t="s">
        <v>29</v>
      </c>
      <c r="AM163" s="676">
        <v>1</v>
      </c>
      <c r="AN163" s="677">
        <v>2</v>
      </c>
      <c r="AO163" s="672">
        <v>3</v>
      </c>
      <c r="AP163" s="674" t="s">
        <v>10</v>
      </c>
      <c r="AQ163" s="716" t="s">
        <v>29</v>
      </c>
      <c r="AR163" s="676">
        <v>1</v>
      </c>
      <c r="AS163" s="677">
        <v>2</v>
      </c>
      <c r="AT163" s="672">
        <v>3</v>
      </c>
      <c r="AU163" s="674" t="s">
        <v>10</v>
      </c>
      <c r="AV163" s="716" t="s">
        <v>29</v>
      </c>
      <c r="AW163" s="432">
        <v>1</v>
      </c>
      <c r="AX163" s="433">
        <v>2</v>
      </c>
      <c r="AY163" s="427">
        <v>3</v>
      </c>
      <c r="AZ163" s="427">
        <v>4</v>
      </c>
      <c r="BA163" s="429" t="s">
        <v>10</v>
      </c>
      <c r="BB163" s="716" t="s">
        <v>29</v>
      </c>
      <c r="BC163" s="748"/>
    </row>
    <row r="164" spans="1:55" s="498" customFormat="1" ht="14.4" x14ac:dyDescent="0.3">
      <c r="A164" s="516">
        <v>1</v>
      </c>
      <c r="B164" s="517" t="s">
        <v>330</v>
      </c>
      <c r="C164" s="518">
        <v>21597</v>
      </c>
      <c r="D164" s="548">
        <v>22</v>
      </c>
      <c r="E164" s="549">
        <v>9</v>
      </c>
      <c r="F164" s="550">
        <v>9</v>
      </c>
      <c r="G164" s="550">
        <v>9</v>
      </c>
      <c r="H164" s="550">
        <v>9</v>
      </c>
      <c r="I164" s="552">
        <v>9</v>
      </c>
      <c r="J164" s="445">
        <f>SUM(E164:I164)</f>
        <v>45</v>
      </c>
      <c r="K164" s="443">
        <v>11</v>
      </c>
      <c r="L164" s="444">
        <v>9</v>
      </c>
      <c r="M164" s="444">
        <v>9</v>
      </c>
      <c r="N164" s="444">
        <v>9</v>
      </c>
      <c r="O164" s="446">
        <v>11</v>
      </c>
      <c r="P164" s="690">
        <f>SUM(K164:O164)</f>
        <v>49</v>
      </c>
      <c r="Q164" s="449">
        <v>11</v>
      </c>
      <c r="R164" s="450">
        <v>11</v>
      </c>
      <c r="S164" s="450">
        <v>11</v>
      </c>
      <c r="T164" s="450">
        <v>11</v>
      </c>
      <c r="U164" s="451">
        <v>11</v>
      </c>
      <c r="V164" s="521">
        <f>SUM(Q164:U164)</f>
        <v>55</v>
      </c>
      <c r="W164" s="455">
        <v>11</v>
      </c>
      <c r="X164" s="456">
        <v>9</v>
      </c>
      <c r="Y164" s="443">
        <v>11</v>
      </c>
      <c r="Z164" s="444">
        <v>11</v>
      </c>
      <c r="AA164" s="446">
        <v>11</v>
      </c>
      <c r="AB164" s="683">
        <f>SUM(W164:AA164)</f>
        <v>53</v>
      </c>
      <c r="AC164" s="557">
        <v>9</v>
      </c>
      <c r="AD164" s="558">
        <v>11</v>
      </c>
      <c r="AE164" s="553">
        <v>9</v>
      </c>
      <c r="AF164" s="555">
        <v>11</v>
      </c>
      <c r="AG164" s="521">
        <f>SUM(AC164:AF164)</f>
        <v>40</v>
      </c>
      <c r="AH164" s="559">
        <v>9</v>
      </c>
      <c r="AI164" s="560">
        <v>9</v>
      </c>
      <c r="AJ164" s="551">
        <v>9</v>
      </c>
      <c r="AK164" s="605">
        <v>9</v>
      </c>
      <c r="AL164" s="521">
        <f>SUM(AH164:AK164)</f>
        <v>36</v>
      </c>
      <c r="AM164" s="560">
        <v>11</v>
      </c>
      <c r="AN164" s="565">
        <v>11</v>
      </c>
      <c r="AO164" s="565">
        <v>11</v>
      </c>
      <c r="AP164" s="568">
        <v>11</v>
      </c>
      <c r="AQ164" s="521">
        <f>SUM(AM164:AP164)</f>
        <v>44</v>
      </c>
      <c r="AR164" s="560">
        <v>9</v>
      </c>
      <c r="AS164" s="565">
        <v>9</v>
      </c>
      <c r="AT164" s="565">
        <v>9</v>
      </c>
      <c r="AU164" s="568">
        <v>9</v>
      </c>
      <c r="AV164" s="521">
        <f>SUM(AR164:AU164)</f>
        <v>36</v>
      </c>
      <c r="AW164" s="560">
        <v>9</v>
      </c>
      <c r="AX164" s="565">
        <v>5</v>
      </c>
      <c r="AY164" s="565">
        <v>9</v>
      </c>
      <c r="AZ164" s="565">
        <v>7</v>
      </c>
      <c r="BA164" s="568">
        <v>5</v>
      </c>
      <c r="BB164" s="521">
        <f t="shared" ref="BB164:BB171" si="118">SUM(AW164:BA164)</f>
        <v>35</v>
      </c>
      <c r="BC164" s="729">
        <f t="shared" ref="BC164:BC171" si="119">+J164+P164+V164+AB164+AG164+AL164+AQ164+AV164+BB164</f>
        <v>393</v>
      </c>
    </row>
    <row r="165" spans="1:55" s="498" customFormat="1" ht="14.4" x14ac:dyDescent="0.3">
      <c r="A165" s="516">
        <v>2</v>
      </c>
      <c r="B165" s="517" t="s">
        <v>318</v>
      </c>
      <c r="C165" s="524">
        <v>21590</v>
      </c>
      <c r="D165" s="579">
        <v>77</v>
      </c>
      <c r="E165" s="580">
        <v>11</v>
      </c>
      <c r="F165" s="581">
        <v>11</v>
      </c>
      <c r="G165" s="581">
        <v>11</v>
      </c>
      <c r="H165" s="581">
        <v>11</v>
      </c>
      <c r="I165" s="582">
        <v>11</v>
      </c>
      <c r="J165" s="452">
        <f>SUM(E165:I165)</f>
        <v>55</v>
      </c>
      <c r="K165" s="449">
        <v>9</v>
      </c>
      <c r="L165" s="450">
        <v>11</v>
      </c>
      <c r="M165" s="450">
        <v>11</v>
      </c>
      <c r="N165" s="450">
        <v>11</v>
      </c>
      <c r="O165" s="451">
        <v>9</v>
      </c>
      <c r="P165" s="521">
        <f>SUM(K165:O165)</f>
        <v>51</v>
      </c>
      <c r="Q165" s="450">
        <v>6</v>
      </c>
      <c r="R165" s="450">
        <v>5</v>
      </c>
      <c r="S165" s="450">
        <v>7</v>
      </c>
      <c r="T165" s="450">
        <v>9</v>
      </c>
      <c r="U165" s="451">
        <v>7</v>
      </c>
      <c r="V165" s="521">
        <f>SUM(Q165:U165)</f>
        <v>34</v>
      </c>
      <c r="W165" s="462">
        <v>9</v>
      </c>
      <c r="X165" s="461">
        <v>11</v>
      </c>
      <c r="Y165" s="449">
        <v>9</v>
      </c>
      <c r="Z165" s="450">
        <v>7</v>
      </c>
      <c r="AA165" s="451">
        <v>7</v>
      </c>
      <c r="AB165" s="521">
        <f>SUM(W165:AA165)</f>
        <v>43</v>
      </c>
      <c r="AC165" s="571">
        <v>11</v>
      </c>
      <c r="AD165" s="572">
        <v>9</v>
      </c>
      <c r="AE165" s="565">
        <v>11</v>
      </c>
      <c r="AF165" s="568">
        <v>7</v>
      </c>
      <c r="AG165" s="521">
        <f>SUM(AC165:AF165)</f>
        <v>38</v>
      </c>
      <c r="AH165" s="571">
        <v>7</v>
      </c>
      <c r="AI165" s="572">
        <v>11</v>
      </c>
      <c r="AJ165" s="565">
        <v>11</v>
      </c>
      <c r="AK165" s="568">
        <v>11</v>
      </c>
      <c r="AL165" s="521">
        <f>SUM(AH165:AK165)</f>
        <v>40</v>
      </c>
      <c r="AM165" s="576" t="s">
        <v>227</v>
      </c>
      <c r="AN165" s="577" t="s">
        <v>232</v>
      </c>
      <c r="AO165" s="577" t="s">
        <v>232</v>
      </c>
      <c r="AP165" s="573" t="s">
        <v>232</v>
      </c>
      <c r="AQ165" s="521">
        <f>SUM(AM165:AP165)</f>
        <v>0</v>
      </c>
      <c r="AR165" s="576" t="s">
        <v>227</v>
      </c>
      <c r="AS165" s="565">
        <v>6</v>
      </c>
      <c r="AT165" s="577" t="s">
        <v>227</v>
      </c>
      <c r="AU165" s="568">
        <v>7</v>
      </c>
      <c r="AV165" s="521">
        <f>SUM(AR165:AU165)</f>
        <v>13</v>
      </c>
      <c r="AW165" s="572">
        <v>5</v>
      </c>
      <c r="AX165" s="565">
        <v>11</v>
      </c>
      <c r="AY165" s="565" t="s">
        <v>227</v>
      </c>
      <c r="AZ165" s="565">
        <v>11</v>
      </c>
      <c r="BA165" s="568">
        <v>9</v>
      </c>
      <c r="BB165" s="521">
        <f t="shared" si="118"/>
        <v>36</v>
      </c>
      <c r="BC165" s="729">
        <f t="shared" si="119"/>
        <v>310</v>
      </c>
    </row>
    <row r="166" spans="1:55" s="498" customFormat="1" ht="14.4" x14ac:dyDescent="0.3">
      <c r="A166" s="516">
        <v>4</v>
      </c>
      <c r="B166" s="517" t="s">
        <v>351</v>
      </c>
      <c r="C166" s="686">
        <v>21612</v>
      </c>
      <c r="D166" s="525" t="s">
        <v>122</v>
      </c>
      <c r="E166" s="687">
        <v>0</v>
      </c>
      <c r="F166" s="553">
        <v>0</v>
      </c>
      <c r="G166" s="553">
        <v>0</v>
      </c>
      <c r="H166" s="553">
        <v>0</v>
      </c>
      <c r="I166" s="554">
        <v>0</v>
      </c>
      <c r="J166" s="452">
        <f>SUM(E166:I166)</f>
        <v>0</v>
      </c>
      <c r="K166" s="449">
        <v>0</v>
      </c>
      <c r="L166" s="450">
        <v>0</v>
      </c>
      <c r="M166" s="450">
        <v>0</v>
      </c>
      <c r="N166" s="450">
        <v>0</v>
      </c>
      <c r="O166" s="451">
        <v>0</v>
      </c>
      <c r="P166" s="521">
        <f>SUM(K166:O166)</f>
        <v>0</v>
      </c>
      <c r="Q166" s="449">
        <v>9</v>
      </c>
      <c r="R166" s="450">
        <v>6</v>
      </c>
      <c r="S166" s="450">
        <v>9</v>
      </c>
      <c r="T166" s="450">
        <v>7</v>
      </c>
      <c r="U166" s="451">
        <v>9</v>
      </c>
      <c r="V166" s="521">
        <f>SUM(Q166:U166)</f>
        <v>40</v>
      </c>
      <c r="W166" s="449">
        <v>7</v>
      </c>
      <c r="X166" s="450">
        <v>7</v>
      </c>
      <c r="Y166" s="450">
        <v>7</v>
      </c>
      <c r="Z166" s="450">
        <v>9</v>
      </c>
      <c r="AA166" s="451">
        <v>9</v>
      </c>
      <c r="AB166" s="521">
        <f>SUM(W166:AA166)</f>
        <v>39</v>
      </c>
      <c r="AC166" s="575" t="s">
        <v>227</v>
      </c>
      <c r="AD166" s="572">
        <v>7</v>
      </c>
      <c r="AE166" s="565">
        <v>7</v>
      </c>
      <c r="AF166" s="568">
        <v>9</v>
      </c>
      <c r="AG166" s="521">
        <f>SUM(AC166:AF166)</f>
        <v>23</v>
      </c>
      <c r="AH166" s="571">
        <v>11</v>
      </c>
      <c r="AI166" s="572">
        <v>7</v>
      </c>
      <c r="AJ166" s="565">
        <v>7</v>
      </c>
      <c r="AK166" s="573" t="s">
        <v>232</v>
      </c>
      <c r="AL166" s="521">
        <f>SUM(AH166:AK166)</f>
        <v>25</v>
      </c>
      <c r="AM166" s="572">
        <v>7</v>
      </c>
      <c r="AN166" s="577" t="s">
        <v>43</v>
      </c>
      <c r="AO166" s="577" t="s">
        <v>43</v>
      </c>
      <c r="AP166" s="573" t="s">
        <v>43</v>
      </c>
      <c r="AQ166" s="521">
        <f>SUM(AM166:AP166)</f>
        <v>7</v>
      </c>
      <c r="AR166" s="572">
        <v>7</v>
      </c>
      <c r="AS166" s="565">
        <v>11</v>
      </c>
      <c r="AT166" s="565">
        <v>11</v>
      </c>
      <c r="AU166" s="568">
        <v>11</v>
      </c>
      <c r="AV166" s="521">
        <f>SUM(AR166:AU166)</f>
        <v>40</v>
      </c>
      <c r="AW166" s="572">
        <v>7</v>
      </c>
      <c r="AX166" s="565">
        <v>9</v>
      </c>
      <c r="AY166" s="565" t="s">
        <v>227</v>
      </c>
      <c r="AZ166" s="565">
        <v>6</v>
      </c>
      <c r="BA166" s="568">
        <v>6</v>
      </c>
      <c r="BB166" s="521">
        <f t="shared" si="118"/>
        <v>28</v>
      </c>
      <c r="BC166" s="729">
        <f t="shared" si="119"/>
        <v>202</v>
      </c>
    </row>
    <row r="167" spans="1:55" s="498" customFormat="1" ht="14.4" x14ac:dyDescent="0.3">
      <c r="A167" s="516">
        <v>5</v>
      </c>
      <c r="B167" s="517" t="s">
        <v>335</v>
      </c>
      <c r="C167" s="707">
        <v>21381</v>
      </c>
      <c r="D167" s="708">
        <v>53</v>
      </c>
      <c r="E167" s="730">
        <v>7</v>
      </c>
      <c r="F167" s="731">
        <v>7</v>
      </c>
      <c r="G167" s="731">
        <v>0</v>
      </c>
      <c r="H167" s="732" t="s">
        <v>227</v>
      </c>
      <c r="I167" s="710">
        <v>0</v>
      </c>
      <c r="J167" s="452">
        <f>SUM(E167:I167)</f>
        <v>14</v>
      </c>
      <c r="K167" s="449">
        <v>0</v>
      </c>
      <c r="L167" s="450">
        <v>0</v>
      </c>
      <c r="M167" s="450">
        <v>0</v>
      </c>
      <c r="N167" s="450">
        <v>0</v>
      </c>
      <c r="O167" s="451">
        <v>0</v>
      </c>
      <c r="P167" s="521">
        <f>SUM(K167:O167)</f>
        <v>0</v>
      </c>
      <c r="Q167" s="449">
        <v>7</v>
      </c>
      <c r="R167" s="450">
        <v>9</v>
      </c>
      <c r="S167" s="475" t="s">
        <v>227</v>
      </c>
      <c r="T167" s="475" t="s">
        <v>232</v>
      </c>
      <c r="U167" s="451">
        <v>5</v>
      </c>
      <c r="V167" s="521">
        <f>SUM(Q167:U167)</f>
        <v>21</v>
      </c>
      <c r="W167" s="449">
        <v>0</v>
      </c>
      <c r="X167" s="450">
        <v>0</v>
      </c>
      <c r="Y167" s="450">
        <v>0</v>
      </c>
      <c r="Z167" s="450">
        <v>0</v>
      </c>
      <c r="AA167" s="451">
        <v>0</v>
      </c>
      <c r="AB167" s="521">
        <f>SUM(W167:AA167)</f>
        <v>0</v>
      </c>
      <c r="AC167" s="571">
        <v>0</v>
      </c>
      <c r="AD167" s="572">
        <v>0</v>
      </c>
      <c r="AE167" s="565">
        <v>0</v>
      </c>
      <c r="AF167" s="568">
        <v>0</v>
      </c>
      <c r="AG167" s="521">
        <f>SUM(AC167:AF167)</f>
        <v>0</v>
      </c>
      <c r="AH167" s="571">
        <v>0</v>
      </c>
      <c r="AI167" s="572">
        <v>0</v>
      </c>
      <c r="AJ167" s="565">
        <v>0</v>
      </c>
      <c r="AK167" s="568">
        <v>0</v>
      </c>
      <c r="AL167" s="521">
        <f>SUM(AH167:AK167)</f>
        <v>0</v>
      </c>
      <c r="AM167" s="572">
        <v>9</v>
      </c>
      <c r="AN167" s="565">
        <v>9</v>
      </c>
      <c r="AO167" s="565">
        <v>9</v>
      </c>
      <c r="AP167" s="568">
        <v>9</v>
      </c>
      <c r="AQ167" s="521">
        <f>SUM(AM167:AP167)</f>
        <v>36</v>
      </c>
      <c r="AR167" s="572">
        <v>11</v>
      </c>
      <c r="AS167" s="565">
        <v>7</v>
      </c>
      <c r="AT167" s="577" t="s">
        <v>227</v>
      </c>
      <c r="AU167" s="573" t="s">
        <v>232</v>
      </c>
      <c r="AV167" s="521">
        <f>SUM(AR167:AU167)</f>
        <v>18</v>
      </c>
      <c r="AW167" s="572">
        <v>4</v>
      </c>
      <c r="AX167" s="565">
        <v>6</v>
      </c>
      <c r="AY167" s="565" t="s">
        <v>43</v>
      </c>
      <c r="AZ167" s="565" t="s">
        <v>43</v>
      </c>
      <c r="BA167" s="568" t="s">
        <v>43</v>
      </c>
      <c r="BB167" s="521">
        <f t="shared" si="118"/>
        <v>10</v>
      </c>
      <c r="BC167" s="729">
        <f t="shared" si="119"/>
        <v>99</v>
      </c>
    </row>
    <row r="168" spans="1:55" s="498" customFormat="1" ht="14.4" x14ac:dyDescent="0.3">
      <c r="A168" s="516">
        <v>6</v>
      </c>
      <c r="B168" s="517" t="s">
        <v>353</v>
      </c>
      <c r="C168" s="528">
        <v>23304</v>
      </c>
      <c r="D168" s="562" t="s">
        <v>354</v>
      </c>
      <c r="E168" s="465">
        <v>0</v>
      </c>
      <c r="F168" s="449">
        <v>0</v>
      </c>
      <c r="G168" s="449">
        <v>0</v>
      </c>
      <c r="H168" s="449">
        <v>0</v>
      </c>
      <c r="I168" s="450">
        <v>0</v>
      </c>
      <c r="J168" s="452">
        <f>SUM(E168:I168)</f>
        <v>0</v>
      </c>
      <c r="K168" s="449">
        <v>0</v>
      </c>
      <c r="L168" s="450">
        <v>0</v>
      </c>
      <c r="M168" s="450">
        <v>0</v>
      </c>
      <c r="N168" s="450">
        <v>0</v>
      </c>
      <c r="O168" s="451">
        <v>0</v>
      </c>
      <c r="P168" s="521">
        <f>SUM(K168:O168)</f>
        <v>0</v>
      </c>
      <c r="Q168" s="450">
        <v>0</v>
      </c>
      <c r="R168" s="450">
        <v>0</v>
      </c>
      <c r="S168" s="450">
        <v>0</v>
      </c>
      <c r="T168" s="450">
        <v>0</v>
      </c>
      <c r="U168" s="451">
        <v>0</v>
      </c>
      <c r="V168" s="521">
        <f>SUM(Q168:U168)</f>
        <v>0</v>
      </c>
      <c r="W168" s="449">
        <v>0</v>
      </c>
      <c r="X168" s="450">
        <v>0</v>
      </c>
      <c r="Y168" s="450">
        <v>0</v>
      </c>
      <c r="Z168" s="450">
        <v>0</v>
      </c>
      <c r="AA168" s="451">
        <v>0</v>
      </c>
      <c r="AB168" s="521">
        <f>SUM(W168:AA168)</f>
        <v>0</v>
      </c>
      <c r="AC168" s="571">
        <v>0</v>
      </c>
      <c r="AD168" s="572">
        <v>0</v>
      </c>
      <c r="AE168" s="565">
        <v>0</v>
      </c>
      <c r="AF168" s="568">
        <v>0</v>
      </c>
      <c r="AG168" s="521">
        <f>SUM(AC168:AF168)</f>
        <v>0</v>
      </c>
      <c r="AH168" s="571">
        <v>0</v>
      </c>
      <c r="AI168" s="572">
        <v>0</v>
      </c>
      <c r="AJ168" s="565">
        <v>0</v>
      </c>
      <c r="AK168" s="568">
        <v>0</v>
      </c>
      <c r="AL168" s="521">
        <f>SUM(AH168:AK168)</f>
        <v>0</v>
      </c>
      <c r="AM168" s="572">
        <v>0</v>
      </c>
      <c r="AN168" s="565">
        <v>0</v>
      </c>
      <c r="AO168" s="565">
        <v>0</v>
      </c>
      <c r="AP168" s="568">
        <v>0</v>
      </c>
      <c r="AQ168" s="521">
        <f>SUM(AM168:AP168)</f>
        <v>0</v>
      </c>
      <c r="AR168" s="572">
        <v>6</v>
      </c>
      <c r="AS168" s="577" t="s">
        <v>227</v>
      </c>
      <c r="AT168" s="565">
        <v>7</v>
      </c>
      <c r="AU168" s="568">
        <v>6</v>
      </c>
      <c r="AV168" s="521">
        <f>SUM(AR168:AU168)</f>
        <v>19</v>
      </c>
      <c r="AW168" s="572">
        <v>6</v>
      </c>
      <c r="AX168" s="565">
        <v>7</v>
      </c>
      <c r="AY168" s="565" t="s">
        <v>227</v>
      </c>
      <c r="AZ168" s="565">
        <v>5</v>
      </c>
      <c r="BA168" s="568">
        <v>7</v>
      </c>
      <c r="BB168" s="521">
        <f t="shared" si="118"/>
        <v>25</v>
      </c>
      <c r="BC168" s="729">
        <f t="shared" si="119"/>
        <v>44</v>
      </c>
    </row>
    <row r="169" spans="1:55" s="498" customFormat="1" ht="14.4" x14ac:dyDescent="0.3">
      <c r="A169" s="516">
        <v>7</v>
      </c>
      <c r="B169" s="517" t="s">
        <v>332</v>
      </c>
      <c r="C169" s="686">
        <v>21396</v>
      </c>
      <c r="D169" s="579">
        <v>84</v>
      </c>
      <c r="E169" s="700"/>
      <c r="F169" s="582"/>
      <c r="G169" s="582"/>
      <c r="H169" s="701"/>
      <c r="I169" s="582"/>
      <c r="J169" s="452"/>
      <c r="K169" s="449"/>
      <c r="L169" s="450"/>
      <c r="M169" s="450"/>
      <c r="N169" s="450"/>
      <c r="O169" s="451"/>
      <c r="P169" s="521"/>
      <c r="Q169" s="450"/>
      <c r="R169" s="450"/>
      <c r="S169" s="450"/>
      <c r="T169" s="450"/>
      <c r="U169" s="473"/>
      <c r="V169" s="521"/>
      <c r="W169" s="465"/>
      <c r="X169" s="461"/>
      <c r="Y169" s="450"/>
      <c r="Z169" s="450"/>
      <c r="AA169" s="451"/>
      <c r="AB169" s="521"/>
      <c r="AC169" s="575"/>
      <c r="AD169" s="576"/>
      <c r="AE169" s="577"/>
      <c r="AF169" s="573"/>
      <c r="AG169" s="521"/>
      <c r="AH169" s="571"/>
      <c r="AI169" s="572"/>
      <c r="AJ169" s="565"/>
      <c r="AK169" s="568"/>
      <c r="AL169" s="521"/>
      <c r="AM169" s="572">
        <v>0</v>
      </c>
      <c r="AN169" s="565">
        <v>0</v>
      </c>
      <c r="AO169" s="565">
        <v>0</v>
      </c>
      <c r="AP169" s="568">
        <v>0</v>
      </c>
      <c r="AQ169" s="521">
        <v>0</v>
      </c>
      <c r="AR169" s="572">
        <v>0</v>
      </c>
      <c r="AS169" s="565">
        <v>0</v>
      </c>
      <c r="AT169" s="565">
        <v>0</v>
      </c>
      <c r="AU169" s="568">
        <v>0</v>
      </c>
      <c r="AV169" s="521">
        <v>0</v>
      </c>
      <c r="AW169" s="572">
        <v>11</v>
      </c>
      <c r="AX169" s="565" t="s">
        <v>227</v>
      </c>
      <c r="AY169" s="565">
        <v>11</v>
      </c>
      <c r="AZ169" s="565">
        <v>9</v>
      </c>
      <c r="BA169" s="568">
        <v>11</v>
      </c>
      <c r="BB169" s="521">
        <f t="shared" si="118"/>
        <v>42</v>
      </c>
      <c r="BC169" s="729">
        <f t="shared" si="119"/>
        <v>42</v>
      </c>
    </row>
    <row r="170" spans="1:55" s="498" customFormat="1" ht="14.4" x14ac:dyDescent="0.3">
      <c r="A170" s="516">
        <v>8</v>
      </c>
      <c r="B170" s="517" t="s">
        <v>352</v>
      </c>
      <c r="C170" s="524">
        <v>21573</v>
      </c>
      <c r="D170" s="579">
        <v>27</v>
      </c>
      <c r="E170" s="580">
        <v>6</v>
      </c>
      <c r="F170" s="736">
        <v>6</v>
      </c>
      <c r="G170" s="582">
        <v>7</v>
      </c>
      <c r="H170" s="582">
        <v>7</v>
      </c>
      <c r="I170" s="582">
        <v>6</v>
      </c>
      <c r="J170" s="460">
        <f>SUM(E170:I170)</f>
        <v>32</v>
      </c>
      <c r="K170" s="465">
        <v>0</v>
      </c>
      <c r="L170" s="461">
        <v>0</v>
      </c>
      <c r="M170" s="450">
        <v>0</v>
      </c>
      <c r="N170" s="450">
        <v>0</v>
      </c>
      <c r="O170" s="451">
        <v>0</v>
      </c>
      <c r="P170" s="521">
        <f>SUM(K170:O170)</f>
        <v>0</v>
      </c>
      <c r="Q170" s="461">
        <v>4</v>
      </c>
      <c r="R170" s="466" t="s">
        <v>232</v>
      </c>
      <c r="S170" s="475" t="s">
        <v>232</v>
      </c>
      <c r="T170" s="475" t="s">
        <v>232</v>
      </c>
      <c r="U170" s="473" t="s">
        <v>232</v>
      </c>
      <c r="V170" s="521">
        <f>SUM(Q170:U170)</f>
        <v>4</v>
      </c>
      <c r="W170" s="465">
        <v>0</v>
      </c>
      <c r="X170" s="461">
        <v>0</v>
      </c>
      <c r="Y170" s="450">
        <v>0</v>
      </c>
      <c r="Z170" s="450">
        <v>0</v>
      </c>
      <c r="AA170" s="451">
        <v>0</v>
      </c>
      <c r="AB170" s="521">
        <f>SUM(W170:AA170)</f>
        <v>0</v>
      </c>
      <c r="AC170" s="575" t="s">
        <v>232</v>
      </c>
      <c r="AD170" s="576" t="s">
        <v>232</v>
      </c>
      <c r="AE170" s="577" t="s">
        <v>232</v>
      </c>
      <c r="AF170" s="573" t="s">
        <v>232</v>
      </c>
      <c r="AG170" s="460">
        <f>SUM(AC170:AF170)</f>
        <v>0</v>
      </c>
      <c r="AH170" s="571">
        <v>0</v>
      </c>
      <c r="AI170" s="572">
        <v>0</v>
      </c>
      <c r="AJ170" s="565">
        <v>0</v>
      </c>
      <c r="AK170" s="568">
        <v>0</v>
      </c>
      <c r="AL170" s="460">
        <f>SUM(AH170:AK170)</f>
        <v>0</v>
      </c>
      <c r="AM170" s="572">
        <v>0</v>
      </c>
      <c r="AN170" s="565">
        <v>0</v>
      </c>
      <c r="AO170" s="565">
        <v>0</v>
      </c>
      <c r="AP170" s="568">
        <v>0</v>
      </c>
      <c r="AQ170" s="521">
        <f>SUM(AM170:AP170)</f>
        <v>0</v>
      </c>
      <c r="AR170" s="572">
        <v>0</v>
      </c>
      <c r="AS170" s="565">
        <v>0</v>
      </c>
      <c r="AT170" s="565">
        <v>0</v>
      </c>
      <c r="AU170" s="568">
        <v>0</v>
      </c>
      <c r="AV170" s="521">
        <f>SUM(AR170:AU170)</f>
        <v>0</v>
      </c>
      <c r="AW170" s="572">
        <v>0</v>
      </c>
      <c r="AX170" s="565">
        <v>0</v>
      </c>
      <c r="AY170" s="565">
        <v>0</v>
      </c>
      <c r="AZ170" s="565">
        <v>0</v>
      </c>
      <c r="BA170" s="568">
        <v>0</v>
      </c>
      <c r="BB170" s="521">
        <f t="shared" si="118"/>
        <v>0</v>
      </c>
      <c r="BC170" s="729">
        <f t="shared" si="119"/>
        <v>36</v>
      </c>
    </row>
    <row r="171" spans="1:55" s="498" customFormat="1" ht="15" thickBot="1" x14ac:dyDescent="0.35">
      <c r="A171" s="516">
        <v>9</v>
      </c>
      <c r="B171" s="517" t="s">
        <v>305</v>
      </c>
      <c r="C171" s="686">
        <v>21550</v>
      </c>
      <c r="D171" s="579">
        <v>7</v>
      </c>
      <c r="E171" s="698" t="s">
        <v>227</v>
      </c>
      <c r="F171" s="737">
        <v>5</v>
      </c>
      <c r="G171" s="566">
        <v>0</v>
      </c>
      <c r="H171" s="688" t="s">
        <v>232</v>
      </c>
      <c r="I171" s="738">
        <v>7</v>
      </c>
      <c r="J171" s="521">
        <f>SUM(E171:I171)</f>
        <v>12</v>
      </c>
      <c r="K171" s="465">
        <v>0</v>
      </c>
      <c r="L171" s="461">
        <v>0</v>
      </c>
      <c r="M171" s="450">
        <v>0</v>
      </c>
      <c r="N171" s="450">
        <v>0</v>
      </c>
      <c r="O171" s="451">
        <v>0</v>
      </c>
      <c r="P171" s="521">
        <f>SUM(K171:O171)</f>
        <v>0</v>
      </c>
      <c r="Q171" s="465">
        <v>5</v>
      </c>
      <c r="R171" s="461">
        <v>7</v>
      </c>
      <c r="S171" s="450">
        <v>6</v>
      </c>
      <c r="T171" s="450">
        <v>6</v>
      </c>
      <c r="U171" s="473" t="s">
        <v>232</v>
      </c>
      <c r="V171" s="521">
        <f>SUM(Q171:U171)</f>
        <v>24</v>
      </c>
      <c r="W171" s="465">
        <v>0</v>
      </c>
      <c r="X171" s="461">
        <v>0</v>
      </c>
      <c r="Y171" s="450">
        <v>0</v>
      </c>
      <c r="Z171" s="450">
        <v>0</v>
      </c>
      <c r="AA171" s="451">
        <v>0</v>
      </c>
      <c r="AB171" s="521">
        <f>SUM(W171:AA171)</f>
        <v>0</v>
      </c>
      <c r="AC171" s="575" t="s">
        <v>232</v>
      </c>
      <c r="AD171" s="576" t="s">
        <v>232</v>
      </c>
      <c r="AE171" s="577" t="s">
        <v>232</v>
      </c>
      <c r="AF171" s="573" t="s">
        <v>232</v>
      </c>
      <c r="AG171" s="460">
        <f>SUM(AC171:AF171)</f>
        <v>0</v>
      </c>
      <c r="AH171" s="571">
        <v>0</v>
      </c>
      <c r="AI171" s="572">
        <v>0</v>
      </c>
      <c r="AJ171" s="565">
        <v>0</v>
      </c>
      <c r="AK171" s="568">
        <v>0</v>
      </c>
      <c r="AL171" s="460">
        <f>SUM(AH171:AK171)</f>
        <v>0</v>
      </c>
      <c r="AM171" s="572">
        <v>0</v>
      </c>
      <c r="AN171" s="565">
        <v>0</v>
      </c>
      <c r="AO171" s="565">
        <v>0</v>
      </c>
      <c r="AP171" s="568">
        <v>0</v>
      </c>
      <c r="AQ171" s="521">
        <f>SUM(AM171:AP171)</f>
        <v>0</v>
      </c>
      <c r="AR171" s="572">
        <v>0</v>
      </c>
      <c r="AS171" s="565">
        <v>0</v>
      </c>
      <c r="AT171" s="565">
        <v>0</v>
      </c>
      <c r="AU171" s="568">
        <v>0</v>
      </c>
      <c r="AV171" s="521">
        <f>SUM(AR171:AU171)</f>
        <v>0</v>
      </c>
      <c r="AW171" s="572" t="s">
        <v>232</v>
      </c>
      <c r="AX171" s="565" t="s">
        <v>227</v>
      </c>
      <c r="AY171" s="565" t="s">
        <v>232</v>
      </c>
      <c r="AZ171" s="565" t="s">
        <v>232</v>
      </c>
      <c r="BA171" s="568" t="s">
        <v>232</v>
      </c>
      <c r="BB171" s="521">
        <f t="shared" si="118"/>
        <v>0</v>
      </c>
      <c r="BC171" s="729">
        <f t="shared" si="119"/>
        <v>36</v>
      </c>
    </row>
    <row r="172" spans="1:55" s="498" customFormat="1" ht="15" thickBot="1" x14ac:dyDescent="0.35">
      <c r="A172" s="583"/>
      <c r="B172" s="583"/>
      <c r="C172" s="583"/>
      <c r="D172" s="584" t="s">
        <v>32</v>
      </c>
      <c r="E172" s="744">
        <v>6</v>
      </c>
      <c r="F172" s="744"/>
      <c r="G172" s="744"/>
      <c r="H172" s="744"/>
      <c r="I172" s="744"/>
      <c r="J172" s="744"/>
      <c r="K172" s="744">
        <v>2</v>
      </c>
      <c r="L172" s="744"/>
      <c r="M172" s="744"/>
      <c r="N172" s="744"/>
      <c r="O172" s="744"/>
      <c r="P172" s="744"/>
      <c r="Q172" s="744">
        <v>6</v>
      </c>
      <c r="R172" s="744"/>
      <c r="S172" s="744"/>
      <c r="T172" s="744"/>
      <c r="U172" s="744"/>
      <c r="V172" s="744"/>
      <c r="W172" s="744">
        <v>3</v>
      </c>
      <c r="X172" s="744"/>
      <c r="Y172" s="744"/>
      <c r="Z172" s="744"/>
      <c r="AA172" s="744"/>
      <c r="AB172" s="744"/>
      <c r="AC172" s="744">
        <v>5</v>
      </c>
      <c r="AD172" s="744"/>
      <c r="AE172" s="744"/>
      <c r="AF172" s="744"/>
      <c r="AG172" s="744"/>
      <c r="AH172" s="744">
        <v>3</v>
      </c>
      <c r="AI172" s="744"/>
      <c r="AJ172" s="744"/>
      <c r="AK172" s="745"/>
      <c r="AL172" s="745"/>
      <c r="AM172" s="744">
        <v>4</v>
      </c>
      <c r="AN172" s="744"/>
      <c r="AO172" s="744"/>
      <c r="AP172" s="745"/>
      <c r="AQ172" s="745"/>
      <c r="AR172" s="744">
        <v>5</v>
      </c>
      <c r="AS172" s="744"/>
      <c r="AT172" s="744"/>
      <c r="AU172" s="745"/>
      <c r="AV172" s="745"/>
      <c r="AW172" s="744">
        <v>7</v>
      </c>
      <c r="AX172" s="744"/>
      <c r="AY172" s="744"/>
      <c r="AZ172" s="745"/>
      <c r="BA172" s="745"/>
      <c r="BB172" s="745"/>
      <c r="BC172" s="644"/>
    </row>
  </sheetData>
  <sortState ref="B150:BC157">
    <sortCondition descending="1" ref="BC150"/>
  </sortState>
  <mergeCells count="291">
    <mergeCell ref="A1:BC4"/>
    <mergeCell ref="E5:J5"/>
    <mergeCell ref="K5:P5"/>
    <mergeCell ref="Q5:V5"/>
    <mergeCell ref="W5:AB5"/>
    <mergeCell ref="AC5:AG5"/>
    <mergeCell ref="AH5:AL5"/>
    <mergeCell ref="AM5:AQ5"/>
    <mergeCell ref="AR5:AV5"/>
    <mergeCell ref="AW5:BB5"/>
    <mergeCell ref="BC5:BC7"/>
    <mergeCell ref="E6:J6"/>
    <mergeCell ref="K6:P6"/>
    <mergeCell ref="Q6:V6"/>
    <mergeCell ref="W6:AB6"/>
    <mergeCell ref="AC6:AG6"/>
    <mergeCell ref="AH6:AL6"/>
    <mergeCell ref="AM6:AQ6"/>
    <mergeCell ref="AR6:AV6"/>
    <mergeCell ref="AW6:BB6"/>
    <mergeCell ref="AM20:AQ20"/>
    <mergeCell ref="AR20:AV20"/>
    <mergeCell ref="AW20:BB20"/>
    <mergeCell ref="A21:BC23"/>
    <mergeCell ref="E24:J24"/>
    <mergeCell ref="K24:P24"/>
    <mergeCell ref="Q24:V24"/>
    <mergeCell ref="W24:AB24"/>
    <mergeCell ref="AC24:AG24"/>
    <mergeCell ref="AH24:AL24"/>
    <mergeCell ref="E20:J20"/>
    <mergeCell ref="K20:P20"/>
    <mergeCell ref="Q20:V20"/>
    <mergeCell ref="W20:AB20"/>
    <mergeCell ref="AC20:AG20"/>
    <mergeCell ref="AH20:AL20"/>
    <mergeCell ref="AM24:AQ24"/>
    <mergeCell ref="AR24:AV24"/>
    <mergeCell ref="AW24:BB24"/>
    <mergeCell ref="BC24:BC26"/>
    <mergeCell ref="E25:J25"/>
    <mergeCell ref="K25:P25"/>
    <mergeCell ref="Q25:V25"/>
    <mergeCell ref="W25:AB25"/>
    <mergeCell ref="AC25:AG25"/>
    <mergeCell ref="AH25:AL25"/>
    <mergeCell ref="AM25:AQ25"/>
    <mergeCell ref="AR25:AV25"/>
    <mergeCell ref="AW25:BB25"/>
    <mergeCell ref="A34:D34"/>
    <mergeCell ref="E34:J34"/>
    <mergeCell ref="K34:P34"/>
    <mergeCell ref="Q34:V34"/>
    <mergeCell ref="W34:AB34"/>
    <mergeCell ref="AC34:AG34"/>
    <mergeCell ref="AH34:AL34"/>
    <mergeCell ref="AM34:AQ34"/>
    <mergeCell ref="AR34:AV34"/>
    <mergeCell ref="AW34:BB34"/>
    <mergeCell ref="A35:BC37"/>
    <mergeCell ref="E38:J38"/>
    <mergeCell ref="K38:P38"/>
    <mergeCell ref="Q38:V38"/>
    <mergeCell ref="W38:AB38"/>
    <mergeCell ref="AC38:AG38"/>
    <mergeCell ref="AH38:AL38"/>
    <mergeCell ref="AM38:AQ38"/>
    <mergeCell ref="AR38:AV38"/>
    <mergeCell ref="AW38:BB38"/>
    <mergeCell ref="BC38:BC40"/>
    <mergeCell ref="E39:J39"/>
    <mergeCell ref="K39:P39"/>
    <mergeCell ref="Q39:V39"/>
    <mergeCell ref="W39:AB39"/>
    <mergeCell ref="AC39:AG39"/>
    <mergeCell ref="AH39:AL39"/>
    <mergeCell ref="AM39:AQ39"/>
    <mergeCell ref="AR39:AV39"/>
    <mergeCell ref="AW39:BB39"/>
    <mergeCell ref="E50:J50"/>
    <mergeCell ref="K50:P50"/>
    <mergeCell ref="Q50:V50"/>
    <mergeCell ref="W50:AB50"/>
    <mergeCell ref="AC50:AG50"/>
    <mergeCell ref="AH50:AL50"/>
    <mergeCell ref="AM50:AQ50"/>
    <mergeCell ref="AR50:AV50"/>
    <mergeCell ref="AW50:BB50"/>
    <mergeCell ref="A51:BC52"/>
    <mergeCell ref="E53:J53"/>
    <mergeCell ref="K53:P53"/>
    <mergeCell ref="Q53:V53"/>
    <mergeCell ref="W53:AB53"/>
    <mergeCell ref="AC53:AG53"/>
    <mergeCell ref="AH53:AL53"/>
    <mergeCell ref="AM53:AQ53"/>
    <mergeCell ref="AR53:AV53"/>
    <mergeCell ref="AW53:BB53"/>
    <mergeCell ref="BC53:BC55"/>
    <mergeCell ref="E54:J54"/>
    <mergeCell ref="K54:P54"/>
    <mergeCell ref="Q54:V54"/>
    <mergeCell ref="W54:AB54"/>
    <mergeCell ref="AC54:AG54"/>
    <mergeCell ref="AH54:AL54"/>
    <mergeCell ref="AM54:AQ54"/>
    <mergeCell ref="AR54:AV54"/>
    <mergeCell ref="AW54:BB54"/>
    <mergeCell ref="E71:J71"/>
    <mergeCell ref="K71:P71"/>
    <mergeCell ref="Q71:V71"/>
    <mergeCell ref="W71:AB71"/>
    <mergeCell ref="AC71:AG71"/>
    <mergeCell ref="AH71:AL71"/>
    <mergeCell ref="AM71:AQ71"/>
    <mergeCell ref="AR71:AV71"/>
    <mergeCell ref="AW71:BB71"/>
    <mergeCell ref="A72:BC73"/>
    <mergeCell ref="E74:J74"/>
    <mergeCell ref="K74:P74"/>
    <mergeCell ref="Q74:V74"/>
    <mergeCell ref="W74:AB74"/>
    <mergeCell ref="AC74:AG74"/>
    <mergeCell ref="AH74:AL74"/>
    <mergeCell ref="AM74:AQ74"/>
    <mergeCell ref="AR74:AV74"/>
    <mergeCell ref="AW74:BB74"/>
    <mergeCell ref="BC74:BC76"/>
    <mergeCell ref="E75:J75"/>
    <mergeCell ref="K75:P75"/>
    <mergeCell ref="Q75:V75"/>
    <mergeCell ref="W75:AB75"/>
    <mergeCell ref="AC75:AG75"/>
    <mergeCell ref="AH75:AL75"/>
    <mergeCell ref="AM75:AQ75"/>
    <mergeCell ref="AR75:AV75"/>
    <mergeCell ref="AW75:BB75"/>
    <mergeCell ref="E83:J83"/>
    <mergeCell ref="K83:P83"/>
    <mergeCell ref="Q83:V83"/>
    <mergeCell ref="W83:AB83"/>
    <mergeCell ref="AC83:AG83"/>
    <mergeCell ref="AH83:AL83"/>
    <mergeCell ref="AM83:AQ83"/>
    <mergeCell ref="AR83:AV83"/>
    <mergeCell ref="AW83:BB83"/>
    <mergeCell ref="A84:BC85"/>
    <mergeCell ref="E86:J86"/>
    <mergeCell ref="K86:P86"/>
    <mergeCell ref="Q86:V86"/>
    <mergeCell ref="W86:AB86"/>
    <mergeCell ref="AC86:AG86"/>
    <mergeCell ref="AH86:AL86"/>
    <mergeCell ref="AM86:AQ86"/>
    <mergeCell ref="AR86:AV86"/>
    <mergeCell ref="AW86:BB86"/>
    <mergeCell ref="BC86:BC88"/>
    <mergeCell ref="E87:J87"/>
    <mergeCell ref="K87:P87"/>
    <mergeCell ref="Q87:V87"/>
    <mergeCell ref="W87:AB87"/>
    <mergeCell ref="AC87:AG87"/>
    <mergeCell ref="AH87:AL87"/>
    <mergeCell ref="AM87:AQ87"/>
    <mergeCell ref="AR87:AV87"/>
    <mergeCell ref="AW87:BB87"/>
    <mergeCell ref="AM102:AQ102"/>
    <mergeCell ref="AR102:AV102"/>
    <mergeCell ref="AW102:BB102"/>
    <mergeCell ref="A103:BC104"/>
    <mergeCell ref="E105:J105"/>
    <mergeCell ref="K105:P105"/>
    <mergeCell ref="Q105:V105"/>
    <mergeCell ref="W105:AB105"/>
    <mergeCell ref="AC105:AG105"/>
    <mergeCell ref="AH105:AL105"/>
    <mergeCell ref="E102:J102"/>
    <mergeCell ref="K102:P102"/>
    <mergeCell ref="Q102:V102"/>
    <mergeCell ref="W102:AB102"/>
    <mergeCell ref="AC102:AG102"/>
    <mergeCell ref="AH102:AL102"/>
    <mergeCell ref="AM105:AQ105"/>
    <mergeCell ref="AR105:AV105"/>
    <mergeCell ref="AW105:BB105"/>
    <mergeCell ref="BC105:BC107"/>
    <mergeCell ref="E106:J106"/>
    <mergeCell ref="K106:P106"/>
    <mergeCell ref="Q106:V106"/>
    <mergeCell ref="W106:AB106"/>
    <mergeCell ref="AC106:AG106"/>
    <mergeCell ref="AH106:AL106"/>
    <mergeCell ref="AM106:AQ106"/>
    <mergeCell ref="AR106:AV106"/>
    <mergeCell ref="AW106:BB106"/>
    <mergeCell ref="E128:J128"/>
    <mergeCell ref="K128:P128"/>
    <mergeCell ref="Q128:V128"/>
    <mergeCell ref="W128:AB128"/>
    <mergeCell ref="AC128:AG128"/>
    <mergeCell ref="AH128:AL128"/>
    <mergeCell ref="AM128:AQ128"/>
    <mergeCell ref="AR128:AV128"/>
    <mergeCell ref="AW128:BB128"/>
    <mergeCell ref="A129:BC130"/>
    <mergeCell ref="E131:J131"/>
    <mergeCell ref="K131:P131"/>
    <mergeCell ref="Q131:V131"/>
    <mergeCell ref="W131:AB131"/>
    <mergeCell ref="AC131:AG131"/>
    <mergeCell ref="AH131:AL131"/>
    <mergeCell ref="AM131:AQ131"/>
    <mergeCell ref="AR131:AV131"/>
    <mergeCell ref="AW131:BB131"/>
    <mergeCell ref="BC131:BC133"/>
    <mergeCell ref="E132:J132"/>
    <mergeCell ref="K132:P132"/>
    <mergeCell ref="Q132:V132"/>
    <mergeCell ref="W132:AB132"/>
    <mergeCell ref="AC132:AG132"/>
    <mergeCell ref="AH132:AL132"/>
    <mergeCell ref="AM132:AQ132"/>
    <mergeCell ref="AR132:AV132"/>
    <mergeCell ref="AW132:BB132"/>
    <mergeCell ref="E144:J144"/>
    <mergeCell ref="K144:P144"/>
    <mergeCell ref="Q144:V144"/>
    <mergeCell ref="W144:AB144"/>
    <mergeCell ref="AC144:AG144"/>
    <mergeCell ref="AH144:AL144"/>
    <mergeCell ref="AM144:AQ144"/>
    <mergeCell ref="AR144:AV144"/>
    <mergeCell ref="AW144:BB144"/>
    <mergeCell ref="A145:BC146"/>
    <mergeCell ref="E147:J147"/>
    <mergeCell ref="K147:P147"/>
    <mergeCell ref="Q147:V147"/>
    <mergeCell ref="W147:AB147"/>
    <mergeCell ref="AC147:AG147"/>
    <mergeCell ref="AH147:AL147"/>
    <mergeCell ref="AM147:AQ147"/>
    <mergeCell ref="AR147:AV147"/>
    <mergeCell ref="AW147:BB147"/>
    <mergeCell ref="BC147:BC149"/>
    <mergeCell ref="E148:J148"/>
    <mergeCell ref="K148:P148"/>
    <mergeCell ref="Q148:V148"/>
    <mergeCell ref="W148:AB148"/>
    <mergeCell ref="AC148:AG148"/>
    <mergeCell ref="AH148:AL148"/>
    <mergeCell ref="AM148:AQ148"/>
    <mergeCell ref="AR148:AV148"/>
    <mergeCell ref="AW148:BB148"/>
    <mergeCell ref="E158:J158"/>
    <mergeCell ref="K158:P158"/>
    <mergeCell ref="Q158:V158"/>
    <mergeCell ref="W158:AB158"/>
    <mergeCell ref="AC158:AG158"/>
    <mergeCell ref="AH158:AL158"/>
    <mergeCell ref="AM158:AQ158"/>
    <mergeCell ref="AR158:AV158"/>
    <mergeCell ref="AW158:BB158"/>
    <mergeCell ref="A159:BC160"/>
    <mergeCell ref="E161:J161"/>
    <mergeCell ref="K161:P161"/>
    <mergeCell ref="Q161:V161"/>
    <mergeCell ref="W161:AB161"/>
    <mergeCell ref="AC161:AG161"/>
    <mergeCell ref="AH161:AL161"/>
    <mergeCell ref="AM161:AQ161"/>
    <mergeCell ref="AR161:AV161"/>
    <mergeCell ref="AW161:BB161"/>
    <mergeCell ref="BC161:BC163"/>
    <mergeCell ref="E162:J162"/>
    <mergeCell ref="K162:P162"/>
    <mergeCell ref="Q162:V162"/>
    <mergeCell ref="W162:AB162"/>
    <mergeCell ref="AC162:AG162"/>
    <mergeCell ref="AH162:AL162"/>
    <mergeCell ref="AM162:AQ162"/>
    <mergeCell ref="AR162:AV162"/>
    <mergeCell ref="AW162:BB162"/>
    <mergeCell ref="AM172:AQ172"/>
    <mergeCell ref="AR172:AV172"/>
    <mergeCell ref="AW172:BB172"/>
    <mergeCell ref="E172:J172"/>
    <mergeCell ref="K172:P172"/>
    <mergeCell ref="Q172:V172"/>
    <mergeCell ref="W172:AB172"/>
    <mergeCell ref="AC172:AG172"/>
    <mergeCell ref="AH172:AL172"/>
  </mergeCells>
  <pageMargins left="0.3125" right="0.35059523809523807" top="1.425" bottom="0.74803149606299213" header="0.105625" footer="0.31496062992125984"/>
  <pageSetup paperSize="9" scale="61" fitToHeight="0" orientation="landscape" r:id="rId1"/>
  <headerFooter>
    <oddHeader>&amp;L&amp;G&amp;CZone 7 Dirt Karting Championship Points&amp;R&amp;G</oddHeader>
    <oddFooter>&amp;L&amp;D 
CoC: Jaco Strydom&amp;C&amp;F&amp;RRace Date: 5 October 2019</oddFooter>
  </headerFooter>
  <rowBreaks count="4" manualBreakCount="4">
    <brk id="34" max="16383" man="1"/>
    <brk id="71" max="16383" man="1"/>
    <brk id="102" max="16383" man="1"/>
    <brk id="144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G26"/>
  <sheetViews>
    <sheetView view="pageLayout" topLeftCell="A5" zoomScaleNormal="100" workbookViewId="0">
      <selection activeCell="A16" sqref="A16:XFD16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2" customWidth="1"/>
    <col min="6" max="10" width="4.33203125" hidden="1" customWidth="1"/>
    <col min="11" max="11" width="7.5546875" hidden="1" customWidth="1"/>
    <col min="12" max="16" width="4.33203125" hidden="1" customWidth="1"/>
    <col min="17" max="17" width="8" hidden="1" customWidth="1"/>
    <col min="18" max="23" width="4.33203125" customWidth="1"/>
    <col min="24" max="54" width="4.33203125" hidden="1" customWidth="1"/>
    <col min="55" max="55" width="0" hidden="1" customWidth="1"/>
  </cols>
  <sheetData>
    <row r="2" spans="1:59" ht="12.75" customHeight="1" x14ac:dyDescent="0.25">
      <c r="A2" s="815" t="s">
        <v>39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227"/>
      <c r="BE2" s="227"/>
      <c r="BF2" s="227"/>
      <c r="BG2" s="227"/>
    </row>
    <row r="3" spans="1:59" ht="12.75" customHeight="1" x14ac:dyDescent="0.25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227"/>
      <c r="BE3" s="227"/>
      <c r="BF3" s="227"/>
      <c r="BG3" s="227"/>
    </row>
    <row r="4" spans="1:59" ht="24" customHeight="1" thickBot="1" x14ac:dyDescent="0.3">
      <c r="A4" s="815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815"/>
      <c r="AH4" s="815"/>
      <c r="AI4" s="815"/>
      <c r="AJ4" s="815"/>
      <c r="AK4" s="815"/>
      <c r="AL4" s="815"/>
      <c r="AM4" s="815"/>
      <c r="AN4" s="815"/>
      <c r="AO4" s="815"/>
      <c r="AP4" s="815"/>
      <c r="AQ4" s="815"/>
      <c r="AR4" s="815"/>
      <c r="AS4" s="815"/>
      <c r="AT4" s="815"/>
      <c r="AU4" s="815"/>
      <c r="AV4" s="815"/>
      <c r="AW4" s="815"/>
      <c r="AX4" s="815"/>
      <c r="AY4" s="815"/>
      <c r="AZ4" s="815"/>
      <c r="BA4" s="815"/>
      <c r="BB4" s="815"/>
      <c r="BC4" s="815"/>
      <c r="BD4" s="227"/>
      <c r="BE4" s="227"/>
      <c r="BF4" s="227"/>
      <c r="BG4" s="227"/>
    </row>
    <row r="5" spans="1:59" ht="14.4" x14ac:dyDescent="0.3">
      <c r="F5" s="817" t="s">
        <v>1</v>
      </c>
      <c r="G5" s="818"/>
      <c r="H5" s="818"/>
      <c r="I5" s="818"/>
      <c r="J5" s="818"/>
      <c r="K5" s="819"/>
      <c r="L5" s="818" t="s">
        <v>2</v>
      </c>
      <c r="M5" s="818"/>
      <c r="N5" s="818"/>
      <c r="O5" s="818"/>
      <c r="P5" s="818"/>
      <c r="Q5" s="819"/>
      <c r="R5" s="817" t="s">
        <v>178</v>
      </c>
      <c r="S5" s="818"/>
      <c r="T5" s="818"/>
      <c r="U5" s="818"/>
      <c r="V5" s="818"/>
      <c r="W5" s="819"/>
      <c r="X5" s="817" t="s">
        <v>4</v>
      </c>
      <c r="Y5" s="818"/>
      <c r="Z5" s="818"/>
      <c r="AA5" s="818"/>
      <c r="AB5" s="818"/>
      <c r="AC5" s="819"/>
      <c r="AD5" s="817" t="s">
        <v>5</v>
      </c>
      <c r="AE5" s="818"/>
      <c r="AF5" s="818"/>
      <c r="AG5" s="818"/>
      <c r="AH5" s="819"/>
      <c r="AI5" s="817" t="s">
        <v>6</v>
      </c>
      <c r="AJ5" s="818"/>
      <c r="AK5" s="818"/>
      <c r="AL5" s="818"/>
      <c r="AM5" s="819"/>
      <c r="AN5" s="817" t="s">
        <v>26</v>
      </c>
      <c r="AO5" s="818"/>
      <c r="AP5" s="818"/>
      <c r="AQ5" s="818"/>
      <c r="AR5" s="819"/>
      <c r="AS5" s="817" t="s">
        <v>27</v>
      </c>
      <c r="AT5" s="818"/>
      <c r="AU5" s="818"/>
      <c r="AV5" s="818"/>
      <c r="AW5" s="819"/>
      <c r="AX5" s="817" t="s">
        <v>28</v>
      </c>
      <c r="AY5" s="818"/>
      <c r="AZ5" s="818"/>
      <c r="BA5" s="818"/>
      <c r="BB5" s="818"/>
      <c r="BC5" s="828" t="s">
        <v>31</v>
      </c>
    </row>
    <row r="6" spans="1:59" ht="15" thickBot="1" x14ac:dyDescent="0.35">
      <c r="F6" s="813">
        <v>43498</v>
      </c>
      <c r="G6" s="814"/>
      <c r="H6" s="814"/>
      <c r="I6" s="814"/>
      <c r="J6" s="814"/>
      <c r="K6" s="825"/>
      <c r="L6" s="821">
        <v>43540</v>
      </c>
      <c r="M6" s="821"/>
      <c r="N6" s="821"/>
      <c r="O6" s="821"/>
      <c r="P6" s="821"/>
      <c r="Q6" s="822"/>
      <c r="R6" s="813">
        <v>43743</v>
      </c>
      <c r="S6" s="814"/>
      <c r="T6" s="814"/>
      <c r="U6" s="814"/>
      <c r="V6" s="814"/>
      <c r="W6" s="352"/>
      <c r="X6" s="820"/>
      <c r="Y6" s="821"/>
      <c r="Z6" s="821"/>
      <c r="AA6" s="821"/>
      <c r="AB6" s="821"/>
      <c r="AC6" s="822"/>
      <c r="AD6" s="820">
        <v>43147</v>
      </c>
      <c r="AE6" s="821"/>
      <c r="AF6" s="821"/>
      <c r="AG6" s="821"/>
      <c r="AH6" s="822"/>
      <c r="AI6" s="820">
        <v>43168</v>
      </c>
      <c r="AJ6" s="821"/>
      <c r="AK6" s="821"/>
      <c r="AL6" s="821"/>
      <c r="AM6" s="822"/>
      <c r="AN6" s="820">
        <v>43196</v>
      </c>
      <c r="AO6" s="821"/>
      <c r="AP6" s="821"/>
      <c r="AQ6" s="821"/>
      <c r="AR6" s="822"/>
      <c r="AS6" s="820">
        <v>43238</v>
      </c>
      <c r="AT6" s="821"/>
      <c r="AU6" s="821"/>
      <c r="AV6" s="821"/>
      <c r="AW6" s="821"/>
      <c r="AX6" s="820"/>
      <c r="AY6" s="821"/>
      <c r="AZ6" s="821"/>
      <c r="BA6" s="821"/>
      <c r="BB6" s="821"/>
      <c r="BC6" s="829"/>
    </row>
    <row r="7" spans="1:59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126">
        <v>1</v>
      </c>
      <c r="G7" s="24">
        <v>2</v>
      </c>
      <c r="H7" s="24">
        <v>3</v>
      </c>
      <c r="I7" s="24">
        <v>4</v>
      </c>
      <c r="J7" s="23" t="s">
        <v>10</v>
      </c>
      <c r="K7" s="23" t="s">
        <v>29</v>
      </c>
      <c r="L7" s="4">
        <v>1</v>
      </c>
      <c r="M7" s="6">
        <v>2</v>
      </c>
      <c r="N7" s="6">
        <v>3</v>
      </c>
      <c r="O7" s="6">
        <v>4</v>
      </c>
      <c r="P7" s="6" t="s">
        <v>10</v>
      </c>
      <c r="Q7" s="5" t="s">
        <v>29</v>
      </c>
      <c r="R7" s="6">
        <v>1</v>
      </c>
      <c r="S7" s="6">
        <v>2</v>
      </c>
      <c r="T7" s="6">
        <v>3</v>
      </c>
      <c r="U7" s="6">
        <v>4</v>
      </c>
      <c r="V7" s="6" t="s">
        <v>10</v>
      </c>
      <c r="W7" s="5" t="s">
        <v>29</v>
      </c>
      <c r="X7" s="7">
        <v>1</v>
      </c>
      <c r="Y7" s="25">
        <v>2</v>
      </c>
      <c r="Z7" s="25">
        <v>3</v>
      </c>
      <c r="AA7" s="25">
        <v>4</v>
      </c>
      <c r="AB7" s="5" t="s">
        <v>10</v>
      </c>
      <c r="AC7" s="5" t="s">
        <v>29</v>
      </c>
      <c r="AD7" s="8">
        <v>1</v>
      </c>
      <c r="AE7" s="26">
        <v>2</v>
      </c>
      <c r="AF7" s="41">
        <v>3</v>
      </c>
      <c r="AG7" s="9" t="s">
        <v>10</v>
      </c>
      <c r="AH7" s="9" t="s">
        <v>29</v>
      </c>
      <c r="AI7" s="7">
        <v>1</v>
      </c>
      <c r="AJ7" s="25">
        <v>2</v>
      </c>
      <c r="AK7" s="4">
        <v>3</v>
      </c>
      <c r="AL7" s="5" t="s">
        <v>10</v>
      </c>
      <c r="AM7" s="5" t="s">
        <v>29</v>
      </c>
      <c r="AN7" s="8">
        <v>1</v>
      </c>
      <c r="AO7" s="26">
        <v>2</v>
      </c>
      <c r="AP7" s="41">
        <v>3</v>
      </c>
      <c r="AQ7" s="9" t="s">
        <v>10</v>
      </c>
      <c r="AR7" s="9" t="s">
        <v>29</v>
      </c>
      <c r="AS7" s="8">
        <v>1</v>
      </c>
      <c r="AT7" s="26">
        <v>2</v>
      </c>
      <c r="AU7" s="41">
        <v>3</v>
      </c>
      <c r="AV7" s="9" t="s">
        <v>10</v>
      </c>
      <c r="AW7" s="9" t="s">
        <v>29</v>
      </c>
      <c r="AX7" s="8">
        <v>1</v>
      </c>
      <c r="AY7" s="26">
        <v>2</v>
      </c>
      <c r="AZ7" s="41">
        <v>3</v>
      </c>
      <c r="BA7" s="9" t="s">
        <v>10</v>
      </c>
      <c r="BB7" s="9" t="s">
        <v>29</v>
      </c>
      <c r="BC7" s="830"/>
    </row>
    <row r="8" spans="1:59" ht="14.4" x14ac:dyDescent="0.3">
      <c r="A8" s="334">
        <v>1</v>
      </c>
      <c r="B8" s="208" t="s">
        <v>209</v>
      </c>
      <c r="C8" s="333" t="s">
        <v>210</v>
      </c>
      <c r="D8" s="233">
        <v>21457</v>
      </c>
      <c r="E8" s="230" t="s">
        <v>71</v>
      </c>
      <c r="F8" s="235"/>
      <c r="G8" s="236"/>
      <c r="H8" s="236"/>
      <c r="I8" s="236"/>
      <c r="J8" s="236"/>
      <c r="K8" s="168"/>
      <c r="L8" s="80"/>
      <c r="M8" s="81"/>
      <c r="N8" s="81"/>
      <c r="O8" s="81"/>
      <c r="P8" s="82"/>
      <c r="Q8" s="95"/>
      <c r="R8" s="80">
        <v>9</v>
      </c>
      <c r="S8" s="81">
        <v>11</v>
      </c>
      <c r="T8" s="81">
        <v>4</v>
      </c>
      <c r="U8" s="81">
        <v>9</v>
      </c>
      <c r="V8" s="82">
        <v>11</v>
      </c>
      <c r="W8" s="95">
        <f t="shared" ref="W8:W18" si="0">SUM(R8:V8)</f>
        <v>44</v>
      </c>
      <c r="X8" s="161"/>
      <c r="Y8" s="162"/>
      <c r="Z8" s="86"/>
      <c r="AA8" s="87"/>
      <c r="AB8" s="88"/>
      <c r="AC8" s="95">
        <f t="shared" ref="AC8:AC13" si="1">SUM(X8:AB8)</f>
        <v>0</v>
      </c>
      <c r="AD8" s="38"/>
      <c r="AE8" s="39"/>
      <c r="AF8" s="63"/>
      <c r="AG8" s="28"/>
      <c r="AH8" s="123"/>
      <c r="AI8" s="36"/>
      <c r="AJ8" s="37"/>
      <c r="AK8" s="27"/>
      <c r="AL8" s="28"/>
      <c r="AM8" s="124"/>
      <c r="AN8" s="39"/>
      <c r="AO8" s="63"/>
      <c r="AP8" s="63"/>
      <c r="AQ8" s="28"/>
      <c r="AR8" s="32"/>
      <c r="AS8" s="39"/>
      <c r="AT8" s="63"/>
      <c r="AU8" s="63"/>
      <c r="AV8" s="28"/>
      <c r="AW8" s="32"/>
      <c r="AX8" s="39"/>
      <c r="AY8" s="63"/>
      <c r="AZ8" s="63"/>
      <c r="BA8" s="104"/>
      <c r="BB8" s="32"/>
      <c r="BC8" s="180">
        <f t="shared" ref="BC8:BC17" si="2">+K8+Q8+W8+AC8+AH8+AM8+AR8+AW8</f>
        <v>44</v>
      </c>
    </row>
    <row r="9" spans="1:59" ht="14.4" x14ac:dyDescent="0.3">
      <c r="A9" s="334">
        <v>2</v>
      </c>
      <c r="B9" s="208" t="s">
        <v>59</v>
      </c>
      <c r="C9" s="333" t="s">
        <v>66</v>
      </c>
      <c r="D9" s="234">
        <v>20860</v>
      </c>
      <c r="E9" s="231" t="s">
        <v>72</v>
      </c>
      <c r="F9" s="237"/>
      <c r="G9" s="238"/>
      <c r="H9" s="238"/>
      <c r="I9" s="238"/>
      <c r="J9" s="238"/>
      <c r="K9" s="93"/>
      <c r="L9" s="80"/>
      <c r="M9" s="81"/>
      <c r="N9" s="81"/>
      <c r="O9" s="81"/>
      <c r="P9" s="82"/>
      <c r="Q9" s="93"/>
      <c r="R9" s="81">
        <v>7</v>
      </c>
      <c r="S9" s="81">
        <v>9</v>
      </c>
      <c r="T9" s="81">
        <v>6</v>
      </c>
      <c r="U9" s="81">
        <v>11</v>
      </c>
      <c r="V9" s="82">
        <v>6</v>
      </c>
      <c r="W9" s="95">
        <f t="shared" si="0"/>
        <v>39</v>
      </c>
      <c r="X9" s="143"/>
      <c r="Y9" s="144"/>
      <c r="Z9" s="80"/>
      <c r="AA9" s="81"/>
      <c r="AB9" s="82"/>
      <c r="AC9" s="95">
        <f t="shared" si="1"/>
        <v>0</v>
      </c>
      <c r="AD9" s="34"/>
      <c r="AE9" s="35"/>
      <c r="AF9" s="29"/>
      <c r="AG9" s="31"/>
      <c r="AH9" s="116"/>
      <c r="AI9" s="34"/>
      <c r="AJ9" s="35"/>
      <c r="AK9" s="29"/>
      <c r="AL9" s="31"/>
      <c r="AM9" s="117"/>
      <c r="AN9" s="50"/>
      <c r="AO9" s="47"/>
      <c r="AP9" s="47"/>
      <c r="AQ9" s="46"/>
      <c r="AR9" s="127"/>
      <c r="AS9" s="50"/>
      <c r="AT9" s="47"/>
      <c r="AU9" s="47"/>
      <c r="AV9" s="46"/>
      <c r="AW9" s="127"/>
      <c r="AX9" s="50"/>
      <c r="AY9" s="47"/>
      <c r="AZ9" s="47"/>
      <c r="BA9" s="45"/>
      <c r="BB9" s="127"/>
      <c r="BC9" s="180">
        <f t="shared" si="2"/>
        <v>39</v>
      </c>
    </row>
    <row r="10" spans="1:59" ht="14.4" x14ac:dyDescent="0.3">
      <c r="A10" s="334">
        <v>3</v>
      </c>
      <c r="B10" s="208" t="s">
        <v>54</v>
      </c>
      <c r="C10" s="333" t="s">
        <v>61</v>
      </c>
      <c r="D10" s="234">
        <v>21299</v>
      </c>
      <c r="E10" s="231" t="s">
        <v>229</v>
      </c>
      <c r="F10" s="237"/>
      <c r="G10" s="238"/>
      <c r="H10" s="238"/>
      <c r="I10" s="238"/>
      <c r="J10" s="238"/>
      <c r="K10" s="93"/>
      <c r="L10" s="80"/>
      <c r="M10" s="81"/>
      <c r="N10" s="81"/>
      <c r="O10" s="81"/>
      <c r="P10" s="82"/>
      <c r="Q10" s="93"/>
      <c r="R10" s="81">
        <v>11</v>
      </c>
      <c r="S10" s="81">
        <v>5</v>
      </c>
      <c r="T10" s="81">
        <v>5</v>
      </c>
      <c r="U10" s="81">
        <v>4</v>
      </c>
      <c r="V10" s="82">
        <v>9</v>
      </c>
      <c r="W10" s="95">
        <f t="shared" si="0"/>
        <v>34</v>
      </c>
      <c r="X10" s="80"/>
      <c r="Y10" s="81"/>
      <c r="Z10" s="81"/>
      <c r="AA10" s="81"/>
      <c r="AB10" s="82"/>
      <c r="AC10" s="95">
        <f t="shared" si="1"/>
        <v>0</v>
      </c>
      <c r="AD10" s="34"/>
      <c r="AE10" s="35"/>
      <c r="AF10" s="29"/>
      <c r="AG10" s="31"/>
      <c r="AH10" s="116"/>
      <c r="AI10" s="34"/>
      <c r="AJ10" s="35"/>
      <c r="AK10" s="29"/>
      <c r="AL10" s="31"/>
      <c r="AM10" s="116"/>
      <c r="AN10" s="35"/>
      <c r="AO10" s="29"/>
      <c r="AP10" s="29"/>
      <c r="AQ10" s="31"/>
      <c r="AR10" s="33"/>
      <c r="AS10" s="35"/>
      <c r="AT10" s="29"/>
      <c r="AU10" s="29"/>
      <c r="AV10" s="31"/>
      <c r="AW10" s="33"/>
      <c r="AX10" s="35"/>
      <c r="AY10" s="29"/>
      <c r="AZ10" s="29"/>
      <c r="BA10" s="30"/>
      <c r="BB10" s="33"/>
      <c r="BC10" s="180">
        <f t="shared" si="2"/>
        <v>34</v>
      </c>
    </row>
    <row r="11" spans="1:59" ht="14.4" x14ac:dyDescent="0.3">
      <c r="A11" s="334">
        <v>4</v>
      </c>
      <c r="B11" s="208" t="s">
        <v>60</v>
      </c>
      <c r="C11" s="333" t="s">
        <v>67</v>
      </c>
      <c r="D11" s="234">
        <v>21076</v>
      </c>
      <c r="E11" s="231" t="s">
        <v>73</v>
      </c>
      <c r="F11" s="237"/>
      <c r="G11" s="238"/>
      <c r="H11" s="238"/>
      <c r="I11" s="238"/>
      <c r="J11" s="238"/>
      <c r="K11" s="93"/>
      <c r="L11" s="80"/>
      <c r="M11" s="81"/>
      <c r="N11" s="81"/>
      <c r="O11" s="81"/>
      <c r="P11" s="82"/>
      <c r="Q11" s="93"/>
      <c r="R11" s="81">
        <v>5</v>
      </c>
      <c r="S11" s="81">
        <v>7</v>
      </c>
      <c r="T11" s="81">
        <v>9</v>
      </c>
      <c r="U11" s="81" t="s">
        <v>227</v>
      </c>
      <c r="V11" s="82">
        <v>7</v>
      </c>
      <c r="W11" s="95">
        <f t="shared" si="0"/>
        <v>28</v>
      </c>
      <c r="X11" s="80"/>
      <c r="Y11" s="80"/>
      <c r="Z11" s="80"/>
      <c r="AA11" s="80"/>
      <c r="AB11" s="80"/>
      <c r="AC11" s="95">
        <f t="shared" si="1"/>
        <v>0</v>
      </c>
      <c r="AD11" s="34"/>
      <c r="AE11" s="35"/>
      <c r="AF11" s="29"/>
      <c r="AG11" s="31"/>
      <c r="AH11" s="116"/>
      <c r="AI11" s="34"/>
      <c r="AJ11" s="35"/>
      <c r="AK11" s="29"/>
      <c r="AL11" s="31"/>
      <c r="AM11" s="116"/>
      <c r="AN11" s="35"/>
      <c r="AO11" s="29"/>
      <c r="AP11" s="29"/>
      <c r="AQ11" s="31"/>
      <c r="AR11" s="33"/>
      <c r="AS11" s="35"/>
      <c r="AT11" s="29"/>
      <c r="AU11" s="29"/>
      <c r="AV11" s="31"/>
      <c r="AW11" s="33"/>
      <c r="AX11" s="35"/>
      <c r="AY11" s="29"/>
      <c r="AZ11" s="29"/>
      <c r="BA11" s="30"/>
      <c r="BB11" s="33"/>
      <c r="BC11" s="180">
        <f t="shared" si="2"/>
        <v>28</v>
      </c>
    </row>
    <row r="12" spans="1:59" ht="14.4" x14ac:dyDescent="0.3">
      <c r="A12" s="334">
        <v>5</v>
      </c>
      <c r="B12" s="208" t="s">
        <v>56</v>
      </c>
      <c r="C12" s="333" t="s">
        <v>63</v>
      </c>
      <c r="D12" s="145">
        <v>20847</v>
      </c>
      <c r="E12" s="145" t="s">
        <v>68</v>
      </c>
      <c r="F12" s="237"/>
      <c r="G12" s="238"/>
      <c r="H12" s="238"/>
      <c r="I12" s="238"/>
      <c r="J12" s="238"/>
      <c r="K12" s="93"/>
      <c r="L12" s="80"/>
      <c r="M12" s="81"/>
      <c r="N12" s="81"/>
      <c r="O12" s="81"/>
      <c r="P12" s="82"/>
      <c r="Q12" s="93"/>
      <c r="R12" s="81">
        <v>6</v>
      </c>
      <c r="S12" s="81">
        <v>6</v>
      </c>
      <c r="T12" s="81">
        <v>7</v>
      </c>
      <c r="U12" s="81">
        <v>6</v>
      </c>
      <c r="V12" s="82" t="s">
        <v>227</v>
      </c>
      <c r="W12" s="95">
        <f t="shared" si="0"/>
        <v>25</v>
      </c>
      <c r="X12" s="80"/>
      <c r="Y12" s="81"/>
      <c r="Z12" s="81"/>
      <c r="AA12" s="81"/>
      <c r="AB12" s="82"/>
      <c r="AC12" s="95">
        <f t="shared" si="1"/>
        <v>0</v>
      </c>
      <c r="AD12" s="34"/>
      <c r="AE12" s="35"/>
      <c r="AF12" s="29"/>
      <c r="AG12" s="31"/>
      <c r="AH12" s="116"/>
      <c r="AI12" s="34"/>
      <c r="AJ12" s="35"/>
      <c r="AK12" s="29"/>
      <c r="AL12" s="31"/>
      <c r="AM12" s="116"/>
      <c r="AN12" s="35"/>
      <c r="AO12" s="29"/>
      <c r="AP12" s="29"/>
      <c r="AQ12" s="31"/>
      <c r="AR12" s="33"/>
      <c r="AS12" s="35"/>
      <c r="AT12" s="29"/>
      <c r="AU12" s="29"/>
      <c r="AV12" s="31"/>
      <c r="AW12" s="33"/>
      <c r="AX12" s="35"/>
      <c r="AY12" s="29"/>
      <c r="AZ12" s="29"/>
      <c r="BA12" s="30"/>
      <c r="BB12" s="33"/>
      <c r="BC12" s="180">
        <f t="shared" si="2"/>
        <v>25</v>
      </c>
    </row>
    <row r="13" spans="1:59" ht="14.4" x14ac:dyDescent="0.3">
      <c r="A13" s="334">
        <v>6</v>
      </c>
      <c r="B13" s="208" t="s">
        <v>127</v>
      </c>
      <c r="C13" s="333" t="s">
        <v>211</v>
      </c>
      <c r="D13" s="234">
        <v>21378</v>
      </c>
      <c r="E13" s="231" t="s">
        <v>103</v>
      </c>
      <c r="F13" s="237"/>
      <c r="G13" s="238"/>
      <c r="H13" s="238"/>
      <c r="I13" s="238"/>
      <c r="J13" s="238"/>
      <c r="K13" s="93"/>
      <c r="L13" s="80"/>
      <c r="M13" s="81"/>
      <c r="N13" s="81"/>
      <c r="O13" s="81"/>
      <c r="P13" s="82"/>
      <c r="Q13" s="93"/>
      <c r="R13" s="81">
        <v>3</v>
      </c>
      <c r="S13" s="81">
        <v>4</v>
      </c>
      <c r="T13" s="81">
        <v>11</v>
      </c>
      <c r="U13" s="81">
        <v>5</v>
      </c>
      <c r="V13" s="82" t="s">
        <v>232</v>
      </c>
      <c r="W13" s="95">
        <f t="shared" si="0"/>
        <v>23</v>
      </c>
      <c r="X13" s="143"/>
      <c r="Y13" s="144"/>
      <c r="Z13" s="80"/>
      <c r="AA13" s="81"/>
      <c r="AB13" s="82"/>
      <c r="AC13" s="95">
        <f t="shared" si="1"/>
        <v>0</v>
      </c>
      <c r="AD13" s="34"/>
      <c r="AE13" s="35"/>
      <c r="AF13" s="29"/>
      <c r="AG13" s="31"/>
      <c r="AH13" s="116"/>
      <c r="AI13" s="34"/>
      <c r="AJ13" s="35"/>
      <c r="AK13" s="29"/>
      <c r="AL13" s="31"/>
      <c r="AM13" s="116"/>
      <c r="AN13" s="35"/>
      <c r="AO13" s="29"/>
      <c r="AP13" s="29"/>
      <c r="AQ13" s="31"/>
      <c r="AR13" s="33"/>
      <c r="AS13" s="35"/>
      <c r="AT13" s="29"/>
      <c r="AU13" s="29"/>
      <c r="AV13" s="31"/>
      <c r="AW13" s="33"/>
      <c r="AX13" s="35"/>
      <c r="AY13" s="29"/>
      <c r="AZ13" s="29"/>
      <c r="BA13" s="30"/>
      <c r="BB13" s="33"/>
      <c r="BC13" s="180">
        <f t="shared" si="2"/>
        <v>23</v>
      </c>
    </row>
    <row r="14" spans="1:59" ht="14.4" x14ac:dyDescent="0.3">
      <c r="A14" s="334">
        <v>7</v>
      </c>
      <c r="B14" s="208" t="s">
        <v>58</v>
      </c>
      <c r="C14" s="333" t="s">
        <v>65</v>
      </c>
      <c r="D14" s="239">
        <v>21265</v>
      </c>
      <c r="E14" s="145" t="s">
        <v>70</v>
      </c>
      <c r="F14" s="203"/>
      <c r="G14" s="29"/>
      <c r="H14" s="29"/>
      <c r="I14" s="29"/>
      <c r="J14" s="29"/>
      <c r="K14" s="93"/>
      <c r="L14" s="80"/>
      <c r="M14" s="80"/>
      <c r="N14" s="80"/>
      <c r="O14" s="81"/>
      <c r="P14" s="82"/>
      <c r="Q14" s="93"/>
      <c r="R14" s="81" t="s">
        <v>227</v>
      </c>
      <c r="S14" s="81" t="s">
        <v>227</v>
      </c>
      <c r="T14" s="81" t="s">
        <v>227</v>
      </c>
      <c r="U14" s="81">
        <v>7</v>
      </c>
      <c r="V14" s="82">
        <v>4</v>
      </c>
      <c r="W14" s="95">
        <f t="shared" si="0"/>
        <v>11</v>
      </c>
      <c r="X14" s="143"/>
      <c r="Y14" s="144"/>
      <c r="Z14" s="80"/>
      <c r="AA14" s="81"/>
      <c r="AB14" s="82"/>
      <c r="AC14" s="95">
        <f t="shared" ref="AC14:AC17" si="3">SUM(X14:AB14)</f>
        <v>0</v>
      </c>
      <c r="AD14" s="34"/>
      <c r="AE14" s="35"/>
      <c r="AF14" s="29"/>
      <c r="AG14" s="31"/>
      <c r="AH14" s="116"/>
      <c r="AI14" s="34"/>
      <c r="AJ14" s="35"/>
      <c r="AK14" s="29"/>
      <c r="AL14" s="31"/>
      <c r="AM14" s="116"/>
      <c r="AN14" s="35"/>
      <c r="AO14" s="29"/>
      <c r="AP14" s="29"/>
      <c r="AQ14" s="31"/>
      <c r="AR14" s="33"/>
      <c r="AS14" s="35"/>
      <c r="AT14" s="29"/>
      <c r="AU14" s="29"/>
      <c r="AV14" s="31"/>
      <c r="AW14" s="33"/>
      <c r="AX14" s="35"/>
      <c r="AY14" s="29"/>
      <c r="AZ14" s="29"/>
      <c r="BA14" s="30"/>
      <c r="BB14" s="33"/>
      <c r="BC14" s="180">
        <f t="shared" si="2"/>
        <v>11</v>
      </c>
    </row>
    <row r="15" spans="1:59" s="276" customFormat="1" ht="14.4" x14ac:dyDescent="0.3">
      <c r="A15" s="335">
        <v>8</v>
      </c>
      <c r="B15" s="208" t="s">
        <v>51</v>
      </c>
      <c r="C15" s="333" t="s">
        <v>52</v>
      </c>
      <c r="D15" s="234">
        <v>20839</v>
      </c>
      <c r="E15" s="231" t="s">
        <v>230</v>
      </c>
      <c r="F15" s="237"/>
      <c r="G15" s="238"/>
      <c r="H15" s="238"/>
      <c r="I15" s="238"/>
      <c r="J15" s="238"/>
      <c r="K15" s="93"/>
      <c r="L15" s="80"/>
      <c r="M15" s="81"/>
      <c r="N15" s="81"/>
      <c r="O15" s="81"/>
      <c r="P15" s="82"/>
      <c r="Q15" s="93"/>
      <c r="R15" s="80">
        <v>4</v>
      </c>
      <c r="S15" s="81" t="s">
        <v>233</v>
      </c>
      <c r="T15" s="81" t="s">
        <v>43</v>
      </c>
      <c r="U15" s="81" t="s">
        <v>43</v>
      </c>
      <c r="V15" s="82" t="s">
        <v>43</v>
      </c>
      <c r="W15" s="95">
        <f t="shared" si="0"/>
        <v>4</v>
      </c>
      <c r="X15" s="267"/>
      <c r="Y15" s="268"/>
      <c r="Z15" s="263"/>
      <c r="AA15" s="265"/>
      <c r="AB15" s="264"/>
      <c r="AC15" s="266">
        <f t="shared" si="3"/>
        <v>0</v>
      </c>
      <c r="AD15" s="269"/>
      <c r="AE15" s="270"/>
      <c r="AF15" s="246"/>
      <c r="AG15" s="271"/>
      <c r="AH15" s="272"/>
      <c r="AI15" s="269"/>
      <c r="AJ15" s="270"/>
      <c r="AK15" s="246"/>
      <c r="AL15" s="271"/>
      <c r="AM15" s="272"/>
      <c r="AN15" s="270"/>
      <c r="AO15" s="246"/>
      <c r="AP15" s="246"/>
      <c r="AQ15" s="271"/>
      <c r="AR15" s="273"/>
      <c r="AS15" s="270"/>
      <c r="AT15" s="246"/>
      <c r="AU15" s="246"/>
      <c r="AV15" s="271"/>
      <c r="AW15" s="273"/>
      <c r="AX15" s="270"/>
      <c r="AY15" s="246"/>
      <c r="AZ15" s="246"/>
      <c r="BA15" s="274"/>
      <c r="BB15" s="273"/>
      <c r="BC15" s="275">
        <f t="shared" si="2"/>
        <v>4</v>
      </c>
    </row>
    <row r="16" spans="1:59" ht="14.4" hidden="1" x14ac:dyDescent="0.3">
      <c r="A16" s="334">
        <v>9</v>
      </c>
      <c r="B16" s="208" t="s">
        <v>55</v>
      </c>
      <c r="C16" s="333" t="s">
        <v>62</v>
      </c>
      <c r="D16" s="239">
        <v>21593</v>
      </c>
      <c r="E16" s="145" t="s">
        <v>228</v>
      </c>
      <c r="F16" s="29"/>
      <c r="G16" s="29"/>
      <c r="H16" s="29"/>
      <c r="I16" s="29"/>
      <c r="J16" s="29"/>
      <c r="K16" s="93"/>
      <c r="L16" s="80"/>
      <c r="M16" s="81"/>
      <c r="N16" s="81"/>
      <c r="O16" s="81"/>
      <c r="P16" s="82"/>
      <c r="Q16" s="93"/>
      <c r="R16" s="81" t="s">
        <v>227</v>
      </c>
      <c r="S16" s="81" t="s">
        <v>227</v>
      </c>
      <c r="T16" s="81" t="s">
        <v>227</v>
      </c>
      <c r="U16" s="81" t="s">
        <v>43</v>
      </c>
      <c r="V16" s="82" t="s">
        <v>43</v>
      </c>
      <c r="W16" s="95">
        <f t="shared" si="0"/>
        <v>0</v>
      </c>
      <c r="X16" s="156"/>
      <c r="Y16" s="144"/>
      <c r="Z16" s="80"/>
      <c r="AA16" s="81"/>
      <c r="AB16" s="82"/>
      <c r="AC16" s="95">
        <f t="shared" si="3"/>
        <v>0</v>
      </c>
      <c r="AD16" s="34"/>
      <c r="AE16" s="35"/>
      <c r="AF16" s="29"/>
      <c r="AG16" s="31"/>
      <c r="AH16" s="116"/>
      <c r="AI16" s="34"/>
      <c r="AJ16" s="35"/>
      <c r="AK16" s="29"/>
      <c r="AL16" s="31"/>
      <c r="AM16" s="116"/>
      <c r="AN16" s="35"/>
      <c r="AO16" s="29"/>
      <c r="AP16" s="29"/>
      <c r="AQ16" s="31"/>
      <c r="AR16" s="33"/>
      <c r="AS16" s="35"/>
      <c r="AT16" s="29"/>
      <c r="AU16" s="29"/>
      <c r="AV16" s="31"/>
      <c r="AW16" s="33"/>
      <c r="AX16" s="35"/>
      <c r="AY16" s="29"/>
      <c r="AZ16" s="29"/>
      <c r="BA16" s="30"/>
      <c r="BB16" s="33"/>
      <c r="BC16" s="180">
        <f t="shared" si="2"/>
        <v>0</v>
      </c>
      <c r="BD16" s="214"/>
    </row>
    <row r="17" spans="1:55" ht="14.4" x14ac:dyDescent="0.3">
      <c r="A17" s="334">
        <v>10</v>
      </c>
      <c r="B17" s="208" t="s">
        <v>57</v>
      </c>
      <c r="C17" s="333" t="s">
        <v>64</v>
      </c>
      <c r="D17" s="281">
        <v>20750</v>
      </c>
      <c r="E17" s="338" t="s">
        <v>69</v>
      </c>
      <c r="F17" s="339"/>
      <c r="G17" s="340"/>
      <c r="H17" s="340"/>
      <c r="I17" s="340"/>
      <c r="J17" s="340"/>
      <c r="K17" s="93"/>
      <c r="L17" s="166"/>
      <c r="M17" s="165"/>
      <c r="N17" s="165"/>
      <c r="O17" s="165"/>
      <c r="P17" s="89"/>
      <c r="Q17" s="93"/>
      <c r="R17" s="165" t="s">
        <v>232</v>
      </c>
      <c r="S17" s="165" t="s">
        <v>232</v>
      </c>
      <c r="T17" s="165" t="s">
        <v>227</v>
      </c>
      <c r="U17" s="165" t="s">
        <v>43</v>
      </c>
      <c r="V17" s="82" t="s">
        <v>43</v>
      </c>
      <c r="W17" s="95">
        <f t="shared" si="0"/>
        <v>0</v>
      </c>
      <c r="X17" s="229"/>
      <c r="Y17" s="147"/>
      <c r="Z17" s="166"/>
      <c r="AA17" s="165"/>
      <c r="AB17" s="89"/>
      <c r="AC17" s="95">
        <f t="shared" si="3"/>
        <v>0</v>
      </c>
      <c r="AD17" s="64"/>
      <c r="AE17" s="65"/>
      <c r="AF17" s="59"/>
      <c r="AG17" s="66"/>
      <c r="AH17" s="120"/>
      <c r="AI17" s="64"/>
      <c r="AJ17" s="58"/>
      <c r="AK17" s="73"/>
      <c r="AL17" s="60"/>
      <c r="AM17" s="122"/>
      <c r="AN17" s="58"/>
      <c r="AO17" s="47"/>
      <c r="AP17" s="47"/>
      <c r="AQ17" s="46"/>
      <c r="AR17" s="117"/>
      <c r="AS17" s="58"/>
      <c r="AT17" s="47"/>
      <c r="AU17" s="47"/>
      <c r="AV17" s="46"/>
      <c r="AW17" s="117"/>
      <c r="AX17" s="58"/>
      <c r="AY17" s="47"/>
      <c r="AZ17" s="47"/>
      <c r="BA17" s="45"/>
      <c r="BB17" s="127"/>
      <c r="BC17" s="180">
        <f t="shared" si="2"/>
        <v>0</v>
      </c>
    </row>
    <row r="18" spans="1:55" ht="14.4" x14ac:dyDescent="0.3">
      <c r="A18" s="334">
        <v>11</v>
      </c>
      <c r="B18" s="208"/>
      <c r="C18" s="333"/>
      <c r="D18" s="281"/>
      <c r="E18" s="338"/>
      <c r="F18" s="339"/>
      <c r="G18" s="340"/>
      <c r="H18" s="340"/>
      <c r="I18" s="340"/>
      <c r="J18" s="340"/>
      <c r="K18" s="93"/>
      <c r="L18" s="166"/>
      <c r="M18" s="165"/>
      <c r="N18" s="165"/>
      <c r="O18" s="165"/>
      <c r="P18" s="89"/>
      <c r="Q18" s="93"/>
      <c r="R18" s="165"/>
      <c r="S18" s="165"/>
      <c r="T18" s="165"/>
      <c r="U18" s="165"/>
      <c r="V18" s="165"/>
      <c r="W18" s="95">
        <f t="shared" si="0"/>
        <v>0</v>
      </c>
      <c r="X18" s="229"/>
      <c r="Y18" s="147"/>
      <c r="Z18" s="166"/>
      <c r="AA18" s="165"/>
      <c r="AB18" s="89"/>
      <c r="AC18" s="95"/>
      <c r="AD18" s="64"/>
      <c r="AE18" s="65"/>
      <c r="AF18" s="59"/>
      <c r="AG18" s="66"/>
      <c r="AH18" s="120"/>
      <c r="AI18" s="64"/>
      <c r="AJ18" s="58"/>
      <c r="AK18" s="73"/>
      <c r="AL18" s="60"/>
      <c r="AM18" s="122"/>
      <c r="AN18" s="58"/>
      <c r="AO18" s="73"/>
      <c r="AP18" s="73"/>
      <c r="AQ18" s="60"/>
      <c r="AR18" s="122"/>
      <c r="AS18" s="58"/>
      <c r="AT18" s="47"/>
      <c r="AU18" s="47"/>
      <c r="AV18" s="45"/>
      <c r="AW18" s="122"/>
      <c r="AX18" s="58"/>
      <c r="AY18" s="47"/>
      <c r="AZ18" s="47"/>
      <c r="BA18" s="45"/>
      <c r="BB18" s="262"/>
      <c r="BC18" s="180"/>
    </row>
    <row r="19" spans="1:55" ht="15" thickBot="1" x14ac:dyDescent="0.35">
      <c r="A19" s="334">
        <v>12</v>
      </c>
      <c r="B19" s="208"/>
      <c r="C19" s="333"/>
      <c r="D19" s="350"/>
      <c r="E19" s="338"/>
      <c r="F19" s="339"/>
      <c r="G19" s="340"/>
      <c r="H19" s="340"/>
      <c r="I19" s="340"/>
      <c r="J19" s="340"/>
      <c r="K19" s="93"/>
      <c r="L19" s="166"/>
      <c r="M19" s="165"/>
      <c r="N19" s="165"/>
      <c r="O19" s="165"/>
      <c r="P19" s="89"/>
      <c r="Q19" s="93"/>
      <c r="R19" s="165"/>
      <c r="S19" s="165"/>
      <c r="T19" s="165"/>
      <c r="U19" s="165"/>
      <c r="V19" s="165"/>
      <c r="W19" s="95">
        <f t="shared" ref="W19" si="4">SUM(R19:V19)</f>
        <v>0</v>
      </c>
      <c r="X19" s="229"/>
      <c r="Y19" s="147"/>
      <c r="Z19" s="166"/>
      <c r="AA19" s="165"/>
      <c r="AB19" s="89"/>
      <c r="AC19" s="95"/>
      <c r="AD19" s="64"/>
      <c r="AE19" s="65"/>
      <c r="AF19" s="59"/>
      <c r="AG19" s="66"/>
      <c r="AH19" s="120"/>
      <c r="AI19" s="64"/>
      <c r="AJ19" s="58"/>
      <c r="AK19" s="73"/>
      <c r="AL19" s="60"/>
      <c r="AM19" s="122"/>
      <c r="AN19" s="58"/>
      <c r="AO19" s="73"/>
      <c r="AP19" s="73"/>
      <c r="AQ19" s="60"/>
      <c r="AR19" s="122"/>
      <c r="AS19" s="58"/>
      <c r="AT19" s="47"/>
      <c r="AU19" s="47"/>
      <c r="AV19" s="45"/>
      <c r="AW19" s="122"/>
      <c r="AX19" s="58"/>
      <c r="AY19" s="47"/>
      <c r="AZ19" s="47"/>
      <c r="BA19" s="45"/>
      <c r="BB19" s="262"/>
      <c r="BC19" s="180"/>
    </row>
    <row r="20" spans="1:55" ht="15" thickBot="1" x14ac:dyDescent="0.35">
      <c r="A20" s="18"/>
      <c r="D20" s="18"/>
      <c r="E20" s="78" t="s">
        <v>32</v>
      </c>
      <c r="F20" s="826">
        <v>12</v>
      </c>
      <c r="G20" s="826"/>
      <c r="H20" s="826"/>
      <c r="I20" s="826"/>
      <c r="J20" s="826"/>
      <c r="K20" s="826"/>
      <c r="L20" s="826">
        <v>11</v>
      </c>
      <c r="M20" s="826"/>
      <c r="N20" s="826"/>
      <c r="O20" s="826"/>
      <c r="P20" s="826"/>
      <c r="Q20" s="826"/>
      <c r="R20" s="826"/>
      <c r="S20" s="826"/>
      <c r="T20" s="826"/>
      <c r="U20" s="826"/>
      <c r="V20" s="826"/>
      <c r="W20" s="826"/>
      <c r="X20" s="826"/>
      <c r="Y20" s="826"/>
      <c r="Z20" s="826"/>
      <c r="AA20" s="826"/>
      <c r="AB20" s="826"/>
      <c r="AC20" s="826"/>
      <c r="AD20" s="826"/>
      <c r="AE20" s="826"/>
      <c r="AF20" s="826"/>
      <c r="AG20" s="826"/>
      <c r="AH20" s="826"/>
      <c r="AI20" s="826"/>
      <c r="AJ20" s="826"/>
      <c r="AK20" s="826"/>
      <c r="AL20" s="809"/>
      <c r="AM20" s="809"/>
      <c r="AN20" s="826"/>
      <c r="AO20" s="826"/>
      <c r="AP20" s="826"/>
      <c r="AQ20" s="809"/>
      <c r="AR20" s="809"/>
      <c r="AS20" s="826"/>
      <c r="AT20" s="826"/>
      <c r="AU20" s="826"/>
      <c r="AV20" s="809"/>
      <c r="AW20" s="809"/>
      <c r="AX20" s="826"/>
      <c r="AY20" s="826"/>
      <c r="AZ20" s="826"/>
      <c r="BA20" s="809"/>
      <c r="BB20" s="809"/>
      <c r="BC20" s="77"/>
    </row>
    <row r="21" spans="1:55" x14ac:dyDescent="0.25"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 t="s">
        <v>177</v>
      </c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</row>
    <row r="22" spans="1:55" ht="13.8" x14ac:dyDescent="0.3">
      <c r="C22" s="48" t="s">
        <v>14</v>
      </c>
      <c r="E22" t="s">
        <v>235</v>
      </c>
    </row>
    <row r="23" spans="1:55" ht="13.8" x14ac:dyDescent="0.3">
      <c r="C23" s="48" t="s">
        <v>15</v>
      </c>
    </row>
    <row r="24" spans="1:55" ht="13.8" x14ac:dyDescent="0.3">
      <c r="C24" s="48" t="s">
        <v>16</v>
      </c>
      <c r="D24" s="20"/>
      <c r="E24" s="20"/>
      <c r="F24" s="20"/>
      <c r="G24" s="20"/>
      <c r="H24" s="20"/>
      <c r="I24" s="20"/>
      <c r="J24" s="20"/>
      <c r="K24" s="20"/>
    </row>
    <row r="25" spans="1:55" ht="13.8" x14ac:dyDescent="0.3">
      <c r="C25" s="48" t="s">
        <v>17</v>
      </c>
    </row>
    <row r="26" spans="1:55" ht="13.8" x14ac:dyDescent="0.3">
      <c r="C26" s="48" t="s">
        <v>30</v>
      </c>
    </row>
  </sheetData>
  <sortState ref="B8:W17">
    <sortCondition descending="1" ref="W8"/>
  </sortState>
  <mergeCells count="30">
    <mergeCell ref="AS20:AW20"/>
    <mergeCell ref="AS5:AW5"/>
    <mergeCell ref="X6:AC6"/>
    <mergeCell ref="A2:BC4"/>
    <mergeCell ref="L5:Q5"/>
    <mergeCell ref="R5:W5"/>
    <mergeCell ref="X5:AC5"/>
    <mergeCell ref="AD5:AH5"/>
    <mergeCell ref="AI5:AM5"/>
    <mergeCell ref="AN5:AR5"/>
    <mergeCell ref="F5:K5"/>
    <mergeCell ref="AX5:BB5"/>
    <mergeCell ref="BC5:BC7"/>
    <mergeCell ref="AX20:BB20"/>
    <mergeCell ref="AS6:AW6"/>
    <mergeCell ref="AX6:BB6"/>
    <mergeCell ref="X20:AC20"/>
    <mergeCell ref="AD20:AH20"/>
    <mergeCell ref="AI20:AM20"/>
    <mergeCell ref="AN20:AR20"/>
    <mergeCell ref="F20:K20"/>
    <mergeCell ref="L20:Q20"/>
    <mergeCell ref="R20:W20"/>
    <mergeCell ref="B7:C7"/>
    <mergeCell ref="AI6:AM6"/>
    <mergeCell ref="AN6:AR6"/>
    <mergeCell ref="L6:Q6"/>
    <mergeCell ref="R6:V6"/>
    <mergeCell ref="F6:K6"/>
    <mergeCell ref="AD6:AH6"/>
  </mergeCells>
  <pageMargins left="0.19685039370078741" right="0.19685039370078741" top="0.74803149606299213" bottom="0.74803149606299213" header="0.31496062992125984" footer="0.31496062992125984"/>
  <pageSetup paperSize="9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BG32"/>
  <sheetViews>
    <sheetView view="pageLayout" zoomScaleNormal="100" workbookViewId="0">
      <selection activeCell="BE8" sqref="BE8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2" customWidth="1"/>
    <col min="6" max="10" width="4.33203125" hidden="1" customWidth="1"/>
    <col min="11" max="11" width="7.6640625" hidden="1" customWidth="1"/>
    <col min="12" max="16" width="4.33203125" hidden="1" customWidth="1"/>
    <col min="17" max="17" width="8.109375" hidden="1" customWidth="1"/>
    <col min="18" max="23" width="4.33203125" hidden="1" customWidth="1"/>
    <col min="24" max="24" width="6.88671875" customWidth="1"/>
    <col min="25" max="25" width="7" customWidth="1"/>
    <col min="26" max="27" width="6.6640625" customWidth="1"/>
    <col min="28" max="28" width="4.33203125" hidden="1" customWidth="1"/>
    <col min="29" max="29" width="7.33203125" customWidth="1"/>
    <col min="30" max="30" width="4.33203125" customWidth="1"/>
    <col min="31" max="55" width="4.33203125" hidden="1" customWidth="1"/>
    <col min="56" max="56" width="0" hidden="1" customWidth="1"/>
  </cols>
  <sheetData>
    <row r="1" spans="1:59" ht="12.75" customHeight="1" x14ac:dyDescent="0.25">
      <c r="A1" s="815" t="s">
        <v>35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  <c r="V1" s="815"/>
      <c r="W1" s="815"/>
      <c r="X1" s="815"/>
      <c r="Y1" s="815"/>
      <c r="Z1" s="815"/>
      <c r="AA1" s="815"/>
      <c r="AB1" s="815"/>
      <c r="AC1" s="815"/>
      <c r="AD1" s="815"/>
      <c r="AE1" s="815"/>
      <c r="AF1" s="815"/>
      <c r="AG1" s="815"/>
      <c r="AH1" s="815"/>
      <c r="AI1" s="815"/>
      <c r="AJ1" s="815"/>
      <c r="AK1" s="815"/>
      <c r="AL1" s="815"/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X1" s="815"/>
      <c r="AY1" s="815"/>
      <c r="AZ1" s="815"/>
      <c r="BA1" s="815"/>
      <c r="BB1" s="815"/>
      <c r="BC1" s="815"/>
      <c r="BD1" s="815"/>
      <c r="BE1" s="227"/>
      <c r="BF1" s="227"/>
      <c r="BG1" s="227"/>
    </row>
    <row r="2" spans="1:59" ht="12.75" customHeight="1" x14ac:dyDescent="0.25">
      <c r="A2" s="815"/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  <c r="BE2" s="227"/>
      <c r="BF2" s="227"/>
      <c r="BG2" s="227"/>
    </row>
    <row r="3" spans="1:59" ht="24" customHeight="1" thickBot="1" x14ac:dyDescent="0.3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815"/>
      <c r="BE3" s="227"/>
      <c r="BF3" s="227"/>
      <c r="BG3" s="227"/>
    </row>
    <row r="4" spans="1:59" ht="14.4" x14ac:dyDescent="0.3">
      <c r="F4" s="817" t="s">
        <v>1</v>
      </c>
      <c r="G4" s="818"/>
      <c r="H4" s="818"/>
      <c r="I4" s="818"/>
      <c r="J4" s="818"/>
      <c r="K4" s="819"/>
      <c r="L4" s="818" t="s">
        <v>2</v>
      </c>
      <c r="M4" s="818"/>
      <c r="N4" s="818"/>
      <c r="O4" s="818"/>
      <c r="P4" s="818"/>
      <c r="Q4" s="819"/>
      <c r="R4" s="818" t="s">
        <v>3</v>
      </c>
      <c r="S4" s="818"/>
      <c r="T4" s="818"/>
      <c r="U4" s="818"/>
      <c r="V4" s="818"/>
      <c r="W4" s="819"/>
      <c r="X4" s="817" t="s">
        <v>178</v>
      </c>
      <c r="Y4" s="818"/>
      <c r="Z4" s="818"/>
      <c r="AA4" s="818"/>
      <c r="AB4" s="818"/>
      <c r="AC4" s="818"/>
      <c r="AD4" s="819"/>
      <c r="AE4" s="817" t="s">
        <v>5</v>
      </c>
      <c r="AF4" s="818"/>
      <c r="AG4" s="818"/>
      <c r="AH4" s="818"/>
      <c r="AI4" s="819"/>
      <c r="AJ4" s="817" t="s">
        <v>6</v>
      </c>
      <c r="AK4" s="818"/>
      <c r="AL4" s="818"/>
      <c r="AM4" s="818"/>
      <c r="AN4" s="819"/>
      <c r="AO4" s="817" t="s">
        <v>26</v>
      </c>
      <c r="AP4" s="818"/>
      <c r="AQ4" s="818"/>
      <c r="AR4" s="818"/>
      <c r="AS4" s="819"/>
      <c r="AT4" s="817" t="s">
        <v>27</v>
      </c>
      <c r="AU4" s="818"/>
      <c r="AV4" s="818"/>
      <c r="AW4" s="818"/>
      <c r="AX4" s="819"/>
      <c r="AY4" s="817" t="s">
        <v>28</v>
      </c>
      <c r="AZ4" s="818"/>
      <c r="BA4" s="818"/>
      <c r="BB4" s="818"/>
      <c r="BC4" s="818"/>
      <c r="BD4" s="828" t="s">
        <v>31</v>
      </c>
    </row>
    <row r="5" spans="1:59" ht="15" thickBot="1" x14ac:dyDescent="0.35">
      <c r="F5" s="813">
        <v>43498</v>
      </c>
      <c r="G5" s="814"/>
      <c r="H5" s="814"/>
      <c r="I5" s="814"/>
      <c r="J5" s="814"/>
      <c r="K5" s="825"/>
      <c r="L5" s="821">
        <v>43540</v>
      </c>
      <c r="M5" s="821"/>
      <c r="N5" s="821"/>
      <c r="O5" s="821"/>
      <c r="P5" s="821"/>
      <c r="Q5" s="822"/>
      <c r="R5" s="821"/>
      <c r="S5" s="821"/>
      <c r="T5" s="821"/>
      <c r="U5" s="821"/>
      <c r="V5" s="821"/>
      <c r="W5" s="822"/>
      <c r="X5" s="813">
        <v>43743</v>
      </c>
      <c r="Y5" s="814"/>
      <c r="Z5" s="814"/>
      <c r="AA5" s="814"/>
      <c r="AB5" s="814"/>
      <c r="AC5" s="814"/>
      <c r="AD5" s="352"/>
      <c r="AE5" s="820">
        <v>43147</v>
      </c>
      <c r="AF5" s="821"/>
      <c r="AG5" s="821"/>
      <c r="AH5" s="821"/>
      <c r="AI5" s="822"/>
      <c r="AJ5" s="820">
        <v>43168</v>
      </c>
      <c r="AK5" s="821"/>
      <c r="AL5" s="821"/>
      <c r="AM5" s="821"/>
      <c r="AN5" s="822"/>
      <c r="AO5" s="820">
        <v>43196</v>
      </c>
      <c r="AP5" s="821"/>
      <c r="AQ5" s="821"/>
      <c r="AR5" s="821"/>
      <c r="AS5" s="822"/>
      <c r="AT5" s="820">
        <v>43238</v>
      </c>
      <c r="AU5" s="821"/>
      <c r="AV5" s="821"/>
      <c r="AW5" s="821"/>
      <c r="AX5" s="821"/>
      <c r="AY5" s="820"/>
      <c r="AZ5" s="821"/>
      <c r="BA5" s="821"/>
      <c r="BB5" s="821"/>
      <c r="BC5" s="821"/>
      <c r="BD5" s="829"/>
    </row>
    <row r="6" spans="1:59" ht="30" customHeight="1" thickBot="1" x14ac:dyDescent="0.35">
      <c r="A6" s="2" t="s">
        <v>0</v>
      </c>
      <c r="B6" s="823" t="s">
        <v>7</v>
      </c>
      <c r="C6" s="824"/>
      <c r="D6" s="3" t="s">
        <v>8</v>
      </c>
      <c r="E6" s="21" t="s">
        <v>9</v>
      </c>
      <c r="F6" s="126">
        <v>1</v>
      </c>
      <c r="G6" s="24">
        <v>2</v>
      </c>
      <c r="H6" s="24">
        <v>3</v>
      </c>
      <c r="I6" s="24">
        <v>4</v>
      </c>
      <c r="J6" s="24" t="s">
        <v>10</v>
      </c>
      <c r="K6" s="23" t="s">
        <v>29</v>
      </c>
      <c r="L6" s="4">
        <v>1</v>
      </c>
      <c r="M6" s="6">
        <v>2</v>
      </c>
      <c r="N6" s="6">
        <v>3</v>
      </c>
      <c r="O6" s="24">
        <v>4</v>
      </c>
      <c r="P6" s="24" t="s">
        <v>10</v>
      </c>
      <c r="Q6" s="23" t="s">
        <v>29</v>
      </c>
      <c r="R6" s="6">
        <v>1</v>
      </c>
      <c r="S6" s="6">
        <v>2</v>
      </c>
      <c r="T6" s="6">
        <v>3</v>
      </c>
      <c r="U6" s="24">
        <v>4</v>
      </c>
      <c r="V6" s="24" t="s">
        <v>10</v>
      </c>
      <c r="W6" s="23" t="s">
        <v>29</v>
      </c>
      <c r="X6" s="7">
        <v>1</v>
      </c>
      <c r="Y6" s="25">
        <v>2</v>
      </c>
      <c r="Z6" s="25">
        <v>3</v>
      </c>
      <c r="AA6" s="25">
        <v>4</v>
      </c>
      <c r="AB6" s="25">
        <v>4</v>
      </c>
      <c r="AC6" s="5" t="s">
        <v>10</v>
      </c>
      <c r="AD6" s="85" t="s">
        <v>29</v>
      </c>
      <c r="AE6" s="8">
        <v>1</v>
      </c>
      <c r="AF6" s="26">
        <v>2</v>
      </c>
      <c r="AG6" s="41">
        <v>3</v>
      </c>
      <c r="AH6" s="5" t="s">
        <v>10</v>
      </c>
      <c r="AI6" s="85" t="s">
        <v>29</v>
      </c>
      <c r="AJ6" s="7">
        <v>1</v>
      </c>
      <c r="AK6" s="25">
        <v>2</v>
      </c>
      <c r="AL6" s="4">
        <v>3</v>
      </c>
      <c r="AM6" s="5" t="s">
        <v>10</v>
      </c>
      <c r="AN6" s="85" t="s">
        <v>29</v>
      </c>
      <c r="AO6" s="7">
        <v>1</v>
      </c>
      <c r="AP6" s="25">
        <v>2</v>
      </c>
      <c r="AQ6" s="4">
        <v>3</v>
      </c>
      <c r="AR6" s="5" t="s">
        <v>10</v>
      </c>
      <c r="AS6" s="85" t="s">
        <v>29</v>
      </c>
      <c r="AT6" s="7">
        <v>1</v>
      </c>
      <c r="AU6" s="25">
        <v>2</v>
      </c>
      <c r="AV6" s="4">
        <v>3</v>
      </c>
      <c r="AW6" s="5" t="s">
        <v>10</v>
      </c>
      <c r="AX6" s="85" t="s">
        <v>29</v>
      </c>
      <c r="AY6" s="7">
        <v>1</v>
      </c>
      <c r="AZ6" s="25">
        <v>2</v>
      </c>
      <c r="BA6" s="4">
        <v>3</v>
      </c>
      <c r="BB6" s="5" t="s">
        <v>10</v>
      </c>
      <c r="BC6" s="84" t="s">
        <v>29</v>
      </c>
      <c r="BD6" s="844"/>
    </row>
    <row r="7" spans="1:59" ht="14.4" x14ac:dyDescent="0.3">
      <c r="A7" s="334">
        <v>1</v>
      </c>
      <c r="B7" s="208" t="s">
        <v>214</v>
      </c>
      <c r="C7" s="333" t="s">
        <v>132</v>
      </c>
      <c r="D7" s="233">
        <v>21377</v>
      </c>
      <c r="E7" s="230">
        <v>92</v>
      </c>
      <c r="F7" s="235"/>
      <c r="G7" s="236"/>
      <c r="H7" s="236"/>
      <c r="I7" s="236"/>
      <c r="J7" s="236"/>
      <c r="K7" s="168"/>
      <c r="L7" s="86"/>
      <c r="M7" s="87"/>
      <c r="N7" s="87"/>
      <c r="O7" s="87"/>
      <c r="P7" s="88"/>
      <c r="Q7" s="168"/>
      <c r="R7" s="80"/>
      <c r="S7" s="81"/>
      <c r="T7" s="81"/>
      <c r="U7" s="81"/>
      <c r="V7" s="82"/>
      <c r="W7" s="93"/>
      <c r="X7" s="161">
        <v>7</v>
      </c>
      <c r="Y7" s="162">
        <v>11</v>
      </c>
      <c r="Z7" s="86">
        <v>9</v>
      </c>
      <c r="AA7" s="86">
        <v>11</v>
      </c>
      <c r="AB7" s="87"/>
      <c r="AC7" s="88">
        <v>9</v>
      </c>
      <c r="AD7" s="95">
        <f>SUM(X7:AC7)</f>
        <v>47</v>
      </c>
      <c r="AE7" s="38"/>
      <c r="AF7" s="39"/>
      <c r="AG7" s="150"/>
      <c r="AH7" s="151"/>
      <c r="AI7" s="152"/>
      <c r="AJ7" s="36"/>
      <c r="AK7" s="37"/>
      <c r="AL7" s="27"/>
      <c r="AM7" s="28"/>
      <c r="AN7" s="124"/>
      <c r="AO7" s="37"/>
      <c r="AP7" s="29"/>
      <c r="AQ7" s="29"/>
      <c r="AR7" s="31"/>
      <c r="AS7" s="116"/>
      <c r="AT7" s="37"/>
      <c r="AU7" s="29"/>
      <c r="AV7" s="29"/>
      <c r="AW7" s="31"/>
      <c r="AX7" s="116"/>
      <c r="AY7" s="37"/>
      <c r="AZ7" s="29"/>
      <c r="BA7" s="29"/>
      <c r="BB7" s="31"/>
      <c r="BC7" s="35"/>
      <c r="BD7" s="189">
        <f t="shared" ref="BD7:BD18" si="0">+K7+Q7+W7+AD7+AI7+AN7+AR7+AW7+BB7</f>
        <v>47</v>
      </c>
    </row>
    <row r="8" spans="1:59" ht="14.4" x14ac:dyDescent="0.3">
      <c r="A8" s="334">
        <v>2</v>
      </c>
      <c r="B8" s="208" t="s">
        <v>147</v>
      </c>
      <c r="C8" s="333" t="s">
        <v>131</v>
      </c>
      <c r="D8" s="252">
        <v>20564</v>
      </c>
      <c r="E8" s="251" t="s">
        <v>136</v>
      </c>
      <c r="F8" s="249"/>
      <c r="G8" s="364"/>
      <c r="H8" s="364"/>
      <c r="I8" s="364"/>
      <c r="J8" s="366"/>
      <c r="K8" s="93"/>
      <c r="L8" s="80"/>
      <c r="M8" s="81"/>
      <c r="N8" s="81"/>
      <c r="O8" s="81"/>
      <c r="P8" s="82"/>
      <c r="Q8" s="93"/>
      <c r="R8" s="80"/>
      <c r="S8" s="81"/>
      <c r="T8" s="81"/>
      <c r="U8" s="81"/>
      <c r="V8" s="82"/>
      <c r="W8" s="93"/>
      <c r="X8" s="143">
        <v>11</v>
      </c>
      <c r="Y8" s="144">
        <v>9</v>
      </c>
      <c r="Z8" s="80">
        <v>11</v>
      </c>
      <c r="AA8" s="80">
        <v>7</v>
      </c>
      <c r="AB8" s="81"/>
      <c r="AC8" s="82">
        <v>7</v>
      </c>
      <c r="AD8" s="95">
        <f>SUM(X8:AC8)</f>
        <v>45</v>
      </c>
      <c r="AE8" s="34"/>
      <c r="AF8" s="35"/>
      <c r="AG8" s="29"/>
      <c r="AH8" s="31"/>
      <c r="AI8" s="116"/>
      <c r="AJ8" s="34"/>
      <c r="AK8" s="35"/>
      <c r="AL8" s="29"/>
      <c r="AM8" s="31"/>
      <c r="AN8" s="116"/>
      <c r="AO8" s="35"/>
      <c r="AP8" s="29"/>
      <c r="AQ8" s="29"/>
      <c r="AR8" s="31"/>
      <c r="AS8" s="116"/>
      <c r="AT8" s="35"/>
      <c r="AU8" s="29"/>
      <c r="AV8" s="29"/>
      <c r="AW8" s="31"/>
      <c r="AX8" s="116"/>
      <c r="AY8" s="35"/>
      <c r="AZ8" s="29"/>
      <c r="BA8" s="29"/>
      <c r="BB8" s="31"/>
      <c r="BC8" s="35"/>
      <c r="BD8" s="177">
        <f t="shared" si="0"/>
        <v>45</v>
      </c>
    </row>
    <row r="9" spans="1:59" ht="14.4" x14ac:dyDescent="0.3">
      <c r="A9" s="334">
        <v>3</v>
      </c>
      <c r="B9" s="208" t="s">
        <v>148</v>
      </c>
      <c r="C9" s="333" t="s">
        <v>149</v>
      </c>
      <c r="D9" s="281">
        <v>21597</v>
      </c>
      <c r="E9" s="346" t="s">
        <v>121</v>
      </c>
      <c r="F9" s="347"/>
      <c r="G9" s="348"/>
      <c r="H9" s="348"/>
      <c r="I9" s="348"/>
      <c r="J9" s="349"/>
      <c r="K9" s="93"/>
      <c r="L9" s="166"/>
      <c r="M9" s="165"/>
      <c r="N9" s="165"/>
      <c r="O9" s="165"/>
      <c r="P9" s="89"/>
      <c r="Q9" s="93"/>
      <c r="R9" s="165"/>
      <c r="S9" s="165"/>
      <c r="T9" s="165"/>
      <c r="U9" s="165"/>
      <c r="V9" s="82"/>
      <c r="W9" s="93"/>
      <c r="X9" s="146">
        <v>6</v>
      </c>
      <c r="Y9" s="147">
        <v>6</v>
      </c>
      <c r="Z9" s="166">
        <v>7</v>
      </c>
      <c r="AA9" s="166">
        <v>9</v>
      </c>
      <c r="AB9" s="165"/>
      <c r="AC9" s="82">
        <v>11</v>
      </c>
      <c r="AD9" s="95">
        <f>SUM(X9:AC9)</f>
        <v>39</v>
      </c>
      <c r="AE9" s="64"/>
      <c r="AF9" s="65"/>
      <c r="AG9" s="59"/>
      <c r="AH9" s="31"/>
      <c r="AI9" s="120"/>
      <c r="AJ9" s="64"/>
      <c r="AK9" s="65"/>
      <c r="AL9" s="59"/>
      <c r="AM9" s="31"/>
      <c r="AN9" s="120"/>
      <c r="AO9" s="65"/>
      <c r="AP9" s="29"/>
      <c r="AQ9" s="29"/>
      <c r="AR9" s="31"/>
      <c r="AS9" s="116"/>
      <c r="AT9" s="65"/>
      <c r="AU9" s="29"/>
      <c r="AV9" s="29"/>
      <c r="AW9" s="31"/>
      <c r="AX9" s="116"/>
      <c r="AY9" s="65"/>
      <c r="AZ9" s="29"/>
      <c r="BA9" s="29"/>
      <c r="BB9" s="31"/>
      <c r="BC9" s="35"/>
      <c r="BD9" s="177">
        <f t="shared" si="0"/>
        <v>39</v>
      </c>
    </row>
    <row r="10" spans="1:59" ht="14.4" x14ac:dyDescent="0.3">
      <c r="A10" s="334">
        <v>4</v>
      </c>
      <c r="B10" s="208" t="s">
        <v>145</v>
      </c>
      <c r="C10" s="333" t="s">
        <v>149</v>
      </c>
      <c r="D10" s="281">
        <v>22696</v>
      </c>
      <c r="E10" s="346" t="s">
        <v>74</v>
      </c>
      <c r="F10" s="347"/>
      <c r="G10" s="348"/>
      <c r="H10" s="348"/>
      <c r="I10" s="348"/>
      <c r="J10" s="349"/>
      <c r="K10" s="93"/>
      <c r="L10" s="166"/>
      <c r="M10" s="165"/>
      <c r="N10" s="165"/>
      <c r="O10" s="165"/>
      <c r="P10" s="89"/>
      <c r="Q10" s="93"/>
      <c r="R10" s="165"/>
      <c r="S10" s="165"/>
      <c r="T10" s="165"/>
      <c r="U10" s="165"/>
      <c r="V10" s="165"/>
      <c r="W10" s="93"/>
      <c r="X10" s="146" t="s">
        <v>232</v>
      </c>
      <c r="Y10" s="147">
        <v>7</v>
      </c>
      <c r="Z10" s="166">
        <v>6</v>
      </c>
      <c r="AA10" s="166" t="s">
        <v>232</v>
      </c>
      <c r="AB10" s="165"/>
      <c r="AC10" s="165" t="s">
        <v>43</v>
      </c>
      <c r="AD10" s="95">
        <f>SUM(X10:AC10)</f>
        <v>13</v>
      </c>
      <c r="AE10" s="64"/>
      <c r="AF10" s="65"/>
      <c r="AG10" s="59"/>
      <c r="AH10" s="74"/>
      <c r="AI10" s="120"/>
      <c r="AJ10" s="64"/>
      <c r="AK10" s="65"/>
      <c r="AL10" s="59"/>
      <c r="AM10" s="74"/>
      <c r="AN10" s="120"/>
      <c r="AO10" s="65"/>
      <c r="AP10" s="59"/>
      <c r="AQ10" s="59"/>
      <c r="AR10" s="74"/>
      <c r="AS10" s="120"/>
      <c r="AT10" s="65"/>
      <c r="AU10" s="29"/>
      <c r="AV10" s="29"/>
      <c r="AW10" s="66"/>
      <c r="AX10" s="120"/>
      <c r="AY10" s="65"/>
      <c r="AZ10" s="29"/>
      <c r="BA10" s="29"/>
      <c r="BB10" s="66"/>
      <c r="BC10" s="35"/>
      <c r="BD10" s="177"/>
    </row>
    <row r="11" spans="1:59" ht="14.4" x14ac:dyDescent="0.3">
      <c r="A11" s="334">
        <v>5</v>
      </c>
      <c r="B11" s="208" t="s">
        <v>212</v>
      </c>
      <c r="C11" s="333" t="s">
        <v>213</v>
      </c>
      <c r="D11" s="281">
        <v>20905</v>
      </c>
      <c r="E11" s="346" t="s">
        <v>150</v>
      </c>
      <c r="F11" s="347"/>
      <c r="G11" s="348"/>
      <c r="H11" s="348"/>
      <c r="I11" s="348"/>
      <c r="J11" s="349"/>
      <c r="K11" s="93"/>
      <c r="L11" s="166"/>
      <c r="M11" s="165"/>
      <c r="N11" s="165"/>
      <c r="O11" s="165"/>
      <c r="P11" s="89"/>
      <c r="Q11" s="93"/>
      <c r="R11" s="165"/>
      <c r="S11" s="165"/>
      <c r="T11" s="165"/>
      <c r="U11" s="165"/>
      <c r="V11" s="165"/>
      <c r="W11" s="93"/>
      <c r="X11" s="146">
        <v>9</v>
      </c>
      <c r="Y11" s="147" t="s">
        <v>232</v>
      </c>
      <c r="Z11" s="166" t="s">
        <v>232</v>
      </c>
      <c r="AA11" s="166" t="s">
        <v>232</v>
      </c>
      <c r="AB11" s="165"/>
      <c r="AC11" s="165" t="s">
        <v>232</v>
      </c>
      <c r="AD11" s="95">
        <f>SUM(X11:AC11)</f>
        <v>9</v>
      </c>
      <c r="AE11" s="64"/>
      <c r="AF11" s="65"/>
      <c r="AG11" s="59"/>
      <c r="AH11" s="74"/>
      <c r="AI11" s="120"/>
      <c r="AJ11" s="64"/>
      <c r="AK11" s="65"/>
      <c r="AL11" s="59"/>
      <c r="AM11" s="74"/>
      <c r="AN11" s="120"/>
      <c r="AO11" s="65"/>
      <c r="AP11" s="59"/>
      <c r="AQ11" s="59"/>
      <c r="AR11" s="74"/>
      <c r="AS11" s="120"/>
      <c r="AT11" s="65"/>
      <c r="AU11" s="29"/>
      <c r="AV11" s="29"/>
      <c r="AW11" s="66"/>
      <c r="AX11" s="120"/>
      <c r="AY11" s="65"/>
      <c r="AZ11" s="29"/>
      <c r="BA11" s="29"/>
      <c r="BB11" s="66"/>
      <c r="BC11" s="35"/>
      <c r="BD11" s="177"/>
    </row>
    <row r="12" spans="1:59" ht="14.25" customHeight="1" x14ac:dyDescent="0.3">
      <c r="A12" s="334">
        <v>8</v>
      </c>
      <c r="B12" s="208"/>
      <c r="C12" s="333"/>
      <c r="D12" s="232"/>
      <c r="E12" s="171"/>
      <c r="F12" s="183"/>
      <c r="G12" s="165"/>
      <c r="H12" s="165"/>
      <c r="I12" s="165"/>
      <c r="J12" s="89"/>
      <c r="K12" s="93"/>
      <c r="L12" s="166"/>
      <c r="M12" s="165"/>
      <c r="N12" s="165"/>
      <c r="O12" s="165"/>
      <c r="P12" s="89"/>
      <c r="Q12" s="93"/>
      <c r="R12" s="165"/>
      <c r="S12" s="165"/>
      <c r="T12" s="165"/>
      <c r="U12" s="165"/>
      <c r="V12" s="165"/>
      <c r="W12" s="93"/>
      <c r="X12" s="146"/>
      <c r="Y12" s="147"/>
      <c r="Z12" s="166"/>
      <c r="AA12" s="166"/>
      <c r="AB12" s="165"/>
      <c r="AC12" s="165"/>
      <c r="AD12" s="93"/>
      <c r="AE12" s="64"/>
      <c r="AF12" s="65"/>
      <c r="AG12" s="59"/>
      <c r="AH12" s="74"/>
      <c r="AI12" s="120"/>
      <c r="AJ12" s="64"/>
      <c r="AK12" s="65"/>
      <c r="AL12" s="59"/>
      <c r="AM12" s="74"/>
      <c r="AN12" s="120"/>
      <c r="AO12" s="65"/>
      <c r="AP12" s="59"/>
      <c r="AQ12" s="59"/>
      <c r="AR12" s="74"/>
      <c r="AS12" s="120"/>
      <c r="AT12" s="65"/>
      <c r="AU12" s="29"/>
      <c r="AV12" s="29"/>
      <c r="AW12" s="66"/>
      <c r="AX12" s="120"/>
      <c r="AY12" s="65"/>
      <c r="AZ12" s="29"/>
      <c r="BA12" s="29"/>
      <c r="BB12" s="66"/>
      <c r="BC12" s="35"/>
      <c r="BD12" s="177"/>
    </row>
    <row r="13" spans="1:59" ht="14.4" x14ac:dyDescent="0.3">
      <c r="A13" s="334">
        <v>9</v>
      </c>
      <c r="B13" s="208"/>
      <c r="C13" s="333"/>
      <c r="D13" s="281"/>
      <c r="E13" s="171"/>
      <c r="F13" s="347"/>
      <c r="G13" s="348"/>
      <c r="H13" s="348"/>
      <c r="I13" s="348"/>
      <c r="J13" s="349"/>
      <c r="K13" s="93"/>
      <c r="L13" s="166"/>
      <c r="M13" s="165"/>
      <c r="N13" s="165"/>
      <c r="O13" s="165"/>
      <c r="P13" s="89"/>
      <c r="Q13" s="93"/>
      <c r="R13" s="165"/>
      <c r="S13" s="165"/>
      <c r="T13" s="165"/>
      <c r="U13" s="165"/>
      <c r="V13" s="165"/>
      <c r="W13" s="93"/>
      <c r="X13" s="146"/>
      <c r="Y13" s="147"/>
      <c r="Z13" s="166"/>
      <c r="AA13" s="166"/>
      <c r="AB13" s="165"/>
      <c r="AC13" s="165"/>
      <c r="AD13" s="93"/>
      <c r="AE13" s="64"/>
      <c r="AF13" s="65"/>
      <c r="AG13" s="59"/>
      <c r="AH13" s="74"/>
      <c r="AI13" s="120"/>
      <c r="AJ13" s="64"/>
      <c r="AK13" s="65"/>
      <c r="AL13" s="59"/>
      <c r="AM13" s="74"/>
      <c r="AN13" s="120"/>
      <c r="AO13" s="65"/>
      <c r="AP13" s="59"/>
      <c r="AQ13" s="59"/>
      <c r="AR13" s="74"/>
      <c r="AS13" s="120"/>
      <c r="AT13" s="65"/>
      <c r="AU13" s="29"/>
      <c r="AV13" s="29"/>
      <c r="AW13" s="66"/>
      <c r="AX13" s="120"/>
      <c r="AY13" s="65"/>
      <c r="AZ13" s="29"/>
      <c r="BA13" s="29"/>
      <c r="BB13" s="66"/>
      <c r="BC13" s="35"/>
      <c r="BD13" s="177"/>
    </row>
    <row r="14" spans="1:59" ht="14.4" x14ac:dyDescent="0.3">
      <c r="A14" s="334">
        <v>10</v>
      </c>
      <c r="B14" s="208"/>
      <c r="C14" s="333"/>
      <c r="D14" s="281"/>
      <c r="E14" s="346"/>
      <c r="F14" s="347"/>
      <c r="G14" s="348"/>
      <c r="H14" s="348"/>
      <c r="I14" s="348"/>
      <c r="J14" s="349"/>
      <c r="K14" s="93"/>
      <c r="L14" s="166"/>
      <c r="M14" s="165"/>
      <c r="N14" s="165"/>
      <c r="O14" s="165"/>
      <c r="P14" s="89"/>
      <c r="Q14" s="93"/>
      <c r="R14" s="165"/>
      <c r="S14" s="165"/>
      <c r="T14" s="165"/>
      <c r="U14" s="165"/>
      <c r="V14" s="165"/>
      <c r="W14" s="93"/>
      <c r="X14" s="146"/>
      <c r="Y14" s="147"/>
      <c r="Z14" s="166"/>
      <c r="AA14" s="166"/>
      <c r="AB14" s="165"/>
      <c r="AC14" s="165"/>
      <c r="AD14" s="93"/>
      <c r="AE14" s="64"/>
      <c r="AF14" s="65"/>
      <c r="AG14" s="59"/>
      <c r="AH14" s="74"/>
      <c r="AI14" s="120"/>
      <c r="AJ14" s="64"/>
      <c r="AK14" s="65"/>
      <c r="AL14" s="59"/>
      <c r="AM14" s="74"/>
      <c r="AN14" s="120"/>
      <c r="AO14" s="65"/>
      <c r="AP14" s="59"/>
      <c r="AQ14" s="59"/>
      <c r="AR14" s="74"/>
      <c r="AS14" s="120"/>
      <c r="AT14" s="65"/>
      <c r="AU14" s="29"/>
      <c r="AV14" s="29"/>
      <c r="AW14" s="66"/>
      <c r="AX14" s="120"/>
      <c r="AY14" s="65"/>
      <c r="AZ14" s="29"/>
      <c r="BA14" s="29"/>
      <c r="BB14" s="66"/>
      <c r="BC14" s="35"/>
      <c r="BD14" s="177"/>
    </row>
    <row r="15" spans="1:59" ht="14.4" x14ac:dyDescent="0.3">
      <c r="A15" s="334">
        <v>11</v>
      </c>
      <c r="B15" s="208"/>
      <c r="C15" s="333"/>
      <c r="D15" s="281"/>
      <c r="E15" s="171"/>
      <c r="F15" s="347"/>
      <c r="G15" s="348"/>
      <c r="H15" s="348"/>
      <c r="I15" s="348"/>
      <c r="J15" s="349"/>
      <c r="K15" s="93"/>
      <c r="L15" s="166"/>
      <c r="M15" s="165"/>
      <c r="N15" s="165"/>
      <c r="O15" s="165"/>
      <c r="P15" s="89"/>
      <c r="Q15" s="93"/>
      <c r="R15" s="165"/>
      <c r="S15" s="165"/>
      <c r="T15" s="165"/>
      <c r="U15" s="165"/>
      <c r="V15" s="165"/>
      <c r="W15" s="93"/>
      <c r="X15" s="146"/>
      <c r="Y15" s="147"/>
      <c r="Z15" s="166"/>
      <c r="AA15" s="166"/>
      <c r="AB15" s="165"/>
      <c r="AC15" s="165"/>
      <c r="AD15" s="93"/>
      <c r="AE15" s="64"/>
      <c r="AF15" s="65"/>
      <c r="AG15" s="59"/>
      <c r="AH15" s="74"/>
      <c r="AI15" s="120"/>
      <c r="AJ15" s="64"/>
      <c r="AK15" s="65"/>
      <c r="AL15" s="59"/>
      <c r="AM15" s="74"/>
      <c r="AN15" s="120"/>
      <c r="AO15" s="65"/>
      <c r="AP15" s="59"/>
      <c r="AQ15" s="59"/>
      <c r="AR15" s="74"/>
      <c r="AS15" s="120"/>
      <c r="AT15" s="65"/>
      <c r="AU15" s="29"/>
      <c r="AV15" s="29"/>
      <c r="AW15" s="66"/>
      <c r="AX15" s="120"/>
      <c r="AY15" s="65"/>
      <c r="AZ15" s="29"/>
      <c r="BA15" s="29"/>
      <c r="BB15" s="66"/>
      <c r="BC15" s="35"/>
      <c r="BD15" s="177"/>
    </row>
    <row r="16" spans="1:59" ht="14.4" x14ac:dyDescent="0.3">
      <c r="A16" s="334">
        <v>12</v>
      </c>
      <c r="B16" s="208"/>
      <c r="C16" s="333"/>
      <c r="D16" s="252"/>
      <c r="E16" s="251"/>
      <c r="F16" s="249"/>
      <c r="G16" s="250"/>
      <c r="H16" s="250"/>
      <c r="I16" s="250"/>
      <c r="J16" s="250"/>
      <c r="K16" s="93"/>
      <c r="L16" s="80"/>
      <c r="M16" s="81"/>
      <c r="N16" s="81"/>
      <c r="O16" s="81"/>
      <c r="P16" s="82"/>
      <c r="Q16" s="93"/>
      <c r="R16" s="81"/>
      <c r="S16" s="81"/>
      <c r="T16" s="81"/>
      <c r="U16" s="81"/>
      <c r="V16" s="82"/>
      <c r="W16" s="93"/>
      <c r="X16" s="143"/>
      <c r="Y16" s="144"/>
      <c r="Z16" s="80"/>
      <c r="AA16" s="80"/>
      <c r="AB16" s="81"/>
      <c r="AC16" s="82"/>
      <c r="AD16" s="95"/>
      <c r="AE16" s="34"/>
      <c r="AF16" s="35"/>
      <c r="AG16" s="29"/>
      <c r="AH16" s="31"/>
      <c r="AI16" s="116"/>
      <c r="AJ16" s="34"/>
      <c r="AK16" s="35"/>
      <c r="AL16" s="29"/>
      <c r="AM16" s="31"/>
      <c r="AN16" s="116"/>
      <c r="AO16" s="35"/>
      <c r="AP16" s="29"/>
      <c r="AQ16" s="29"/>
      <c r="AR16" s="31"/>
      <c r="AS16" s="116"/>
      <c r="AT16" s="35"/>
      <c r="AU16" s="29"/>
      <c r="AV16" s="29"/>
      <c r="AW16" s="31"/>
      <c r="AX16" s="116"/>
      <c r="AY16" s="35"/>
      <c r="AZ16" s="29"/>
      <c r="BA16" s="29"/>
      <c r="BB16" s="31"/>
      <c r="BC16" s="35"/>
      <c r="BD16" s="178">
        <f>+K16+Q16+W16+AD16+AI16+AN16+AR16+AW16+BB16</f>
        <v>0</v>
      </c>
      <c r="BE16" s="214"/>
    </row>
    <row r="17" spans="1:57" ht="14.4" x14ac:dyDescent="0.3">
      <c r="A17" s="334">
        <v>13</v>
      </c>
      <c r="B17" s="208"/>
      <c r="C17" s="333"/>
      <c r="D17" s="252"/>
      <c r="E17" s="242"/>
      <c r="F17" s="249"/>
      <c r="G17" s="250"/>
      <c r="H17" s="250"/>
      <c r="I17" s="250"/>
      <c r="J17" s="250"/>
      <c r="K17" s="93"/>
      <c r="L17" s="80"/>
      <c r="M17" s="81"/>
      <c r="N17" s="81"/>
      <c r="O17" s="81"/>
      <c r="P17" s="82"/>
      <c r="Q17" s="93"/>
      <c r="R17" s="81"/>
      <c r="S17" s="81"/>
      <c r="T17" s="81"/>
      <c r="U17" s="81"/>
      <c r="V17" s="82"/>
      <c r="W17" s="93"/>
      <c r="X17" s="80"/>
      <c r="Y17" s="81"/>
      <c r="Z17" s="81"/>
      <c r="AA17" s="81"/>
      <c r="AB17" s="81"/>
      <c r="AC17" s="82"/>
      <c r="AD17" s="95"/>
      <c r="AE17" s="34"/>
      <c r="AF17" s="35"/>
      <c r="AG17" s="29"/>
      <c r="AH17" s="31"/>
      <c r="AI17" s="116"/>
      <c r="AJ17" s="34"/>
      <c r="AK17" s="35"/>
      <c r="AL17" s="29"/>
      <c r="AM17" s="31"/>
      <c r="AN17" s="116"/>
      <c r="AO17" s="35"/>
      <c r="AP17" s="29"/>
      <c r="AQ17" s="29"/>
      <c r="AR17" s="31"/>
      <c r="AS17" s="116"/>
      <c r="AT17" s="35"/>
      <c r="AU17" s="29"/>
      <c r="AV17" s="29"/>
      <c r="AW17" s="31"/>
      <c r="AX17" s="116"/>
      <c r="AY17" s="35"/>
      <c r="AZ17" s="29"/>
      <c r="BA17" s="29"/>
      <c r="BB17" s="31"/>
      <c r="BC17" s="35"/>
      <c r="BD17" s="178">
        <f>+K17+Q17+W17+AD17+AI17+AN17+AR17+AW17+BB17</f>
        <v>0</v>
      </c>
      <c r="BE17" s="214"/>
    </row>
    <row r="18" spans="1:57" ht="15" thickBot="1" x14ac:dyDescent="0.35">
      <c r="A18" s="334">
        <v>14</v>
      </c>
      <c r="B18" s="208"/>
      <c r="C18" s="333"/>
      <c r="D18" s="350"/>
      <c r="E18" s="361"/>
      <c r="F18" s="362"/>
      <c r="G18" s="363"/>
      <c r="H18" s="363"/>
      <c r="I18" s="363"/>
      <c r="J18" s="365"/>
      <c r="K18" s="93"/>
      <c r="L18" s="184"/>
      <c r="M18" s="185"/>
      <c r="N18" s="185"/>
      <c r="O18" s="185"/>
      <c r="P18" s="149"/>
      <c r="Q18" s="93"/>
      <c r="R18" s="185"/>
      <c r="S18" s="185"/>
      <c r="T18" s="185"/>
      <c r="U18" s="185"/>
      <c r="V18" s="185"/>
      <c r="W18" s="93"/>
      <c r="X18" s="186"/>
      <c r="Y18" s="187"/>
      <c r="Z18" s="184"/>
      <c r="AA18" s="184"/>
      <c r="AB18" s="185"/>
      <c r="AC18" s="185"/>
      <c r="AD18" s="93"/>
      <c r="AE18" s="67"/>
      <c r="AF18" s="68"/>
      <c r="AG18" s="69"/>
      <c r="AH18" s="105"/>
      <c r="AI18" s="70"/>
      <c r="AJ18" s="67"/>
      <c r="AK18" s="153"/>
      <c r="AL18" s="154"/>
      <c r="AM18" s="155"/>
      <c r="AN18" s="133"/>
      <c r="AO18" s="58"/>
      <c r="AP18" s="73"/>
      <c r="AQ18" s="73"/>
      <c r="AR18" s="73"/>
      <c r="AS18" s="133"/>
      <c r="AT18" s="153"/>
      <c r="AU18" s="47"/>
      <c r="AV18" s="47"/>
      <c r="AW18" s="133"/>
      <c r="AX18" s="134"/>
      <c r="AY18" s="153"/>
      <c r="AZ18" s="47"/>
      <c r="BA18" s="47"/>
      <c r="BB18" s="133"/>
      <c r="BC18" s="50"/>
      <c r="BD18" s="177">
        <f t="shared" si="0"/>
        <v>0</v>
      </c>
    </row>
    <row r="19" spans="1:57" ht="15" thickBot="1" x14ac:dyDescent="0.35">
      <c r="A19" s="18"/>
      <c r="D19" s="18"/>
      <c r="E19" s="78" t="s">
        <v>32</v>
      </c>
      <c r="F19" s="826">
        <v>7</v>
      </c>
      <c r="G19" s="826"/>
      <c r="H19" s="826"/>
      <c r="I19" s="826"/>
      <c r="J19" s="826"/>
      <c r="K19" s="826"/>
      <c r="L19" s="826">
        <v>8</v>
      </c>
      <c r="M19" s="826"/>
      <c r="N19" s="826"/>
      <c r="O19" s="826"/>
      <c r="P19" s="826"/>
      <c r="Q19" s="826"/>
      <c r="R19" s="826"/>
      <c r="S19" s="826"/>
      <c r="T19" s="826"/>
      <c r="U19" s="826"/>
      <c r="V19" s="826"/>
      <c r="W19" s="826"/>
      <c r="X19" s="826"/>
      <c r="Y19" s="826"/>
      <c r="Z19" s="826"/>
      <c r="AA19" s="826"/>
      <c r="AB19" s="826"/>
      <c r="AC19" s="826"/>
      <c r="AD19" s="826"/>
      <c r="AE19" s="826"/>
      <c r="AF19" s="826"/>
      <c r="AG19" s="826"/>
      <c r="AH19" s="826"/>
      <c r="AI19" s="826"/>
      <c r="AJ19" s="826"/>
      <c r="AK19" s="826"/>
      <c r="AL19" s="826"/>
      <c r="AM19" s="809"/>
      <c r="AN19" s="809"/>
      <c r="AO19" s="826"/>
      <c r="AP19" s="826"/>
      <c r="AQ19" s="826"/>
      <c r="AR19" s="809"/>
      <c r="AS19" s="809"/>
      <c r="AT19" s="826"/>
      <c r="AU19" s="826"/>
      <c r="AV19" s="826"/>
      <c r="AW19" s="809"/>
      <c r="AX19" s="809"/>
      <c r="AY19" s="826"/>
      <c r="AZ19" s="826"/>
      <c r="BA19" s="826"/>
      <c r="BB19" s="809"/>
      <c r="BC19" s="809"/>
      <c r="BD19" s="77"/>
    </row>
    <row r="20" spans="1:57" ht="13.8" x14ac:dyDescent="0.25">
      <c r="D20" s="812"/>
      <c r="E20" s="812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374" t="s">
        <v>48</v>
      </c>
      <c r="Y20" s="19" t="s">
        <v>50</v>
      </c>
      <c r="Z20" s="388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</row>
    <row r="21" spans="1:57" ht="13.8" x14ac:dyDescent="0.3">
      <c r="C21" s="48" t="s">
        <v>14</v>
      </c>
      <c r="D21" s="812"/>
      <c r="E21" s="812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377" t="s">
        <v>49</v>
      </c>
      <c r="Y21" s="19"/>
      <c r="Z21" s="388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</row>
    <row r="22" spans="1:57" ht="13.8" x14ac:dyDescent="0.3">
      <c r="C22" s="48" t="s">
        <v>15</v>
      </c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X22" s="20"/>
      <c r="AY22" s="20"/>
      <c r="AZ22" s="20"/>
      <c r="BA22" s="20"/>
      <c r="BB22" s="20"/>
      <c r="BC22" s="20"/>
    </row>
    <row r="23" spans="1:57" ht="13.8" x14ac:dyDescent="0.3">
      <c r="C23" s="48" t="s">
        <v>16</v>
      </c>
      <c r="F23" s="835"/>
      <c r="G23" s="835"/>
      <c r="H23" s="835"/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U23" s="835"/>
      <c r="V23" s="835"/>
      <c r="W23" s="835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</row>
    <row r="24" spans="1:57" ht="13.8" x14ac:dyDescent="0.3">
      <c r="C24" s="48" t="s">
        <v>17</v>
      </c>
      <c r="F24" s="835"/>
      <c r="G24" s="835"/>
      <c r="H24" s="835"/>
      <c r="I24" s="835"/>
      <c r="J24" s="835"/>
      <c r="K24" s="835"/>
      <c r="L24" s="835"/>
      <c r="M24" s="835"/>
      <c r="N24" s="835"/>
      <c r="O24" s="835"/>
      <c r="P24" s="835"/>
      <c r="Q24" s="835"/>
      <c r="R24" s="835"/>
      <c r="S24" s="835"/>
      <c r="T24" s="835"/>
      <c r="U24" s="835"/>
      <c r="V24" s="835"/>
      <c r="W24" s="835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</row>
    <row r="25" spans="1:57" ht="13.8" x14ac:dyDescent="0.3">
      <c r="C25" s="48" t="s">
        <v>30</v>
      </c>
      <c r="F25" s="835"/>
      <c r="G25" s="835"/>
      <c r="H25" s="835"/>
      <c r="I25" s="835"/>
      <c r="J25" s="835"/>
      <c r="K25" s="835"/>
      <c r="L25" s="835"/>
      <c r="M25" s="835"/>
      <c r="N25" s="835"/>
      <c r="O25" s="835"/>
      <c r="P25" s="835"/>
      <c r="Q25" s="835"/>
      <c r="R25" s="835"/>
      <c r="S25" s="835"/>
      <c r="T25" s="835"/>
      <c r="U25" s="835"/>
      <c r="V25" s="835"/>
      <c r="W25" s="835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</row>
    <row r="26" spans="1:57" x14ac:dyDescent="0.25"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9" spans="1:57" x14ac:dyDescent="0.25">
      <c r="D29" s="20"/>
      <c r="E29" s="20"/>
      <c r="F29" s="20"/>
      <c r="G29" s="20"/>
      <c r="H29" s="20"/>
      <c r="I29" s="20"/>
      <c r="J29" s="20"/>
      <c r="K29" s="20"/>
    </row>
    <row r="30" spans="1:57" x14ac:dyDescent="0.25">
      <c r="D30" s="20"/>
      <c r="E30" s="20"/>
      <c r="F30" s="20"/>
      <c r="G30" s="20"/>
      <c r="H30" s="20"/>
      <c r="I30" s="20"/>
      <c r="J30" s="20"/>
      <c r="K30" s="20"/>
    </row>
    <row r="31" spans="1:57" x14ac:dyDescent="0.25">
      <c r="D31" s="20"/>
      <c r="E31" s="20"/>
      <c r="F31" s="20"/>
      <c r="G31" s="20"/>
      <c r="H31" s="20"/>
      <c r="I31" s="20"/>
      <c r="J31" s="20"/>
      <c r="K31" s="20"/>
    </row>
    <row r="32" spans="1:57" x14ac:dyDescent="0.25">
      <c r="D32" s="20"/>
      <c r="E32" s="20"/>
      <c r="F32" s="20"/>
      <c r="G32" s="20"/>
      <c r="H32" s="20"/>
      <c r="I32" s="20"/>
      <c r="J32" s="20"/>
      <c r="K32" s="20"/>
    </row>
  </sheetData>
  <sortState ref="B7:AD11">
    <sortCondition descending="1" ref="AD7"/>
  </sortState>
  <mergeCells count="34">
    <mergeCell ref="L5:Q5"/>
    <mergeCell ref="R5:W5"/>
    <mergeCell ref="X5:AC5"/>
    <mergeCell ref="D20:E21"/>
    <mergeCell ref="F20:K25"/>
    <mergeCell ref="L20:Q25"/>
    <mergeCell ref="R20:W25"/>
    <mergeCell ref="F19:K19"/>
    <mergeCell ref="L19:Q19"/>
    <mergeCell ref="R19:W19"/>
    <mergeCell ref="AJ5:AN5"/>
    <mergeCell ref="AY19:BC19"/>
    <mergeCell ref="X19:AD19"/>
    <mergeCell ref="AE19:AI19"/>
    <mergeCell ref="AJ19:AN19"/>
    <mergeCell ref="AO19:AS19"/>
    <mergeCell ref="AT19:AX19"/>
    <mergeCell ref="AO5:AS5"/>
    <mergeCell ref="A1:BD3"/>
    <mergeCell ref="L4:Q4"/>
    <mergeCell ref="R4:W4"/>
    <mergeCell ref="X4:AD4"/>
    <mergeCell ref="AE4:AI4"/>
    <mergeCell ref="AJ4:AN4"/>
    <mergeCell ref="AO4:AS4"/>
    <mergeCell ref="F4:K4"/>
    <mergeCell ref="AY4:BC4"/>
    <mergeCell ref="BD4:BD6"/>
    <mergeCell ref="AT4:AX4"/>
    <mergeCell ref="AT5:AX5"/>
    <mergeCell ref="B6:C6"/>
    <mergeCell ref="AY5:BC5"/>
    <mergeCell ref="F5:K5"/>
    <mergeCell ref="AE5:AI5"/>
  </mergeCells>
  <pageMargins left="0.19685039370078741" right="0.19685039370078741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D20"/>
  <sheetViews>
    <sheetView view="pageLayout" topLeftCell="B1" zoomScaleNormal="100" workbookViewId="0">
      <selection activeCell="BG3" sqref="BG3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1" width="7.109375" hidden="1" customWidth="1"/>
    <col min="12" max="16" width="4.33203125" hidden="1" customWidth="1"/>
    <col min="17" max="17" width="7.88671875" hidden="1" customWidth="1"/>
    <col min="18" max="23" width="4.33203125" customWidth="1"/>
    <col min="24" max="54" width="4.33203125" hidden="1" customWidth="1"/>
    <col min="55" max="55" width="0" hidden="1" customWidth="1"/>
  </cols>
  <sheetData>
    <row r="1" spans="1:56" ht="12.75" customHeight="1" x14ac:dyDescent="0.25">
      <c r="A1" s="845" t="s">
        <v>47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845"/>
      <c r="Z1" s="845"/>
      <c r="AA1" s="845"/>
      <c r="AB1" s="845"/>
      <c r="AC1" s="845"/>
      <c r="AD1" s="845"/>
      <c r="AE1" s="845"/>
      <c r="AF1" s="845"/>
      <c r="AG1" s="845"/>
      <c r="AH1" s="845"/>
      <c r="AI1" s="845"/>
      <c r="AJ1" s="845"/>
      <c r="AK1" s="845"/>
      <c r="AL1" s="845"/>
      <c r="AM1" s="845"/>
      <c r="AN1" s="845"/>
      <c r="AO1" s="845"/>
      <c r="AP1" s="845"/>
      <c r="AQ1" s="845"/>
      <c r="AR1" s="845"/>
      <c r="AS1" s="845"/>
      <c r="AT1" s="845"/>
      <c r="AU1" s="845"/>
      <c r="AV1" s="845"/>
      <c r="AW1" s="845"/>
      <c r="AX1" s="845"/>
      <c r="AY1" s="845"/>
      <c r="AZ1" s="845"/>
      <c r="BA1" s="845"/>
      <c r="BB1" s="845"/>
      <c r="BC1" s="845"/>
      <c r="BD1" s="845"/>
    </row>
    <row r="2" spans="1:56" ht="12.75" customHeight="1" x14ac:dyDescent="0.25">
      <c r="A2" s="845"/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  <c r="W2" s="845"/>
      <c r="X2" s="845"/>
      <c r="Y2" s="845"/>
      <c r="Z2" s="845"/>
      <c r="AA2" s="845"/>
      <c r="AB2" s="845"/>
      <c r="AC2" s="845"/>
      <c r="AD2" s="845"/>
      <c r="AE2" s="845"/>
      <c r="AF2" s="845"/>
      <c r="AG2" s="845"/>
      <c r="AH2" s="845"/>
      <c r="AI2" s="845"/>
      <c r="AJ2" s="845"/>
      <c r="AK2" s="845"/>
      <c r="AL2" s="845"/>
      <c r="AM2" s="845"/>
      <c r="AN2" s="845"/>
      <c r="AO2" s="845"/>
      <c r="AP2" s="845"/>
      <c r="AQ2" s="845"/>
      <c r="AR2" s="845"/>
      <c r="AS2" s="845"/>
      <c r="AT2" s="845"/>
      <c r="AU2" s="845"/>
      <c r="AV2" s="845"/>
      <c r="AW2" s="845"/>
      <c r="AX2" s="845"/>
      <c r="AY2" s="845"/>
      <c r="AZ2" s="845"/>
      <c r="BA2" s="845"/>
      <c r="BB2" s="845"/>
      <c r="BC2" s="845"/>
      <c r="BD2" s="845"/>
    </row>
    <row r="3" spans="1:56" ht="13.8" thickBot="1" x14ac:dyDescent="0.3">
      <c r="A3" s="845"/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845"/>
      <c r="AI3" s="845"/>
      <c r="AJ3" s="845"/>
      <c r="AK3" s="845"/>
      <c r="AL3" s="845"/>
      <c r="AM3" s="845"/>
      <c r="AN3" s="845"/>
      <c r="AO3" s="845"/>
      <c r="AP3" s="845"/>
      <c r="AQ3" s="845"/>
      <c r="AR3" s="845"/>
      <c r="AS3" s="845"/>
      <c r="AT3" s="845"/>
      <c r="AU3" s="845"/>
      <c r="AV3" s="845"/>
      <c r="AW3" s="845"/>
      <c r="AX3" s="845"/>
      <c r="AY3" s="845"/>
      <c r="AZ3" s="845"/>
      <c r="BA3" s="845"/>
      <c r="BB3" s="845"/>
      <c r="BC3" s="845"/>
      <c r="BD3" s="845"/>
    </row>
    <row r="4" spans="1:56" ht="14.4" x14ac:dyDescent="0.3">
      <c r="F4" s="817" t="s">
        <v>1</v>
      </c>
      <c r="G4" s="818"/>
      <c r="H4" s="818"/>
      <c r="I4" s="818"/>
      <c r="J4" s="818"/>
      <c r="K4" s="819"/>
      <c r="L4" s="818" t="s">
        <v>2</v>
      </c>
      <c r="M4" s="818"/>
      <c r="N4" s="818"/>
      <c r="O4" s="818"/>
      <c r="P4" s="818"/>
      <c r="Q4" s="819"/>
      <c r="R4" s="817" t="s">
        <v>178</v>
      </c>
      <c r="S4" s="818"/>
      <c r="T4" s="818"/>
      <c r="U4" s="818"/>
      <c r="V4" s="818"/>
      <c r="W4" s="819"/>
      <c r="X4" s="817" t="s">
        <v>4</v>
      </c>
      <c r="Y4" s="818"/>
      <c r="Z4" s="818"/>
      <c r="AA4" s="818"/>
      <c r="AB4" s="818"/>
      <c r="AC4" s="819"/>
      <c r="AD4" s="817" t="s">
        <v>5</v>
      </c>
      <c r="AE4" s="818"/>
      <c r="AF4" s="818"/>
      <c r="AG4" s="818"/>
      <c r="AH4" s="819"/>
      <c r="AI4" s="817" t="s">
        <v>6</v>
      </c>
      <c r="AJ4" s="818"/>
      <c r="AK4" s="818"/>
      <c r="AL4" s="818"/>
      <c r="AM4" s="819"/>
      <c r="AN4" s="817" t="s">
        <v>26</v>
      </c>
      <c r="AO4" s="818"/>
      <c r="AP4" s="818"/>
      <c r="AQ4" s="818"/>
      <c r="AR4" s="819"/>
      <c r="AS4" s="817" t="s">
        <v>27</v>
      </c>
      <c r="AT4" s="818"/>
      <c r="AU4" s="818"/>
      <c r="AV4" s="818"/>
      <c r="AW4" s="819"/>
      <c r="AX4" s="817" t="s">
        <v>28</v>
      </c>
      <c r="AY4" s="818"/>
      <c r="AZ4" s="818"/>
      <c r="BA4" s="818"/>
      <c r="BB4" s="818"/>
      <c r="BC4" s="828" t="s">
        <v>31</v>
      </c>
    </row>
    <row r="5" spans="1:56" ht="15" thickBot="1" x14ac:dyDescent="0.35">
      <c r="F5" s="813">
        <v>43498</v>
      </c>
      <c r="G5" s="814"/>
      <c r="H5" s="814"/>
      <c r="I5" s="814"/>
      <c r="J5" s="814"/>
      <c r="K5" s="825"/>
      <c r="L5" s="821">
        <v>43540</v>
      </c>
      <c r="M5" s="821"/>
      <c r="N5" s="821"/>
      <c r="O5" s="821"/>
      <c r="P5" s="821"/>
      <c r="Q5" s="822"/>
      <c r="R5" s="813">
        <v>43743</v>
      </c>
      <c r="S5" s="814"/>
      <c r="T5" s="814"/>
      <c r="U5" s="814"/>
      <c r="V5" s="814"/>
      <c r="W5" s="257"/>
      <c r="X5" s="820"/>
      <c r="Y5" s="821"/>
      <c r="Z5" s="821"/>
      <c r="AA5" s="821"/>
      <c r="AB5" s="821"/>
      <c r="AC5" s="822"/>
      <c r="AD5" s="820"/>
      <c r="AE5" s="821"/>
      <c r="AF5" s="821"/>
      <c r="AG5" s="821"/>
      <c r="AH5" s="822"/>
      <c r="AI5" s="820"/>
      <c r="AJ5" s="821"/>
      <c r="AK5" s="821"/>
      <c r="AL5" s="821"/>
      <c r="AM5" s="822"/>
      <c r="AN5" s="820"/>
      <c r="AO5" s="821"/>
      <c r="AP5" s="821"/>
      <c r="AQ5" s="821"/>
      <c r="AR5" s="822"/>
      <c r="AS5" s="820"/>
      <c r="AT5" s="821"/>
      <c r="AU5" s="821"/>
      <c r="AV5" s="821"/>
      <c r="AW5" s="821"/>
      <c r="AX5" s="820"/>
      <c r="AY5" s="821"/>
      <c r="AZ5" s="821"/>
      <c r="BA5" s="821"/>
      <c r="BB5" s="821"/>
      <c r="BC5" s="829"/>
    </row>
    <row r="6" spans="1:56" ht="29.4" thickBot="1" x14ac:dyDescent="0.35">
      <c r="A6" s="2" t="s">
        <v>0</v>
      </c>
      <c r="B6" s="823" t="s">
        <v>7</v>
      </c>
      <c r="C6" s="824"/>
      <c r="D6" s="3" t="s">
        <v>8</v>
      </c>
      <c r="E6" s="21" t="s">
        <v>9</v>
      </c>
      <c r="F6" s="126">
        <v>1</v>
      </c>
      <c r="G6" s="24">
        <v>2</v>
      </c>
      <c r="H6" s="24">
        <v>3</v>
      </c>
      <c r="I6" s="24">
        <v>4</v>
      </c>
      <c r="J6" s="24" t="s">
        <v>10</v>
      </c>
      <c r="K6" s="23" t="s">
        <v>29</v>
      </c>
      <c r="L6" s="4">
        <v>1</v>
      </c>
      <c r="M6" s="6">
        <v>2</v>
      </c>
      <c r="N6" s="6">
        <v>3</v>
      </c>
      <c r="O6" s="24">
        <v>4</v>
      </c>
      <c r="P6" s="24" t="s">
        <v>10</v>
      </c>
      <c r="Q6" s="23" t="s">
        <v>29</v>
      </c>
      <c r="R6" s="6">
        <v>1</v>
      </c>
      <c r="S6" s="6">
        <v>2</v>
      </c>
      <c r="T6" s="6">
        <v>3</v>
      </c>
      <c r="U6" s="6">
        <v>4</v>
      </c>
      <c r="V6" s="24" t="s">
        <v>10</v>
      </c>
      <c r="W6" s="23" t="s">
        <v>29</v>
      </c>
      <c r="X6" s="7">
        <v>1</v>
      </c>
      <c r="Y6" s="25">
        <v>2</v>
      </c>
      <c r="Z6" s="25">
        <v>3</v>
      </c>
      <c r="AA6" s="25">
        <v>4</v>
      </c>
      <c r="AB6" s="5" t="s">
        <v>10</v>
      </c>
      <c r="AC6" s="85" t="s">
        <v>29</v>
      </c>
      <c r="AD6" s="8">
        <v>1</v>
      </c>
      <c r="AE6" s="26">
        <v>2</v>
      </c>
      <c r="AF6" s="41">
        <v>3</v>
      </c>
      <c r="AG6" s="5" t="s">
        <v>10</v>
      </c>
      <c r="AH6" s="85" t="s">
        <v>29</v>
      </c>
      <c r="AI6" s="7">
        <v>1</v>
      </c>
      <c r="AJ6" s="25">
        <v>2</v>
      </c>
      <c r="AK6" s="4">
        <v>3</v>
      </c>
      <c r="AL6" s="5" t="s">
        <v>10</v>
      </c>
      <c r="AM6" s="85" t="s">
        <v>29</v>
      </c>
      <c r="AN6" s="7">
        <v>1</v>
      </c>
      <c r="AO6" s="25">
        <v>2</v>
      </c>
      <c r="AP6" s="4">
        <v>3</v>
      </c>
      <c r="AQ6" s="5" t="s">
        <v>10</v>
      </c>
      <c r="AR6" s="85" t="s">
        <v>29</v>
      </c>
      <c r="AS6" s="7">
        <v>1</v>
      </c>
      <c r="AT6" s="25">
        <v>2</v>
      </c>
      <c r="AU6" s="4">
        <v>3</v>
      </c>
      <c r="AV6" s="5" t="s">
        <v>10</v>
      </c>
      <c r="AW6" s="85" t="s">
        <v>29</v>
      </c>
      <c r="AX6" s="7">
        <v>1</v>
      </c>
      <c r="AY6" s="25">
        <v>2</v>
      </c>
      <c r="AZ6" s="4">
        <v>3</v>
      </c>
      <c r="BA6" s="5" t="s">
        <v>10</v>
      </c>
      <c r="BB6" s="84" t="s">
        <v>29</v>
      </c>
      <c r="BC6" s="844"/>
    </row>
    <row r="7" spans="1:56" ht="14.4" x14ac:dyDescent="0.3">
      <c r="A7" s="334">
        <v>1</v>
      </c>
      <c r="B7" s="208" t="s">
        <v>146</v>
      </c>
      <c r="C7" s="333" t="s">
        <v>93</v>
      </c>
      <c r="D7" s="369">
        <v>21396</v>
      </c>
      <c r="E7" s="32">
        <v>84</v>
      </c>
      <c r="F7" s="403"/>
      <c r="G7" s="27"/>
      <c r="H7" s="27"/>
      <c r="I7" s="27"/>
      <c r="J7" s="407"/>
      <c r="K7" s="164"/>
      <c r="L7" s="86"/>
      <c r="M7" s="87"/>
      <c r="N7" s="87"/>
      <c r="O7" s="87"/>
      <c r="P7" s="88"/>
      <c r="Q7" s="168"/>
      <c r="R7" s="80">
        <v>11</v>
      </c>
      <c r="S7" s="81" t="s">
        <v>227</v>
      </c>
      <c r="T7" s="81">
        <v>11</v>
      </c>
      <c r="U7" s="81">
        <v>9</v>
      </c>
      <c r="V7" s="82">
        <v>11</v>
      </c>
      <c r="W7" s="93">
        <f t="shared" ref="W7:W13" si="0">SUM(R7:V7)</f>
        <v>42</v>
      </c>
      <c r="X7" s="161"/>
      <c r="Y7" s="162"/>
      <c r="Z7" s="86"/>
      <c r="AA7" s="87"/>
      <c r="AB7" s="88"/>
      <c r="AC7" s="163">
        <f>SUM(X7:AB7)</f>
        <v>0</v>
      </c>
      <c r="AD7" s="38"/>
      <c r="AE7" s="39"/>
      <c r="AF7" s="150"/>
      <c r="AG7" s="151"/>
      <c r="AH7" s="152"/>
      <c r="AI7" s="36"/>
      <c r="AJ7" s="37"/>
      <c r="AK7" s="27"/>
      <c r="AL7" s="28"/>
      <c r="AM7" s="124"/>
      <c r="AN7" s="37"/>
      <c r="AO7" s="29"/>
      <c r="AP7" s="29"/>
      <c r="AQ7" s="31"/>
      <c r="AR7" s="116"/>
      <c r="AS7" s="37"/>
      <c r="AT7" s="29"/>
      <c r="AU7" s="29"/>
      <c r="AV7" s="31"/>
      <c r="AW7" s="116"/>
      <c r="AX7" s="37"/>
      <c r="AY7" s="29"/>
      <c r="AZ7" s="29"/>
      <c r="BA7" s="31"/>
      <c r="BB7" s="35"/>
      <c r="BC7" s="189">
        <f t="shared" ref="BC7:BC13" si="1">+K7+Q7+W7+AC7+AH7+AM7+AQ7+AV7+BA7</f>
        <v>42</v>
      </c>
    </row>
    <row r="8" spans="1:56" ht="14.4" x14ac:dyDescent="0.3">
      <c r="A8" s="334">
        <v>2</v>
      </c>
      <c r="B8" s="208" t="s">
        <v>88</v>
      </c>
      <c r="C8" s="333" t="s">
        <v>215</v>
      </c>
      <c r="D8" s="207">
        <v>21590</v>
      </c>
      <c r="E8" s="128" t="s">
        <v>216</v>
      </c>
      <c r="F8" s="372"/>
      <c r="G8" s="63"/>
      <c r="H8" s="63"/>
      <c r="I8" s="63"/>
      <c r="J8" s="104"/>
      <c r="K8" s="94"/>
      <c r="L8" s="80"/>
      <c r="M8" s="81"/>
      <c r="N8" s="81"/>
      <c r="O8" s="81"/>
      <c r="P8" s="82"/>
      <c r="Q8" s="93"/>
      <c r="R8" s="80">
        <v>5</v>
      </c>
      <c r="S8" s="81">
        <v>11</v>
      </c>
      <c r="T8" s="81" t="s">
        <v>227</v>
      </c>
      <c r="U8" s="81">
        <v>11</v>
      </c>
      <c r="V8" s="82">
        <v>9</v>
      </c>
      <c r="W8" s="93">
        <f t="shared" si="0"/>
        <v>36</v>
      </c>
      <c r="X8" s="80"/>
      <c r="Y8" s="81"/>
      <c r="Z8" s="81"/>
      <c r="AA8" s="81"/>
      <c r="AB8" s="82"/>
      <c r="AC8" s="93">
        <f>SUM(X8:AB8)</f>
        <v>0</v>
      </c>
      <c r="AD8" s="34"/>
      <c r="AE8" s="35"/>
      <c r="AF8" s="29"/>
      <c r="AG8" s="31"/>
      <c r="AH8" s="116"/>
      <c r="AI8" s="34"/>
      <c r="AJ8" s="35"/>
      <c r="AK8" s="29"/>
      <c r="AL8" s="31"/>
      <c r="AM8" s="116"/>
      <c r="AN8" s="35"/>
      <c r="AO8" s="29"/>
      <c r="AP8" s="29"/>
      <c r="AQ8" s="31"/>
      <c r="AR8" s="116"/>
      <c r="AS8" s="35"/>
      <c r="AT8" s="29"/>
      <c r="AU8" s="29"/>
      <c r="AV8" s="31"/>
      <c r="AW8" s="116"/>
      <c r="AX8" s="35"/>
      <c r="AY8" s="29"/>
      <c r="AZ8" s="29"/>
      <c r="BA8" s="31"/>
      <c r="BB8" s="35"/>
      <c r="BC8" s="178">
        <f t="shared" si="1"/>
        <v>36</v>
      </c>
    </row>
    <row r="9" spans="1:56" ht="14.4" x14ac:dyDescent="0.3">
      <c r="A9" s="334">
        <v>3</v>
      </c>
      <c r="B9" s="208" t="s">
        <v>148</v>
      </c>
      <c r="C9" s="333" t="s">
        <v>149</v>
      </c>
      <c r="D9" s="211">
        <v>21597</v>
      </c>
      <c r="E9" s="368" t="s">
        <v>121</v>
      </c>
      <c r="F9" s="404"/>
      <c r="G9" s="405"/>
      <c r="H9" s="405"/>
      <c r="I9" s="405"/>
      <c r="J9" s="406"/>
      <c r="K9" s="94"/>
      <c r="L9" s="80"/>
      <c r="M9" s="81"/>
      <c r="N9" s="81"/>
      <c r="O9" s="81"/>
      <c r="P9" s="82"/>
      <c r="Q9" s="93"/>
      <c r="R9" s="80">
        <v>9</v>
      </c>
      <c r="S9" s="81">
        <v>5</v>
      </c>
      <c r="T9" s="81">
        <v>9</v>
      </c>
      <c r="U9" s="81">
        <v>7</v>
      </c>
      <c r="V9" s="82">
        <v>5</v>
      </c>
      <c r="W9" s="93">
        <f t="shared" si="0"/>
        <v>35</v>
      </c>
      <c r="X9" s="80"/>
      <c r="Y9" s="81"/>
      <c r="Z9" s="81"/>
      <c r="AA9" s="81"/>
      <c r="AB9" s="82"/>
      <c r="AC9" s="93">
        <f t="shared" ref="AC9:AC13" si="2">SUM(X9:AB9)</f>
        <v>0</v>
      </c>
      <c r="AD9" s="34"/>
      <c r="AE9" s="35"/>
      <c r="AF9" s="29"/>
      <c r="AG9" s="31"/>
      <c r="AH9" s="116"/>
      <c r="AI9" s="34"/>
      <c r="AJ9" s="35"/>
      <c r="AK9" s="29"/>
      <c r="AL9" s="31"/>
      <c r="AM9" s="117"/>
      <c r="AN9" s="50"/>
      <c r="AO9" s="47"/>
      <c r="AP9" s="47"/>
      <c r="AQ9" s="46"/>
      <c r="AR9" s="117"/>
      <c r="AS9" s="50"/>
      <c r="AT9" s="47"/>
      <c r="AU9" s="47"/>
      <c r="AV9" s="46"/>
      <c r="AW9" s="117"/>
      <c r="AX9" s="50"/>
      <c r="AY9" s="47"/>
      <c r="AZ9" s="47"/>
      <c r="BA9" s="46"/>
      <c r="BB9" s="50"/>
      <c r="BC9" s="178">
        <f t="shared" si="1"/>
        <v>35</v>
      </c>
    </row>
    <row r="10" spans="1:56" s="292" customFormat="1" ht="14.4" x14ac:dyDescent="0.3">
      <c r="A10" s="334">
        <v>4</v>
      </c>
      <c r="B10" s="208" t="s">
        <v>152</v>
      </c>
      <c r="C10" s="333" t="s">
        <v>155</v>
      </c>
      <c r="D10" s="157">
        <v>21612</v>
      </c>
      <c r="E10" s="33" t="s">
        <v>122</v>
      </c>
      <c r="F10" s="203"/>
      <c r="G10" s="30"/>
      <c r="H10" s="30"/>
      <c r="I10" s="30"/>
      <c r="J10" s="30"/>
      <c r="K10" s="94"/>
      <c r="L10" s="80"/>
      <c r="M10" s="81"/>
      <c r="N10" s="81"/>
      <c r="O10" s="81"/>
      <c r="P10" s="82"/>
      <c r="Q10" s="93"/>
      <c r="R10" s="80">
        <v>7</v>
      </c>
      <c r="S10" s="80">
        <v>9</v>
      </c>
      <c r="T10" s="80" t="s">
        <v>227</v>
      </c>
      <c r="U10" s="80">
        <v>6</v>
      </c>
      <c r="V10" s="80">
        <v>6</v>
      </c>
      <c r="W10" s="93">
        <f t="shared" si="0"/>
        <v>28</v>
      </c>
      <c r="X10" s="286"/>
      <c r="Y10" s="295"/>
      <c r="Z10" s="287"/>
      <c r="AA10" s="289"/>
      <c r="AB10" s="290"/>
      <c r="AC10" s="288">
        <f t="shared" si="2"/>
        <v>0</v>
      </c>
      <c r="AD10" s="304"/>
      <c r="AE10" s="305"/>
      <c r="AF10" s="306"/>
      <c r="AG10" s="303"/>
      <c r="AH10" s="307"/>
      <c r="AI10" s="304"/>
      <c r="AJ10" s="305"/>
      <c r="AK10" s="306"/>
      <c r="AL10" s="303"/>
      <c r="AM10" s="307"/>
      <c r="AN10" s="305"/>
      <c r="AO10" s="306"/>
      <c r="AP10" s="306"/>
      <c r="AQ10" s="303"/>
      <c r="AR10" s="307"/>
      <c r="AS10" s="305"/>
      <c r="AT10" s="306"/>
      <c r="AU10" s="306"/>
      <c r="AV10" s="303"/>
      <c r="AW10" s="307"/>
      <c r="AX10" s="305"/>
      <c r="AY10" s="306"/>
      <c r="AZ10" s="306"/>
      <c r="BA10" s="303"/>
      <c r="BB10" s="305"/>
      <c r="BC10" s="328">
        <f t="shared" si="1"/>
        <v>28</v>
      </c>
    </row>
    <row r="11" spans="1:56" ht="14.4" x14ac:dyDescent="0.3">
      <c r="A11" s="334">
        <v>5</v>
      </c>
      <c r="B11" s="208" t="s">
        <v>151</v>
      </c>
      <c r="C11" s="333" t="s">
        <v>154</v>
      </c>
      <c r="D11" s="211">
        <v>23304</v>
      </c>
      <c r="E11" s="220">
        <v>8</v>
      </c>
      <c r="F11" s="221"/>
      <c r="G11" s="254"/>
      <c r="H11" s="254"/>
      <c r="I11" s="254"/>
      <c r="J11" s="254"/>
      <c r="K11" s="94"/>
      <c r="L11" s="80"/>
      <c r="M11" s="81"/>
      <c r="N11" s="81"/>
      <c r="O11" s="81"/>
      <c r="P11" s="82"/>
      <c r="Q11" s="93"/>
      <c r="R11" s="81">
        <v>6</v>
      </c>
      <c r="S11" s="81">
        <v>7</v>
      </c>
      <c r="T11" s="81" t="s">
        <v>227</v>
      </c>
      <c r="U11" s="81">
        <v>5</v>
      </c>
      <c r="V11" s="82">
        <v>7</v>
      </c>
      <c r="W11" s="93">
        <f t="shared" si="0"/>
        <v>25</v>
      </c>
      <c r="X11" s="143"/>
      <c r="Y11" s="144"/>
      <c r="Z11" s="80"/>
      <c r="AA11" s="81"/>
      <c r="AB11" s="82"/>
      <c r="AC11" s="93">
        <f t="shared" si="2"/>
        <v>0</v>
      </c>
      <c r="AD11" s="34"/>
      <c r="AE11" s="35"/>
      <c r="AF11" s="29"/>
      <c r="AG11" s="31"/>
      <c r="AH11" s="116"/>
      <c r="AI11" s="34"/>
      <c r="AJ11" s="35"/>
      <c r="AK11" s="29"/>
      <c r="AL11" s="31"/>
      <c r="AM11" s="116"/>
      <c r="AN11" s="35"/>
      <c r="AO11" s="29"/>
      <c r="AP11" s="29"/>
      <c r="AQ11" s="31"/>
      <c r="AR11" s="116"/>
      <c r="AS11" s="35"/>
      <c r="AT11" s="29"/>
      <c r="AU11" s="29"/>
      <c r="AV11" s="31"/>
      <c r="AW11" s="116"/>
      <c r="AX11" s="35"/>
      <c r="AY11" s="29"/>
      <c r="AZ11" s="29"/>
      <c r="BA11" s="31"/>
      <c r="BB11" s="35"/>
      <c r="BC11" s="177">
        <f t="shared" si="1"/>
        <v>25</v>
      </c>
    </row>
    <row r="12" spans="1:56" ht="14.4" x14ac:dyDescent="0.3">
      <c r="A12" s="334">
        <v>6</v>
      </c>
      <c r="B12" s="208" t="s">
        <v>153</v>
      </c>
      <c r="C12" s="333" t="s">
        <v>92</v>
      </c>
      <c r="D12" s="211">
        <v>21381</v>
      </c>
      <c r="E12" s="368">
        <v>53</v>
      </c>
      <c r="F12" s="404"/>
      <c r="G12" s="406"/>
      <c r="H12" s="406"/>
      <c r="I12" s="406"/>
      <c r="J12" s="406"/>
      <c r="K12" s="94"/>
      <c r="L12" s="166"/>
      <c r="M12" s="165"/>
      <c r="N12" s="165"/>
      <c r="O12" s="165"/>
      <c r="P12" s="89"/>
      <c r="Q12" s="93"/>
      <c r="R12" s="165">
        <v>4</v>
      </c>
      <c r="S12" s="165">
        <v>6</v>
      </c>
      <c r="T12" s="165" t="s">
        <v>43</v>
      </c>
      <c r="U12" s="165" t="s">
        <v>43</v>
      </c>
      <c r="V12" s="82" t="s">
        <v>43</v>
      </c>
      <c r="W12" s="93">
        <f t="shared" si="0"/>
        <v>10</v>
      </c>
      <c r="X12" s="146"/>
      <c r="Y12" s="147"/>
      <c r="Z12" s="166"/>
      <c r="AA12" s="165"/>
      <c r="AB12" s="82"/>
      <c r="AC12" s="93">
        <f t="shared" si="2"/>
        <v>0</v>
      </c>
      <c r="AD12" s="64"/>
      <c r="AE12" s="65"/>
      <c r="AF12" s="59"/>
      <c r="AG12" s="31"/>
      <c r="AH12" s="120"/>
      <c r="AI12" s="64"/>
      <c r="AJ12" s="65"/>
      <c r="AK12" s="59"/>
      <c r="AL12" s="31"/>
      <c r="AM12" s="120"/>
      <c r="AN12" s="65"/>
      <c r="AO12" s="29"/>
      <c r="AP12" s="29"/>
      <c r="AQ12" s="31"/>
      <c r="AR12" s="116"/>
      <c r="AS12" s="65"/>
      <c r="AT12" s="29"/>
      <c r="AU12" s="29"/>
      <c r="AV12" s="31"/>
      <c r="AW12" s="116"/>
      <c r="AX12" s="65"/>
      <c r="AY12" s="29"/>
      <c r="AZ12" s="29"/>
      <c r="BA12" s="31"/>
      <c r="BB12" s="35"/>
      <c r="BC12" s="177">
        <f t="shared" si="1"/>
        <v>10</v>
      </c>
    </row>
    <row r="13" spans="1:56" ht="15" thickBot="1" x14ac:dyDescent="0.35">
      <c r="A13" s="10">
        <v>7</v>
      </c>
      <c r="B13" s="208" t="s">
        <v>107</v>
      </c>
      <c r="C13" s="333" t="s">
        <v>108</v>
      </c>
      <c r="D13" s="188">
        <v>21550</v>
      </c>
      <c r="E13" s="43">
        <v>7</v>
      </c>
      <c r="F13" s="206"/>
      <c r="G13" s="105"/>
      <c r="H13" s="105"/>
      <c r="I13" s="105"/>
      <c r="J13" s="105"/>
      <c r="K13" s="194"/>
      <c r="L13" s="184"/>
      <c r="M13" s="185"/>
      <c r="N13" s="185"/>
      <c r="O13" s="185"/>
      <c r="P13" s="149"/>
      <c r="Q13" s="93"/>
      <c r="R13" s="185" t="s">
        <v>232</v>
      </c>
      <c r="S13" s="185" t="s">
        <v>227</v>
      </c>
      <c r="T13" s="185" t="s">
        <v>232</v>
      </c>
      <c r="U13" s="185" t="s">
        <v>232</v>
      </c>
      <c r="V13" s="185" t="s">
        <v>232</v>
      </c>
      <c r="W13" s="93">
        <f t="shared" si="0"/>
        <v>0</v>
      </c>
      <c r="X13" s="186"/>
      <c r="Y13" s="187"/>
      <c r="Z13" s="184"/>
      <c r="AA13" s="185"/>
      <c r="AB13" s="185"/>
      <c r="AC13" s="93">
        <f t="shared" si="2"/>
        <v>0</v>
      </c>
      <c r="AD13" s="67"/>
      <c r="AE13" s="68"/>
      <c r="AF13" s="69"/>
      <c r="AG13" s="105"/>
      <c r="AH13" s="70"/>
      <c r="AI13" s="67"/>
      <c r="AJ13" s="153"/>
      <c r="AK13" s="154"/>
      <c r="AL13" s="155"/>
      <c r="AM13" s="133"/>
      <c r="AN13" s="58"/>
      <c r="AO13" s="73"/>
      <c r="AP13" s="73"/>
      <c r="AQ13" s="73"/>
      <c r="AR13" s="133"/>
      <c r="AS13" s="153"/>
      <c r="AT13" s="47"/>
      <c r="AU13" s="47"/>
      <c r="AV13" s="133"/>
      <c r="AW13" s="134"/>
      <c r="AX13" s="153"/>
      <c r="AY13" s="47"/>
      <c r="AZ13" s="47"/>
      <c r="BA13" s="133"/>
      <c r="BB13" s="50"/>
      <c r="BC13" s="177">
        <f t="shared" si="1"/>
        <v>0</v>
      </c>
    </row>
    <row r="14" spans="1:56" ht="15" thickBot="1" x14ac:dyDescent="0.35">
      <c r="A14" s="18"/>
      <c r="B14" s="370"/>
      <c r="D14" s="18"/>
      <c r="E14" s="78" t="s">
        <v>32</v>
      </c>
      <c r="F14" s="826">
        <v>6</v>
      </c>
      <c r="G14" s="826"/>
      <c r="H14" s="826"/>
      <c r="I14" s="826"/>
      <c r="J14" s="826"/>
      <c r="K14" s="826"/>
      <c r="L14" s="826">
        <v>2</v>
      </c>
      <c r="M14" s="826"/>
      <c r="N14" s="826"/>
      <c r="O14" s="826"/>
      <c r="P14" s="826"/>
      <c r="Q14" s="826"/>
      <c r="R14" s="826"/>
      <c r="S14" s="826"/>
      <c r="T14" s="826"/>
      <c r="U14" s="826"/>
      <c r="V14" s="826"/>
      <c r="W14" s="826"/>
      <c r="X14" s="826"/>
      <c r="Y14" s="826"/>
      <c r="Z14" s="826"/>
      <c r="AA14" s="826"/>
      <c r="AB14" s="826"/>
      <c r="AC14" s="826"/>
      <c r="AD14" s="826"/>
      <c r="AE14" s="826"/>
      <c r="AF14" s="826"/>
      <c r="AG14" s="826"/>
      <c r="AH14" s="826"/>
      <c r="AI14" s="826"/>
      <c r="AJ14" s="826"/>
      <c r="AK14" s="826"/>
      <c r="AL14" s="809"/>
      <c r="AM14" s="809"/>
      <c r="AN14" s="826"/>
      <c r="AO14" s="826"/>
      <c r="AP14" s="826"/>
      <c r="AQ14" s="809"/>
      <c r="AR14" s="809"/>
      <c r="AS14" s="826"/>
      <c r="AT14" s="826"/>
      <c r="AU14" s="826"/>
      <c r="AV14" s="809"/>
      <c r="AW14" s="809"/>
      <c r="AX14" s="826"/>
      <c r="AY14" s="826"/>
      <c r="AZ14" s="826"/>
      <c r="BA14" s="809"/>
      <c r="BB14" s="809"/>
      <c r="BC14" s="77"/>
    </row>
    <row r="16" spans="1:56" ht="13.8" x14ac:dyDescent="0.3">
      <c r="C16" s="48" t="s">
        <v>14</v>
      </c>
    </row>
    <row r="17" spans="3:3" ht="13.8" x14ac:dyDescent="0.3">
      <c r="C17" s="48" t="s">
        <v>15</v>
      </c>
    </row>
    <row r="18" spans="3:3" ht="13.8" x14ac:dyDescent="0.3">
      <c r="C18" s="48" t="s">
        <v>16</v>
      </c>
    </row>
    <row r="19" spans="3:3" ht="13.8" x14ac:dyDescent="0.3">
      <c r="C19" s="48" t="s">
        <v>17</v>
      </c>
    </row>
    <row r="20" spans="3:3" ht="13.8" x14ac:dyDescent="0.3">
      <c r="C20" s="48" t="s">
        <v>30</v>
      </c>
    </row>
  </sheetData>
  <sortState ref="B7:W13">
    <sortCondition descending="1" ref="W7"/>
  </sortState>
  <mergeCells count="30">
    <mergeCell ref="A1:BD3"/>
    <mergeCell ref="AN14:AR14"/>
    <mergeCell ref="AS14:AW14"/>
    <mergeCell ref="AX14:BB14"/>
    <mergeCell ref="AI14:AM14"/>
    <mergeCell ref="F14:K14"/>
    <mergeCell ref="L14:Q14"/>
    <mergeCell ref="R14:W14"/>
    <mergeCell ref="X14:AC14"/>
    <mergeCell ref="AD14:AH14"/>
    <mergeCell ref="AD5:AH5"/>
    <mergeCell ref="AI5:AM5"/>
    <mergeCell ref="AN5:AR5"/>
    <mergeCell ref="AS5:AW5"/>
    <mergeCell ref="AX5:BB5"/>
    <mergeCell ref="B6:C6"/>
    <mergeCell ref="BC4:BC6"/>
    <mergeCell ref="F5:K5"/>
    <mergeCell ref="L5:Q5"/>
    <mergeCell ref="X5:AC5"/>
    <mergeCell ref="AD4:AH4"/>
    <mergeCell ref="AI4:AM4"/>
    <mergeCell ref="AN4:AR4"/>
    <mergeCell ref="AS4:AW4"/>
    <mergeCell ref="AX4:BB4"/>
    <mergeCell ref="R5:V5"/>
    <mergeCell ref="F4:K4"/>
    <mergeCell ref="L4:Q4"/>
    <mergeCell ref="R4:W4"/>
    <mergeCell ref="X4:AC4"/>
  </mergeCells>
  <pageMargins left="0.7" right="0.7" top="0.75" bottom="0.75" header="0.3" footer="0.3"/>
  <pageSetup paperSize="9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D25"/>
  <sheetViews>
    <sheetView view="pageLayout" zoomScaleNormal="100" workbookViewId="0">
      <selection activeCell="BE25" sqref="BE25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1" width="7.6640625" hidden="1" customWidth="1"/>
    <col min="12" max="16" width="4.33203125" hidden="1" customWidth="1"/>
    <col min="17" max="17" width="7" hidden="1" customWidth="1"/>
    <col min="18" max="21" width="4.33203125" customWidth="1"/>
    <col min="22" max="22" width="4.33203125" hidden="1" customWidth="1"/>
    <col min="23" max="24" width="4.33203125" customWidth="1"/>
    <col min="25" max="55" width="4.33203125" hidden="1" customWidth="1"/>
    <col min="56" max="56" width="0" hidden="1" customWidth="1"/>
  </cols>
  <sheetData>
    <row r="1" spans="1:56" ht="12.75" customHeight="1" x14ac:dyDescent="0.25">
      <c r="A1" s="815" t="s">
        <v>46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  <c r="V1" s="815"/>
      <c r="W1" s="815"/>
      <c r="X1" s="815"/>
      <c r="Y1" s="815"/>
      <c r="Z1" s="815"/>
      <c r="AA1" s="815"/>
      <c r="AB1" s="815"/>
      <c r="AC1" s="815"/>
      <c r="AD1" s="815"/>
      <c r="AE1" s="815"/>
      <c r="AF1" s="815"/>
      <c r="AG1" s="815"/>
      <c r="AH1" s="815"/>
      <c r="AI1" s="815"/>
      <c r="AJ1" s="815"/>
      <c r="AK1" s="815"/>
      <c r="AL1" s="815"/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X1" s="815"/>
      <c r="AY1" s="815"/>
      <c r="AZ1" s="815"/>
      <c r="BA1" s="815"/>
      <c r="BB1" s="815"/>
      <c r="BC1" s="815"/>
      <c r="BD1" s="815"/>
    </row>
    <row r="2" spans="1:56" ht="12.75" customHeight="1" x14ac:dyDescent="0.25">
      <c r="A2" s="815"/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</row>
    <row r="3" spans="1:56" ht="13.8" thickBot="1" x14ac:dyDescent="0.3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815"/>
    </row>
    <row r="4" spans="1:56" ht="14.4" x14ac:dyDescent="0.3">
      <c r="F4" s="817" t="s">
        <v>1</v>
      </c>
      <c r="G4" s="818"/>
      <c r="H4" s="818"/>
      <c r="I4" s="818"/>
      <c r="J4" s="818"/>
      <c r="K4" s="819"/>
      <c r="L4" s="818" t="s">
        <v>2</v>
      </c>
      <c r="M4" s="818"/>
      <c r="N4" s="818"/>
      <c r="O4" s="818"/>
      <c r="P4" s="818"/>
      <c r="Q4" s="819"/>
      <c r="R4" s="817" t="s">
        <v>178</v>
      </c>
      <c r="S4" s="818"/>
      <c r="T4" s="818"/>
      <c r="U4" s="818"/>
      <c r="V4" s="818"/>
      <c r="W4" s="818"/>
      <c r="X4" s="819"/>
      <c r="Y4" s="817" t="s">
        <v>4</v>
      </c>
      <c r="Z4" s="818"/>
      <c r="AA4" s="818"/>
      <c r="AB4" s="818"/>
      <c r="AC4" s="818"/>
      <c r="AD4" s="819"/>
      <c r="AE4" s="817" t="s">
        <v>5</v>
      </c>
      <c r="AF4" s="818"/>
      <c r="AG4" s="818"/>
      <c r="AH4" s="818"/>
      <c r="AI4" s="819"/>
      <c r="AJ4" s="817" t="s">
        <v>6</v>
      </c>
      <c r="AK4" s="818"/>
      <c r="AL4" s="818"/>
      <c r="AM4" s="818"/>
      <c r="AN4" s="819"/>
      <c r="AO4" s="817" t="s">
        <v>26</v>
      </c>
      <c r="AP4" s="818"/>
      <c r="AQ4" s="818"/>
      <c r="AR4" s="818"/>
      <c r="AS4" s="819"/>
      <c r="AT4" s="817" t="s">
        <v>27</v>
      </c>
      <c r="AU4" s="818"/>
      <c r="AV4" s="818"/>
      <c r="AW4" s="818"/>
      <c r="AX4" s="819"/>
      <c r="AY4" s="817" t="s">
        <v>28</v>
      </c>
      <c r="AZ4" s="818"/>
      <c r="BA4" s="818"/>
      <c r="BB4" s="818"/>
      <c r="BC4" s="818"/>
      <c r="BD4" s="828" t="s">
        <v>31</v>
      </c>
    </row>
    <row r="5" spans="1:56" ht="15.75" customHeight="1" thickBot="1" x14ac:dyDescent="0.35">
      <c r="F5" s="813">
        <v>43498</v>
      </c>
      <c r="G5" s="814"/>
      <c r="H5" s="814"/>
      <c r="I5" s="814"/>
      <c r="J5" s="814"/>
      <c r="K5" s="825"/>
      <c r="L5" s="821">
        <v>43540</v>
      </c>
      <c r="M5" s="821"/>
      <c r="N5" s="821"/>
      <c r="O5" s="821"/>
      <c r="P5" s="821"/>
      <c r="Q5" s="822"/>
      <c r="R5" s="813">
        <v>43743</v>
      </c>
      <c r="S5" s="814"/>
      <c r="T5" s="814"/>
      <c r="U5" s="814"/>
      <c r="V5" s="814"/>
      <c r="W5" s="814"/>
      <c r="X5" s="352"/>
      <c r="Y5" s="820"/>
      <c r="Z5" s="821"/>
      <c r="AA5" s="821"/>
      <c r="AB5" s="821"/>
      <c r="AC5" s="821"/>
      <c r="AD5" s="822"/>
      <c r="AE5" s="820"/>
      <c r="AF5" s="821"/>
      <c r="AG5" s="821"/>
      <c r="AH5" s="821"/>
      <c r="AI5" s="822"/>
      <c r="AJ5" s="820"/>
      <c r="AK5" s="821"/>
      <c r="AL5" s="821"/>
      <c r="AM5" s="821"/>
      <c r="AN5" s="822"/>
      <c r="AO5" s="820"/>
      <c r="AP5" s="821"/>
      <c r="AQ5" s="821"/>
      <c r="AR5" s="821"/>
      <c r="AS5" s="822"/>
      <c r="AT5" s="820"/>
      <c r="AU5" s="821"/>
      <c r="AV5" s="821"/>
      <c r="AW5" s="821"/>
      <c r="AX5" s="821"/>
      <c r="AY5" s="820"/>
      <c r="AZ5" s="821"/>
      <c r="BA5" s="821"/>
      <c r="BB5" s="821"/>
      <c r="BC5" s="821"/>
      <c r="BD5" s="829"/>
    </row>
    <row r="6" spans="1:56" ht="29.4" thickBot="1" x14ac:dyDescent="0.35">
      <c r="A6" s="2" t="s">
        <v>0</v>
      </c>
      <c r="B6" s="823" t="s">
        <v>7</v>
      </c>
      <c r="C6" s="824"/>
      <c r="D6" s="3" t="s">
        <v>8</v>
      </c>
      <c r="E6" s="21" t="s">
        <v>9</v>
      </c>
      <c r="F6" s="126">
        <v>1</v>
      </c>
      <c r="G6" s="24">
        <v>2</v>
      </c>
      <c r="H6" s="24">
        <v>3</v>
      </c>
      <c r="I6" s="24">
        <v>4</v>
      </c>
      <c r="J6" s="24" t="s">
        <v>10</v>
      </c>
      <c r="K6" s="23" t="s">
        <v>29</v>
      </c>
      <c r="L6" s="4">
        <v>1</v>
      </c>
      <c r="M6" s="6">
        <v>2</v>
      </c>
      <c r="N6" s="6">
        <v>3</v>
      </c>
      <c r="O6" s="24">
        <v>4</v>
      </c>
      <c r="P6" s="24" t="s">
        <v>10</v>
      </c>
      <c r="Q6" s="23" t="s">
        <v>29</v>
      </c>
      <c r="R6" s="6">
        <v>1</v>
      </c>
      <c r="S6" s="6">
        <v>2</v>
      </c>
      <c r="T6" s="6">
        <v>3</v>
      </c>
      <c r="U6" s="6">
        <v>4</v>
      </c>
      <c r="V6" s="24">
        <v>4</v>
      </c>
      <c r="W6" s="24" t="s">
        <v>10</v>
      </c>
      <c r="X6" s="23" t="s">
        <v>29</v>
      </c>
      <c r="Y6" s="7">
        <v>1</v>
      </c>
      <c r="Z6" s="25">
        <v>2</v>
      </c>
      <c r="AA6" s="25">
        <v>3</v>
      </c>
      <c r="AB6" s="25">
        <v>4</v>
      </c>
      <c r="AC6" s="5" t="s">
        <v>10</v>
      </c>
      <c r="AD6" s="85" t="s">
        <v>29</v>
      </c>
      <c r="AE6" s="8">
        <v>1</v>
      </c>
      <c r="AF6" s="26">
        <v>2</v>
      </c>
      <c r="AG6" s="41">
        <v>3</v>
      </c>
      <c r="AH6" s="5" t="s">
        <v>10</v>
      </c>
      <c r="AI6" s="85" t="s">
        <v>29</v>
      </c>
      <c r="AJ6" s="7">
        <v>1</v>
      </c>
      <c r="AK6" s="25">
        <v>2</v>
      </c>
      <c r="AL6" s="4">
        <v>3</v>
      </c>
      <c r="AM6" s="5" t="s">
        <v>10</v>
      </c>
      <c r="AN6" s="85" t="s">
        <v>29</v>
      </c>
      <c r="AO6" s="7">
        <v>1</v>
      </c>
      <c r="AP6" s="25">
        <v>2</v>
      </c>
      <c r="AQ6" s="4">
        <v>3</v>
      </c>
      <c r="AR6" s="5" t="s">
        <v>10</v>
      </c>
      <c r="AS6" s="85" t="s">
        <v>29</v>
      </c>
      <c r="AT6" s="7">
        <v>1</v>
      </c>
      <c r="AU6" s="25">
        <v>2</v>
      </c>
      <c r="AV6" s="4">
        <v>3</v>
      </c>
      <c r="AW6" s="5" t="s">
        <v>10</v>
      </c>
      <c r="AX6" s="85" t="s">
        <v>29</v>
      </c>
      <c r="AY6" s="7">
        <v>1</v>
      </c>
      <c r="AZ6" s="25">
        <v>2</v>
      </c>
      <c r="BA6" s="4">
        <v>3</v>
      </c>
      <c r="BB6" s="5" t="s">
        <v>10</v>
      </c>
      <c r="BC6" s="84" t="s">
        <v>29</v>
      </c>
      <c r="BD6" s="844"/>
    </row>
    <row r="7" spans="1:56" ht="14.4" x14ac:dyDescent="0.3">
      <c r="A7" s="10">
        <v>1</v>
      </c>
      <c r="B7" s="208" t="s">
        <v>85</v>
      </c>
      <c r="C7" s="333" t="s">
        <v>159</v>
      </c>
      <c r="D7" s="213">
        <v>20817</v>
      </c>
      <c r="E7" s="216" t="s">
        <v>160</v>
      </c>
      <c r="F7" s="217"/>
      <c r="G7" s="218"/>
      <c r="H7" s="218"/>
      <c r="I7" s="218"/>
      <c r="J7" s="218"/>
      <c r="K7" s="168"/>
      <c r="L7" s="86"/>
      <c r="M7" s="87"/>
      <c r="N7" s="87"/>
      <c r="O7" s="87"/>
      <c r="P7" s="88"/>
      <c r="Q7" s="168"/>
      <c r="R7" s="80">
        <v>9</v>
      </c>
      <c r="S7" s="81">
        <v>9</v>
      </c>
      <c r="T7" s="81">
        <v>9</v>
      </c>
      <c r="U7" s="81">
        <v>9</v>
      </c>
      <c r="V7" s="81"/>
      <c r="W7" s="82">
        <v>9</v>
      </c>
      <c r="X7" s="93">
        <f>SUM(R7:W7)</f>
        <v>45</v>
      </c>
      <c r="Y7" s="161"/>
      <c r="Z7" s="162"/>
      <c r="AA7" s="86"/>
      <c r="AB7" s="87"/>
      <c r="AC7" s="88"/>
      <c r="AD7" s="163">
        <f>SUM(Y7:AC7)</f>
        <v>0</v>
      </c>
      <c r="AE7" s="38"/>
      <c r="AF7" s="39"/>
      <c r="AG7" s="150"/>
      <c r="AH7" s="151"/>
      <c r="AI7" s="152"/>
      <c r="AJ7" s="36"/>
      <c r="AK7" s="37"/>
      <c r="AL7" s="27"/>
      <c r="AM7" s="28"/>
      <c r="AN7" s="124"/>
      <c r="AO7" s="37"/>
      <c r="AP7" s="29"/>
      <c r="AQ7" s="29"/>
      <c r="AR7" s="31"/>
      <c r="AS7" s="116"/>
      <c r="AT7" s="37"/>
      <c r="AU7" s="29"/>
      <c r="AV7" s="29"/>
      <c r="AW7" s="31"/>
      <c r="AX7" s="116"/>
      <c r="AY7" s="37"/>
      <c r="AZ7" s="29"/>
      <c r="BA7" s="29"/>
      <c r="BB7" s="31"/>
      <c r="BC7" s="35"/>
      <c r="BD7" s="189">
        <f t="shared" ref="BD7:BD18" si="0">+K7+Q7+X7+AD7+AI7+AN7+AR7+AW7+BB7</f>
        <v>45</v>
      </c>
    </row>
    <row r="8" spans="1:56" ht="14.4" x14ac:dyDescent="0.3">
      <c r="A8" s="10">
        <v>2</v>
      </c>
      <c r="B8" s="208" t="s">
        <v>217</v>
      </c>
      <c r="C8" s="333" t="s">
        <v>218</v>
      </c>
      <c r="D8" s="248">
        <v>20838</v>
      </c>
      <c r="E8" s="247" t="s">
        <v>219</v>
      </c>
      <c r="F8" s="243"/>
      <c r="G8" s="244"/>
      <c r="H8" s="244"/>
      <c r="I8" s="244"/>
      <c r="J8" s="244"/>
      <c r="K8" s="93"/>
      <c r="L8" s="80"/>
      <c r="M8" s="81"/>
      <c r="N8" s="81"/>
      <c r="O8" s="81"/>
      <c r="P8" s="82"/>
      <c r="Q8" s="93"/>
      <c r="R8" s="81">
        <v>7</v>
      </c>
      <c r="S8" s="81">
        <v>11</v>
      </c>
      <c r="T8" s="81">
        <v>7</v>
      </c>
      <c r="U8" s="81">
        <v>11</v>
      </c>
      <c r="V8" s="81"/>
      <c r="W8" s="82">
        <v>7</v>
      </c>
      <c r="X8" s="93">
        <f>SUM(R8:W8)</f>
        <v>43</v>
      </c>
      <c r="Y8" s="143"/>
      <c r="Z8" s="144"/>
      <c r="AA8" s="80"/>
      <c r="AB8" s="81"/>
      <c r="AC8" s="82"/>
      <c r="AD8" s="95">
        <f>SUM(AA8:AC8)</f>
        <v>0</v>
      </c>
      <c r="AE8" s="34"/>
      <c r="AF8" s="35"/>
      <c r="AG8" s="29"/>
      <c r="AH8" s="31"/>
      <c r="AI8" s="116"/>
      <c r="AJ8" s="34"/>
      <c r="AK8" s="35"/>
      <c r="AL8" s="29"/>
      <c r="AM8" s="31"/>
      <c r="AN8" s="116"/>
      <c r="AO8" s="35"/>
      <c r="AP8" s="29"/>
      <c r="AQ8" s="29"/>
      <c r="AR8" s="31"/>
      <c r="AS8" s="116"/>
      <c r="AT8" s="35"/>
      <c r="AU8" s="29"/>
      <c r="AV8" s="29"/>
      <c r="AW8" s="31"/>
      <c r="AX8" s="116"/>
      <c r="AY8" s="35"/>
      <c r="AZ8" s="29"/>
      <c r="BA8" s="29"/>
      <c r="BB8" s="31"/>
      <c r="BC8" s="35"/>
      <c r="BD8" s="190">
        <f t="shared" si="0"/>
        <v>43</v>
      </c>
    </row>
    <row r="9" spans="1:56" ht="14.4" x14ac:dyDescent="0.3">
      <c r="A9" s="10">
        <v>3</v>
      </c>
      <c r="B9" s="208" t="s">
        <v>107</v>
      </c>
      <c r="C9" s="333" t="s">
        <v>108</v>
      </c>
      <c r="D9" s="210">
        <v>21550</v>
      </c>
      <c r="E9" s="220">
        <v>7</v>
      </c>
      <c r="F9" s="221"/>
      <c r="G9" s="222"/>
      <c r="H9" s="222"/>
      <c r="I9" s="222"/>
      <c r="J9" s="222"/>
      <c r="K9" s="93"/>
      <c r="L9" s="80"/>
      <c r="M9" s="81"/>
      <c r="N9" s="81"/>
      <c r="O9" s="81"/>
      <c r="P9" s="82"/>
      <c r="Q9" s="93"/>
      <c r="R9" s="80">
        <v>11</v>
      </c>
      <c r="S9" s="81">
        <v>7</v>
      </c>
      <c r="T9" s="81">
        <v>11</v>
      </c>
      <c r="U9" s="81" t="s">
        <v>227</v>
      </c>
      <c r="V9" s="81"/>
      <c r="W9" s="82">
        <v>11</v>
      </c>
      <c r="X9" s="93">
        <f>SUM(R9:W9)</f>
        <v>40</v>
      </c>
      <c r="Y9" s="80"/>
      <c r="Z9" s="81"/>
      <c r="AA9" s="81"/>
      <c r="AB9" s="81"/>
      <c r="AC9" s="82"/>
      <c r="AD9" s="93">
        <f>SUM(Y9:AC9)</f>
        <v>0</v>
      </c>
      <c r="AE9" s="34"/>
      <c r="AF9" s="35"/>
      <c r="AG9" s="29"/>
      <c r="AH9" s="31"/>
      <c r="AI9" s="116"/>
      <c r="AJ9" s="34"/>
      <c r="AK9" s="35"/>
      <c r="AL9" s="29"/>
      <c r="AM9" s="31"/>
      <c r="AN9" s="116"/>
      <c r="AO9" s="35"/>
      <c r="AP9" s="29"/>
      <c r="AQ9" s="29"/>
      <c r="AR9" s="31"/>
      <c r="AS9" s="116"/>
      <c r="AT9" s="35"/>
      <c r="AU9" s="29"/>
      <c r="AV9" s="29"/>
      <c r="AW9" s="31"/>
      <c r="AX9" s="116"/>
      <c r="AY9" s="35"/>
      <c r="AZ9" s="29"/>
      <c r="BA9" s="29"/>
      <c r="BB9" s="31"/>
      <c r="BC9" s="35"/>
      <c r="BD9" s="178">
        <f t="shared" si="0"/>
        <v>40</v>
      </c>
    </row>
    <row r="10" spans="1:56" ht="14.4" x14ac:dyDescent="0.3">
      <c r="A10" s="10">
        <v>5</v>
      </c>
      <c r="B10" s="208"/>
      <c r="C10" s="333"/>
      <c r="D10" s="248"/>
      <c r="E10" s="247"/>
      <c r="F10" s="243"/>
      <c r="G10" s="253"/>
      <c r="H10" s="253"/>
      <c r="I10" s="253"/>
      <c r="J10" s="354"/>
      <c r="K10" s="93"/>
      <c r="L10" s="80"/>
      <c r="M10" s="81"/>
      <c r="N10" s="81"/>
      <c r="O10" s="81"/>
      <c r="P10" s="82"/>
      <c r="Q10" s="93"/>
      <c r="R10" s="80"/>
      <c r="S10" s="81"/>
      <c r="T10" s="81"/>
      <c r="U10" s="81"/>
      <c r="V10" s="81"/>
      <c r="W10" s="82"/>
      <c r="X10" s="93">
        <f>SUM(R10:W10)</f>
        <v>0</v>
      </c>
      <c r="Y10" s="143"/>
      <c r="Z10" s="144"/>
      <c r="AA10" s="80"/>
      <c r="AB10" s="81"/>
      <c r="AC10" s="82"/>
      <c r="AD10" s="93">
        <f t="shared" ref="AD10:AD18" si="1">SUM(Y10:AC10)</f>
        <v>0</v>
      </c>
      <c r="AE10" s="34"/>
      <c r="AF10" s="35"/>
      <c r="AG10" s="29"/>
      <c r="AH10" s="31"/>
      <c r="AI10" s="116"/>
      <c r="AJ10" s="34"/>
      <c r="AK10" s="35"/>
      <c r="AL10" s="29"/>
      <c r="AM10" s="31"/>
      <c r="AN10" s="116"/>
      <c r="AO10" s="35"/>
      <c r="AP10" s="29"/>
      <c r="AQ10" s="29"/>
      <c r="AR10" s="31"/>
      <c r="AS10" s="116"/>
      <c r="AT10" s="35"/>
      <c r="AU10" s="29"/>
      <c r="AV10" s="29"/>
      <c r="AW10" s="31"/>
      <c r="AX10" s="116"/>
      <c r="AY10" s="35"/>
      <c r="AZ10" s="29"/>
      <c r="BA10" s="29"/>
      <c r="BB10" s="31"/>
      <c r="BC10" s="35"/>
      <c r="BD10" s="177">
        <f t="shared" si="0"/>
        <v>0</v>
      </c>
    </row>
    <row r="11" spans="1:56" ht="14.4" x14ac:dyDescent="0.3">
      <c r="A11" s="10"/>
      <c r="B11" s="208"/>
      <c r="C11" s="333"/>
      <c r="D11" s="157"/>
      <c r="E11" s="33"/>
      <c r="F11" s="203"/>
      <c r="G11" s="30"/>
      <c r="H11" s="30"/>
      <c r="I11" s="30"/>
      <c r="J11" s="31"/>
      <c r="K11" s="93"/>
      <c r="L11" s="80"/>
      <c r="M11" s="81"/>
      <c r="N11" s="81"/>
      <c r="O11" s="81"/>
      <c r="P11" s="82"/>
      <c r="Q11" s="93"/>
      <c r="R11" s="80"/>
      <c r="S11" s="81"/>
      <c r="T11" s="81"/>
      <c r="U11" s="81"/>
      <c r="V11" s="81"/>
      <c r="W11" s="82"/>
      <c r="X11" s="93">
        <f t="shared" ref="X11" si="2">SUM(R11:W11)</f>
        <v>0</v>
      </c>
      <c r="Y11" s="143"/>
      <c r="Z11" s="144"/>
      <c r="AA11" s="80"/>
      <c r="AB11" s="81"/>
      <c r="AC11" s="82"/>
      <c r="AD11" s="93">
        <f t="shared" si="1"/>
        <v>0</v>
      </c>
      <c r="AE11" s="34"/>
      <c r="AF11" s="35"/>
      <c r="AG11" s="29"/>
      <c r="AH11" s="31"/>
      <c r="AI11" s="116"/>
      <c r="AJ11" s="34"/>
      <c r="AK11" s="35"/>
      <c r="AL11" s="29"/>
      <c r="AM11" s="31"/>
      <c r="AN11" s="116"/>
      <c r="AO11" s="35"/>
      <c r="AP11" s="29"/>
      <c r="AQ11" s="29"/>
      <c r="AR11" s="31"/>
      <c r="AS11" s="116"/>
      <c r="AT11" s="35"/>
      <c r="AU11" s="29"/>
      <c r="AV11" s="29"/>
      <c r="AW11" s="31"/>
      <c r="AX11" s="116"/>
      <c r="AY11" s="35"/>
      <c r="AZ11" s="29"/>
      <c r="BA11" s="29"/>
      <c r="BB11" s="31"/>
      <c r="BC11" s="35"/>
      <c r="BD11" s="177">
        <f t="shared" si="0"/>
        <v>0</v>
      </c>
    </row>
    <row r="12" spans="1:56" ht="14.4" x14ac:dyDescent="0.3">
      <c r="A12" s="10"/>
      <c r="B12" s="208"/>
      <c r="C12" s="333"/>
      <c r="D12" s="157"/>
      <c r="E12" s="33"/>
      <c r="F12" s="203"/>
      <c r="G12" s="30"/>
      <c r="H12" s="30"/>
      <c r="I12" s="30"/>
      <c r="J12" s="31"/>
      <c r="K12" s="93">
        <f t="shared" ref="K12:K18" si="3">SUM(F12:J12)</f>
        <v>0</v>
      </c>
      <c r="L12" s="80"/>
      <c r="M12" s="81"/>
      <c r="N12" s="81"/>
      <c r="O12" s="81"/>
      <c r="P12" s="82"/>
      <c r="Q12" s="93">
        <f t="shared" ref="Q12:Q18" si="4">SUM(L12:P12)</f>
        <v>0</v>
      </c>
      <c r="R12" s="80"/>
      <c r="S12" s="81"/>
      <c r="T12" s="81"/>
      <c r="U12" s="81"/>
      <c r="V12" s="81"/>
      <c r="W12" s="82"/>
      <c r="X12" s="93">
        <f t="shared" ref="X12:X18" si="5">SUM(R12:W12)</f>
        <v>0</v>
      </c>
      <c r="Y12" s="143"/>
      <c r="Z12" s="144"/>
      <c r="AA12" s="80"/>
      <c r="AB12" s="81"/>
      <c r="AC12" s="82"/>
      <c r="AD12" s="93">
        <f t="shared" si="1"/>
        <v>0</v>
      </c>
      <c r="AE12" s="34"/>
      <c r="AF12" s="35"/>
      <c r="AG12" s="29"/>
      <c r="AH12" s="31"/>
      <c r="AI12" s="116"/>
      <c r="AJ12" s="34"/>
      <c r="AK12" s="35"/>
      <c r="AL12" s="29"/>
      <c r="AM12" s="31"/>
      <c r="AN12" s="116"/>
      <c r="AO12" s="35"/>
      <c r="AP12" s="29"/>
      <c r="AQ12" s="29"/>
      <c r="AR12" s="31"/>
      <c r="AS12" s="116"/>
      <c r="AT12" s="35"/>
      <c r="AU12" s="29"/>
      <c r="AV12" s="29"/>
      <c r="AW12" s="31"/>
      <c r="AX12" s="116"/>
      <c r="AY12" s="35"/>
      <c r="AZ12" s="29"/>
      <c r="BA12" s="29"/>
      <c r="BB12" s="31"/>
      <c r="BC12" s="35"/>
      <c r="BD12" s="177">
        <f t="shared" si="0"/>
        <v>0</v>
      </c>
    </row>
    <row r="13" spans="1:56" ht="14.4" x14ac:dyDescent="0.3">
      <c r="A13" s="10"/>
      <c r="B13" s="208"/>
      <c r="C13" s="333"/>
      <c r="D13" s="157"/>
      <c r="E13" s="33"/>
      <c r="F13" s="203"/>
      <c r="G13" s="30"/>
      <c r="H13" s="30"/>
      <c r="I13" s="30"/>
      <c r="J13" s="31"/>
      <c r="K13" s="93">
        <f t="shared" si="3"/>
        <v>0</v>
      </c>
      <c r="L13" s="80"/>
      <c r="M13" s="81"/>
      <c r="N13" s="81"/>
      <c r="O13" s="81"/>
      <c r="P13" s="82"/>
      <c r="Q13" s="93">
        <f t="shared" si="4"/>
        <v>0</v>
      </c>
      <c r="R13" s="80"/>
      <c r="S13" s="81"/>
      <c r="T13" s="81"/>
      <c r="U13" s="81"/>
      <c r="V13" s="81"/>
      <c r="W13" s="82"/>
      <c r="X13" s="93">
        <f t="shared" si="5"/>
        <v>0</v>
      </c>
      <c r="Y13" s="143"/>
      <c r="Z13" s="144"/>
      <c r="AA13" s="80"/>
      <c r="AB13" s="81"/>
      <c r="AC13" s="82"/>
      <c r="AD13" s="93">
        <f t="shared" si="1"/>
        <v>0</v>
      </c>
      <c r="AE13" s="34"/>
      <c r="AF13" s="35"/>
      <c r="AG13" s="29"/>
      <c r="AH13" s="31"/>
      <c r="AI13" s="116"/>
      <c r="AJ13" s="34"/>
      <c r="AK13" s="35"/>
      <c r="AL13" s="29"/>
      <c r="AM13" s="31"/>
      <c r="AN13" s="116"/>
      <c r="AO13" s="35"/>
      <c r="AP13" s="29"/>
      <c r="AQ13" s="29"/>
      <c r="AR13" s="31"/>
      <c r="AS13" s="116"/>
      <c r="AT13" s="35"/>
      <c r="AU13" s="29"/>
      <c r="AV13" s="29"/>
      <c r="AW13" s="31"/>
      <c r="AX13" s="116"/>
      <c r="AY13" s="35"/>
      <c r="AZ13" s="29"/>
      <c r="BA13" s="29"/>
      <c r="BB13" s="31"/>
      <c r="BC13" s="35"/>
      <c r="BD13" s="177">
        <f t="shared" si="0"/>
        <v>0</v>
      </c>
    </row>
    <row r="14" spans="1:56" ht="14.4" x14ac:dyDescent="0.3">
      <c r="A14" s="10"/>
      <c r="B14" s="208"/>
      <c r="C14" s="333"/>
      <c r="D14" s="157"/>
      <c r="E14" s="33"/>
      <c r="F14" s="203"/>
      <c r="G14" s="30"/>
      <c r="H14" s="30"/>
      <c r="I14" s="30"/>
      <c r="J14" s="31"/>
      <c r="K14" s="93">
        <f t="shared" si="3"/>
        <v>0</v>
      </c>
      <c r="L14" s="80"/>
      <c r="M14" s="81"/>
      <c r="N14" s="81"/>
      <c r="O14" s="81"/>
      <c r="P14" s="82"/>
      <c r="Q14" s="93">
        <f t="shared" si="4"/>
        <v>0</v>
      </c>
      <c r="R14" s="80"/>
      <c r="S14" s="80"/>
      <c r="T14" s="80"/>
      <c r="U14" s="80"/>
      <c r="V14" s="80"/>
      <c r="W14" s="80"/>
      <c r="X14" s="93">
        <f t="shared" si="5"/>
        <v>0</v>
      </c>
      <c r="Y14" s="90"/>
      <c r="Z14" s="144"/>
      <c r="AA14" s="80"/>
      <c r="AB14" s="81"/>
      <c r="AC14" s="82"/>
      <c r="AD14" s="93">
        <f t="shared" si="1"/>
        <v>0</v>
      </c>
      <c r="AE14" s="34"/>
      <c r="AF14" s="35"/>
      <c r="AG14" s="29"/>
      <c r="AH14" s="31"/>
      <c r="AI14" s="116"/>
      <c r="AJ14" s="34"/>
      <c r="AK14" s="35"/>
      <c r="AL14" s="29"/>
      <c r="AM14" s="31"/>
      <c r="AN14" s="116"/>
      <c r="AO14" s="35"/>
      <c r="AP14" s="29"/>
      <c r="AQ14" s="29"/>
      <c r="AR14" s="31"/>
      <c r="AS14" s="116"/>
      <c r="AT14" s="35"/>
      <c r="AU14" s="29"/>
      <c r="AV14" s="29"/>
      <c r="AW14" s="31"/>
      <c r="AX14" s="116"/>
      <c r="AY14" s="35"/>
      <c r="AZ14" s="29"/>
      <c r="BA14" s="29"/>
      <c r="BB14" s="31"/>
      <c r="BC14" s="35"/>
      <c r="BD14" s="177">
        <f t="shared" si="0"/>
        <v>0</v>
      </c>
    </row>
    <row r="15" spans="1:56" ht="14.4" x14ac:dyDescent="0.3">
      <c r="A15" s="10"/>
      <c r="B15" s="208"/>
      <c r="C15" s="333"/>
      <c r="D15" s="158"/>
      <c r="E15" s="33"/>
      <c r="F15" s="203"/>
      <c r="G15" s="30"/>
      <c r="H15" s="30"/>
      <c r="I15" s="30"/>
      <c r="J15" s="31"/>
      <c r="K15" s="93">
        <f t="shared" si="3"/>
        <v>0</v>
      </c>
      <c r="L15" s="80"/>
      <c r="M15" s="81"/>
      <c r="N15" s="81"/>
      <c r="O15" s="81"/>
      <c r="P15" s="82"/>
      <c r="Q15" s="93">
        <f t="shared" si="4"/>
        <v>0</v>
      </c>
      <c r="R15" s="81"/>
      <c r="S15" s="81"/>
      <c r="T15" s="81"/>
      <c r="U15" s="81"/>
      <c r="V15" s="81"/>
      <c r="W15" s="82"/>
      <c r="X15" s="93">
        <f t="shared" si="5"/>
        <v>0</v>
      </c>
      <c r="Y15" s="143"/>
      <c r="Z15" s="144"/>
      <c r="AA15" s="80"/>
      <c r="AB15" s="81"/>
      <c r="AC15" s="82"/>
      <c r="AD15" s="93">
        <f t="shared" si="1"/>
        <v>0</v>
      </c>
      <c r="AE15" s="34"/>
      <c r="AF15" s="35"/>
      <c r="AG15" s="29"/>
      <c r="AH15" s="31"/>
      <c r="AI15" s="116"/>
      <c r="AJ15" s="34"/>
      <c r="AK15" s="35"/>
      <c r="AL15" s="29"/>
      <c r="AM15" s="31"/>
      <c r="AN15" s="116"/>
      <c r="AO15" s="35"/>
      <c r="AP15" s="29"/>
      <c r="AQ15" s="29"/>
      <c r="AR15" s="31"/>
      <c r="AS15" s="116"/>
      <c r="AT15" s="35"/>
      <c r="AU15" s="29"/>
      <c r="AV15" s="29"/>
      <c r="AW15" s="31"/>
      <c r="AX15" s="116"/>
      <c r="AY15" s="35"/>
      <c r="AZ15" s="29"/>
      <c r="BA15" s="29"/>
      <c r="BB15" s="31"/>
      <c r="BC15" s="35"/>
      <c r="BD15" s="177">
        <f t="shared" si="0"/>
        <v>0</v>
      </c>
    </row>
    <row r="16" spans="1:56" ht="14.4" x14ac:dyDescent="0.3">
      <c r="A16" s="10"/>
      <c r="B16" s="208"/>
      <c r="C16" s="333"/>
      <c r="D16" s="158"/>
      <c r="E16" s="53"/>
      <c r="F16" s="205"/>
      <c r="G16" s="74"/>
      <c r="H16" s="74"/>
      <c r="I16" s="74"/>
      <c r="J16" s="66"/>
      <c r="K16" s="93">
        <f t="shared" si="3"/>
        <v>0</v>
      </c>
      <c r="L16" s="166"/>
      <c r="M16" s="165"/>
      <c r="N16" s="165"/>
      <c r="O16" s="165"/>
      <c r="P16" s="89"/>
      <c r="Q16" s="93">
        <f t="shared" si="4"/>
        <v>0</v>
      </c>
      <c r="R16" s="165"/>
      <c r="S16" s="165"/>
      <c r="T16" s="165"/>
      <c r="U16" s="165"/>
      <c r="V16" s="165"/>
      <c r="W16" s="89"/>
      <c r="X16" s="93">
        <f t="shared" si="5"/>
        <v>0</v>
      </c>
      <c r="Y16" s="146"/>
      <c r="Z16" s="147"/>
      <c r="AA16" s="166"/>
      <c r="AB16" s="165"/>
      <c r="AC16" s="89"/>
      <c r="AD16" s="93">
        <f t="shared" si="1"/>
        <v>0</v>
      </c>
      <c r="AE16" s="64"/>
      <c r="AF16" s="65"/>
      <c r="AG16" s="59"/>
      <c r="AH16" s="66"/>
      <c r="AI16" s="122"/>
      <c r="AJ16" s="64"/>
      <c r="AK16" s="65"/>
      <c r="AL16" s="59"/>
      <c r="AM16" s="66"/>
      <c r="AN16" s="120"/>
      <c r="AO16" s="65"/>
      <c r="AP16" s="29"/>
      <c r="AQ16" s="29"/>
      <c r="AR16" s="31"/>
      <c r="AS16" s="116"/>
      <c r="AT16" s="65"/>
      <c r="AU16" s="29"/>
      <c r="AV16" s="29"/>
      <c r="AW16" s="31"/>
      <c r="AX16" s="116"/>
      <c r="AY16" s="65"/>
      <c r="AZ16" s="29"/>
      <c r="BA16" s="29"/>
      <c r="BB16" s="31"/>
      <c r="BC16" s="35"/>
      <c r="BD16" s="177">
        <f t="shared" si="0"/>
        <v>0</v>
      </c>
    </row>
    <row r="17" spans="1:56" ht="14.4" x14ac:dyDescent="0.3">
      <c r="A17" s="10"/>
      <c r="B17" s="208"/>
      <c r="C17" s="333"/>
      <c r="D17" s="158"/>
      <c r="E17" s="53"/>
      <c r="F17" s="205"/>
      <c r="G17" s="74"/>
      <c r="H17" s="74"/>
      <c r="I17" s="74"/>
      <c r="J17" s="66"/>
      <c r="K17" s="93">
        <f t="shared" si="3"/>
        <v>0</v>
      </c>
      <c r="L17" s="166"/>
      <c r="M17" s="165"/>
      <c r="N17" s="165"/>
      <c r="O17" s="165"/>
      <c r="P17" s="89"/>
      <c r="Q17" s="93">
        <f t="shared" si="4"/>
        <v>0</v>
      </c>
      <c r="R17" s="165"/>
      <c r="S17" s="165"/>
      <c r="T17" s="165"/>
      <c r="U17" s="165"/>
      <c r="V17" s="165"/>
      <c r="W17" s="82"/>
      <c r="X17" s="93">
        <f t="shared" si="5"/>
        <v>0</v>
      </c>
      <c r="Y17" s="146"/>
      <c r="Z17" s="147"/>
      <c r="AA17" s="166"/>
      <c r="AB17" s="165"/>
      <c r="AC17" s="82"/>
      <c r="AD17" s="93">
        <f t="shared" si="1"/>
        <v>0</v>
      </c>
      <c r="AE17" s="64"/>
      <c r="AF17" s="65"/>
      <c r="AG17" s="59"/>
      <c r="AH17" s="31"/>
      <c r="AI17" s="120"/>
      <c r="AJ17" s="64"/>
      <c r="AK17" s="65"/>
      <c r="AL17" s="59"/>
      <c r="AM17" s="31"/>
      <c r="AN17" s="120"/>
      <c r="AO17" s="65"/>
      <c r="AP17" s="29"/>
      <c r="AQ17" s="29"/>
      <c r="AR17" s="31"/>
      <c r="AS17" s="116"/>
      <c r="AT17" s="65"/>
      <c r="AU17" s="29"/>
      <c r="AV17" s="29"/>
      <c r="AW17" s="31"/>
      <c r="AX17" s="116"/>
      <c r="AY17" s="65"/>
      <c r="AZ17" s="29"/>
      <c r="BA17" s="29"/>
      <c r="BB17" s="31"/>
      <c r="BC17" s="35"/>
      <c r="BD17" s="177">
        <f t="shared" si="0"/>
        <v>0</v>
      </c>
    </row>
    <row r="18" spans="1:56" ht="15" thickBot="1" x14ac:dyDescent="0.35">
      <c r="A18" s="10"/>
      <c r="B18" s="208"/>
      <c r="C18" s="333"/>
      <c r="D18" s="188"/>
      <c r="E18" s="43"/>
      <c r="F18" s="206"/>
      <c r="G18" s="105"/>
      <c r="H18" s="105"/>
      <c r="I18" s="105"/>
      <c r="J18" s="70"/>
      <c r="K18" s="93">
        <f t="shared" si="3"/>
        <v>0</v>
      </c>
      <c r="L18" s="184"/>
      <c r="M18" s="185"/>
      <c r="N18" s="185"/>
      <c r="O18" s="185"/>
      <c r="P18" s="149"/>
      <c r="Q18" s="93">
        <f t="shared" si="4"/>
        <v>0</v>
      </c>
      <c r="R18" s="185"/>
      <c r="S18" s="185"/>
      <c r="T18" s="185"/>
      <c r="U18" s="185"/>
      <c r="V18" s="185"/>
      <c r="W18" s="185"/>
      <c r="X18" s="93">
        <f t="shared" si="5"/>
        <v>0</v>
      </c>
      <c r="Y18" s="186"/>
      <c r="Z18" s="187"/>
      <c r="AA18" s="184"/>
      <c r="AB18" s="185"/>
      <c r="AC18" s="185"/>
      <c r="AD18" s="93">
        <f t="shared" si="1"/>
        <v>0</v>
      </c>
      <c r="AE18" s="67"/>
      <c r="AF18" s="68"/>
      <c r="AG18" s="69"/>
      <c r="AH18" s="105"/>
      <c r="AI18" s="70"/>
      <c r="AJ18" s="67"/>
      <c r="AK18" s="153"/>
      <c r="AL18" s="154"/>
      <c r="AM18" s="155"/>
      <c r="AN18" s="133"/>
      <c r="AO18" s="58"/>
      <c r="AP18" s="73"/>
      <c r="AQ18" s="73"/>
      <c r="AR18" s="73"/>
      <c r="AS18" s="133"/>
      <c r="AT18" s="153"/>
      <c r="AU18" s="47"/>
      <c r="AV18" s="47"/>
      <c r="AW18" s="133"/>
      <c r="AX18" s="134"/>
      <c r="AY18" s="153"/>
      <c r="AZ18" s="47"/>
      <c r="BA18" s="47"/>
      <c r="BB18" s="133"/>
      <c r="BC18" s="50"/>
      <c r="BD18" s="177">
        <f t="shared" si="0"/>
        <v>0</v>
      </c>
    </row>
    <row r="19" spans="1:56" ht="15" thickBot="1" x14ac:dyDescent="0.35">
      <c r="A19" s="18"/>
      <c r="D19" s="18"/>
      <c r="E19" s="78" t="s">
        <v>32</v>
      </c>
      <c r="F19" s="826">
        <v>6</v>
      </c>
      <c r="G19" s="826"/>
      <c r="H19" s="826"/>
      <c r="I19" s="826"/>
      <c r="J19" s="826"/>
      <c r="K19" s="826"/>
      <c r="L19" s="826">
        <v>5</v>
      </c>
      <c r="M19" s="826"/>
      <c r="N19" s="826"/>
      <c r="O19" s="826"/>
      <c r="P19" s="826"/>
      <c r="Q19" s="826"/>
      <c r="R19" s="826"/>
      <c r="S19" s="826"/>
      <c r="T19" s="826"/>
      <c r="U19" s="826"/>
      <c r="V19" s="826"/>
      <c r="W19" s="826"/>
      <c r="X19" s="826"/>
      <c r="Y19" s="826"/>
      <c r="Z19" s="826"/>
      <c r="AA19" s="826"/>
      <c r="AB19" s="826"/>
      <c r="AC19" s="826"/>
      <c r="AD19" s="826"/>
      <c r="AE19" s="826"/>
      <c r="AF19" s="826"/>
      <c r="AG19" s="826"/>
      <c r="AH19" s="826"/>
      <c r="AI19" s="826"/>
      <c r="AJ19" s="826"/>
      <c r="AK19" s="826"/>
      <c r="AL19" s="826"/>
      <c r="AM19" s="809"/>
      <c r="AN19" s="809"/>
      <c r="AO19" s="826"/>
      <c r="AP19" s="826"/>
      <c r="AQ19" s="826"/>
      <c r="AR19" s="809"/>
      <c r="AS19" s="809"/>
      <c r="AT19" s="826"/>
      <c r="AU19" s="826"/>
      <c r="AV19" s="826"/>
      <c r="AW19" s="809"/>
      <c r="AX19" s="809"/>
      <c r="AY19" s="826"/>
      <c r="AZ19" s="826"/>
      <c r="BA19" s="826"/>
      <c r="BB19" s="809"/>
      <c r="BC19" s="809"/>
      <c r="BD19" s="77"/>
    </row>
    <row r="21" spans="1:56" ht="13.8" x14ac:dyDescent="0.3">
      <c r="C21" s="48" t="s">
        <v>14</v>
      </c>
    </row>
    <row r="22" spans="1:56" ht="13.8" x14ac:dyDescent="0.3">
      <c r="C22" s="48" t="s">
        <v>15</v>
      </c>
    </row>
    <row r="23" spans="1:56" ht="13.8" x14ac:dyDescent="0.3">
      <c r="C23" s="48" t="s">
        <v>16</v>
      </c>
    </row>
    <row r="24" spans="1:56" ht="13.8" x14ac:dyDescent="0.3">
      <c r="C24" s="48" t="s">
        <v>17</v>
      </c>
    </row>
    <row r="25" spans="1:56" ht="13.8" x14ac:dyDescent="0.3">
      <c r="C25" s="48" t="s">
        <v>30</v>
      </c>
    </row>
  </sheetData>
  <sortState ref="B8:X10">
    <sortCondition descending="1" ref="X7"/>
  </sortState>
  <mergeCells count="30">
    <mergeCell ref="A1:BD3"/>
    <mergeCell ref="AO19:AS19"/>
    <mergeCell ref="AT19:AX19"/>
    <mergeCell ref="AY19:BC19"/>
    <mergeCell ref="AJ19:AN19"/>
    <mergeCell ref="F19:K19"/>
    <mergeCell ref="L19:Q19"/>
    <mergeCell ref="R19:X19"/>
    <mergeCell ref="Y19:AD19"/>
    <mergeCell ref="AE19:AI19"/>
    <mergeCell ref="AE5:AI5"/>
    <mergeCell ref="AJ5:AN5"/>
    <mergeCell ref="AO5:AS5"/>
    <mergeCell ref="AT5:AX5"/>
    <mergeCell ref="AY5:BC5"/>
    <mergeCell ref="B6:C6"/>
    <mergeCell ref="BD4:BD6"/>
    <mergeCell ref="F5:K5"/>
    <mergeCell ref="L5:Q5"/>
    <mergeCell ref="Y5:AD5"/>
    <mergeCell ref="AE4:AI4"/>
    <mergeCell ref="AJ4:AN4"/>
    <mergeCell ref="AO4:AS4"/>
    <mergeCell ref="AT4:AX4"/>
    <mergeCell ref="AY4:BC4"/>
    <mergeCell ref="R5:W5"/>
    <mergeCell ref="F4:K4"/>
    <mergeCell ref="L4:Q4"/>
    <mergeCell ref="R4:X4"/>
    <mergeCell ref="Y4:AD4"/>
  </mergeCells>
  <pageMargins left="0.7" right="0.7" top="0.75" bottom="0.75" header="0.3" footer="0.3"/>
  <pageSetup paperSize="9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2:AJ30"/>
  <sheetViews>
    <sheetView view="pageLayout" topLeftCell="A6" zoomScaleNormal="100" workbookViewId="0">
      <selection activeCell="AL10" sqref="AL10"/>
    </sheetView>
  </sheetViews>
  <sheetFormatPr defaultRowHeight="13.2" x14ac:dyDescent="0.25"/>
  <cols>
    <col min="1" max="1" width="4.5546875" customWidth="1"/>
    <col min="2" max="2" width="17.5546875" customWidth="1"/>
    <col min="3" max="3" width="17.109375" customWidth="1"/>
    <col min="4" max="4" width="12.44140625" customWidth="1"/>
    <col min="5" max="5" width="10.88671875" customWidth="1"/>
    <col min="6" max="10" width="5.6640625" customWidth="1"/>
    <col min="11" max="11" width="5" customWidth="1"/>
    <col min="12" max="14" width="3.5546875" hidden="1" customWidth="1"/>
    <col min="15" max="15" width="1.88671875" hidden="1" customWidth="1"/>
    <col min="16" max="16" width="2" hidden="1" customWidth="1"/>
    <col min="17" max="19" width="3.5546875" hidden="1" customWidth="1"/>
    <col min="20" max="20" width="1.88671875" hidden="1" customWidth="1"/>
    <col min="21" max="21" width="2" hidden="1" customWidth="1"/>
    <col min="22" max="24" width="3.5546875" hidden="1" customWidth="1"/>
    <col min="25" max="25" width="1.88671875" hidden="1" customWidth="1"/>
    <col min="26" max="26" width="2" hidden="1" customWidth="1"/>
    <col min="27" max="29" width="3.5546875" hidden="1" customWidth="1"/>
    <col min="30" max="30" width="1.88671875" hidden="1" customWidth="1"/>
    <col min="31" max="31" width="2" hidden="1" customWidth="1"/>
    <col min="32" max="34" width="3.5546875" hidden="1" customWidth="1"/>
    <col min="35" max="35" width="1.88671875" hidden="1" customWidth="1"/>
    <col min="36" max="36" width="2" hidden="1" customWidth="1"/>
  </cols>
  <sheetData>
    <row r="2" spans="1:36" ht="12.75" customHeight="1" x14ac:dyDescent="0.25">
      <c r="A2" s="815" t="s">
        <v>41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</row>
    <row r="3" spans="1:36" ht="12.75" customHeight="1" x14ac:dyDescent="0.25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</row>
    <row r="4" spans="1:36" ht="24" customHeight="1" thickBot="1" x14ac:dyDescent="0.3">
      <c r="A4" s="816"/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</row>
    <row r="5" spans="1:36" ht="14.4" x14ac:dyDescent="0.3">
      <c r="F5" s="817" t="s">
        <v>178</v>
      </c>
      <c r="G5" s="818"/>
      <c r="H5" s="818"/>
      <c r="I5" s="818"/>
      <c r="J5" s="818"/>
      <c r="K5" s="819"/>
      <c r="L5" s="817" t="s">
        <v>5</v>
      </c>
      <c r="M5" s="818"/>
      <c r="N5" s="818"/>
      <c r="O5" s="818"/>
      <c r="P5" s="819"/>
      <c r="Q5" s="817" t="s">
        <v>6</v>
      </c>
      <c r="R5" s="818"/>
      <c r="S5" s="818"/>
      <c r="T5" s="818"/>
      <c r="U5" s="819"/>
      <c r="V5" s="817" t="s">
        <v>26</v>
      </c>
      <c r="W5" s="818"/>
      <c r="X5" s="818"/>
      <c r="Y5" s="818"/>
      <c r="Z5" s="819"/>
      <c r="AA5" s="817" t="s">
        <v>27</v>
      </c>
      <c r="AB5" s="818"/>
      <c r="AC5" s="818"/>
      <c r="AD5" s="818"/>
      <c r="AE5" s="819"/>
      <c r="AF5" s="817" t="s">
        <v>28</v>
      </c>
      <c r="AG5" s="818"/>
      <c r="AH5" s="818"/>
      <c r="AI5" s="818"/>
      <c r="AJ5" s="818"/>
    </row>
    <row r="6" spans="1:36" ht="15" thickBot="1" x14ac:dyDescent="0.35">
      <c r="F6" s="813">
        <v>43743</v>
      </c>
      <c r="G6" s="814"/>
      <c r="H6" s="814"/>
      <c r="I6" s="814"/>
      <c r="J6" s="814"/>
      <c r="K6" s="352"/>
      <c r="L6" s="820"/>
      <c r="M6" s="821"/>
      <c r="N6" s="821"/>
      <c r="O6" s="821"/>
      <c r="P6" s="822"/>
      <c r="Q6" s="820"/>
      <c r="R6" s="821"/>
      <c r="S6" s="821"/>
      <c r="T6" s="821"/>
      <c r="U6" s="822"/>
      <c r="V6" s="820"/>
      <c r="W6" s="821"/>
      <c r="X6" s="821"/>
      <c r="Y6" s="821"/>
      <c r="Z6" s="822"/>
      <c r="AA6" s="820"/>
      <c r="AB6" s="821"/>
      <c r="AC6" s="821"/>
      <c r="AD6" s="821"/>
      <c r="AE6" s="821"/>
      <c r="AF6" s="820"/>
      <c r="AG6" s="821"/>
      <c r="AH6" s="821"/>
      <c r="AI6" s="821"/>
      <c r="AJ6" s="821"/>
    </row>
    <row r="7" spans="1:36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329">
        <v>1</v>
      </c>
      <c r="G7" s="330">
        <v>2</v>
      </c>
      <c r="H7" s="330">
        <v>3</v>
      </c>
      <c r="I7" s="330">
        <v>4</v>
      </c>
      <c r="J7" s="330" t="s">
        <v>45</v>
      </c>
      <c r="K7" s="85" t="s">
        <v>29</v>
      </c>
      <c r="L7" s="8">
        <v>1</v>
      </c>
      <c r="M7" s="26">
        <v>2</v>
      </c>
      <c r="N7" s="41">
        <v>3</v>
      </c>
      <c r="O7" s="9" t="s">
        <v>10</v>
      </c>
      <c r="P7" s="9" t="s">
        <v>29</v>
      </c>
      <c r="Q7" s="7">
        <v>1</v>
      </c>
      <c r="R7" s="25">
        <v>2</v>
      </c>
      <c r="S7" s="4">
        <v>3</v>
      </c>
      <c r="T7" s="5" t="s">
        <v>10</v>
      </c>
      <c r="U7" s="5" t="s">
        <v>29</v>
      </c>
      <c r="V7" s="7">
        <v>1</v>
      </c>
      <c r="W7" s="25">
        <v>2</v>
      </c>
      <c r="X7" s="4">
        <v>3</v>
      </c>
      <c r="Y7" s="5" t="s">
        <v>10</v>
      </c>
      <c r="Z7" s="5" t="s">
        <v>29</v>
      </c>
      <c r="AA7" s="7">
        <v>1</v>
      </c>
      <c r="AB7" s="25">
        <v>2</v>
      </c>
      <c r="AC7" s="4">
        <v>3</v>
      </c>
      <c r="AD7" s="5" t="s">
        <v>10</v>
      </c>
      <c r="AE7" s="5" t="s">
        <v>29</v>
      </c>
      <c r="AF7" s="7">
        <v>1</v>
      </c>
      <c r="AG7" s="25">
        <v>2</v>
      </c>
      <c r="AH7" s="4">
        <v>3</v>
      </c>
      <c r="AI7" s="5" t="s">
        <v>10</v>
      </c>
      <c r="AJ7" s="5" t="s">
        <v>29</v>
      </c>
    </row>
    <row r="8" spans="1:36" ht="14.4" x14ac:dyDescent="0.3">
      <c r="A8" s="334">
        <v>1</v>
      </c>
      <c r="B8" s="208" t="s">
        <v>143</v>
      </c>
      <c r="C8" s="258" t="s">
        <v>133</v>
      </c>
      <c r="D8" s="378">
        <v>20883</v>
      </c>
      <c r="E8" s="53" t="s">
        <v>180</v>
      </c>
      <c r="F8" s="64">
        <v>11</v>
      </c>
      <c r="G8" s="59">
        <v>11</v>
      </c>
      <c r="H8" s="59">
        <v>9</v>
      </c>
      <c r="I8" s="59">
        <v>11</v>
      </c>
      <c r="J8" s="59">
        <v>9</v>
      </c>
      <c r="K8" s="99">
        <f t="shared" ref="K8:K13" si="0">SUM(F8:J8)</f>
        <v>51</v>
      </c>
      <c r="L8" s="34"/>
      <c r="M8" s="35"/>
      <c r="N8" s="29"/>
      <c r="O8" s="31"/>
      <c r="P8" s="96"/>
      <c r="Q8" s="34"/>
      <c r="R8" s="35"/>
      <c r="S8" s="29"/>
      <c r="T8" s="31"/>
      <c r="U8" s="96"/>
      <c r="V8" s="35"/>
      <c r="W8" s="29"/>
      <c r="X8" s="29"/>
      <c r="Y8" s="31"/>
      <c r="Z8" s="99"/>
      <c r="AA8" s="35"/>
      <c r="AB8" s="29"/>
      <c r="AC8" s="29"/>
      <c r="AD8" s="31"/>
      <c r="AE8" s="99"/>
      <c r="AF8" s="35"/>
      <c r="AG8" s="29"/>
      <c r="AH8" s="29"/>
      <c r="AI8" s="30"/>
      <c r="AJ8" s="99"/>
    </row>
    <row r="9" spans="1:36" ht="14.4" x14ac:dyDescent="0.3">
      <c r="A9" s="334">
        <v>2</v>
      </c>
      <c r="B9" s="208" t="s">
        <v>128</v>
      </c>
      <c r="C9" s="258" t="s">
        <v>159</v>
      </c>
      <c r="D9" s="248">
        <v>21548</v>
      </c>
      <c r="E9" s="128" t="s">
        <v>160</v>
      </c>
      <c r="F9" s="160">
        <v>9</v>
      </c>
      <c r="G9" s="192">
        <v>9</v>
      </c>
      <c r="H9" s="192">
        <v>11</v>
      </c>
      <c r="I9" s="192" t="s">
        <v>232</v>
      </c>
      <c r="J9" s="192">
        <v>11</v>
      </c>
      <c r="K9" s="99">
        <f t="shared" si="0"/>
        <v>40</v>
      </c>
      <c r="L9" s="34"/>
      <c r="M9" s="35"/>
      <c r="N9" s="29"/>
      <c r="O9" s="31"/>
      <c r="P9" s="96"/>
      <c r="Q9" s="34"/>
      <c r="R9" s="35"/>
      <c r="S9" s="29"/>
      <c r="T9" s="31"/>
      <c r="U9" s="96"/>
      <c r="V9" s="35"/>
      <c r="W9" s="29"/>
      <c r="X9" s="29"/>
      <c r="Y9" s="31"/>
      <c r="Z9" s="99"/>
      <c r="AA9" s="35"/>
      <c r="AB9" s="29"/>
      <c r="AC9" s="29"/>
      <c r="AD9" s="31"/>
      <c r="AE9" s="99"/>
      <c r="AF9" s="35"/>
      <c r="AG9" s="29"/>
      <c r="AH9" s="29"/>
      <c r="AI9" s="30"/>
      <c r="AJ9" s="99"/>
    </row>
    <row r="10" spans="1:36" ht="14.4" x14ac:dyDescent="0.3">
      <c r="A10" s="334">
        <v>3</v>
      </c>
      <c r="B10" s="208" t="s">
        <v>141</v>
      </c>
      <c r="C10" s="258" t="s">
        <v>144</v>
      </c>
      <c r="D10" s="158">
        <v>20841</v>
      </c>
      <c r="E10" s="53" t="s">
        <v>181</v>
      </c>
      <c r="F10" s="143">
        <v>7</v>
      </c>
      <c r="G10" s="81">
        <v>6</v>
      </c>
      <c r="H10" s="81">
        <v>7</v>
      </c>
      <c r="I10" s="81">
        <v>9</v>
      </c>
      <c r="J10" s="81">
        <v>6</v>
      </c>
      <c r="K10" s="99">
        <f t="shared" si="0"/>
        <v>35</v>
      </c>
      <c r="L10" s="146"/>
      <c r="M10" s="147"/>
      <c r="N10" s="166"/>
      <c r="O10" s="89"/>
      <c r="P10" s="167"/>
      <c r="Q10" s="146"/>
      <c r="R10" s="147"/>
      <c r="S10" s="166"/>
      <c r="T10" s="89"/>
      <c r="U10" s="167"/>
      <c r="V10" s="147"/>
      <c r="W10" s="80"/>
      <c r="X10" s="80"/>
      <c r="Y10" s="82"/>
      <c r="Z10" s="94"/>
      <c r="AA10" s="147"/>
      <c r="AB10" s="80"/>
      <c r="AC10" s="80"/>
      <c r="AD10" s="82"/>
      <c r="AE10" s="94"/>
      <c r="AF10" s="147"/>
      <c r="AG10" s="80"/>
      <c r="AH10" s="80"/>
      <c r="AI10" s="81"/>
      <c r="AJ10" s="94"/>
    </row>
    <row r="11" spans="1:36" ht="14.4" x14ac:dyDescent="0.3">
      <c r="A11" s="334">
        <v>4</v>
      </c>
      <c r="B11" s="208" t="s">
        <v>157</v>
      </c>
      <c r="C11" s="258" t="s">
        <v>179</v>
      </c>
      <c r="D11" s="210">
        <v>21194</v>
      </c>
      <c r="E11" s="33" t="s">
        <v>158</v>
      </c>
      <c r="F11" s="146">
        <v>5</v>
      </c>
      <c r="G11" s="165">
        <v>5</v>
      </c>
      <c r="H11" s="165">
        <v>5</v>
      </c>
      <c r="I11" s="165">
        <v>7</v>
      </c>
      <c r="J11" s="165">
        <v>5</v>
      </c>
      <c r="K11" s="99">
        <f t="shared" si="0"/>
        <v>27</v>
      </c>
      <c r="L11" s="146"/>
      <c r="M11" s="147"/>
      <c r="N11" s="166"/>
      <c r="O11" s="89"/>
      <c r="P11" s="167"/>
      <c r="Q11" s="146"/>
      <c r="R11" s="147"/>
      <c r="S11" s="166"/>
      <c r="T11" s="89"/>
      <c r="U11" s="167"/>
      <c r="V11" s="147"/>
      <c r="W11" s="166"/>
      <c r="X11" s="166"/>
      <c r="Y11" s="89"/>
      <c r="Z11" s="331"/>
      <c r="AA11" s="147"/>
      <c r="AB11" s="80"/>
      <c r="AC11" s="80"/>
      <c r="AD11" s="89"/>
      <c r="AE11" s="169"/>
      <c r="AF11" s="147"/>
      <c r="AG11" s="80"/>
      <c r="AH11" s="80"/>
      <c r="AI11" s="81"/>
      <c r="AJ11" s="169"/>
    </row>
    <row r="12" spans="1:36" ht="14.4" x14ac:dyDescent="0.3">
      <c r="A12" s="334">
        <v>5</v>
      </c>
      <c r="B12" s="208" t="s">
        <v>142</v>
      </c>
      <c r="C12" s="333" t="s">
        <v>108</v>
      </c>
      <c r="D12" s="392">
        <v>24770</v>
      </c>
      <c r="E12" s="393">
        <v>95</v>
      </c>
      <c r="F12" s="64">
        <v>6</v>
      </c>
      <c r="G12" s="74">
        <v>7</v>
      </c>
      <c r="H12" s="74">
        <v>6</v>
      </c>
      <c r="I12" s="74">
        <v>1</v>
      </c>
      <c r="J12" s="74">
        <v>7</v>
      </c>
      <c r="K12" s="99">
        <f t="shared" si="0"/>
        <v>27</v>
      </c>
      <c r="L12" s="146"/>
      <c r="M12" s="147"/>
      <c r="N12" s="166"/>
      <c r="O12" s="89"/>
      <c r="P12" s="167"/>
      <c r="Q12" s="146"/>
      <c r="R12" s="147"/>
      <c r="S12" s="166"/>
      <c r="T12" s="89"/>
      <c r="U12" s="167"/>
      <c r="V12" s="147"/>
      <c r="W12" s="166"/>
      <c r="X12" s="166"/>
      <c r="Y12" s="89"/>
      <c r="Z12" s="331"/>
      <c r="AA12" s="147"/>
      <c r="AB12" s="80"/>
      <c r="AC12" s="80"/>
      <c r="AD12" s="89"/>
      <c r="AE12" s="169"/>
      <c r="AF12" s="147"/>
      <c r="AG12" s="80"/>
      <c r="AH12" s="80"/>
      <c r="AI12" s="81"/>
      <c r="AJ12" s="169"/>
    </row>
    <row r="13" spans="1:36" ht="14.4" x14ac:dyDescent="0.3">
      <c r="A13" s="334">
        <v>6</v>
      </c>
      <c r="B13" s="208"/>
      <c r="C13" s="333"/>
      <c r="D13" s="158"/>
      <c r="E13" s="53"/>
      <c r="F13" s="146"/>
      <c r="G13" s="165"/>
      <c r="H13" s="165"/>
      <c r="I13" s="165"/>
      <c r="J13" s="165"/>
      <c r="K13" s="99">
        <f t="shared" si="0"/>
        <v>0</v>
      </c>
      <c r="L13" s="146"/>
      <c r="M13" s="147"/>
      <c r="N13" s="166"/>
      <c r="O13" s="89"/>
      <c r="P13" s="167"/>
      <c r="Q13" s="146"/>
      <c r="R13" s="147"/>
      <c r="S13" s="166"/>
      <c r="T13" s="89"/>
      <c r="U13" s="167"/>
      <c r="V13" s="147"/>
      <c r="W13" s="166"/>
      <c r="X13" s="166"/>
      <c r="Y13" s="89"/>
      <c r="Z13" s="331"/>
      <c r="AA13" s="147"/>
      <c r="AB13" s="80"/>
      <c r="AC13" s="80"/>
      <c r="AD13" s="89"/>
      <c r="AE13" s="169"/>
      <c r="AF13" s="147"/>
      <c r="AG13" s="80"/>
      <c r="AH13" s="80"/>
      <c r="AI13" s="81"/>
      <c r="AJ13" s="169"/>
    </row>
    <row r="14" spans="1:36" ht="14.4" x14ac:dyDescent="0.3">
      <c r="A14" s="334">
        <v>7</v>
      </c>
      <c r="B14" s="208"/>
      <c r="C14" s="333"/>
      <c r="D14" s="210"/>
      <c r="E14" s="33"/>
      <c r="F14" s="64"/>
      <c r="G14" s="74"/>
      <c r="H14" s="74"/>
      <c r="I14" s="74"/>
      <c r="J14" s="74"/>
      <c r="K14" s="96"/>
      <c r="L14" s="146"/>
      <c r="M14" s="147"/>
      <c r="N14" s="166"/>
      <c r="O14" s="89"/>
      <c r="P14" s="167"/>
      <c r="Q14" s="146"/>
      <c r="R14" s="147"/>
      <c r="S14" s="166"/>
      <c r="T14" s="89"/>
      <c r="U14" s="167"/>
      <c r="V14" s="147"/>
      <c r="W14" s="166"/>
      <c r="X14" s="166"/>
      <c r="Y14" s="89"/>
      <c r="Z14" s="331"/>
      <c r="AA14" s="147"/>
      <c r="AB14" s="80"/>
      <c r="AC14" s="80"/>
      <c r="AD14" s="89"/>
      <c r="AE14" s="169"/>
      <c r="AF14" s="147"/>
      <c r="AG14" s="80"/>
      <c r="AH14" s="80"/>
      <c r="AI14" s="81"/>
      <c r="AJ14" s="169"/>
    </row>
    <row r="15" spans="1:36" ht="14.4" x14ac:dyDescent="0.3">
      <c r="A15" s="334">
        <v>8</v>
      </c>
      <c r="B15" s="367"/>
      <c r="C15" s="258"/>
      <c r="D15" s="158"/>
      <c r="E15" s="53"/>
      <c r="F15" s="146"/>
      <c r="G15" s="165"/>
      <c r="H15" s="165"/>
      <c r="I15" s="165"/>
      <c r="J15" s="165"/>
      <c r="K15" s="96"/>
      <c r="L15" s="146"/>
      <c r="M15" s="147"/>
      <c r="N15" s="166"/>
      <c r="O15" s="89"/>
      <c r="P15" s="167"/>
      <c r="Q15" s="146"/>
      <c r="R15" s="147"/>
      <c r="S15" s="166"/>
      <c r="T15" s="89"/>
      <c r="U15" s="167"/>
      <c r="V15" s="147"/>
      <c r="W15" s="166"/>
      <c r="X15" s="166"/>
      <c r="Y15" s="89"/>
      <c r="Z15" s="331"/>
      <c r="AA15" s="147"/>
      <c r="AB15" s="80"/>
      <c r="AC15" s="80"/>
      <c r="AD15" s="89"/>
      <c r="AE15" s="169"/>
      <c r="AF15" s="147"/>
      <c r="AG15" s="80"/>
      <c r="AH15" s="80"/>
      <c r="AI15" s="81"/>
      <c r="AJ15" s="169"/>
    </row>
    <row r="16" spans="1:36" ht="15" thickBot="1" x14ac:dyDescent="0.35">
      <c r="A16" s="10"/>
      <c r="B16" s="209"/>
      <c r="C16" s="259"/>
      <c r="D16" s="43"/>
      <c r="E16" s="43"/>
      <c r="F16" s="16"/>
      <c r="G16" s="15"/>
      <c r="H16" s="15"/>
      <c r="I16" s="15"/>
      <c r="J16" s="15"/>
      <c r="K16" s="96"/>
      <c r="L16" s="67"/>
      <c r="M16" s="68"/>
      <c r="N16" s="69"/>
      <c r="O16" s="70"/>
      <c r="P16" s="98"/>
      <c r="Q16" s="67"/>
      <c r="R16" s="68"/>
      <c r="S16" s="69"/>
      <c r="T16" s="70"/>
      <c r="U16" s="98"/>
      <c r="V16" s="65"/>
      <c r="W16" s="59"/>
      <c r="X16" s="59"/>
      <c r="Y16" s="70"/>
      <c r="Z16" s="100"/>
      <c r="AA16" s="68"/>
      <c r="AB16" s="29"/>
      <c r="AC16" s="29"/>
      <c r="AD16" s="70"/>
      <c r="AE16" s="101"/>
      <c r="AF16" s="68"/>
      <c r="AG16" s="29"/>
      <c r="AH16" s="29"/>
      <c r="AI16" s="30"/>
      <c r="AJ16" s="101"/>
    </row>
    <row r="17" spans="1:36" ht="15" thickBot="1" x14ac:dyDescent="0.35">
      <c r="A17" s="18"/>
      <c r="B17" s="18"/>
      <c r="C17" s="18"/>
      <c r="D17" s="18"/>
      <c r="E17" s="78" t="s">
        <v>32</v>
      </c>
      <c r="F17" s="809"/>
      <c r="G17" s="810"/>
      <c r="H17" s="810"/>
      <c r="I17" s="810"/>
      <c r="J17" s="810"/>
      <c r="K17" s="811"/>
      <c r="L17" s="809"/>
      <c r="M17" s="810"/>
      <c r="N17" s="810"/>
      <c r="O17" s="810"/>
      <c r="P17" s="811"/>
      <c r="Q17" s="809"/>
      <c r="R17" s="810"/>
      <c r="S17" s="810"/>
      <c r="T17" s="810"/>
      <c r="U17" s="811"/>
      <c r="V17" s="809"/>
      <c r="W17" s="810"/>
      <c r="X17" s="810"/>
      <c r="Y17" s="810"/>
      <c r="Z17" s="811"/>
      <c r="AA17" s="809"/>
      <c r="AB17" s="810"/>
      <c r="AC17" s="810"/>
      <c r="AD17" s="810"/>
      <c r="AE17" s="811"/>
      <c r="AF17" s="809"/>
      <c r="AG17" s="810"/>
      <c r="AH17" s="810"/>
      <c r="AI17" s="810"/>
      <c r="AJ17" s="810"/>
    </row>
    <row r="18" spans="1:36" ht="13.8" x14ac:dyDescent="0.25">
      <c r="B18" s="812"/>
      <c r="C18" s="812"/>
      <c r="D18" s="812"/>
      <c r="E18" s="812"/>
      <c r="F18" s="375"/>
      <c r="G18" s="380"/>
      <c r="H18" s="379"/>
      <c r="I18" s="413" t="s">
        <v>236</v>
      </c>
      <c r="J18" s="375"/>
      <c r="K18" s="375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</row>
    <row r="19" spans="1:36" ht="13.8" x14ac:dyDescent="0.25">
      <c r="B19" s="812"/>
      <c r="C19" s="812"/>
      <c r="D19" s="812"/>
      <c r="E19" s="812"/>
      <c r="F19" s="376"/>
      <c r="G19" s="376"/>
      <c r="H19" s="376"/>
      <c r="I19" s="414" t="s">
        <v>237</v>
      </c>
      <c r="J19" s="376"/>
      <c r="K19" s="376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</row>
    <row r="20" spans="1:36" ht="13.2" customHeight="1" x14ac:dyDescent="0.25">
      <c r="F20" s="376"/>
      <c r="G20" s="376"/>
      <c r="H20" s="376"/>
      <c r="I20" s="376"/>
      <c r="J20" s="376"/>
      <c r="K20" s="376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E20" s="20"/>
      <c r="AF20" s="20"/>
      <c r="AG20" s="20"/>
      <c r="AH20" s="20"/>
      <c r="AI20" s="20"/>
      <c r="AJ20" s="20"/>
    </row>
    <row r="21" spans="1:36" ht="13.2" customHeight="1" x14ac:dyDescent="0.25">
      <c r="F21" s="376"/>
      <c r="G21" s="376"/>
      <c r="H21" s="376"/>
      <c r="I21" s="376"/>
      <c r="J21" s="376"/>
      <c r="K21" s="376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2" customHeight="1" x14ac:dyDescent="0.25">
      <c r="F22" s="376"/>
      <c r="G22" s="376"/>
      <c r="H22" s="376"/>
      <c r="I22" s="376"/>
      <c r="J22" s="376"/>
      <c r="K22" s="376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  <row r="23" spans="1:36" ht="13.2" customHeight="1" x14ac:dyDescent="0.25">
      <c r="F23" s="376"/>
      <c r="G23" s="376"/>
      <c r="H23" s="376"/>
      <c r="I23" s="376"/>
      <c r="J23" s="376"/>
      <c r="K23" s="376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</row>
    <row r="24" spans="1:36" ht="13.8" x14ac:dyDescent="0.3">
      <c r="B24" s="48" t="s">
        <v>14</v>
      </c>
      <c r="C24" s="48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</row>
    <row r="25" spans="1:36" ht="13.8" x14ac:dyDescent="0.3">
      <c r="B25" s="48" t="s">
        <v>15</v>
      </c>
      <c r="C25" s="48"/>
    </row>
    <row r="26" spans="1:36" ht="13.8" x14ac:dyDescent="0.3">
      <c r="B26" s="48" t="s">
        <v>16</v>
      </c>
      <c r="C26" s="48"/>
    </row>
    <row r="27" spans="1:36" ht="13.8" x14ac:dyDescent="0.3">
      <c r="B27" s="48" t="s">
        <v>17</v>
      </c>
      <c r="C27" s="48"/>
      <c r="D27" s="20"/>
      <c r="E27" s="20"/>
      <c r="F27" s="20"/>
      <c r="G27" s="20"/>
      <c r="H27" s="20"/>
      <c r="I27" s="20"/>
      <c r="J27" s="20"/>
      <c r="K27" s="20"/>
    </row>
    <row r="28" spans="1:36" ht="13.8" x14ac:dyDescent="0.3">
      <c r="B28" s="48" t="s">
        <v>30</v>
      </c>
      <c r="C28" s="48"/>
      <c r="D28" s="20"/>
      <c r="E28" s="20"/>
      <c r="F28" s="20"/>
      <c r="G28" s="20"/>
      <c r="H28" s="20"/>
      <c r="I28" s="20"/>
      <c r="J28" s="20"/>
      <c r="K28" s="20"/>
    </row>
    <row r="29" spans="1:36" x14ac:dyDescent="0.25">
      <c r="D29" s="20"/>
      <c r="E29" s="20"/>
      <c r="F29" s="20"/>
      <c r="G29" s="20"/>
      <c r="H29" s="20"/>
      <c r="I29" s="20"/>
      <c r="J29" s="20"/>
      <c r="K29" s="20"/>
    </row>
    <row r="30" spans="1:36" x14ac:dyDescent="0.25">
      <c r="D30" s="20"/>
      <c r="E30" s="20"/>
      <c r="F30" s="20"/>
      <c r="G30" s="20"/>
      <c r="H30" s="20"/>
      <c r="I30" s="20"/>
      <c r="J30" s="20"/>
      <c r="K30" s="20"/>
    </row>
  </sheetData>
  <sortState ref="B8:K13">
    <sortCondition descending="1" ref="K8"/>
  </sortState>
  <dataConsolidate/>
  <mergeCells count="21">
    <mergeCell ref="V17:Z17"/>
    <mergeCell ref="A2:AJ4"/>
    <mergeCell ref="F5:K5"/>
    <mergeCell ref="L5:P5"/>
    <mergeCell ref="Q5:U5"/>
    <mergeCell ref="V5:Z5"/>
    <mergeCell ref="AA5:AE5"/>
    <mergeCell ref="AA17:AE17"/>
    <mergeCell ref="AF17:AJ17"/>
    <mergeCell ref="V6:Z6"/>
    <mergeCell ref="AA6:AE6"/>
    <mergeCell ref="AF6:AJ6"/>
    <mergeCell ref="AF5:AJ5"/>
    <mergeCell ref="L6:P6"/>
    <mergeCell ref="Q6:U6"/>
    <mergeCell ref="B7:C7"/>
    <mergeCell ref="Q17:U17"/>
    <mergeCell ref="B18:E19"/>
    <mergeCell ref="F17:K17"/>
    <mergeCell ref="L17:P17"/>
    <mergeCell ref="F6:J6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2:BD30"/>
  <sheetViews>
    <sheetView view="pageLayout" topLeftCell="A4" zoomScaleNormal="100" workbookViewId="0">
      <selection activeCell="E26" sqref="E26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1" width="7.5546875" hidden="1" customWidth="1"/>
    <col min="12" max="16" width="4.33203125" hidden="1" customWidth="1"/>
    <col min="17" max="17" width="7.6640625" hidden="1" customWidth="1"/>
    <col min="18" max="18" width="4.109375" customWidth="1"/>
    <col min="19" max="22" width="4.33203125" customWidth="1"/>
    <col min="23" max="23" width="4.33203125" hidden="1" customWidth="1"/>
    <col min="24" max="24" width="4.33203125" customWidth="1"/>
    <col min="25" max="30" width="4.33203125" hidden="1" customWidth="1"/>
    <col min="31" max="33" width="3.5546875" hidden="1" customWidth="1"/>
    <col min="34" max="34" width="1.88671875" hidden="1" customWidth="1"/>
    <col min="35" max="35" width="2" hidden="1" customWidth="1"/>
    <col min="36" max="38" width="3.5546875" hidden="1" customWidth="1"/>
    <col min="39" max="39" width="1.88671875" hidden="1" customWidth="1"/>
    <col min="40" max="40" width="2" hidden="1" customWidth="1"/>
    <col min="41" max="43" width="3.5546875" hidden="1" customWidth="1"/>
    <col min="44" max="44" width="1.88671875" hidden="1" customWidth="1"/>
    <col min="45" max="45" width="2" hidden="1" customWidth="1"/>
    <col min="46" max="48" width="3.5546875" hidden="1" customWidth="1"/>
    <col min="49" max="49" width="1.88671875" hidden="1" customWidth="1"/>
    <col min="50" max="50" width="2" hidden="1" customWidth="1"/>
    <col min="51" max="53" width="3.5546875" hidden="1" customWidth="1"/>
    <col min="54" max="54" width="1.88671875" hidden="1" customWidth="1"/>
    <col min="55" max="55" width="2" hidden="1" customWidth="1"/>
    <col min="56" max="56" width="0" hidden="1" customWidth="1"/>
  </cols>
  <sheetData>
    <row r="2" spans="1:56" ht="12.75" customHeight="1" x14ac:dyDescent="0.25">
      <c r="A2" s="815" t="s">
        <v>33</v>
      </c>
      <c r="B2" s="815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816"/>
      <c r="AS2" s="816"/>
      <c r="AT2" s="816"/>
      <c r="AU2" s="816"/>
      <c r="AV2" s="816"/>
      <c r="AW2" s="816"/>
      <c r="AX2" s="816"/>
      <c r="AY2" s="816"/>
      <c r="AZ2" s="816"/>
      <c r="BA2" s="816"/>
      <c r="BB2" s="816"/>
      <c r="BC2" s="816"/>
      <c r="BD2" s="816"/>
    </row>
    <row r="3" spans="1:56" ht="12.75" customHeight="1" x14ac:dyDescent="0.25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816"/>
      <c r="AS3" s="816"/>
      <c r="AT3" s="816"/>
      <c r="AU3" s="816"/>
      <c r="AV3" s="816"/>
      <c r="AW3" s="816"/>
      <c r="AX3" s="816"/>
      <c r="AY3" s="816"/>
      <c r="AZ3" s="816"/>
      <c r="BA3" s="816"/>
      <c r="BB3" s="816"/>
      <c r="BC3" s="816"/>
      <c r="BD3" s="816"/>
    </row>
    <row r="4" spans="1:56" ht="24" customHeight="1" thickBot="1" x14ac:dyDescent="0.3">
      <c r="A4" s="816"/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816"/>
      <c r="AS4" s="816"/>
      <c r="AT4" s="816"/>
      <c r="AU4" s="816"/>
      <c r="AV4" s="816"/>
      <c r="AW4" s="816"/>
      <c r="AX4" s="816"/>
      <c r="AY4" s="816"/>
      <c r="AZ4" s="816"/>
      <c r="BA4" s="816"/>
      <c r="BB4" s="816"/>
      <c r="BC4" s="816"/>
      <c r="BD4" s="816"/>
    </row>
    <row r="5" spans="1:56" ht="14.4" x14ac:dyDescent="0.3">
      <c r="F5" s="817" t="s">
        <v>1</v>
      </c>
      <c r="G5" s="818"/>
      <c r="H5" s="818"/>
      <c r="I5" s="818"/>
      <c r="J5" s="818"/>
      <c r="K5" s="819"/>
      <c r="L5" s="818" t="s">
        <v>2</v>
      </c>
      <c r="M5" s="818"/>
      <c r="N5" s="818"/>
      <c r="O5" s="818"/>
      <c r="P5" s="818"/>
      <c r="Q5" s="819"/>
      <c r="R5" s="817" t="s">
        <v>178</v>
      </c>
      <c r="S5" s="818"/>
      <c r="T5" s="818"/>
      <c r="U5" s="818"/>
      <c r="V5" s="818"/>
      <c r="W5" s="818"/>
      <c r="X5" s="819"/>
      <c r="Y5" s="817" t="s">
        <v>4</v>
      </c>
      <c r="Z5" s="818"/>
      <c r="AA5" s="818"/>
      <c r="AB5" s="818"/>
      <c r="AC5" s="818"/>
      <c r="AD5" s="819"/>
      <c r="AE5" s="817" t="s">
        <v>5</v>
      </c>
      <c r="AF5" s="818"/>
      <c r="AG5" s="818"/>
      <c r="AH5" s="818"/>
      <c r="AI5" s="819"/>
      <c r="AJ5" s="817" t="s">
        <v>6</v>
      </c>
      <c r="AK5" s="818"/>
      <c r="AL5" s="818"/>
      <c r="AM5" s="818"/>
      <c r="AN5" s="819"/>
      <c r="AO5" s="817" t="s">
        <v>26</v>
      </c>
      <c r="AP5" s="818"/>
      <c r="AQ5" s="818"/>
      <c r="AR5" s="818"/>
      <c r="AS5" s="819"/>
      <c r="AT5" s="817" t="s">
        <v>27</v>
      </c>
      <c r="AU5" s="818"/>
      <c r="AV5" s="818"/>
      <c r="AW5" s="818"/>
      <c r="AX5" s="819"/>
      <c r="AY5" s="817" t="s">
        <v>28</v>
      </c>
      <c r="AZ5" s="818"/>
      <c r="BA5" s="818"/>
      <c r="BB5" s="818"/>
      <c r="BC5" s="818"/>
      <c r="BD5" s="828" t="s">
        <v>31</v>
      </c>
    </row>
    <row r="6" spans="1:56" ht="15" thickBot="1" x14ac:dyDescent="0.35">
      <c r="F6" s="813">
        <v>43498</v>
      </c>
      <c r="G6" s="814"/>
      <c r="H6" s="814"/>
      <c r="I6" s="814"/>
      <c r="J6" s="814"/>
      <c r="K6" s="825"/>
      <c r="L6" s="821">
        <v>43540</v>
      </c>
      <c r="M6" s="821"/>
      <c r="N6" s="821"/>
      <c r="O6" s="821"/>
      <c r="P6" s="821"/>
      <c r="Q6" s="822"/>
      <c r="R6" s="813">
        <v>43743</v>
      </c>
      <c r="S6" s="814"/>
      <c r="T6" s="814"/>
      <c r="U6" s="814"/>
      <c r="V6" s="814"/>
      <c r="W6" s="814"/>
      <c r="X6" s="352"/>
      <c r="Y6" s="820"/>
      <c r="Z6" s="821"/>
      <c r="AA6" s="821"/>
      <c r="AB6" s="821"/>
      <c r="AC6" s="821"/>
      <c r="AD6" s="822"/>
      <c r="AE6" s="820"/>
      <c r="AF6" s="821"/>
      <c r="AG6" s="821"/>
      <c r="AH6" s="821"/>
      <c r="AI6" s="822"/>
      <c r="AJ6" s="820"/>
      <c r="AK6" s="821"/>
      <c r="AL6" s="821"/>
      <c r="AM6" s="821"/>
      <c r="AN6" s="822"/>
      <c r="AO6" s="820"/>
      <c r="AP6" s="821"/>
      <c r="AQ6" s="821"/>
      <c r="AR6" s="821"/>
      <c r="AS6" s="822"/>
      <c r="AT6" s="820"/>
      <c r="AU6" s="821"/>
      <c r="AV6" s="821"/>
      <c r="AW6" s="821"/>
      <c r="AX6" s="821"/>
      <c r="AY6" s="820"/>
      <c r="AZ6" s="821"/>
      <c r="BA6" s="821"/>
      <c r="BB6" s="821"/>
      <c r="BC6" s="821"/>
      <c r="BD6" s="829"/>
    </row>
    <row r="7" spans="1:56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126">
        <v>1</v>
      </c>
      <c r="G7" s="24">
        <v>2</v>
      </c>
      <c r="H7" s="24">
        <v>3</v>
      </c>
      <c r="I7" s="24">
        <v>4</v>
      </c>
      <c r="J7" s="23" t="s">
        <v>10</v>
      </c>
      <c r="K7" s="23" t="s">
        <v>29</v>
      </c>
      <c r="L7" s="4">
        <v>1</v>
      </c>
      <c r="M7" s="6">
        <v>2</v>
      </c>
      <c r="N7" s="6">
        <v>3</v>
      </c>
      <c r="O7" s="6">
        <v>4</v>
      </c>
      <c r="P7" s="5" t="s">
        <v>10</v>
      </c>
      <c r="Q7" s="92" t="s">
        <v>29</v>
      </c>
      <c r="R7" s="91">
        <v>1</v>
      </c>
      <c r="S7" s="6">
        <v>2</v>
      </c>
      <c r="T7" s="6">
        <v>3</v>
      </c>
      <c r="U7" s="6">
        <v>4</v>
      </c>
      <c r="V7" s="6" t="s">
        <v>10</v>
      </c>
      <c r="W7" s="5" t="s">
        <v>10</v>
      </c>
      <c r="X7" s="5" t="s">
        <v>29</v>
      </c>
      <c r="Y7" s="7">
        <v>1</v>
      </c>
      <c r="Z7" s="25">
        <v>2</v>
      </c>
      <c r="AA7" s="25">
        <v>3</v>
      </c>
      <c r="AB7" s="25">
        <v>4</v>
      </c>
      <c r="AC7" s="5" t="s">
        <v>10</v>
      </c>
      <c r="AD7" s="5" t="s">
        <v>29</v>
      </c>
      <c r="AE7" s="8">
        <v>1</v>
      </c>
      <c r="AF7" s="26">
        <v>2</v>
      </c>
      <c r="AG7" s="41">
        <v>3</v>
      </c>
      <c r="AH7" s="9" t="s">
        <v>10</v>
      </c>
      <c r="AI7" s="9" t="s">
        <v>29</v>
      </c>
      <c r="AJ7" s="7">
        <v>1</v>
      </c>
      <c r="AK7" s="25">
        <v>2</v>
      </c>
      <c r="AL7" s="4">
        <v>3</v>
      </c>
      <c r="AM7" s="5" t="s">
        <v>10</v>
      </c>
      <c r="AN7" s="5" t="s">
        <v>29</v>
      </c>
      <c r="AO7" s="7">
        <v>1</v>
      </c>
      <c r="AP7" s="25">
        <v>2</v>
      </c>
      <c r="AQ7" s="4">
        <v>3</v>
      </c>
      <c r="AR7" s="5" t="s">
        <v>10</v>
      </c>
      <c r="AS7" s="5" t="s">
        <v>29</v>
      </c>
      <c r="AT7" s="7">
        <v>1</v>
      </c>
      <c r="AU7" s="25">
        <v>2</v>
      </c>
      <c r="AV7" s="4">
        <v>3</v>
      </c>
      <c r="AW7" s="5" t="s">
        <v>10</v>
      </c>
      <c r="AX7" s="5" t="s">
        <v>29</v>
      </c>
      <c r="AY7" s="7">
        <v>1</v>
      </c>
      <c r="AZ7" s="25">
        <v>2</v>
      </c>
      <c r="BA7" s="4">
        <v>3</v>
      </c>
      <c r="BB7" s="5" t="s">
        <v>10</v>
      </c>
      <c r="BC7" s="5" t="s">
        <v>29</v>
      </c>
      <c r="BD7" s="830"/>
    </row>
    <row r="8" spans="1:56" ht="14.4" x14ac:dyDescent="0.3">
      <c r="A8" s="334">
        <v>1</v>
      </c>
      <c r="B8" s="208" t="s">
        <v>114</v>
      </c>
      <c r="C8" s="333" t="s">
        <v>119</v>
      </c>
      <c r="D8" s="33">
        <v>21108</v>
      </c>
      <c r="E8" s="33" t="s">
        <v>123</v>
      </c>
      <c r="F8" s="394"/>
      <c r="G8" s="1"/>
      <c r="H8" s="1"/>
      <c r="I8" s="1"/>
      <c r="J8" s="1"/>
      <c r="K8" s="398"/>
      <c r="L8" s="1"/>
      <c r="M8" s="12"/>
      <c r="N8" s="12"/>
      <c r="O8" s="12"/>
      <c r="P8" s="11"/>
      <c r="Q8" s="401"/>
      <c r="R8" s="35">
        <v>11</v>
      </c>
      <c r="S8" s="30">
        <v>11</v>
      </c>
      <c r="T8" s="30">
        <v>6</v>
      </c>
      <c r="U8" s="30">
        <v>4</v>
      </c>
      <c r="V8" s="30">
        <v>9</v>
      </c>
      <c r="W8" s="49"/>
      <c r="X8" s="99">
        <f t="shared" ref="X8:X19" si="0">SUM(R8:W8)</f>
        <v>41</v>
      </c>
      <c r="Y8" s="34"/>
      <c r="Z8" s="35"/>
      <c r="AA8" s="29"/>
      <c r="AB8" s="30"/>
      <c r="AC8" s="31"/>
      <c r="AD8" s="96">
        <f>SUM(Y8:AC8)</f>
        <v>0</v>
      </c>
      <c r="AE8" s="34"/>
      <c r="AF8" s="35"/>
      <c r="AG8" s="29"/>
      <c r="AH8" s="31"/>
      <c r="AI8" s="96"/>
      <c r="AJ8" s="34"/>
      <c r="AK8" s="35"/>
      <c r="AL8" s="29"/>
      <c r="AM8" s="31"/>
      <c r="AN8" s="96"/>
      <c r="AO8" s="35"/>
      <c r="AP8" s="29"/>
      <c r="AQ8" s="29"/>
      <c r="AR8" s="31"/>
      <c r="AS8" s="99"/>
      <c r="AT8" s="35"/>
      <c r="AU8" s="29"/>
      <c r="AV8" s="29"/>
      <c r="AW8" s="31"/>
      <c r="AX8" s="99"/>
      <c r="AY8" s="35"/>
      <c r="AZ8" s="29"/>
      <c r="BA8" s="29"/>
      <c r="BB8" s="30"/>
      <c r="BC8" s="99"/>
      <c r="BD8" s="204">
        <f t="shared" ref="BD8:BD13" si="1">+BC8+AX8+AS8+AN8+AI8+AD8+X8+Q8+K8</f>
        <v>41</v>
      </c>
    </row>
    <row r="9" spans="1:56" ht="14.4" x14ac:dyDescent="0.3">
      <c r="A9" s="334">
        <v>2</v>
      </c>
      <c r="B9" s="208" t="s">
        <v>113</v>
      </c>
      <c r="C9" s="333" t="s">
        <v>118</v>
      </c>
      <c r="D9" s="158">
        <v>21107</v>
      </c>
      <c r="E9" s="53" t="s">
        <v>122</v>
      </c>
      <c r="F9" s="205"/>
      <c r="G9" s="59"/>
      <c r="H9" s="59"/>
      <c r="I9" s="59"/>
      <c r="J9" s="59"/>
      <c r="K9" s="96"/>
      <c r="L9" s="29"/>
      <c r="M9" s="30"/>
      <c r="N9" s="30"/>
      <c r="O9" s="30"/>
      <c r="P9" s="31"/>
      <c r="Q9" s="96"/>
      <c r="R9" s="29">
        <v>5</v>
      </c>
      <c r="S9" s="30">
        <v>7</v>
      </c>
      <c r="T9" s="30">
        <v>11</v>
      </c>
      <c r="U9" s="30">
        <v>6</v>
      </c>
      <c r="V9" s="30">
        <v>11</v>
      </c>
      <c r="W9" s="30"/>
      <c r="X9" s="99">
        <f t="shared" si="0"/>
        <v>40</v>
      </c>
      <c r="Y9" s="34"/>
      <c r="Z9" s="35"/>
      <c r="AA9" s="29"/>
      <c r="AB9" s="30"/>
      <c r="AC9" s="31"/>
      <c r="AD9" s="96">
        <f>SUM(Y9:AC9)</f>
        <v>0</v>
      </c>
      <c r="AE9" s="34"/>
      <c r="AF9" s="35"/>
      <c r="AG9" s="29"/>
      <c r="AH9" s="31"/>
      <c r="AI9" s="96"/>
      <c r="AJ9" s="34"/>
      <c r="AK9" s="35"/>
      <c r="AL9" s="29"/>
      <c r="AM9" s="31"/>
      <c r="AN9" s="96"/>
      <c r="AO9" s="35"/>
      <c r="AP9" s="29"/>
      <c r="AQ9" s="29"/>
      <c r="AR9" s="31"/>
      <c r="AS9" s="99"/>
      <c r="AT9" s="35"/>
      <c r="AU9" s="29"/>
      <c r="AV9" s="29"/>
      <c r="AW9" s="31"/>
      <c r="AX9" s="99"/>
      <c r="AY9" s="35"/>
      <c r="AZ9" s="29"/>
      <c r="BA9" s="29"/>
      <c r="BB9" s="30"/>
      <c r="BC9" s="99"/>
      <c r="BD9" s="204">
        <f t="shared" si="1"/>
        <v>40</v>
      </c>
    </row>
    <row r="10" spans="1:56" ht="14.4" x14ac:dyDescent="0.3">
      <c r="A10" s="334">
        <v>3</v>
      </c>
      <c r="B10" s="208" t="s">
        <v>110</v>
      </c>
      <c r="C10" s="333" t="s">
        <v>117</v>
      </c>
      <c r="D10" s="393">
        <v>21591</v>
      </c>
      <c r="E10" s="293" t="s">
        <v>77</v>
      </c>
      <c r="F10" s="205"/>
      <c r="G10" s="59"/>
      <c r="H10" s="59"/>
      <c r="I10" s="59"/>
      <c r="J10" s="59"/>
      <c r="K10" s="99"/>
      <c r="L10" s="203"/>
      <c r="M10" s="29"/>
      <c r="N10" s="29"/>
      <c r="O10" s="30"/>
      <c r="P10" s="31"/>
      <c r="Q10" s="96"/>
      <c r="R10" s="29">
        <v>3</v>
      </c>
      <c r="S10" s="30">
        <v>9</v>
      </c>
      <c r="T10" s="30">
        <v>9</v>
      </c>
      <c r="U10" s="30">
        <v>7</v>
      </c>
      <c r="V10" s="30">
        <v>7</v>
      </c>
      <c r="W10" s="30"/>
      <c r="X10" s="99">
        <f t="shared" si="0"/>
        <v>35</v>
      </c>
      <c r="Y10" s="29"/>
      <c r="Z10" s="30"/>
      <c r="AA10" s="30"/>
      <c r="AB10" s="30"/>
      <c r="AC10" s="31"/>
      <c r="AD10" s="96">
        <f>SUM(Y10:AC10)</f>
        <v>0</v>
      </c>
      <c r="AE10" s="34"/>
      <c r="AF10" s="35"/>
      <c r="AG10" s="29"/>
      <c r="AH10" s="31"/>
      <c r="AI10" s="96"/>
      <c r="AJ10" s="34"/>
      <c r="AK10" s="35"/>
      <c r="AL10" s="29"/>
      <c r="AM10" s="31"/>
      <c r="AN10" s="96"/>
      <c r="AO10" s="35"/>
      <c r="AP10" s="29"/>
      <c r="AQ10" s="29"/>
      <c r="AR10" s="31"/>
      <c r="AS10" s="99"/>
      <c r="AT10" s="35"/>
      <c r="AU10" s="29"/>
      <c r="AV10" s="29"/>
      <c r="AW10" s="31"/>
      <c r="AX10" s="99"/>
      <c r="AY10" s="35"/>
      <c r="AZ10" s="29"/>
      <c r="BA10" s="29"/>
      <c r="BB10" s="30"/>
      <c r="BC10" s="99"/>
      <c r="BD10" s="204">
        <f t="shared" si="1"/>
        <v>35</v>
      </c>
    </row>
    <row r="11" spans="1:56" ht="14.4" x14ac:dyDescent="0.3">
      <c r="A11" s="334">
        <v>4</v>
      </c>
      <c r="B11" s="208" t="s">
        <v>115</v>
      </c>
      <c r="C11" s="333" t="s">
        <v>120</v>
      </c>
      <c r="D11" s="410">
        <v>23213</v>
      </c>
      <c r="E11" s="411" t="s">
        <v>184</v>
      </c>
      <c r="F11" s="372"/>
      <c r="G11" s="104"/>
      <c r="H11" s="104"/>
      <c r="I11" s="104"/>
      <c r="J11" s="40"/>
      <c r="K11" s="196"/>
      <c r="L11" s="29"/>
      <c r="M11" s="30"/>
      <c r="N11" s="30"/>
      <c r="O11" s="30"/>
      <c r="P11" s="31"/>
      <c r="Q11" s="96"/>
      <c r="R11" s="29">
        <v>9</v>
      </c>
      <c r="S11" s="30">
        <v>5</v>
      </c>
      <c r="T11" s="30">
        <v>5</v>
      </c>
      <c r="U11" s="30">
        <v>9</v>
      </c>
      <c r="V11" s="30">
        <v>5</v>
      </c>
      <c r="W11" s="31"/>
      <c r="X11" s="99">
        <f t="shared" si="0"/>
        <v>33</v>
      </c>
      <c r="Y11" s="34"/>
      <c r="Z11" s="35"/>
      <c r="AA11" s="29"/>
      <c r="AB11" s="30"/>
      <c r="AC11" s="31"/>
      <c r="AD11" s="96">
        <f>SUM(Y11:AC11)</f>
        <v>0</v>
      </c>
      <c r="AE11" s="34"/>
      <c r="AF11" s="35"/>
      <c r="AG11" s="29"/>
      <c r="AH11" s="31"/>
      <c r="AI11" s="96"/>
      <c r="AJ11" s="34"/>
      <c r="AK11" s="35"/>
      <c r="AL11" s="29"/>
      <c r="AM11" s="31"/>
      <c r="AN11" s="96"/>
      <c r="AO11" s="35"/>
      <c r="AP11" s="29"/>
      <c r="AQ11" s="29"/>
      <c r="AR11" s="31"/>
      <c r="AS11" s="99"/>
      <c r="AT11" s="35"/>
      <c r="AU11" s="29"/>
      <c r="AV11" s="29"/>
      <c r="AW11" s="31"/>
      <c r="AX11" s="99"/>
      <c r="AY11" s="35"/>
      <c r="AZ11" s="29"/>
      <c r="BA11" s="29"/>
      <c r="BB11" s="30"/>
      <c r="BC11" s="99"/>
      <c r="BD11" s="204">
        <f t="shared" si="1"/>
        <v>33</v>
      </c>
    </row>
    <row r="12" spans="1:56" ht="14.4" x14ac:dyDescent="0.3">
      <c r="A12" s="334">
        <v>5</v>
      </c>
      <c r="B12" s="208" t="s">
        <v>112</v>
      </c>
      <c r="C12" s="333" t="s">
        <v>90</v>
      </c>
      <c r="D12" s="157">
        <v>21141</v>
      </c>
      <c r="E12" s="33" t="s">
        <v>175</v>
      </c>
      <c r="F12" s="90"/>
      <c r="G12" s="81"/>
      <c r="H12" s="81"/>
      <c r="I12" s="81"/>
      <c r="J12" s="82"/>
      <c r="K12" s="409"/>
      <c r="L12" s="80"/>
      <c r="M12" s="81"/>
      <c r="N12" s="81"/>
      <c r="O12" s="81"/>
      <c r="P12" s="82"/>
      <c r="Q12" s="95"/>
      <c r="R12" s="29">
        <v>7</v>
      </c>
      <c r="S12" s="30">
        <v>6</v>
      </c>
      <c r="T12" s="30">
        <v>7</v>
      </c>
      <c r="U12" s="30">
        <v>5</v>
      </c>
      <c r="V12" s="30">
        <v>6</v>
      </c>
      <c r="W12" s="81"/>
      <c r="X12" s="99">
        <f t="shared" si="0"/>
        <v>31</v>
      </c>
      <c r="Y12" s="143"/>
      <c r="Z12" s="144"/>
      <c r="AA12" s="80"/>
      <c r="AB12" s="81"/>
      <c r="AC12" s="82"/>
      <c r="AD12" s="95">
        <f>SUM(Y12:AC12)</f>
        <v>0</v>
      </c>
      <c r="AE12" s="143"/>
      <c r="AF12" s="144"/>
      <c r="AG12" s="80"/>
      <c r="AH12" s="82"/>
      <c r="AI12" s="95"/>
      <c r="AJ12" s="143"/>
      <c r="AK12" s="144"/>
      <c r="AL12" s="80"/>
      <c r="AM12" s="82"/>
      <c r="AN12" s="95"/>
      <c r="AO12" s="144"/>
      <c r="AP12" s="80"/>
      <c r="AQ12" s="80"/>
      <c r="AR12" s="82"/>
      <c r="AS12" s="94"/>
      <c r="AT12" s="144"/>
      <c r="AU12" s="80"/>
      <c r="AV12" s="80"/>
      <c r="AW12" s="82"/>
      <c r="AX12" s="94"/>
      <c r="AY12" s="144"/>
      <c r="AZ12" s="80"/>
      <c r="BA12" s="80"/>
      <c r="BB12" s="81"/>
      <c r="BC12" s="94"/>
      <c r="BD12" s="176">
        <f t="shared" si="1"/>
        <v>31</v>
      </c>
    </row>
    <row r="13" spans="1:56" ht="14.4" x14ac:dyDescent="0.3">
      <c r="A13" s="334">
        <v>6</v>
      </c>
      <c r="B13" s="208" t="s">
        <v>163</v>
      </c>
      <c r="C13" s="333" t="s">
        <v>159</v>
      </c>
      <c r="D13" s="33">
        <v>21546</v>
      </c>
      <c r="E13" s="33" t="s">
        <v>160</v>
      </c>
      <c r="F13" s="203"/>
      <c r="G13" s="30"/>
      <c r="H13" s="30"/>
      <c r="I13" s="30"/>
      <c r="J13" s="31"/>
      <c r="K13" s="196"/>
      <c r="L13" s="29"/>
      <c r="M13" s="30"/>
      <c r="N13" s="30"/>
      <c r="O13" s="30"/>
      <c r="P13" s="31"/>
      <c r="Q13" s="96"/>
      <c r="R13" s="29">
        <v>4</v>
      </c>
      <c r="S13" s="30">
        <v>4</v>
      </c>
      <c r="T13" s="30">
        <v>4</v>
      </c>
      <c r="U13" s="30">
        <v>11</v>
      </c>
      <c r="V13" s="30">
        <v>4</v>
      </c>
      <c r="W13" s="31"/>
      <c r="X13" s="99">
        <f t="shared" si="0"/>
        <v>27</v>
      </c>
      <c r="Y13" s="143"/>
      <c r="Z13" s="144"/>
      <c r="AA13" s="80"/>
      <c r="AB13" s="81"/>
      <c r="AC13" s="82"/>
      <c r="AD13" s="95">
        <f>SUM(Z13:AC13)</f>
        <v>0</v>
      </c>
      <c r="AE13" s="143"/>
      <c r="AF13" s="144"/>
      <c r="AG13" s="80"/>
      <c r="AH13" s="82"/>
      <c r="AI13" s="95"/>
      <c r="AJ13" s="143"/>
      <c r="AK13" s="144"/>
      <c r="AL13" s="80"/>
      <c r="AM13" s="82"/>
      <c r="AN13" s="95"/>
      <c r="AO13" s="144"/>
      <c r="AP13" s="80"/>
      <c r="AQ13" s="80"/>
      <c r="AR13" s="82"/>
      <c r="AS13" s="94"/>
      <c r="AT13" s="144"/>
      <c r="AU13" s="80"/>
      <c r="AV13" s="80"/>
      <c r="AW13" s="82"/>
      <c r="AX13" s="94"/>
      <c r="AY13" s="144"/>
      <c r="AZ13" s="80"/>
      <c r="BA13" s="80"/>
      <c r="BB13" s="81"/>
      <c r="BC13" s="94"/>
      <c r="BD13" s="176">
        <f t="shared" si="1"/>
        <v>27</v>
      </c>
    </row>
    <row r="14" spans="1:56" ht="14.4" x14ac:dyDescent="0.3">
      <c r="A14" s="334">
        <v>7</v>
      </c>
      <c r="B14" s="208" t="s">
        <v>111</v>
      </c>
      <c r="C14" s="333" t="s">
        <v>108</v>
      </c>
      <c r="D14" s="415">
        <v>21552</v>
      </c>
      <c r="E14" s="371">
        <v>94</v>
      </c>
      <c r="F14" s="395"/>
      <c r="G14" s="396"/>
      <c r="H14" s="396"/>
      <c r="I14" s="396"/>
      <c r="J14" s="397"/>
      <c r="K14" s="399"/>
      <c r="L14" s="400"/>
      <c r="M14" s="396"/>
      <c r="N14" s="396"/>
      <c r="O14" s="396"/>
      <c r="P14" s="397"/>
      <c r="Q14" s="402"/>
      <c r="R14" s="29">
        <v>1</v>
      </c>
      <c r="S14" s="30" t="s">
        <v>227</v>
      </c>
      <c r="T14" s="30">
        <v>3</v>
      </c>
      <c r="U14" s="30">
        <v>3</v>
      </c>
      <c r="V14" s="30">
        <v>3</v>
      </c>
      <c r="W14" s="74"/>
      <c r="X14" s="99">
        <f t="shared" si="0"/>
        <v>10</v>
      </c>
      <c r="Y14" s="146"/>
      <c r="Z14" s="147"/>
      <c r="AA14" s="166"/>
      <c r="AB14" s="165"/>
      <c r="AC14" s="89"/>
      <c r="AD14" s="167"/>
      <c r="AE14" s="146"/>
      <c r="AF14" s="147"/>
      <c r="AG14" s="166"/>
      <c r="AH14" s="89"/>
      <c r="AI14" s="167"/>
      <c r="AJ14" s="146"/>
      <c r="AK14" s="147"/>
      <c r="AL14" s="166"/>
      <c r="AM14" s="89"/>
      <c r="AN14" s="167"/>
      <c r="AO14" s="147"/>
      <c r="AP14" s="80"/>
      <c r="AQ14" s="80"/>
      <c r="AR14" s="82"/>
      <c r="AS14" s="94"/>
      <c r="AT14" s="147"/>
      <c r="AU14" s="80"/>
      <c r="AV14" s="80"/>
      <c r="AW14" s="82"/>
      <c r="AX14" s="94"/>
      <c r="AY14" s="147"/>
      <c r="AZ14" s="80"/>
      <c r="BA14" s="80"/>
      <c r="BB14" s="81"/>
      <c r="BC14" s="94"/>
      <c r="BD14" s="176" t="e">
        <f>+BC14+AX14+AS14+AN14+AI14+AD14+#REF!+#REF!+#REF!</f>
        <v>#REF!</v>
      </c>
    </row>
    <row r="15" spans="1:56" ht="14.4" x14ac:dyDescent="0.3">
      <c r="A15" s="334">
        <v>8</v>
      </c>
      <c r="B15" s="208" t="s">
        <v>109</v>
      </c>
      <c r="C15" s="333" t="s">
        <v>116</v>
      </c>
      <c r="D15" s="53">
        <v>21462</v>
      </c>
      <c r="E15" s="53" t="s">
        <v>106</v>
      </c>
      <c r="F15" s="205"/>
      <c r="G15" s="74"/>
      <c r="H15" s="74"/>
      <c r="I15" s="74"/>
      <c r="J15" s="66"/>
      <c r="K15" s="277"/>
      <c r="L15" s="59"/>
      <c r="M15" s="74"/>
      <c r="N15" s="74"/>
      <c r="O15" s="74"/>
      <c r="P15" s="66"/>
      <c r="Q15" s="97"/>
      <c r="R15" s="29">
        <v>6</v>
      </c>
      <c r="S15" s="30" t="s">
        <v>227</v>
      </c>
      <c r="T15" s="30" t="s">
        <v>232</v>
      </c>
      <c r="U15" s="30" t="s">
        <v>232</v>
      </c>
      <c r="V15" s="30" t="s">
        <v>227</v>
      </c>
      <c r="W15" s="74"/>
      <c r="X15" s="99">
        <f t="shared" si="0"/>
        <v>6</v>
      </c>
      <c r="Y15" s="146"/>
      <c r="Z15" s="147"/>
      <c r="AA15" s="166"/>
      <c r="AB15" s="165"/>
      <c r="AC15" s="89"/>
      <c r="AD15" s="167"/>
      <c r="AE15" s="146"/>
      <c r="AF15" s="147"/>
      <c r="AG15" s="166"/>
      <c r="AH15" s="89"/>
      <c r="AI15" s="167"/>
      <c r="AJ15" s="146"/>
      <c r="AK15" s="147"/>
      <c r="AL15" s="166"/>
      <c r="AM15" s="89"/>
      <c r="AN15" s="167"/>
      <c r="AO15" s="147"/>
      <c r="AP15" s="166"/>
      <c r="AQ15" s="166"/>
      <c r="AR15" s="89"/>
      <c r="AS15" s="331"/>
      <c r="AT15" s="147"/>
      <c r="AU15" s="80"/>
      <c r="AV15" s="80"/>
      <c r="AW15" s="89"/>
      <c r="AX15" s="169"/>
      <c r="AY15" s="147"/>
      <c r="AZ15" s="80"/>
      <c r="BA15" s="80"/>
      <c r="BB15" s="81"/>
      <c r="BC15" s="169"/>
      <c r="BD15" s="176"/>
    </row>
    <row r="16" spans="1:56" ht="14.4" x14ac:dyDescent="0.3">
      <c r="A16" s="334">
        <v>9</v>
      </c>
      <c r="B16" s="208" t="s">
        <v>164</v>
      </c>
      <c r="C16" s="258" t="s">
        <v>165</v>
      </c>
      <c r="D16" s="157">
        <v>21567</v>
      </c>
      <c r="E16" s="33" t="s">
        <v>182</v>
      </c>
      <c r="F16" s="143"/>
      <c r="G16" s="80"/>
      <c r="H16" s="80"/>
      <c r="I16" s="80"/>
      <c r="J16" s="82"/>
      <c r="K16" s="95"/>
      <c r="L16" s="143"/>
      <c r="M16" s="144"/>
      <c r="N16" s="80"/>
      <c r="O16" s="82"/>
      <c r="P16" s="118"/>
      <c r="Q16" s="412"/>
      <c r="R16" s="29">
        <v>2</v>
      </c>
      <c r="S16" s="30" t="s">
        <v>227</v>
      </c>
      <c r="T16" s="30">
        <v>2</v>
      </c>
      <c r="U16" s="30" t="s">
        <v>232</v>
      </c>
      <c r="V16" s="30" t="s">
        <v>232</v>
      </c>
      <c r="W16" s="144"/>
      <c r="X16" s="99">
        <f t="shared" si="0"/>
        <v>4</v>
      </c>
      <c r="Y16" s="146"/>
      <c r="Z16" s="147"/>
      <c r="AA16" s="166"/>
      <c r="AB16" s="165"/>
      <c r="AC16" s="89"/>
      <c r="AD16" s="167"/>
      <c r="AE16" s="146"/>
      <c r="AF16" s="147"/>
      <c r="AG16" s="166"/>
      <c r="AH16" s="89"/>
      <c r="AI16" s="167"/>
      <c r="AJ16" s="146"/>
      <c r="AK16" s="147"/>
      <c r="AL16" s="166"/>
      <c r="AM16" s="89"/>
      <c r="AN16" s="167"/>
      <c r="AO16" s="147"/>
      <c r="AP16" s="166"/>
      <c r="AQ16" s="166"/>
      <c r="AR16" s="89"/>
      <c r="AS16" s="331"/>
      <c r="AT16" s="147"/>
      <c r="AU16" s="80"/>
      <c r="AV16" s="80"/>
      <c r="AW16" s="89"/>
      <c r="AX16" s="169"/>
      <c r="AY16" s="147"/>
      <c r="AZ16" s="80"/>
      <c r="BA16" s="80"/>
      <c r="BB16" s="81"/>
      <c r="BC16" s="169"/>
      <c r="BD16" s="176"/>
    </row>
    <row r="17" spans="1:56" ht="14.4" x14ac:dyDescent="0.3">
      <c r="A17" s="334">
        <v>10</v>
      </c>
      <c r="B17" s="208" t="s">
        <v>161</v>
      </c>
      <c r="C17" s="333" t="s">
        <v>162</v>
      </c>
      <c r="D17" s="53">
        <v>21564</v>
      </c>
      <c r="E17" s="53" t="s">
        <v>183</v>
      </c>
      <c r="F17" s="205"/>
      <c r="G17" s="74"/>
      <c r="H17" s="74"/>
      <c r="I17" s="74"/>
      <c r="J17" s="66"/>
      <c r="K17" s="277"/>
      <c r="L17" s="59"/>
      <c r="M17" s="74"/>
      <c r="N17" s="74"/>
      <c r="O17" s="74"/>
      <c r="P17" s="66"/>
      <c r="Q17" s="97"/>
      <c r="R17" s="29">
        <v>1</v>
      </c>
      <c r="S17" s="30" t="s">
        <v>227</v>
      </c>
      <c r="T17" s="30" t="s">
        <v>43</v>
      </c>
      <c r="U17" s="30" t="s">
        <v>43</v>
      </c>
      <c r="V17" s="30" t="s">
        <v>43</v>
      </c>
      <c r="W17" s="74"/>
      <c r="X17" s="99">
        <f t="shared" si="0"/>
        <v>1</v>
      </c>
      <c r="Y17" s="29"/>
      <c r="Z17" s="31"/>
      <c r="AA17" s="99"/>
      <c r="AB17" s="35"/>
      <c r="AC17" s="29"/>
      <c r="AD17" s="29"/>
      <c r="AE17" s="31"/>
      <c r="AF17" s="99"/>
      <c r="AG17" s="35"/>
      <c r="AH17" s="29"/>
      <c r="AI17" s="29"/>
      <c r="AJ17" s="30"/>
      <c r="AK17" s="99"/>
    </row>
    <row r="18" spans="1:56" ht="14.4" x14ac:dyDescent="0.3">
      <c r="A18" s="334">
        <v>11</v>
      </c>
      <c r="B18" s="208"/>
      <c r="C18" s="333"/>
      <c r="D18" s="53"/>
      <c r="E18" s="53"/>
      <c r="F18" s="205"/>
      <c r="G18" s="74"/>
      <c r="H18" s="74"/>
      <c r="I18" s="74"/>
      <c r="J18" s="66"/>
      <c r="K18" s="277"/>
      <c r="L18" s="59"/>
      <c r="M18" s="74"/>
      <c r="N18" s="74"/>
      <c r="O18" s="74"/>
      <c r="P18" s="66"/>
      <c r="Q18" s="97"/>
      <c r="R18" s="29"/>
      <c r="S18" s="30"/>
      <c r="T18" s="30"/>
      <c r="U18" s="30"/>
      <c r="V18" s="30"/>
      <c r="W18" s="74"/>
      <c r="X18" s="99">
        <f t="shared" si="0"/>
        <v>0</v>
      </c>
      <c r="Y18" s="146"/>
      <c r="Z18" s="147"/>
      <c r="AA18" s="166"/>
      <c r="AB18" s="165"/>
      <c r="AC18" s="89"/>
      <c r="AD18" s="167"/>
      <c r="AE18" s="146"/>
      <c r="AF18" s="147"/>
      <c r="AG18" s="166"/>
      <c r="AH18" s="89"/>
      <c r="AI18" s="167"/>
      <c r="AJ18" s="146"/>
      <c r="AK18" s="147"/>
      <c r="AL18" s="166"/>
      <c r="AM18" s="89"/>
      <c r="AN18" s="167"/>
      <c r="AO18" s="147"/>
      <c r="AP18" s="166"/>
      <c r="AQ18" s="166"/>
      <c r="AR18" s="89"/>
      <c r="AS18" s="331"/>
      <c r="AT18" s="147"/>
      <c r="AU18" s="80"/>
      <c r="AV18" s="80"/>
      <c r="AW18" s="89"/>
      <c r="AX18" s="169"/>
      <c r="AY18" s="147"/>
      <c r="AZ18" s="80"/>
      <c r="BA18" s="80"/>
      <c r="BB18" s="81"/>
      <c r="BC18" s="169"/>
      <c r="BD18" s="176"/>
    </row>
    <row r="19" spans="1:56" ht="14.4" x14ac:dyDescent="0.3">
      <c r="A19" s="334">
        <v>12</v>
      </c>
      <c r="B19" s="208"/>
      <c r="C19" s="333"/>
      <c r="D19" s="53"/>
      <c r="E19" s="53"/>
      <c r="F19" s="205"/>
      <c r="G19" s="74"/>
      <c r="H19" s="74"/>
      <c r="I19" s="74"/>
      <c r="J19" s="66"/>
      <c r="K19" s="277"/>
      <c r="L19" s="59"/>
      <c r="M19" s="74"/>
      <c r="N19" s="74"/>
      <c r="O19" s="74"/>
      <c r="P19" s="66"/>
      <c r="Q19" s="97"/>
      <c r="R19" s="29"/>
      <c r="S19" s="30"/>
      <c r="T19" s="30"/>
      <c r="U19" s="30"/>
      <c r="V19" s="30"/>
      <c r="W19" s="74"/>
      <c r="X19" s="99">
        <f t="shared" si="0"/>
        <v>0</v>
      </c>
      <c r="Y19" s="146"/>
      <c r="Z19" s="147"/>
      <c r="AA19" s="166"/>
      <c r="AB19" s="165"/>
      <c r="AC19" s="89"/>
      <c r="AD19" s="167"/>
      <c r="AE19" s="146"/>
      <c r="AF19" s="147"/>
      <c r="AG19" s="166"/>
      <c r="AH19" s="89"/>
      <c r="AI19" s="167"/>
      <c r="AJ19" s="146"/>
      <c r="AK19" s="147"/>
      <c r="AL19" s="166"/>
      <c r="AM19" s="89"/>
      <c r="AN19" s="167"/>
      <c r="AO19" s="147"/>
      <c r="AP19" s="166"/>
      <c r="AQ19" s="166"/>
      <c r="AR19" s="89"/>
      <c r="AS19" s="331"/>
      <c r="AT19" s="147"/>
      <c r="AU19" s="80"/>
      <c r="AV19" s="80"/>
      <c r="AW19" s="89"/>
      <c r="AX19" s="169"/>
      <c r="AY19" s="147"/>
      <c r="AZ19" s="80"/>
      <c r="BA19" s="80"/>
      <c r="BB19" s="81"/>
      <c r="BC19" s="169"/>
      <c r="BD19" s="176"/>
    </row>
    <row r="20" spans="1:56" ht="14.4" x14ac:dyDescent="0.3">
      <c r="A20" s="334">
        <v>13</v>
      </c>
      <c r="B20" s="208"/>
      <c r="C20" s="333"/>
      <c r="D20" s="158"/>
      <c r="E20" s="53"/>
      <c r="F20" s="183"/>
      <c r="G20" s="165"/>
      <c r="H20" s="165"/>
      <c r="I20" s="165"/>
      <c r="J20" s="89"/>
      <c r="K20" s="277"/>
      <c r="L20" s="59"/>
      <c r="M20" s="74"/>
      <c r="N20" s="74"/>
      <c r="O20" s="74"/>
      <c r="P20" s="277"/>
      <c r="Q20" s="120"/>
      <c r="R20" s="29"/>
      <c r="S20" s="30"/>
      <c r="T20" s="30"/>
      <c r="U20" s="30"/>
      <c r="V20" s="30"/>
      <c r="W20" s="74"/>
      <c r="X20" s="99">
        <f t="shared" ref="X20:X21" si="2">SUM(R20:W20)</f>
        <v>0</v>
      </c>
      <c r="Y20" s="146"/>
      <c r="Z20" s="147"/>
      <c r="AA20" s="166"/>
      <c r="AB20" s="165"/>
      <c r="AC20" s="89"/>
      <c r="AD20" s="167"/>
      <c r="AE20" s="146"/>
      <c r="AF20" s="147"/>
      <c r="AG20" s="166"/>
      <c r="AH20" s="89"/>
      <c r="AI20" s="167"/>
      <c r="AJ20" s="146"/>
      <c r="AK20" s="147"/>
      <c r="AL20" s="166"/>
      <c r="AM20" s="89"/>
      <c r="AN20" s="167"/>
      <c r="AO20" s="147"/>
      <c r="AP20" s="166"/>
      <c r="AQ20" s="166"/>
      <c r="AR20" s="89"/>
      <c r="AS20" s="331"/>
      <c r="AT20" s="147"/>
      <c r="AU20" s="80"/>
      <c r="AV20" s="80"/>
      <c r="AW20" s="89"/>
      <c r="AX20" s="169"/>
      <c r="AY20" s="147"/>
      <c r="AZ20" s="80"/>
      <c r="BA20" s="80"/>
      <c r="BB20" s="81"/>
      <c r="BC20" s="169"/>
      <c r="BD20" s="176"/>
    </row>
    <row r="21" spans="1:56" ht="14.4" x14ac:dyDescent="0.3">
      <c r="A21" s="334">
        <v>14</v>
      </c>
      <c r="B21" s="208"/>
      <c r="C21" s="333"/>
      <c r="D21" s="53"/>
      <c r="E21" s="53"/>
      <c r="F21" s="205"/>
      <c r="G21" s="74"/>
      <c r="H21" s="74"/>
      <c r="I21" s="74"/>
      <c r="J21" s="66"/>
      <c r="K21" s="277"/>
      <c r="L21" s="59"/>
      <c r="M21" s="74"/>
      <c r="N21" s="74"/>
      <c r="O21" s="74"/>
      <c r="P21" s="66"/>
      <c r="Q21" s="97"/>
      <c r="R21" s="74"/>
      <c r="S21" s="74"/>
      <c r="T21" s="74"/>
      <c r="U21" s="74"/>
      <c r="V21" s="74"/>
      <c r="W21" s="74"/>
      <c r="X21" s="99">
        <f t="shared" si="2"/>
        <v>0</v>
      </c>
      <c r="Y21" s="146"/>
      <c r="Z21" s="147"/>
      <c r="AA21" s="166"/>
      <c r="AB21" s="165"/>
      <c r="AC21" s="89"/>
      <c r="AD21" s="167"/>
      <c r="AE21" s="146"/>
      <c r="AF21" s="147"/>
      <c r="AG21" s="166"/>
      <c r="AH21" s="89"/>
      <c r="AI21" s="167"/>
      <c r="AJ21" s="146"/>
      <c r="AK21" s="147"/>
      <c r="AL21" s="166"/>
      <c r="AM21" s="89"/>
      <c r="AN21" s="167"/>
      <c r="AO21" s="147"/>
      <c r="AP21" s="166"/>
      <c r="AQ21" s="166"/>
      <c r="AR21" s="89"/>
      <c r="AS21" s="331"/>
      <c r="AT21" s="147"/>
      <c r="AU21" s="80"/>
      <c r="AV21" s="80"/>
      <c r="AW21" s="89"/>
      <c r="AX21" s="169"/>
      <c r="AY21" s="147"/>
      <c r="AZ21" s="80"/>
      <c r="BA21" s="80"/>
      <c r="BB21" s="81"/>
      <c r="BC21" s="169"/>
      <c r="BD21" s="176"/>
    </row>
    <row r="22" spans="1:56" ht="15" thickBot="1" x14ac:dyDescent="0.35">
      <c r="A22" s="334">
        <v>15</v>
      </c>
      <c r="B22" s="208"/>
      <c r="C22" s="333"/>
      <c r="D22" s="210"/>
      <c r="E22" s="33"/>
      <c r="F22" s="205"/>
      <c r="G22" s="74"/>
      <c r="H22" s="74"/>
      <c r="I22" s="74"/>
      <c r="J22" s="66"/>
      <c r="K22" s="277"/>
      <c r="L22" s="59"/>
      <c r="M22" s="74"/>
      <c r="N22" s="74"/>
      <c r="O22" s="74"/>
      <c r="P22" s="66"/>
      <c r="Q22" s="97"/>
      <c r="R22" s="74"/>
      <c r="S22" s="74"/>
      <c r="T22" s="74"/>
      <c r="U22" s="74"/>
      <c r="V22" s="74"/>
      <c r="W22" s="74"/>
      <c r="X22" s="99">
        <f t="shared" ref="X22" si="3">SUM(R22:W22)</f>
        <v>0</v>
      </c>
      <c r="Y22" s="146"/>
      <c r="Z22" s="147"/>
      <c r="AA22" s="166"/>
      <c r="AB22" s="165"/>
      <c r="AC22" s="89"/>
      <c r="AD22" s="167"/>
      <c r="AE22" s="146"/>
      <c r="AF22" s="147"/>
      <c r="AG22" s="166"/>
      <c r="AH22" s="89"/>
      <c r="AI22" s="167"/>
      <c r="AJ22" s="146"/>
      <c r="AK22" s="147"/>
      <c r="AL22" s="166"/>
      <c r="AM22" s="89"/>
      <c r="AN22" s="167"/>
      <c r="AO22" s="147"/>
      <c r="AP22" s="166"/>
      <c r="AQ22" s="166"/>
      <c r="AR22" s="89"/>
      <c r="AS22" s="331"/>
      <c r="AT22" s="147"/>
      <c r="AU22" s="80"/>
      <c r="AV22" s="80"/>
      <c r="AW22" s="89"/>
      <c r="AX22" s="169"/>
      <c r="AY22" s="147"/>
      <c r="AZ22" s="80"/>
      <c r="BA22" s="80"/>
      <c r="BB22" s="81"/>
      <c r="BC22" s="169"/>
      <c r="BD22" s="176"/>
    </row>
    <row r="23" spans="1:56" ht="15" thickBot="1" x14ac:dyDescent="0.35">
      <c r="A23" s="334">
        <v>16</v>
      </c>
      <c r="B23" s="18"/>
      <c r="C23" s="18"/>
      <c r="D23" s="18"/>
      <c r="E23" s="332" t="s">
        <v>32</v>
      </c>
      <c r="F23" s="826">
        <v>8</v>
      </c>
      <c r="G23" s="826"/>
      <c r="H23" s="826"/>
      <c r="I23" s="826"/>
      <c r="J23" s="826"/>
      <c r="K23" s="826"/>
      <c r="L23" s="826">
        <v>8</v>
      </c>
      <c r="M23" s="826"/>
      <c r="N23" s="826"/>
      <c r="O23" s="826"/>
      <c r="P23" s="826"/>
      <c r="Q23" s="826"/>
      <c r="R23" s="106"/>
      <c r="S23" s="106"/>
      <c r="T23" s="106"/>
      <c r="U23" s="389"/>
      <c r="V23" s="106"/>
      <c r="W23" s="106"/>
      <c r="X23" s="106"/>
      <c r="Y23" s="146"/>
      <c r="Z23" s="147"/>
      <c r="AA23" s="166"/>
      <c r="AB23" s="165"/>
      <c r="AC23" s="89"/>
      <c r="AD23" s="167"/>
      <c r="AE23" s="146"/>
      <c r="AF23" s="147"/>
      <c r="AG23" s="166"/>
      <c r="AH23" s="89"/>
      <c r="AI23" s="167"/>
      <c r="AJ23" s="146"/>
      <c r="AK23" s="147"/>
      <c r="AL23" s="166"/>
      <c r="AM23" s="89"/>
      <c r="AN23" s="167"/>
      <c r="AO23" s="147"/>
      <c r="AP23" s="166"/>
      <c r="AQ23" s="166"/>
      <c r="AR23" s="89"/>
      <c r="AS23" s="331"/>
      <c r="AT23" s="147"/>
      <c r="AU23" s="80"/>
      <c r="AV23" s="80"/>
      <c r="AW23" s="89"/>
      <c r="AX23" s="169"/>
      <c r="AY23" s="147"/>
      <c r="AZ23" s="80"/>
      <c r="BA23" s="80"/>
      <c r="BB23" s="81"/>
      <c r="BC23" s="169"/>
      <c r="BD23" s="176"/>
    </row>
    <row r="24" spans="1:56" ht="15" thickBot="1" x14ac:dyDescent="0.35">
      <c r="A24" s="18"/>
      <c r="C24" s="812"/>
      <c r="D24" s="812"/>
      <c r="E24" s="812"/>
      <c r="F24" s="827"/>
      <c r="G24" s="827"/>
      <c r="H24" s="827"/>
      <c r="I24" s="827"/>
      <c r="J24" s="827"/>
      <c r="K24" s="827"/>
      <c r="L24" s="827"/>
      <c r="M24" s="827"/>
      <c r="N24" s="827"/>
      <c r="O24" s="827"/>
      <c r="P24" s="827"/>
      <c r="Q24" s="827"/>
      <c r="R24" s="386"/>
      <c r="S24" s="260"/>
      <c r="T24" s="260"/>
      <c r="U24" s="390"/>
      <c r="V24" s="260"/>
      <c r="W24" s="260"/>
      <c r="X24" s="260"/>
      <c r="Y24" s="826"/>
      <c r="Z24" s="826"/>
      <c r="AA24" s="826"/>
      <c r="AB24" s="826"/>
      <c r="AC24" s="826"/>
      <c r="AD24" s="826"/>
      <c r="AE24" s="826"/>
      <c r="AF24" s="826"/>
      <c r="AG24" s="826"/>
      <c r="AH24" s="826"/>
      <c r="AI24" s="826"/>
      <c r="AJ24" s="826"/>
      <c r="AK24" s="826"/>
      <c r="AL24" s="826"/>
      <c r="AM24" s="809"/>
      <c r="AN24" s="809"/>
      <c r="AO24" s="826"/>
      <c r="AP24" s="826"/>
      <c r="AQ24" s="826"/>
      <c r="AR24" s="809"/>
      <c r="AS24" s="809"/>
      <c r="AT24" s="826"/>
      <c r="AU24" s="826"/>
      <c r="AV24" s="826"/>
      <c r="AW24" s="809"/>
      <c r="AX24" s="809"/>
      <c r="AY24" s="826"/>
      <c r="AZ24" s="826"/>
      <c r="BA24" s="826"/>
      <c r="BB24" s="809"/>
      <c r="BC24" s="809"/>
      <c r="BD24" s="135">
        <f>+BC24+AX24+AS24+AN24+AI24+AD24+X23+Q23+BE26</f>
        <v>0</v>
      </c>
    </row>
    <row r="25" spans="1:56" ht="13.8" x14ac:dyDescent="0.3">
      <c r="C25" s="48" t="s">
        <v>14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387"/>
      <c r="S25" s="20"/>
      <c r="T25" s="20"/>
      <c r="U25" s="20"/>
      <c r="V25" s="20"/>
      <c r="W25" s="20"/>
      <c r="X25" s="20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</row>
    <row r="26" spans="1:56" ht="13.8" x14ac:dyDescent="0.3">
      <c r="C26" s="48" t="s">
        <v>15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7" spans="1:56" ht="13.8" x14ac:dyDescent="0.3">
      <c r="C27" s="48" t="s">
        <v>16</v>
      </c>
    </row>
    <row r="28" spans="1:56" ht="13.8" x14ac:dyDescent="0.3">
      <c r="C28" s="48" t="s">
        <v>17</v>
      </c>
      <c r="D28" s="20"/>
      <c r="E28" s="20"/>
      <c r="F28" s="20"/>
      <c r="G28" s="20"/>
      <c r="H28" s="20"/>
      <c r="I28" s="20"/>
      <c r="J28" s="20"/>
      <c r="K28" s="20"/>
    </row>
    <row r="29" spans="1:56" ht="13.8" x14ac:dyDescent="0.3">
      <c r="C29" s="48" t="s">
        <v>30</v>
      </c>
      <c r="D29" s="20"/>
      <c r="E29" s="20"/>
      <c r="F29" s="20"/>
      <c r="G29" s="20"/>
      <c r="H29" s="20"/>
      <c r="I29" s="20"/>
      <c r="J29" s="20"/>
      <c r="K29" s="20"/>
    </row>
    <row r="30" spans="1:56" x14ac:dyDescent="0.25">
      <c r="D30" s="20"/>
      <c r="E30" s="20"/>
      <c r="F30" s="20"/>
      <c r="G30" s="20"/>
      <c r="H30" s="20"/>
      <c r="I30" s="20"/>
      <c r="J30" s="20"/>
      <c r="K30" s="20"/>
    </row>
  </sheetData>
  <sortState ref="B8:X19">
    <sortCondition descending="1" ref="X8"/>
  </sortState>
  <mergeCells count="32">
    <mergeCell ref="AT24:AX24"/>
    <mergeCell ref="AY24:BC24"/>
    <mergeCell ref="A2:BD4"/>
    <mergeCell ref="R5:X5"/>
    <mergeCell ref="L6:Q6"/>
    <mergeCell ref="AJ5:AN5"/>
    <mergeCell ref="Y5:AD5"/>
    <mergeCell ref="L5:Q5"/>
    <mergeCell ref="BD5:BD7"/>
    <mergeCell ref="AO5:AS5"/>
    <mergeCell ref="AO6:AS6"/>
    <mergeCell ref="AT5:AX5"/>
    <mergeCell ref="AT6:AX6"/>
    <mergeCell ref="AY5:BC5"/>
    <mergeCell ref="AY6:BC6"/>
    <mergeCell ref="AO24:AS24"/>
    <mergeCell ref="AJ6:AN6"/>
    <mergeCell ref="AJ24:AN24"/>
    <mergeCell ref="C24:E24"/>
    <mergeCell ref="F23:K23"/>
    <mergeCell ref="Y24:AD24"/>
    <mergeCell ref="F24:K24"/>
    <mergeCell ref="AE24:AI24"/>
    <mergeCell ref="L24:Q24"/>
    <mergeCell ref="B7:C7"/>
    <mergeCell ref="F5:K5"/>
    <mergeCell ref="F6:K6"/>
    <mergeCell ref="L23:Q23"/>
    <mergeCell ref="AE5:AI5"/>
    <mergeCell ref="R6:W6"/>
    <mergeCell ref="Y6:AD6"/>
    <mergeCell ref="AE6:AI6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&amp;LZone 7 Dirt Karting 2019 Chmapionship&amp;C&amp;D</oddHeader>
    <oddFooter>&amp;LCOC: Jaco Strydom
Time Keeper: Janet Buys&amp;C&amp;T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V30"/>
  <sheetViews>
    <sheetView view="pageLayout" topLeftCell="A3" zoomScaleNormal="110" workbookViewId="0">
      <selection activeCell="M15" sqref="M15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6" width="4.33203125" customWidth="1"/>
    <col min="17" max="47" width="4.33203125" hidden="1" customWidth="1"/>
    <col min="48" max="48" width="8.88671875" hidden="1" customWidth="1"/>
  </cols>
  <sheetData>
    <row r="2" spans="1:48" ht="12.75" customHeight="1" x14ac:dyDescent="0.25">
      <c r="A2" s="815" t="s">
        <v>34</v>
      </c>
      <c r="B2" s="815"/>
      <c r="C2" s="815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816"/>
      <c r="AS2" s="816"/>
      <c r="AT2" s="816"/>
      <c r="AU2" s="816"/>
      <c r="AV2" s="816"/>
    </row>
    <row r="3" spans="1:48" ht="12.75" customHeight="1" x14ac:dyDescent="0.25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816"/>
      <c r="AS3" s="816"/>
      <c r="AT3" s="816"/>
      <c r="AU3" s="816"/>
      <c r="AV3" s="816"/>
    </row>
    <row r="4" spans="1:48" ht="24" customHeight="1" thickBot="1" x14ac:dyDescent="0.3">
      <c r="A4" s="816"/>
      <c r="B4" s="816"/>
      <c r="C4" s="816"/>
      <c r="D4" s="816"/>
      <c r="E4" s="816"/>
      <c r="F4" s="816"/>
      <c r="G4" s="816"/>
      <c r="H4" s="816"/>
      <c r="I4" s="816"/>
      <c r="J4" s="816"/>
      <c r="K4" s="816"/>
      <c r="L4" s="816"/>
      <c r="M4" s="816"/>
      <c r="N4" s="816"/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816"/>
      <c r="AS4" s="816"/>
      <c r="AT4" s="816"/>
      <c r="AU4" s="816"/>
      <c r="AV4" s="816"/>
    </row>
    <row r="5" spans="1:48" ht="14.4" x14ac:dyDescent="0.3">
      <c r="F5" s="817" t="s">
        <v>1</v>
      </c>
      <c r="G5" s="818"/>
      <c r="H5" s="818"/>
      <c r="I5" s="818"/>
      <c r="J5" s="818"/>
      <c r="K5" s="817" t="s">
        <v>178</v>
      </c>
      <c r="L5" s="818"/>
      <c r="M5" s="818"/>
      <c r="N5" s="818"/>
      <c r="O5" s="818"/>
      <c r="P5" s="819"/>
      <c r="Q5" s="817" t="s">
        <v>4</v>
      </c>
      <c r="R5" s="818"/>
      <c r="S5" s="818"/>
      <c r="T5" s="818"/>
      <c r="U5" s="818"/>
      <c r="V5" s="819"/>
      <c r="W5" s="817" t="s">
        <v>5</v>
      </c>
      <c r="X5" s="818"/>
      <c r="Y5" s="818"/>
      <c r="Z5" s="818"/>
      <c r="AA5" s="819"/>
      <c r="AB5" s="817" t="s">
        <v>6</v>
      </c>
      <c r="AC5" s="818"/>
      <c r="AD5" s="818"/>
      <c r="AE5" s="818"/>
      <c r="AF5" s="819"/>
      <c r="AG5" s="817" t="s">
        <v>26</v>
      </c>
      <c r="AH5" s="818"/>
      <c r="AI5" s="818"/>
      <c r="AJ5" s="818"/>
      <c r="AK5" s="819"/>
      <c r="AL5" s="817" t="s">
        <v>27</v>
      </c>
      <c r="AM5" s="818"/>
      <c r="AN5" s="818"/>
      <c r="AO5" s="818"/>
      <c r="AP5" s="819"/>
      <c r="AQ5" s="817" t="s">
        <v>28</v>
      </c>
      <c r="AR5" s="818"/>
      <c r="AS5" s="818"/>
      <c r="AT5" s="818"/>
      <c r="AU5" s="819"/>
      <c r="AV5" s="831" t="s">
        <v>31</v>
      </c>
    </row>
    <row r="6" spans="1:48" ht="15" thickBot="1" x14ac:dyDescent="0.35">
      <c r="F6" s="813">
        <v>43498</v>
      </c>
      <c r="G6" s="814"/>
      <c r="H6" s="814"/>
      <c r="I6" s="814"/>
      <c r="J6" s="814"/>
      <c r="K6" s="813">
        <v>43743</v>
      </c>
      <c r="L6" s="814"/>
      <c r="M6" s="814"/>
      <c r="N6" s="814"/>
      <c r="O6" s="814"/>
      <c r="P6" s="352"/>
      <c r="Q6" s="813"/>
      <c r="R6" s="814"/>
      <c r="S6" s="814"/>
      <c r="T6" s="814"/>
      <c r="U6" s="814"/>
      <c r="V6" s="825"/>
      <c r="W6" s="813">
        <v>43147</v>
      </c>
      <c r="X6" s="814"/>
      <c r="Y6" s="814"/>
      <c r="Z6" s="814"/>
      <c r="AA6" s="825"/>
      <c r="AB6" s="813">
        <v>43168</v>
      </c>
      <c r="AC6" s="814"/>
      <c r="AD6" s="814"/>
      <c r="AE6" s="814"/>
      <c r="AF6" s="825"/>
      <c r="AG6" s="813">
        <v>43196</v>
      </c>
      <c r="AH6" s="814"/>
      <c r="AI6" s="814"/>
      <c r="AJ6" s="814"/>
      <c r="AK6" s="825"/>
      <c r="AL6" s="813">
        <v>43238</v>
      </c>
      <c r="AM6" s="814"/>
      <c r="AN6" s="814"/>
      <c r="AO6" s="814"/>
      <c r="AP6" s="825"/>
      <c r="AQ6" s="813"/>
      <c r="AR6" s="814"/>
      <c r="AS6" s="814"/>
      <c r="AT6" s="814"/>
      <c r="AU6" s="825"/>
      <c r="AV6" s="832"/>
    </row>
    <row r="7" spans="1:48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126">
        <v>1</v>
      </c>
      <c r="G7" s="24">
        <v>2</v>
      </c>
      <c r="H7" s="24">
        <v>3</v>
      </c>
      <c r="I7" s="24">
        <v>4</v>
      </c>
      <c r="J7" s="23" t="s">
        <v>10</v>
      </c>
      <c r="K7" s="24">
        <v>1</v>
      </c>
      <c r="L7" s="24">
        <v>2</v>
      </c>
      <c r="M7" s="24">
        <v>3</v>
      </c>
      <c r="N7" s="24">
        <v>4</v>
      </c>
      <c r="O7" s="23" t="s">
        <v>10</v>
      </c>
      <c r="P7" s="24" t="s">
        <v>29</v>
      </c>
      <c r="Q7" s="137">
        <v>1</v>
      </c>
      <c r="R7" s="137">
        <v>2</v>
      </c>
      <c r="S7" s="137">
        <v>3</v>
      </c>
      <c r="T7" s="84">
        <v>4</v>
      </c>
      <c r="U7" s="125" t="s">
        <v>10</v>
      </c>
      <c r="V7" s="23" t="s">
        <v>29</v>
      </c>
      <c r="W7" s="108">
        <v>1</v>
      </c>
      <c r="X7" s="129">
        <v>2</v>
      </c>
      <c r="Y7" s="130">
        <v>3</v>
      </c>
      <c r="Z7" s="112" t="s">
        <v>10</v>
      </c>
      <c r="AA7" s="132" t="s">
        <v>29</v>
      </c>
      <c r="AB7" s="83">
        <v>1</v>
      </c>
      <c r="AC7" s="84">
        <v>2</v>
      </c>
      <c r="AD7" s="22">
        <v>3</v>
      </c>
      <c r="AE7" s="125" t="s">
        <v>10</v>
      </c>
      <c r="AF7" s="85" t="s">
        <v>29</v>
      </c>
      <c r="AG7" s="83">
        <v>1</v>
      </c>
      <c r="AH7" s="84">
        <v>2</v>
      </c>
      <c r="AI7" s="22">
        <v>3</v>
      </c>
      <c r="AJ7" s="125" t="s">
        <v>10</v>
      </c>
      <c r="AK7" s="85" t="s">
        <v>29</v>
      </c>
      <c r="AL7" s="83">
        <v>1</v>
      </c>
      <c r="AM7" s="84">
        <v>2</v>
      </c>
      <c r="AN7" s="22">
        <v>3</v>
      </c>
      <c r="AO7" s="125" t="s">
        <v>10</v>
      </c>
      <c r="AP7" s="136" t="s">
        <v>29</v>
      </c>
      <c r="AQ7" s="126">
        <v>1</v>
      </c>
      <c r="AR7" s="84">
        <v>2</v>
      </c>
      <c r="AS7" s="22">
        <v>3</v>
      </c>
      <c r="AT7" s="125" t="s">
        <v>10</v>
      </c>
      <c r="AU7" s="136" t="s">
        <v>29</v>
      </c>
      <c r="AV7" s="833"/>
    </row>
    <row r="8" spans="1:48" ht="14.4" x14ac:dyDescent="0.3">
      <c r="A8" s="334">
        <v>1</v>
      </c>
      <c r="B8" s="208" t="s">
        <v>126</v>
      </c>
      <c r="C8" s="333" t="s">
        <v>131</v>
      </c>
      <c r="D8" s="210">
        <v>21009</v>
      </c>
      <c r="E8" s="33" t="s">
        <v>136</v>
      </c>
      <c r="F8" s="90"/>
      <c r="G8" s="80"/>
      <c r="H8" s="80"/>
      <c r="I8" s="80"/>
      <c r="J8" s="80"/>
      <c r="K8" s="81">
        <v>11</v>
      </c>
      <c r="L8" s="81">
        <v>9</v>
      </c>
      <c r="M8" s="81">
        <v>11</v>
      </c>
      <c r="N8" s="81">
        <v>9</v>
      </c>
      <c r="O8" s="82">
        <v>11</v>
      </c>
      <c r="P8" s="93">
        <f t="shared" ref="P8:P14" si="0">SUM(K8:O8)</f>
        <v>51</v>
      </c>
      <c r="Q8" s="143"/>
      <c r="R8" s="144"/>
      <c r="S8" s="80"/>
      <c r="T8" s="144"/>
      <c r="U8" s="82"/>
      <c r="V8" s="95">
        <f t="shared" ref="V8:V11" si="1">SUM(Q8:U8)</f>
        <v>0</v>
      </c>
      <c r="W8" s="143"/>
      <c r="X8" s="144"/>
      <c r="Y8" s="80"/>
      <c r="Z8" s="82"/>
      <c r="AA8" s="118"/>
      <c r="AB8" s="143"/>
      <c r="AC8" s="144"/>
      <c r="AD8" s="80"/>
      <c r="AE8" s="82"/>
      <c r="AF8" s="118"/>
      <c r="AG8" s="144"/>
      <c r="AH8" s="80"/>
      <c r="AI8" s="80"/>
      <c r="AJ8" s="82"/>
      <c r="AK8" s="145"/>
      <c r="AL8" s="144"/>
      <c r="AM8" s="80"/>
      <c r="AN8" s="80"/>
      <c r="AO8" s="82"/>
      <c r="AP8" s="145"/>
      <c r="AQ8" s="144"/>
      <c r="AR8" s="80"/>
      <c r="AS8" s="80"/>
      <c r="AT8" s="82"/>
      <c r="AU8" s="145"/>
      <c r="AV8" s="174">
        <f t="shared" ref="AV8:AV11" si="2">+AU8+AP8+AK8+AF8+AA8+V8+P8</f>
        <v>51</v>
      </c>
    </row>
    <row r="9" spans="1:48" s="292" customFormat="1" ht="14.4" x14ac:dyDescent="0.3">
      <c r="A9" s="334">
        <v>2</v>
      </c>
      <c r="B9" s="208" t="s">
        <v>127</v>
      </c>
      <c r="C9" s="333" t="s">
        <v>132</v>
      </c>
      <c r="D9" s="157">
        <v>21378</v>
      </c>
      <c r="E9" s="33">
        <v>7</v>
      </c>
      <c r="F9" s="90"/>
      <c r="G9" s="80"/>
      <c r="H9" s="80"/>
      <c r="I9" s="80"/>
      <c r="J9" s="80"/>
      <c r="K9" s="80">
        <v>7</v>
      </c>
      <c r="L9" s="81">
        <v>11</v>
      </c>
      <c r="M9" s="81">
        <v>9</v>
      </c>
      <c r="N9" s="81">
        <v>11</v>
      </c>
      <c r="O9" s="82">
        <v>9</v>
      </c>
      <c r="P9" s="93">
        <f t="shared" si="0"/>
        <v>47</v>
      </c>
      <c r="Q9" s="294"/>
      <c r="R9" s="295"/>
      <c r="S9" s="287"/>
      <c r="T9" s="295"/>
      <c r="U9" s="290"/>
      <c r="V9" s="291">
        <f t="shared" si="1"/>
        <v>0</v>
      </c>
      <c r="W9" s="294"/>
      <c r="X9" s="295"/>
      <c r="Y9" s="287"/>
      <c r="Z9" s="290"/>
      <c r="AA9" s="296"/>
      <c r="AB9" s="294"/>
      <c r="AC9" s="295"/>
      <c r="AD9" s="287"/>
      <c r="AE9" s="290"/>
      <c r="AF9" s="296"/>
      <c r="AG9" s="295"/>
      <c r="AH9" s="287"/>
      <c r="AI9" s="287"/>
      <c r="AJ9" s="290"/>
      <c r="AK9" s="297"/>
      <c r="AL9" s="295"/>
      <c r="AM9" s="287"/>
      <c r="AN9" s="287"/>
      <c r="AO9" s="290"/>
      <c r="AP9" s="297"/>
      <c r="AQ9" s="295"/>
      <c r="AR9" s="287"/>
      <c r="AS9" s="287"/>
      <c r="AT9" s="290"/>
      <c r="AU9" s="297"/>
      <c r="AV9" s="298">
        <f t="shared" si="2"/>
        <v>47</v>
      </c>
    </row>
    <row r="10" spans="1:48" ht="14.4" x14ac:dyDescent="0.3">
      <c r="A10" s="334">
        <v>3</v>
      </c>
      <c r="B10" s="208" t="s">
        <v>128</v>
      </c>
      <c r="C10" s="333" t="s">
        <v>133</v>
      </c>
      <c r="D10" s="157">
        <v>20894</v>
      </c>
      <c r="E10" s="33" t="s">
        <v>185</v>
      </c>
      <c r="F10" s="90"/>
      <c r="G10" s="80"/>
      <c r="H10" s="80"/>
      <c r="I10" s="80"/>
      <c r="J10" s="80"/>
      <c r="K10" s="81">
        <v>9</v>
      </c>
      <c r="L10" s="81" t="s">
        <v>232</v>
      </c>
      <c r="M10" s="81">
        <v>7</v>
      </c>
      <c r="N10" s="81">
        <v>7</v>
      </c>
      <c r="O10" s="82">
        <v>7</v>
      </c>
      <c r="P10" s="93">
        <f t="shared" si="0"/>
        <v>30</v>
      </c>
      <c r="Q10" s="143"/>
      <c r="R10" s="144"/>
      <c r="S10" s="80"/>
      <c r="T10" s="144"/>
      <c r="U10" s="82"/>
      <c r="V10" s="95">
        <f t="shared" si="1"/>
        <v>0</v>
      </c>
      <c r="W10" s="143"/>
      <c r="X10" s="144"/>
      <c r="Y10" s="80"/>
      <c r="Z10" s="82"/>
      <c r="AA10" s="118"/>
      <c r="AB10" s="143"/>
      <c r="AC10" s="144"/>
      <c r="AD10" s="80"/>
      <c r="AE10" s="82"/>
      <c r="AF10" s="118"/>
      <c r="AG10" s="144"/>
      <c r="AH10" s="80"/>
      <c r="AI10" s="80"/>
      <c r="AJ10" s="82"/>
      <c r="AK10" s="145"/>
      <c r="AL10" s="144"/>
      <c r="AM10" s="80"/>
      <c r="AN10" s="80"/>
      <c r="AO10" s="82"/>
      <c r="AP10" s="118"/>
      <c r="AQ10" s="144"/>
      <c r="AR10" s="80"/>
      <c r="AS10" s="80"/>
      <c r="AT10" s="89"/>
      <c r="AU10" s="145"/>
      <c r="AV10" s="174">
        <f t="shared" si="2"/>
        <v>30</v>
      </c>
    </row>
    <row r="11" spans="1:48" ht="14.4" hidden="1" x14ac:dyDescent="0.3">
      <c r="A11" s="334">
        <v>4</v>
      </c>
      <c r="B11" s="208" t="s">
        <v>125</v>
      </c>
      <c r="C11" s="333" t="s">
        <v>130</v>
      </c>
      <c r="D11" s="128">
        <v>21638</v>
      </c>
      <c r="E11" s="128" t="s">
        <v>135</v>
      </c>
      <c r="F11" s="182"/>
      <c r="G11" s="107"/>
      <c r="H11" s="107"/>
      <c r="I11" s="192"/>
      <c r="J11" s="170"/>
      <c r="K11" s="80" t="s">
        <v>227</v>
      </c>
      <c r="L11" s="81">
        <v>6</v>
      </c>
      <c r="M11" s="81">
        <v>6</v>
      </c>
      <c r="N11" s="81">
        <v>6</v>
      </c>
      <c r="O11" s="82">
        <v>6</v>
      </c>
      <c r="P11" s="93">
        <f t="shared" si="0"/>
        <v>24</v>
      </c>
      <c r="Q11" s="80"/>
      <c r="R11" s="81"/>
      <c r="S11" s="81"/>
      <c r="T11" s="81"/>
      <c r="U11" s="82"/>
      <c r="V11" s="93">
        <f t="shared" si="1"/>
        <v>0</v>
      </c>
      <c r="W11" s="143"/>
      <c r="X11" s="144"/>
      <c r="Y11" s="80"/>
      <c r="Z11" s="82"/>
      <c r="AA11" s="118"/>
      <c r="AB11" s="143"/>
      <c r="AC11" s="144"/>
      <c r="AD11" s="80"/>
      <c r="AE11" s="82"/>
      <c r="AF11" s="118"/>
      <c r="AG11" s="144"/>
      <c r="AH11" s="80"/>
      <c r="AI11" s="80"/>
      <c r="AJ11" s="82"/>
      <c r="AK11" s="145"/>
      <c r="AL11" s="144"/>
      <c r="AM11" s="80"/>
      <c r="AN11" s="80"/>
      <c r="AO11" s="82"/>
      <c r="AP11" s="118"/>
      <c r="AQ11" s="144"/>
      <c r="AR11" s="80"/>
      <c r="AS11" s="80"/>
      <c r="AT11" s="82"/>
      <c r="AU11" s="118"/>
      <c r="AV11" s="174">
        <f t="shared" si="2"/>
        <v>24</v>
      </c>
    </row>
    <row r="12" spans="1:48" ht="14.4" x14ac:dyDescent="0.3">
      <c r="A12" s="334">
        <v>5</v>
      </c>
      <c r="B12" s="208" t="s">
        <v>124</v>
      </c>
      <c r="C12" s="333" t="s">
        <v>129</v>
      </c>
      <c r="D12" s="210">
        <v>21560</v>
      </c>
      <c r="E12" s="33" t="s">
        <v>134</v>
      </c>
      <c r="F12" s="90"/>
      <c r="G12" s="81"/>
      <c r="H12" s="81"/>
      <c r="I12" s="81"/>
      <c r="J12" s="82"/>
      <c r="K12" s="81" t="s">
        <v>232</v>
      </c>
      <c r="L12" s="81">
        <v>7</v>
      </c>
      <c r="M12" s="81" t="s">
        <v>232</v>
      </c>
      <c r="N12" s="81" t="s">
        <v>232</v>
      </c>
      <c r="O12" s="82" t="s">
        <v>232</v>
      </c>
      <c r="P12" s="93">
        <f t="shared" si="0"/>
        <v>7</v>
      </c>
      <c r="Q12" s="143"/>
      <c r="R12" s="144"/>
      <c r="S12" s="80"/>
      <c r="T12" s="144"/>
      <c r="U12" s="82"/>
      <c r="V12" s="95">
        <v>0</v>
      </c>
      <c r="W12" s="143"/>
      <c r="X12" s="144"/>
      <c r="Y12" s="80"/>
      <c r="Z12" s="82"/>
      <c r="AA12" s="118"/>
      <c r="AB12" s="143"/>
      <c r="AC12" s="144"/>
      <c r="AD12" s="80"/>
      <c r="AE12" s="82"/>
      <c r="AF12" s="118"/>
      <c r="AG12" s="144"/>
      <c r="AH12" s="80"/>
      <c r="AI12" s="80"/>
      <c r="AJ12" s="82"/>
      <c r="AK12" s="145"/>
      <c r="AL12" s="144"/>
      <c r="AM12" s="80"/>
      <c r="AN12" s="80"/>
      <c r="AO12" s="82"/>
      <c r="AP12" s="118"/>
      <c r="AQ12" s="144"/>
      <c r="AR12" s="80"/>
      <c r="AS12" s="80"/>
      <c r="AT12" s="82"/>
      <c r="AU12" s="118"/>
      <c r="AV12" s="175" t="e">
        <f>+AU12+AP12+AK12+AF12+AA12+V12+P12+#REF!+#REF!</f>
        <v>#REF!</v>
      </c>
    </row>
    <row r="13" spans="1:48" ht="14.4" hidden="1" x14ac:dyDescent="0.3">
      <c r="A13" s="334">
        <v>6</v>
      </c>
      <c r="B13" s="208" t="s">
        <v>220</v>
      </c>
      <c r="C13" s="333" t="s">
        <v>221</v>
      </c>
      <c r="D13" s="210"/>
      <c r="E13" s="33" t="s">
        <v>222</v>
      </c>
      <c r="F13" s="90"/>
      <c r="G13" s="81"/>
      <c r="H13" s="81"/>
      <c r="I13" s="81"/>
      <c r="J13" s="82"/>
      <c r="K13" s="81" t="s">
        <v>227</v>
      </c>
      <c r="L13" s="81" t="s">
        <v>43</v>
      </c>
      <c r="M13" s="81" t="s">
        <v>43</v>
      </c>
      <c r="N13" s="81" t="s">
        <v>43</v>
      </c>
      <c r="O13" s="82" t="s">
        <v>43</v>
      </c>
      <c r="P13" s="93">
        <f t="shared" si="0"/>
        <v>0</v>
      </c>
      <c r="Q13" s="80"/>
      <c r="R13" s="81"/>
      <c r="S13" s="81"/>
      <c r="T13" s="81"/>
      <c r="U13" s="82"/>
      <c r="V13" s="93">
        <f>SUM(R13:U13)</f>
        <v>0</v>
      </c>
      <c r="W13" s="143"/>
      <c r="X13" s="144"/>
      <c r="Y13" s="80"/>
      <c r="Z13" s="82"/>
      <c r="AA13" s="118"/>
      <c r="AB13" s="143"/>
      <c r="AC13" s="144"/>
      <c r="AD13" s="80"/>
      <c r="AE13" s="82"/>
      <c r="AF13" s="118"/>
      <c r="AG13" s="144"/>
      <c r="AH13" s="80"/>
      <c r="AI13" s="80"/>
      <c r="AJ13" s="82"/>
      <c r="AK13" s="145"/>
      <c r="AL13" s="144"/>
      <c r="AM13" s="80"/>
      <c r="AN13" s="80"/>
      <c r="AO13" s="82"/>
      <c r="AP13" s="118"/>
      <c r="AQ13" s="144"/>
      <c r="AR13" s="80"/>
      <c r="AS13" s="80"/>
      <c r="AT13" s="82"/>
      <c r="AU13" s="118"/>
      <c r="AV13" s="175" t="e">
        <f>+AU13+AP13+AK13+AF13+AA13+V13+P13+#REF!+#REF!</f>
        <v>#REF!</v>
      </c>
    </row>
    <row r="14" spans="1:48" ht="14.4" x14ac:dyDescent="0.3">
      <c r="A14" s="334">
        <v>7</v>
      </c>
      <c r="B14" s="208"/>
      <c r="C14" s="333"/>
      <c r="D14" s="157"/>
      <c r="E14" s="33"/>
      <c r="F14" s="90"/>
      <c r="G14" s="81"/>
      <c r="H14" s="81"/>
      <c r="I14" s="81"/>
      <c r="J14" s="82"/>
      <c r="K14" s="80"/>
      <c r="L14" s="81"/>
      <c r="M14" s="81"/>
      <c r="N14" s="81"/>
      <c r="O14" s="82"/>
      <c r="P14" s="93">
        <f t="shared" si="0"/>
        <v>0</v>
      </c>
      <c r="Q14" s="146"/>
      <c r="R14" s="147"/>
      <c r="S14" s="80"/>
      <c r="T14" s="165"/>
      <c r="U14" s="89"/>
      <c r="V14" s="167">
        <f>SUM(S14:U14)</f>
        <v>0</v>
      </c>
      <c r="W14" s="146"/>
      <c r="X14" s="147"/>
      <c r="Y14" s="166"/>
      <c r="Z14" s="89"/>
      <c r="AA14" s="148"/>
      <c r="AB14" s="146"/>
      <c r="AC14" s="147"/>
      <c r="AD14" s="166"/>
      <c r="AE14" s="89"/>
      <c r="AF14" s="148"/>
      <c r="AG14" s="147"/>
      <c r="AH14" s="80"/>
      <c r="AI14" s="80"/>
      <c r="AJ14" s="82"/>
      <c r="AK14" s="145"/>
      <c r="AL14" s="147"/>
      <c r="AM14" s="80"/>
      <c r="AN14" s="80"/>
      <c r="AO14" s="82"/>
      <c r="AP14" s="118"/>
      <c r="AQ14" s="147"/>
      <c r="AR14" s="80"/>
      <c r="AS14" s="80"/>
      <c r="AT14" s="82"/>
      <c r="AU14" s="118"/>
      <c r="AV14" s="175" t="e">
        <f>+AU14+AP14+AK14+AF14+AA14+V14+P14+#REF!+#REF!</f>
        <v>#REF!</v>
      </c>
    </row>
    <row r="15" spans="1:48" ht="14.4" x14ac:dyDescent="0.3">
      <c r="A15" s="334"/>
      <c r="B15" s="208"/>
      <c r="C15" s="333"/>
      <c r="D15" s="157"/>
      <c r="E15" s="33"/>
      <c r="F15" s="90"/>
      <c r="G15" s="81"/>
      <c r="H15" s="81"/>
      <c r="I15" s="81"/>
      <c r="J15" s="82"/>
      <c r="K15" s="80"/>
      <c r="L15" s="81"/>
      <c r="M15" s="81"/>
      <c r="N15" s="81"/>
      <c r="O15" s="82"/>
      <c r="P15" s="93">
        <v>0</v>
      </c>
      <c r="Q15" s="80"/>
      <c r="R15" s="81"/>
      <c r="S15" s="81"/>
      <c r="T15" s="81"/>
      <c r="U15" s="82"/>
      <c r="V15" s="93">
        <v>0</v>
      </c>
      <c r="W15" s="146"/>
      <c r="X15" s="147"/>
      <c r="Y15" s="166"/>
      <c r="Z15" s="89"/>
      <c r="AA15" s="148"/>
      <c r="AB15" s="146"/>
      <c r="AC15" s="147"/>
      <c r="AD15" s="166"/>
      <c r="AE15" s="89"/>
      <c r="AF15" s="148"/>
      <c r="AG15" s="147"/>
      <c r="AH15" s="166"/>
      <c r="AI15" s="166"/>
      <c r="AJ15" s="89"/>
      <c r="AK15" s="171"/>
      <c r="AL15" s="147"/>
      <c r="AM15" s="80"/>
      <c r="AN15" s="80"/>
      <c r="AO15" s="82"/>
      <c r="AP15" s="118"/>
      <c r="AQ15" s="147"/>
      <c r="AR15" s="80"/>
      <c r="AS15" s="80"/>
      <c r="AT15" s="82"/>
      <c r="AU15" s="118"/>
      <c r="AV15" s="175" t="e">
        <f>+AU15+AP15+AK15+AF15+AA15+V15+P15+#REF!+#REF!</f>
        <v>#REF!</v>
      </c>
    </row>
    <row r="16" spans="1:48" ht="14.4" x14ac:dyDescent="0.3">
      <c r="A16" s="334"/>
      <c r="B16" s="208"/>
      <c r="C16" s="333"/>
      <c r="D16" s="157"/>
      <c r="E16" s="33"/>
      <c r="F16" s="90"/>
      <c r="G16" s="80"/>
      <c r="H16" s="80"/>
      <c r="I16" s="81"/>
      <c r="J16" s="82"/>
      <c r="K16" s="80"/>
      <c r="L16" s="81"/>
      <c r="M16" s="81"/>
      <c r="N16" s="81"/>
      <c r="O16" s="82"/>
      <c r="P16" s="93">
        <v>0</v>
      </c>
      <c r="Q16" s="146"/>
      <c r="R16" s="147"/>
      <c r="S16" s="80"/>
      <c r="T16" s="165"/>
      <c r="U16" s="89"/>
      <c r="V16" s="167">
        <v>0</v>
      </c>
      <c r="W16" s="146"/>
      <c r="X16" s="147"/>
      <c r="Y16" s="166"/>
      <c r="Z16" s="89"/>
      <c r="AA16" s="148"/>
      <c r="AB16" s="146"/>
      <c r="AC16" s="147"/>
      <c r="AD16" s="166"/>
      <c r="AE16" s="89"/>
      <c r="AF16" s="148"/>
      <c r="AG16" s="147"/>
      <c r="AH16" s="166"/>
      <c r="AI16" s="166"/>
      <c r="AJ16" s="89"/>
      <c r="AK16" s="171"/>
      <c r="AL16" s="147"/>
      <c r="AM16" s="80"/>
      <c r="AN16" s="80"/>
      <c r="AO16" s="82"/>
      <c r="AP16" s="118"/>
      <c r="AQ16" s="147"/>
      <c r="AR16" s="80"/>
      <c r="AS16" s="80"/>
      <c r="AT16" s="82"/>
      <c r="AU16" s="118"/>
      <c r="AV16" s="175" t="e">
        <f>+AU16+AP16+AK16+AF16+AA16+V16+P16+#REF!+#REF!</f>
        <v>#REF!</v>
      </c>
    </row>
    <row r="17" spans="1:48" ht="14.4" x14ac:dyDescent="0.3">
      <c r="A17" s="334"/>
      <c r="B17" s="208"/>
      <c r="C17" s="333"/>
      <c r="D17" s="158"/>
      <c r="E17" s="53"/>
      <c r="F17" s="90"/>
      <c r="G17" s="81"/>
      <c r="H17" s="81"/>
      <c r="I17" s="81"/>
      <c r="J17" s="82"/>
      <c r="K17" s="80"/>
      <c r="L17" s="81"/>
      <c r="M17" s="81"/>
      <c r="N17" s="81"/>
      <c r="O17" s="82"/>
      <c r="P17" s="93">
        <v>0</v>
      </c>
      <c r="Q17" s="80"/>
      <c r="R17" s="81"/>
      <c r="S17" s="81"/>
      <c r="T17" s="81"/>
      <c r="U17" s="82"/>
      <c r="V17" s="93">
        <v>0</v>
      </c>
      <c r="W17" s="146"/>
      <c r="X17" s="147"/>
      <c r="Y17" s="166"/>
      <c r="Z17" s="89"/>
      <c r="AA17" s="148"/>
      <c r="AB17" s="146"/>
      <c r="AC17" s="147"/>
      <c r="AD17" s="166"/>
      <c r="AE17" s="89"/>
      <c r="AF17" s="148"/>
      <c r="AG17" s="147"/>
      <c r="AH17" s="166"/>
      <c r="AI17" s="166"/>
      <c r="AJ17" s="89"/>
      <c r="AK17" s="171"/>
      <c r="AL17" s="147"/>
      <c r="AM17" s="80"/>
      <c r="AN17" s="80"/>
      <c r="AO17" s="82"/>
      <c r="AP17" s="118"/>
      <c r="AQ17" s="147"/>
      <c r="AR17" s="80"/>
      <c r="AS17" s="80"/>
      <c r="AT17" s="82"/>
      <c r="AU17" s="118"/>
      <c r="AV17" s="175" t="e">
        <f>+AU17+AP17+AK17+AF17+AA17+V17+P17+#REF!+#REF!</f>
        <v>#REF!</v>
      </c>
    </row>
    <row r="18" spans="1:48" ht="14.4" x14ac:dyDescent="0.3">
      <c r="A18" s="334"/>
      <c r="B18" s="208"/>
      <c r="C18" s="333"/>
      <c r="D18" s="158"/>
      <c r="E18" s="53"/>
      <c r="F18" s="90"/>
      <c r="G18" s="81"/>
      <c r="H18" s="81"/>
      <c r="I18" s="81"/>
      <c r="J18" s="82"/>
      <c r="K18" s="80"/>
      <c r="L18" s="81"/>
      <c r="M18" s="81"/>
      <c r="N18" s="81"/>
      <c r="O18" s="82"/>
      <c r="P18" s="93">
        <v>0</v>
      </c>
      <c r="Q18" s="80"/>
      <c r="R18" s="81"/>
      <c r="S18" s="81"/>
      <c r="T18" s="81"/>
      <c r="U18" s="82"/>
      <c r="V18" s="93">
        <v>0</v>
      </c>
      <c r="W18" s="146"/>
      <c r="X18" s="147"/>
      <c r="Y18" s="166"/>
      <c r="Z18" s="89"/>
      <c r="AA18" s="148"/>
      <c r="AB18" s="146"/>
      <c r="AC18" s="147"/>
      <c r="AD18" s="166"/>
      <c r="AE18" s="82"/>
      <c r="AF18" s="148"/>
      <c r="AG18" s="147"/>
      <c r="AH18" s="166"/>
      <c r="AI18" s="166"/>
      <c r="AJ18" s="89"/>
      <c r="AK18" s="171"/>
      <c r="AL18" s="147"/>
      <c r="AM18" s="80"/>
      <c r="AN18" s="80"/>
      <c r="AO18" s="82"/>
      <c r="AP18" s="118"/>
      <c r="AQ18" s="147"/>
      <c r="AR18" s="80"/>
      <c r="AS18" s="80"/>
      <c r="AT18" s="82"/>
      <c r="AU18" s="118"/>
      <c r="AV18" s="175" t="e">
        <f>+AU18+AP18+AK18+AF18+AA18+V18+P18+#REF!+#REF!</f>
        <v>#REF!</v>
      </c>
    </row>
    <row r="19" spans="1:48" ht="14.4" x14ac:dyDescent="0.3">
      <c r="A19" s="334"/>
      <c r="B19" s="208"/>
      <c r="C19" s="333"/>
      <c r="D19" s="158"/>
      <c r="E19" s="53"/>
      <c r="F19" s="90"/>
      <c r="G19" s="81"/>
      <c r="H19" s="81"/>
      <c r="I19" s="81"/>
      <c r="J19" s="82"/>
      <c r="K19" s="80"/>
      <c r="L19" s="81"/>
      <c r="M19" s="81"/>
      <c r="N19" s="81"/>
      <c r="O19" s="82"/>
      <c r="P19" s="93">
        <v>0</v>
      </c>
      <c r="Q19" s="146"/>
      <c r="R19" s="147"/>
      <c r="S19" s="80"/>
      <c r="T19" s="165"/>
      <c r="U19" s="89"/>
      <c r="V19" s="167">
        <v>0</v>
      </c>
      <c r="W19" s="146"/>
      <c r="X19" s="147"/>
      <c r="Y19" s="166"/>
      <c r="Z19" s="89"/>
      <c r="AA19" s="148"/>
      <c r="AB19" s="146"/>
      <c r="AC19" s="147"/>
      <c r="AD19" s="166"/>
      <c r="AE19" s="89"/>
      <c r="AF19" s="148"/>
      <c r="AG19" s="147"/>
      <c r="AH19" s="166"/>
      <c r="AI19" s="166"/>
      <c r="AJ19" s="89"/>
      <c r="AK19" s="171"/>
      <c r="AL19" s="147"/>
      <c r="AM19" s="80"/>
      <c r="AN19" s="80"/>
      <c r="AO19" s="89"/>
      <c r="AP19" s="148"/>
      <c r="AQ19" s="147"/>
      <c r="AR19" s="80"/>
      <c r="AS19" s="80"/>
      <c r="AT19" s="89"/>
      <c r="AU19" s="148"/>
      <c r="AV19" s="175" t="e">
        <f>+AU19+AP19+AK19+AF19+AA19+V19+P19+#REF!+#REF!</f>
        <v>#REF!</v>
      </c>
    </row>
    <row r="20" spans="1:48" ht="15" thickBot="1" x14ac:dyDescent="0.35">
      <c r="A20" s="334"/>
      <c r="B20" s="208"/>
      <c r="C20" s="333"/>
      <c r="D20" s="43"/>
      <c r="E20" s="43"/>
      <c r="F20" s="90"/>
      <c r="G20" s="81"/>
      <c r="H20" s="81"/>
      <c r="I20" s="81"/>
      <c r="J20" s="82"/>
      <c r="K20" s="80"/>
      <c r="L20" s="81"/>
      <c r="M20" s="81"/>
      <c r="N20" s="81"/>
      <c r="O20" s="82"/>
      <c r="P20" s="93">
        <v>0</v>
      </c>
      <c r="Q20" s="146"/>
      <c r="R20" s="147"/>
      <c r="S20" s="184"/>
      <c r="T20" s="184"/>
      <c r="U20" s="149"/>
      <c r="V20" s="167">
        <v>0</v>
      </c>
      <c r="W20" s="146"/>
      <c r="X20" s="147"/>
      <c r="Y20" s="166"/>
      <c r="Z20" s="149"/>
      <c r="AA20" s="148"/>
      <c r="AB20" s="146"/>
      <c r="AC20" s="147"/>
      <c r="AD20" s="166"/>
      <c r="AE20" s="149"/>
      <c r="AF20" s="148"/>
      <c r="AG20" s="147"/>
      <c r="AH20" s="166"/>
      <c r="AI20" s="166"/>
      <c r="AJ20" s="149"/>
      <c r="AK20" s="172"/>
      <c r="AL20" s="147"/>
      <c r="AM20" s="80"/>
      <c r="AN20" s="80"/>
      <c r="AO20" s="149"/>
      <c r="AP20" s="173"/>
      <c r="AQ20" s="147"/>
      <c r="AR20" s="80"/>
      <c r="AS20" s="80"/>
      <c r="AT20" s="149"/>
      <c r="AU20" s="173"/>
      <c r="AV20" s="175" t="e">
        <f>+AU20+AP20+AK20+AF20+AA20+V20+P20+#REF!+#REF!</f>
        <v>#REF!</v>
      </c>
    </row>
    <row r="21" spans="1:48" ht="15" thickBot="1" x14ac:dyDescent="0.35">
      <c r="A21" s="834" t="s">
        <v>32</v>
      </c>
      <c r="B21" s="834"/>
      <c r="C21" s="834"/>
      <c r="D21" s="834"/>
      <c r="E21" s="834"/>
      <c r="F21" s="826">
        <v>6</v>
      </c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  <c r="R21" s="826"/>
      <c r="S21" s="836"/>
      <c r="T21" s="83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09"/>
      <c r="AF21" s="809"/>
      <c r="AG21" s="826"/>
      <c r="AH21" s="826"/>
      <c r="AI21" s="826"/>
      <c r="AJ21" s="809"/>
      <c r="AK21" s="809"/>
      <c r="AL21" s="826"/>
      <c r="AM21" s="826"/>
      <c r="AN21" s="826"/>
      <c r="AO21" s="809"/>
      <c r="AP21" s="809"/>
      <c r="AQ21" s="826"/>
      <c r="AR21" s="826"/>
      <c r="AS21" s="826"/>
      <c r="AT21" s="809"/>
      <c r="AU21" s="809"/>
      <c r="AV21" s="106"/>
    </row>
    <row r="22" spans="1:48" ht="13.8" x14ac:dyDescent="0.25"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ht="13.2" customHeight="1" x14ac:dyDescent="0.3">
      <c r="C23" s="48" t="s">
        <v>14</v>
      </c>
      <c r="F23" s="835"/>
      <c r="G23" s="835"/>
      <c r="H23" s="835"/>
      <c r="I23" s="835"/>
      <c r="J23" s="835"/>
      <c r="K23" s="835"/>
      <c r="L23" s="835"/>
      <c r="M23" s="835"/>
      <c r="N23" s="835"/>
      <c r="O23" s="835"/>
      <c r="P23" s="835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3.8" x14ac:dyDescent="0.3">
      <c r="C24" s="48" t="s">
        <v>15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3.8" x14ac:dyDescent="0.3">
      <c r="C25" s="48" t="s">
        <v>16</v>
      </c>
      <c r="X25" s="42" t="s">
        <v>23</v>
      </c>
      <c r="Y25" s="44" t="s">
        <v>24</v>
      </c>
      <c r="Z25" s="44"/>
      <c r="AA25" s="33" t="s">
        <v>25</v>
      </c>
    </row>
    <row r="26" spans="1:48" ht="13.8" x14ac:dyDescent="0.3">
      <c r="C26" s="48" t="s">
        <v>17</v>
      </c>
      <c r="X26" s="51" t="s">
        <v>20</v>
      </c>
      <c r="Y26" s="62" t="s">
        <v>21</v>
      </c>
      <c r="Z26" s="62"/>
      <c r="AA26" s="53" t="s">
        <v>22</v>
      </c>
    </row>
    <row r="27" spans="1:48" ht="13.8" x14ac:dyDescent="0.3">
      <c r="C27" s="48" t="s">
        <v>30</v>
      </c>
      <c r="D27" s="20"/>
      <c r="E27" s="20"/>
      <c r="F27" s="20"/>
      <c r="G27" s="20"/>
      <c r="H27" s="20"/>
      <c r="I27" s="20"/>
      <c r="J27" s="20"/>
      <c r="X27" s="51" t="s">
        <v>12</v>
      </c>
      <c r="Y27" s="62" t="s">
        <v>13</v>
      </c>
      <c r="Z27" s="62"/>
      <c r="AA27" s="53" t="s">
        <v>11</v>
      </c>
    </row>
    <row r="28" spans="1:48" ht="13.8" x14ac:dyDescent="0.3">
      <c r="D28" s="20"/>
      <c r="E28" s="20"/>
      <c r="F28" s="20"/>
      <c r="G28" s="20"/>
      <c r="H28" s="20"/>
      <c r="I28" s="20"/>
      <c r="J28" s="20"/>
      <c r="X28" s="51" t="s">
        <v>18</v>
      </c>
      <c r="Y28" s="52">
        <v>13278</v>
      </c>
      <c r="Z28" s="52"/>
      <c r="AA28" s="53" t="s">
        <v>19</v>
      </c>
    </row>
    <row r="29" spans="1:48" x14ac:dyDescent="0.25">
      <c r="D29" s="20"/>
      <c r="E29" s="20"/>
      <c r="F29" s="20"/>
      <c r="G29" s="20"/>
      <c r="H29" s="20"/>
      <c r="I29" s="20"/>
      <c r="J29" s="20"/>
    </row>
    <row r="30" spans="1:48" x14ac:dyDescent="0.25">
      <c r="D30" s="20"/>
      <c r="E30" s="20"/>
      <c r="F30" s="20"/>
      <c r="G30" s="20"/>
      <c r="H30" s="20"/>
      <c r="I30" s="20"/>
      <c r="J30" s="20"/>
    </row>
  </sheetData>
  <sortState ref="B9:P15">
    <sortCondition descending="1" ref="P8"/>
  </sortState>
  <mergeCells count="30">
    <mergeCell ref="F22:J23"/>
    <mergeCell ref="K22:P23"/>
    <mergeCell ref="F6:J6"/>
    <mergeCell ref="Q21:V21"/>
    <mergeCell ref="W21:AA21"/>
    <mergeCell ref="F21:J21"/>
    <mergeCell ref="K21:P21"/>
    <mergeCell ref="AL21:AP21"/>
    <mergeCell ref="AL5:AP5"/>
    <mergeCell ref="A2:AV4"/>
    <mergeCell ref="AV5:AV7"/>
    <mergeCell ref="AQ5:AU5"/>
    <mergeCell ref="AQ21:AU21"/>
    <mergeCell ref="AB6:AF6"/>
    <mergeCell ref="AG6:AK6"/>
    <mergeCell ref="AB5:AF5"/>
    <mergeCell ref="AQ6:AU6"/>
    <mergeCell ref="AL6:AP6"/>
    <mergeCell ref="AB21:AF21"/>
    <mergeCell ref="AG21:AK21"/>
    <mergeCell ref="AG5:AK5"/>
    <mergeCell ref="A21:E21"/>
    <mergeCell ref="F5:J5"/>
    <mergeCell ref="B7:C7"/>
    <mergeCell ref="K5:P5"/>
    <mergeCell ref="Q5:V5"/>
    <mergeCell ref="W5:AA5"/>
    <mergeCell ref="Q6:V6"/>
    <mergeCell ref="W6:AA6"/>
    <mergeCell ref="K6:O6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G32"/>
  <sheetViews>
    <sheetView view="pageLayout" topLeftCell="A6" zoomScaleNormal="100" workbookViewId="0">
      <selection activeCell="BG8" sqref="BG8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1" width="7" hidden="1" customWidth="1"/>
    <col min="12" max="16" width="4.33203125" hidden="1" customWidth="1"/>
    <col min="17" max="17" width="7.5546875" hidden="1" customWidth="1"/>
    <col min="18" max="23" width="4.33203125" customWidth="1"/>
    <col min="24" max="54" width="4.33203125" hidden="1" customWidth="1"/>
    <col min="55" max="55" width="10.5546875" hidden="1" customWidth="1"/>
  </cols>
  <sheetData>
    <row r="2" spans="1:59" ht="12.75" customHeight="1" x14ac:dyDescent="0.25">
      <c r="A2" s="815" t="s">
        <v>40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228"/>
      <c r="BE2" s="228"/>
      <c r="BF2" s="228"/>
      <c r="BG2" s="228"/>
    </row>
    <row r="3" spans="1:59" ht="12.75" customHeight="1" x14ac:dyDescent="0.25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228"/>
      <c r="BE3" s="228"/>
      <c r="BF3" s="228"/>
      <c r="BG3" s="228"/>
    </row>
    <row r="4" spans="1:59" ht="24" customHeight="1" thickBot="1" x14ac:dyDescent="0.3">
      <c r="A4" s="815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815"/>
      <c r="AH4" s="815"/>
      <c r="AI4" s="815"/>
      <c r="AJ4" s="815"/>
      <c r="AK4" s="815"/>
      <c r="AL4" s="815"/>
      <c r="AM4" s="815"/>
      <c r="AN4" s="815"/>
      <c r="AO4" s="815"/>
      <c r="AP4" s="815"/>
      <c r="AQ4" s="815"/>
      <c r="AR4" s="815"/>
      <c r="AS4" s="815"/>
      <c r="AT4" s="815"/>
      <c r="AU4" s="815"/>
      <c r="AV4" s="815"/>
      <c r="AW4" s="815"/>
      <c r="AX4" s="815"/>
      <c r="AY4" s="815"/>
      <c r="AZ4" s="815"/>
      <c r="BA4" s="815"/>
      <c r="BB4" s="815"/>
      <c r="BC4" s="815"/>
      <c r="BD4" s="228"/>
      <c r="BE4" s="228"/>
      <c r="BF4" s="228"/>
      <c r="BG4" s="228"/>
    </row>
    <row r="5" spans="1:59" ht="14.4" x14ac:dyDescent="0.3">
      <c r="F5" s="817" t="s">
        <v>1</v>
      </c>
      <c r="G5" s="818"/>
      <c r="H5" s="818"/>
      <c r="I5" s="818"/>
      <c r="J5" s="818"/>
      <c r="K5" s="819"/>
      <c r="L5" s="818" t="s">
        <v>2</v>
      </c>
      <c r="M5" s="818"/>
      <c r="N5" s="818"/>
      <c r="O5" s="818"/>
      <c r="P5" s="818"/>
      <c r="Q5" s="819"/>
      <c r="R5" s="817" t="s">
        <v>178</v>
      </c>
      <c r="S5" s="818"/>
      <c r="T5" s="818"/>
      <c r="U5" s="818"/>
      <c r="V5" s="818"/>
      <c r="W5" s="819"/>
      <c r="X5" s="817" t="s">
        <v>4</v>
      </c>
      <c r="Y5" s="818"/>
      <c r="Z5" s="818"/>
      <c r="AA5" s="818"/>
      <c r="AB5" s="818"/>
      <c r="AC5" s="819"/>
      <c r="AD5" s="817" t="s">
        <v>5</v>
      </c>
      <c r="AE5" s="818"/>
      <c r="AF5" s="818"/>
      <c r="AG5" s="818"/>
      <c r="AH5" s="819"/>
      <c r="AI5" s="817" t="s">
        <v>6</v>
      </c>
      <c r="AJ5" s="818"/>
      <c r="AK5" s="818"/>
      <c r="AL5" s="818"/>
      <c r="AM5" s="819"/>
      <c r="AN5" s="817" t="s">
        <v>26</v>
      </c>
      <c r="AO5" s="818"/>
      <c r="AP5" s="818"/>
      <c r="AQ5" s="818"/>
      <c r="AR5" s="819"/>
      <c r="AS5" s="817" t="s">
        <v>27</v>
      </c>
      <c r="AT5" s="818"/>
      <c r="AU5" s="818"/>
      <c r="AV5" s="818"/>
      <c r="AW5" s="819"/>
      <c r="AX5" s="817"/>
      <c r="AY5" s="818"/>
      <c r="AZ5" s="818"/>
      <c r="BA5" s="818"/>
      <c r="BB5" s="819"/>
      <c r="BC5" s="837" t="s">
        <v>31</v>
      </c>
    </row>
    <row r="6" spans="1:59" ht="15" thickBot="1" x14ac:dyDescent="0.35">
      <c r="F6" s="813">
        <v>43498</v>
      </c>
      <c r="G6" s="814"/>
      <c r="H6" s="814"/>
      <c r="I6" s="814"/>
      <c r="J6" s="814"/>
      <c r="K6" s="840"/>
      <c r="L6" s="841">
        <v>43540</v>
      </c>
      <c r="M6" s="841"/>
      <c r="N6" s="841"/>
      <c r="O6" s="841"/>
      <c r="P6" s="841"/>
      <c r="Q6" s="840"/>
      <c r="R6" s="813">
        <v>43743</v>
      </c>
      <c r="S6" s="814"/>
      <c r="T6" s="814"/>
      <c r="U6" s="814"/>
      <c r="V6" s="814"/>
      <c r="W6" s="352"/>
      <c r="X6" s="813"/>
      <c r="Y6" s="814"/>
      <c r="Z6" s="814"/>
      <c r="AA6" s="814"/>
      <c r="AB6" s="814"/>
      <c r="AC6" s="825"/>
      <c r="AD6" s="813">
        <v>43147</v>
      </c>
      <c r="AE6" s="814"/>
      <c r="AF6" s="814"/>
      <c r="AG6" s="814"/>
      <c r="AH6" s="825"/>
      <c r="AI6" s="813">
        <v>43168</v>
      </c>
      <c r="AJ6" s="814"/>
      <c r="AK6" s="814"/>
      <c r="AL6" s="814"/>
      <c r="AM6" s="825"/>
      <c r="AN6" s="813">
        <v>43196</v>
      </c>
      <c r="AO6" s="814"/>
      <c r="AP6" s="814"/>
      <c r="AQ6" s="814"/>
      <c r="AR6" s="825"/>
      <c r="AS6" s="813">
        <v>43238</v>
      </c>
      <c r="AT6" s="814"/>
      <c r="AU6" s="814"/>
      <c r="AV6" s="814"/>
      <c r="AW6" s="825"/>
      <c r="AX6" s="813"/>
      <c r="AY6" s="814"/>
      <c r="AZ6" s="814"/>
      <c r="BA6" s="814"/>
      <c r="BB6" s="825"/>
      <c r="BC6" s="838"/>
    </row>
    <row r="7" spans="1:59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215">
        <v>1</v>
      </c>
      <c r="G7" s="109">
        <v>2</v>
      </c>
      <c r="H7" s="109">
        <v>3</v>
      </c>
      <c r="I7" s="109">
        <v>4</v>
      </c>
      <c r="J7" s="112" t="s">
        <v>10</v>
      </c>
      <c r="K7" s="115" t="s">
        <v>29</v>
      </c>
      <c r="L7" s="110">
        <v>1</v>
      </c>
      <c r="M7" s="111">
        <v>2</v>
      </c>
      <c r="N7" s="111">
        <v>3</v>
      </c>
      <c r="O7" s="111">
        <v>4</v>
      </c>
      <c r="P7" s="112" t="s">
        <v>10</v>
      </c>
      <c r="Q7" s="115" t="s">
        <v>29</v>
      </c>
      <c r="R7" s="111">
        <v>1</v>
      </c>
      <c r="S7" s="111">
        <v>2</v>
      </c>
      <c r="T7" s="111">
        <v>3</v>
      </c>
      <c r="U7" s="111">
        <v>4</v>
      </c>
      <c r="V7" s="111" t="s">
        <v>10</v>
      </c>
      <c r="W7" s="115" t="s">
        <v>29</v>
      </c>
      <c r="X7" s="113">
        <v>1</v>
      </c>
      <c r="Y7" s="114">
        <v>2</v>
      </c>
      <c r="Z7" s="114">
        <v>3</v>
      </c>
      <c r="AA7" s="114">
        <v>4</v>
      </c>
      <c r="AB7" s="112" t="s">
        <v>10</v>
      </c>
      <c r="AC7" s="115" t="s">
        <v>29</v>
      </c>
      <c r="AD7" s="113">
        <v>1</v>
      </c>
      <c r="AE7" s="114">
        <v>2</v>
      </c>
      <c r="AF7" s="110">
        <v>3</v>
      </c>
      <c r="AG7" s="112" t="s">
        <v>10</v>
      </c>
      <c r="AH7" s="115" t="s">
        <v>29</v>
      </c>
      <c r="AI7" s="113">
        <v>1</v>
      </c>
      <c r="AJ7" s="114">
        <v>2</v>
      </c>
      <c r="AK7" s="110">
        <v>3</v>
      </c>
      <c r="AL7" s="112" t="s">
        <v>10</v>
      </c>
      <c r="AM7" s="115" t="s">
        <v>29</v>
      </c>
      <c r="AN7" s="113">
        <v>1</v>
      </c>
      <c r="AO7" s="114">
        <v>2</v>
      </c>
      <c r="AP7" s="110">
        <v>3</v>
      </c>
      <c r="AQ7" s="112" t="s">
        <v>10</v>
      </c>
      <c r="AR7" s="115" t="s">
        <v>29</v>
      </c>
      <c r="AS7" s="113">
        <v>1</v>
      </c>
      <c r="AT7" s="114">
        <v>2</v>
      </c>
      <c r="AU7" s="110">
        <v>3</v>
      </c>
      <c r="AV7" s="112" t="s">
        <v>10</v>
      </c>
      <c r="AW7" s="115" t="s">
        <v>29</v>
      </c>
      <c r="AX7" s="108">
        <v>1</v>
      </c>
      <c r="AY7" s="129">
        <v>2</v>
      </c>
      <c r="AZ7" s="130">
        <v>3</v>
      </c>
      <c r="BA7" s="112" t="s">
        <v>10</v>
      </c>
      <c r="BB7" s="131" t="s">
        <v>29</v>
      </c>
      <c r="BC7" s="839"/>
    </row>
    <row r="8" spans="1:59" ht="14.4" x14ac:dyDescent="0.3">
      <c r="A8" s="334">
        <v>1</v>
      </c>
      <c r="B8" s="208" t="s">
        <v>138</v>
      </c>
      <c r="C8" s="333" t="s">
        <v>65</v>
      </c>
      <c r="D8" s="369">
        <v>21240</v>
      </c>
      <c r="E8" s="32" t="s">
        <v>140</v>
      </c>
      <c r="F8" s="403"/>
      <c r="G8" s="27"/>
      <c r="H8" s="27"/>
      <c r="I8" s="27"/>
      <c r="J8" s="27"/>
      <c r="K8" s="202"/>
      <c r="L8" s="63"/>
      <c r="M8" s="104"/>
      <c r="N8" s="104"/>
      <c r="O8" s="104"/>
      <c r="P8" s="40"/>
      <c r="Q8" s="202"/>
      <c r="R8" s="63">
        <v>7</v>
      </c>
      <c r="S8" s="104">
        <v>11</v>
      </c>
      <c r="T8" s="104">
        <v>11</v>
      </c>
      <c r="U8" s="104">
        <v>9</v>
      </c>
      <c r="V8" s="104">
        <v>11</v>
      </c>
      <c r="W8" s="408">
        <f t="shared" ref="W8:W13" si="0">SUM(R8:V8)</f>
        <v>49</v>
      </c>
      <c r="X8" s="63"/>
      <c r="Y8" s="104"/>
      <c r="Z8" s="104"/>
      <c r="AA8" s="104"/>
      <c r="AB8" s="40"/>
      <c r="AC8" s="202">
        <f t="shared" ref="AC8:AC13" si="1">SUM(X8:AB8)</f>
        <v>0</v>
      </c>
      <c r="AD8" s="38"/>
      <c r="AE8" s="39"/>
      <c r="AF8" s="63"/>
      <c r="AG8" s="40"/>
      <c r="AH8" s="123"/>
      <c r="AI8" s="36"/>
      <c r="AJ8" s="37"/>
      <c r="AK8" s="27"/>
      <c r="AL8" s="28"/>
      <c r="AM8" s="124"/>
      <c r="AN8" s="39"/>
      <c r="AO8" s="63"/>
      <c r="AP8" s="63"/>
      <c r="AQ8" s="40"/>
      <c r="AR8" s="123"/>
      <c r="AS8" s="39"/>
      <c r="AT8" s="63"/>
      <c r="AU8" s="63"/>
      <c r="AV8" s="40"/>
      <c r="AW8" s="123"/>
      <c r="AX8" s="39"/>
      <c r="AY8" s="63"/>
      <c r="AZ8" s="63"/>
      <c r="BA8" s="40"/>
      <c r="BB8" s="128"/>
      <c r="BC8" s="219">
        <f t="shared" ref="BC8:BC14" si="2">+K8+Q8+W8+AC8+AH8+AM8+AR8+AW8</f>
        <v>49</v>
      </c>
    </row>
    <row r="9" spans="1:59" ht="14.4" x14ac:dyDescent="0.3">
      <c r="A9" s="334">
        <v>2</v>
      </c>
      <c r="B9" s="208" t="s">
        <v>186</v>
      </c>
      <c r="C9" s="333" t="s">
        <v>179</v>
      </c>
      <c r="D9" s="210">
        <v>21464</v>
      </c>
      <c r="E9" s="220" t="s">
        <v>169</v>
      </c>
      <c r="F9" s="221"/>
      <c r="G9" s="222"/>
      <c r="H9" s="29"/>
      <c r="I9" s="222"/>
      <c r="J9" s="222"/>
      <c r="K9" s="202"/>
      <c r="L9" s="29"/>
      <c r="M9" s="30"/>
      <c r="N9" s="30"/>
      <c r="O9" s="30"/>
      <c r="P9" s="31"/>
      <c r="Q9" s="202"/>
      <c r="R9" s="29">
        <v>9</v>
      </c>
      <c r="S9" s="30">
        <v>3</v>
      </c>
      <c r="T9" s="30">
        <v>7</v>
      </c>
      <c r="U9" s="30">
        <v>11</v>
      </c>
      <c r="V9" s="30">
        <v>9</v>
      </c>
      <c r="W9" s="202">
        <f t="shared" si="0"/>
        <v>39</v>
      </c>
      <c r="X9" s="63"/>
      <c r="Y9" s="104"/>
      <c r="Z9" s="104"/>
      <c r="AA9" s="104"/>
      <c r="AB9" s="40"/>
      <c r="AC9" s="202">
        <f t="shared" si="1"/>
        <v>0</v>
      </c>
      <c r="AD9" s="34"/>
      <c r="AE9" s="35"/>
      <c r="AF9" s="29"/>
      <c r="AG9" s="31"/>
      <c r="AH9" s="116"/>
      <c r="AI9" s="34"/>
      <c r="AJ9" s="35"/>
      <c r="AK9" s="29"/>
      <c r="AL9" s="31"/>
      <c r="AM9" s="116"/>
      <c r="AN9" s="35"/>
      <c r="AO9" s="29"/>
      <c r="AP9" s="29"/>
      <c r="AQ9" s="31"/>
      <c r="AR9" s="116"/>
      <c r="AS9" s="35"/>
      <c r="AT9" s="29"/>
      <c r="AU9" s="29"/>
      <c r="AV9" s="31"/>
      <c r="AW9" s="116"/>
      <c r="AX9" s="35"/>
      <c r="AY9" s="29"/>
      <c r="AZ9" s="29"/>
      <c r="BA9" s="31"/>
      <c r="BB9" s="33"/>
      <c r="BC9" s="219">
        <f t="shared" si="2"/>
        <v>39</v>
      </c>
    </row>
    <row r="10" spans="1:59" ht="14.4" x14ac:dyDescent="0.3">
      <c r="A10" s="334">
        <v>3</v>
      </c>
      <c r="B10" s="208" t="s">
        <v>137</v>
      </c>
      <c r="C10" s="333" t="s">
        <v>139</v>
      </c>
      <c r="D10" s="157">
        <v>21376</v>
      </c>
      <c r="E10" s="33" t="s">
        <v>189</v>
      </c>
      <c r="F10" s="203"/>
      <c r="G10" s="29"/>
      <c r="H10" s="29"/>
      <c r="I10" s="29"/>
      <c r="J10" s="29"/>
      <c r="K10" s="202"/>
      <c r="L10" s="29"/>
      <c r="M10" s="30"/>
      <c r="N10" s="30"/>
      <c r="O10" s="30"/>
      <c r="P10" s="31"/>
      <c r="Q10" s="202"/>
      <c r="R10" s="30">
        <v>11</v>
      </c>
      <c r="S10" s="30">
        <v>4</v>
      </c>
      <c r="T10" s="30">
        <v>9</v>
      </c>
      <c r="U10" s="30">
        <v>7</v>
      </c>
      <c r="V10" s="30">
        <v>5</v>
      </c>
      <c r="W10" s="202">
        <f t="shared" si="0"/>
        <v>36</v>
      </c>
      <c r="X10" s="34"/>
      <c r="Y10" s="35"/>
      <c r="Z10" s="29"/>
      <c r="AA10" s="30"/>
      <c r="AB10" s="30"/>
      <c r="AC10" s="99">
        <f t="shared" si="1"/>
        <v>0</v>
      </c>
      <c r="AD10" s="34"/>
      <c r="AE10" s="35"/>
      <c r="AF10" s="29"/>
      <c r="AG10" s="31"/>
      <c r="AH10" s="116"/>
      <c r="AI10" s="34"/>
      <c r="AJ10" s="35"/>
      <c r="AK10" s="29"/>
      <c r="AL10" s="31"/>
      <c r="AM10" s="116"/>
      <c r="AN10" s="35"/>
      <c r="AO10" s="29"/>
      <c r="AP10" s="29"/>
      <c r="AQ10" s="31"/>
      <c r="AR10" s="116"/>
      <c r="AS10" s="35"/>
      <c r="AT10" s="29"/>
      <c r="AU10" s="29"/>
      <c r="AV10" s="31"/>
      <c r="AW10" s="116"/>
      <c r="AX10" s="35"/>
      <c r="AY10" s="29"/>
      <c r="AZ10" s="29"/>
      <c r="BA10" s="31"/>
      <c r="BB10" s="33"/>
      <c r="BC10" s="219">
        <f t="shared" si="2"/>
        <v>36</v>
      </c>
    </row>
    <row r="11" spans="1:59" ht="14.4" x14ac:dyDescent="0.3">
      <c r="A11" s="334">
        <v>4</v>
      </c>
      <c r="B11" s="208" t="s">
        <v>128</v>
      </c>
      <c r="C11" s="333" t="s">
        <v>133</v>
      </c>
      <c r="D11" s="210">
        <v>20894</v>
      </c>
      <c r="E11" s="220" t="s">
        <v>185</v>
      </c>
      <c r="F11" s="221"/>
      <c r="G11" s="222"/>
      <c r="H11" s="29"/>
      <c r="I11" s="222"/>
      <c r="J11" s="222"/>
      <c r="K11" s="202"/>
      <c r="L11" s="29"/>
      <c r="M11" s="30"/>
      <c r="N11" s="30"/>
      <c r="O11" s="30"/>
      <c r="P11" s="31"/>
      <c r="Q11" s="202"/>
      <c r="R11" s="29">
        <v>6</v>
      </c>
      <c r="S11" s="30">
        <v>5</v>
      </c>
      <c r="T11" s="30">
        <v>6</v>
      </c>
      <c r="U11" s="30">
        <v>6</v>
      </c>
      <c r="V11" s="30">
        <v>7</v>
      </c>
      <c r="W11" s="202">
        <f t="shared" si="0"/>
        <v>30</v>
      </c>
      <c r="X11" s="34"/>
      <c r="Y11" s="35"/>
      <c r="Z11" s="29"/>
      <c r="AA11" s="30"/>
      <c r="AB11" s="30"/>
      <c r="AC11" s="99">
        <f t="shared" si="1"/>
        <v>0</v>
      </c>
      <c r="AD11" s="34"/>
      <c r="AE11" s="35"/>
      <c r="AF11" s="47"/>
      <c r="AG11" s="46"/>
      <c r="AH11" s="117"/>
      <c r="AI11" s="34"/>
      <c r="AJ11" s="35"/>
      <c r="AK11" s="29"/>
      <c r="AL11" s="31"/>
      <c r="AM11" s="116"/>
      <c r="AN11" s="35"/>
      <c r="AO11" s="29"/>
      <c r="AP11" s="29"/>
      <c r="AQ11" s="31"/>
      <c r="AR11" s="116"/>
      <c r="AS11" s="35"/>
      <c r="AT11" s="29"/>
      <c r="AU11" s="29"/>
      <c r="AV11" s="31"/>
      <c r="AW11" s="116"/>
      <c r="AX11" s="35"/>
      <c r="AY11" s="29"/>
      <c r="AZ11" s="29"/>
      <c r="BA11" s="31"/>
      <c r="BB11" s="33"/>
      <c r="BC11" s="219">
        <f t="shared" si="2"/>
        <v>30</v>
      </c>
    </row>
    <row r="12" spans="1:59" ht="14.4" x14ac:dyDescent="0.3">
      <c r="A12" s="334">
        <v>5</v>
      </c>
      <c r="B12" s="208" t="s">
        <v>167</v>
      </c>
      <c r="C12" s="333" t="s">
        <v>168</v>
      </c>
      <c r="D12" s="210">
        <v>21451</v>
      </c>
      <c r="E12" s="33">
        <v>5</v>
      </c>
      <c r="F12" s="221"/>
      <c r="G12" s="222"/>
      <c r="H12" s="29"/>
      <c r="I12" s="222"/>
      <c r="J12" s="222"/>
      <c r="K12" s="202"/>
      <c r="L12" s="29"/>
      <c r="M12" s="30"/>
      <c r="N12" s="30"/>
      <c r="O12" s="30"/>
      <c r="P12" s="31"/>
      <c r="Q12" s="202"/>
      <c r="R12" s="30">
        <v>3</v>
      </c>
      <c r="S12" s="30">
        <v>9</v>
      </c>
      <c r="T12" s="30" t="s">
        <v>232</v>
      </c>
      <c r="U12" s="30" t="s">
        <v>232</v>
      </c>
      <c r="V12" s="30">
        <v>6</v>
      </c>
      <c r="W12" s="202">
        <f t="shared" si="0"/>
        <v>18</v>
      </c>
      <c r="X12" s="34"/>
      <c r="Y12" s="35"/>
      <c r="Z12" s="29"/>
      <c r="AA12" s="30"/>
      <c r="AB12" s="30"/>
      <c r="AC12" s="99">
        <f t="shared" si="1"/>
        <v>0</v>
      </c>
      <c r="AD12" s="34"/>
      <c r="AE12" s="35"/>
      <c r="AF12" s="29"/>
      <c r="AG12" s="31"/>
      <c r="AH12" s="116"/>
      <c r="AI12" s="34"/>
      <c r="AJ12" s="35"/>
      <c r="AK12" s="29"/>
      <c r="AL12" s="31"/>
      <c r="AM12" s="116"/>
      <c r="AN12" s="35"/>
      <c r="AO12" s="29"/>
      <c r="AP12" s="29"/>
      <c r="AQ12" s="31"/>
      <c r="AR12" s="116"/>
      <c r="AS12" s="35"/>
      <c r="AT12" s="29"/>
      <c r="AU12" s="29"/>
      <c r="AV12" s="31"/>
      <c r="AW12" s="116"/>
      <c r="AX12" s="35"/>
      <c r="AY12" s="29"/>
      <c r="AZ12" s="29"/>
      <c r="BA12" s="31"/>
      <c r="BB12" s="33"/>
      <c r="BC12" s="219">
        <f t="shared" si="2"/>
        <v>18</v>
      </c>
    </row>
    <row r="13" spans="1:59" ht="14.4" x14ac:dyDescent="0.3">
      <c r="A13" s="334">
        <v>6</v>
      </c>
      <c r="B13" s="208" t="s">
        <v>115</v>
      </c>
      <c r="C13" s="258" t="s">
        <v>120</v>
      </c>
      <c r="D13" s="210">
        <v>23213</v>
      </c>
      <c r="E13" s="220" t="s">
        <v>188</v>
      </c>
      <c r="F13" s="221"/>
      <c r="G13" s="254"/>
      <c r="H13" s="30"/>
      <c r="I13" s="254"/>
      <c r="J13" s="353"/>
      <c r="K13" s="202"/>
      <c r="L13" s="29"/>
      <c r="M13" s="30"/>
      <c r="N13" s="30"/>
      <c r="O13" s="30"/>
      <c r="P13" s="31"/>
      <c r="Q13" s="202"/>
      <c r="R13" s="30">
        <v>3</v>
      </c>
      <c r="S13" s="30">
        <v>7</v>
      </c>
      <c r="T13" s="30" t="s">
        <v>43</v>
      </c>
      <c r="U13" s="30" t="s">
        <v>43</v>
      </c>
      <c r="V13" s="30" t="s">
        <v>43</v>
      </c>
      <c r="W13" s="96">
        <f t="shared" si="0"/>
        <v>10</v>
      </c>
      <c r="X13" s="34"/>
      <c r="Y13" s="35"/>
      <c r="Z13" s="29"/>
      <c r="AA13" s="30"/>
      <c r="AB13" s="30"/>
      <c r="AC13" s="99">
        <f t="shared" si="1"/>
        <v>0</v>
      </c>
      <c r="AD13" s="34"/>
      <c r="AE13" s="35"/>
      <c r="AF13" s="29"/>
      <c r="AG13" s="31"/>
      <c r="AH13" s="116"/>
      <c r="AI13" s="34"/>
      <c r="AJ13" s="35"/>
      <c r="AK13" s="29"/>
      <c r="AL13" s="31"/>
      <c r="AM13" s="116"/>
      <c r="AN13" s="35"/>
      <c r="AO13" s="29"/>
      <c r="AP13" s="29"/>
      <c r="AQ13" s="31"/>
      <c r="AR13" s="116"/>
      <c r="AS13" s="35"/>
      <c r="AT13" s="29"/>
      <c r="AU13" s="29"/>
      <c r="AV13" s="31"/>
      <c r="AW13" s="116"/>
      <c r="AX13" s="35"/>
      <c r="AY13" s="29"/>
      <c r="AZ13" s="29"/>
      <c r="BA13" s="31"/>
      <c r="BB13" s="33"/>
      <c r="BC13" s="219">
        <f t="shared" si="2"/>
        <v>10</v>
      </c>
    </row>
    <row r="14" spans="1:59" ht="14.4" x14ac:dyDescent="0.3">
      <c r="A14" s="334">
        <v>7</v>
      </c>
      <c r="B14" s="208" t="s">
        <v>124</v>
      </c>
      <c r="C14" s="333" t="s">
        <v>129</v>
      </c>
      <c r="D14" s="157">
        <v>21560</v>
      </c>
      <c r="E14" s="33">
        <v>20</v>
      </c>
      <c r="F14" s="203"/>
      <c r="G14" s="30"/>
      <c r="H14" s="30"/>
      <c r="I14" s="30"/>
      <c r="J14" s="31"/>
      <c r="K14" s="96"/>
      <c r="L14" s="29"/>
      <c r="M14" s="30"/>
      <c r="N14" s="30"/>
      <c r="O14" s="30"/>
      <c r="P14" s="31"/>
      <c r="Q14" s="96"/>
      <c r="R14" s="30">
        <v>4</v>
      </c>
      <c r="S14" s="30">
        <v>6</v>
      </c>
      <c r="T14" s="30" t="s">
        <v>227</v>
      </c>
      <c r="U14" s="30" t="s">
        <v>43</v>
      </c>
      <c r="V14" s="30" t="s">
        <v>43</v>
      </c>
      <c r="W14" s="223">
        <v>10</v>
      </c>
      <c r="X14" s="34"/>
      <c r="Y14" s="35"/>
      <c r="Z14" s="29"/>
      <c r="AA14" s="30"/>
      <c r="AB14" s="30"/>
      <c r="AC14" s="99"/>
      <c r="AD14" s="34"/>
      <c r="AE14" s="35"/>
      <c r="AF14" s="29"/>
      <c r="AG14" s="31"/>
      <c r="AH14" s="116"/>
      <c r="AI14" s="34"/>
      <c r="AJ14" s="35"/>
      <c r="AK14" s="29"/>
      <c r="AL14" s="31"/>
      <c r="AM14" s="116"/>
      <c r="AN14" s="35"/>
      <c r="AO14" s="29"/>
      <c r="AP14" s="29"/>
      <c r="AQ14" s="31"/>
      <c r="AR14" s="116"/>
      <c r="AS14" s="35"/>
      <c r="AT14" s="29"/>
      <c r="AU14" s="29"/>
      <c r="AV14" s="31"/>
      <c r="AW14" s="116"/>
      <c r="AX14" s="35"/>
      <c r="AY14" s="29"/>
      <c r="AZ14" s="29"/>
      <c r="BA14" s="31"/>
      <c r="BB14" s="33"/>
      <c r="BC14" s="219">
        <f t="shared" si="2"/>
        <v>10</v>
      </c>
    </row>
    <row r="15" spans="1:59" ht="14.4" x14ac:dyDescent="0.3">
      <c r="A15" s="10">
        <v>8</v>
      </c>
      <c r="B15" s="208" t="s">
        <v>187</v>
      </c>
      <c r="C15" s="333" t="s">
        <v>108</v>
      </c>
      <c r="D15" s="157">
        <v>21551</v>
      </c>
      <c r="E15" s="33">
        <v>96</v>
      </c>
      <c r="F15" s="203"/>
      <c r="G15" s="30"/>
      <c r="H15" s="30"/>
      <c r="I15" s="30"/>
      <c r="J15" s="31"/>
      <c r="K15" s="96"/>
      <c r="L15" s="29"/>
      <c r="M15" s="30"/>
      <c r="N15" s="30"/>
      <c r="O15" s="30"/>
      <c r="P15" s="31"/>
      <c r="Q15" s="96"/>
      <c r="R15" s="30" t="s">
        <v>232</v>
      </c>
      <c r="S15" s="30" t="s">
        <v>232</v>
      </c>
      <c r="T15" s="30" t="s">
        <v>232</v>
      </c>
      <c r="U15" s="30" t="s">
        <v>232</v>
      </c>
      <c r="V15" s="30" t="s">
        <v>232</v>
      </c>
      <c r="W15" s="96">
        <f>SUM(R15:V15)</f>
        <v>0</v>
      </c>
      <c r="X15" s="34"/>
      <c r="Y15" s="35"/>
      <c r="Z15" s="29"/>
      <c r="AA15" s="30"/>
      <c r="AB15" s="30"/>
      <c r="AC15" s="99"/>
      <c r="AD15" s="34"/>
      <c r="AE15" s="35"/>
      <c r="AF15" s="29"/>
      <c r="AG15" s="31"/>
      <c r="AH15" s="117"/>
      <c r="AI15" s="34"/>
      <c r="AJ15" s="35"/>
      <c r="AK15" s="29"/>
      <c r="AL15" s="31"/>
      <c r="AM15" s="116"/>
      <c r="AN15" s="35"/>
      <c r="AO15" s="29"/>
      <c r="AP15" s="29"/>
      <c r="AQ15" s="31"/>
      <c r="AR15" s="116"/>
      <c r="AS15" s="35"/>
      <c r="AT15" s="29"/>
      <c r="AU15" s="29"/>
      <c r="AV15" s="31"/>
      <c r="AW15" s="116"/>
      <c r="AX15" s="35"/>
      <c r="AY15" s="29"/>
      <c r="AZ15" s="29"/>
      <c r="BA15" s="31"/>
      <c r="BB15" s="33"/>
      <c r="BC15" s="219"/>
    </row>
    <row r="16" spans="1:59" ht="14.4" x14ac:dyDescent="0.3">
      <c r="A16" s="10"/>
      <c r="B16" s="208"/>
      <c r="C16" s="333"/>
      <c r="D16" s="158"/>
      <c r="E16" s="53"/>
      <c r="F16" s="205"/>
      <c r="G16" s="74"/>
      <c r="H16" s="74"/>
      <c r="I16" s="74"/>
      <c r="J16" s="66"/>
      <c r="K16" s="97"/>
      <c r="L16" s="59"/>
      <c r="M16" s="74"/>
      <c r="N16" s="74"/>
      <c r="O16" s="74"/>
      <c r="P16" s="66"/>
      <c r="Q16" s="97"/>
      <c r="R16" s="74"/>
      <c r="S16" s="74"/>
      <c r="T16" s="74"/>
      <c r="U16" s="74"/>
      <c r="V16" s="74"/>
      <c r="W16" s="224"/>
      <c r="X16" s="64"/>
      <c r="Y16" s="65"/>
      <c r="Z16" s="59"/>
      <c r="AA16" s="74"/>
      <c r="AB16" s="74"/>
      <c r="AC16" s="191"/>
      <c r="AD16" s="64"/>
      <c r="AE16" s="65"/>
      <c r="AF16" s="59"/>
      <c r="AG16" s="66"/>
      <c r="AH16" s="120"/>
      <c r="AI16" s="64"/>
      <c r="AJ16" s="65"/>
      <c r="AK16" s="59"/>
      <c r="AL16" s="66"/>
      <c r="AM16" s="120"/>
      <c r="AN16" s="65"/>
      <c r="AO16" s="29"/>
      <c r="AP16" s="29"/>
      <c r="AQ16" s="31"/>
      <c r="AR16" s="116"/>
      <c r="AS16" s="65"/>
      <c r="AT16" s="29"/>
      <c r="AU16" s="29"/>
      <c r="AV16" s="31"/>
      <c r="AW16" s="116"/>
      <c r="AX16" s="65"/>
      <c r="AY16" s="29"/>
      <c r="AZ16" s="29"/>
      <c r="BA16" s="31"/>
      <c r="BB16" s="33"/>
      <c r="BC16" s="219"/>
    </row>
    <row r="17" spans="1:55" ht="14.4" x14ac:dyDescent="0.3">
      <c r="A17" s="10"/>
      <c r="B17" s="208"/>
      <c r="C17" s="333"/>
      <c r="D17" s="158"/>
      <c r="E17" s="53"/>
      <c r="F17" s="205"/>
      <c r="G17" s="74"/>
      <c r="H17" s="74"/>
      <c r="I17" s="74"/>
      <c r="J17" s="66"/>
      <c r="K17" s="97"/>
      <c r="L17" s="59"/>
      <c r="M17" s="74"/>
      <c r="N17" s="74"/>
      <c r="O17" s="74"/>
      <c r="P17" s="66"/>
      <c r="Q17" s="97"/>
      <c r="R17" s="74"/>
      <c r="S17" s="74"/>
      <c r="T17" s="74"/>
      <c r="U17" s="74"/>
      <c r="V17" s="74"/>
      <c r="W17" s="225"/>
      <c r="X17" s="64"/>
      <c r="Y17" s="65"/>
      <c r="Z17" s="59"/>
      <c r="AA17" s="74"/>
      <c r="AB17" s="74"/>
      <c r="AC17" s="191"/>
      <c r="AD17" s="64"/>
      <c r="AE17" s="65"/>
      <c r="AF17" s="59"/>
      <c r="AG17" s="66"/>
      <c r="AH17" s="120"/>
      <c r="AI17" s="64"/>
      <c r="AJ17" s="58"/>
      <c r="AK17" s="73"/>
      <c r="AL17" s="60"/>
      <c r="AM17" s="122"/>
      <c r="AN17" s="58"/>
      <c r="AO17" s="47"/>
      <c r="AP17" s="47"/>
      <c r="AQ17" s="46"/>
      <c r="AR17" s="117"/>
      <c r="AS17" s="58"/>
      <c r="AT17" s="47"/>
      <c r="AU17" s="47"/>
      <c r="AV17" s="46"/>
      <c r="AW17" s="117"/>
      <c r="AX17" s="58"/>
      <c r="AY17" s="47"/>
      <c r="AZ17" s="47"/>
      <c r="BA17" s="46"/>
      <c r="BB17" s="127"/>
      <c r="BC17" s="219"/>
    </row>
    <row r="18" spans="1:55" ht="15" thickBot="1" x14ac:dyDescent="0.35">
      <c r="A18" s="10"/>
      <c r="B18" s="208"/>
      <c r="C18" s="333"/>
      <c r="D18" s="43"/>
      <c r="E18" s="43"/>
      <c r="F18" s="206"/>
      <c r="G18" s="105"/>
      <c r="H18" s="105"/>
      <c r="I18" s="105"/>
      <c r="J18" s="70"/>
      <c r="K18" s="98"/>
      <c r="L18" s="69"/>
      <c r="M18" s="105"/>
      <c r="N18" s="105"/>
      <c r="O18" s="105"/>
      <c r="P18" s="70"/>
      <c r="Q18" s="98"/>
      <c r="R18" s="105"/>
      <c r="S18" s="105"/>
      <c r="T18" s="105"/>
      <c r="U18" s="105"/>
      <c r="V18" s="105"/>
      <c r="W18" s="226"/>
      <c r="X18" s="67"/>
      <c r="Y18" s="68"/>
      <c r="Z18" s="69"/>
      <c r="AA18" s="105"/>
      <c r="AB18" s="105"/>
      <c r="AC18" s="101"/>
      <c r="AD18" s="67"/>
      <c r="AE18" s="68"/>
      <c r="AF18" s="69"/>
      <c r="AG18" s="70"/>
      <c r="AH18" s="121"/>
      <c r="AI18" s="67"/>
      <c r="AJ18" s="68"/>
      <c r="AK18" s="69"/>
      <c r="AL18" s="70"/>
      <c r="AM18" s="121"/>
      <c r="AN18" s="65"/>
      <c r="AO18" s="59"/>
      <c r="AP18" s="59"/>
      <c r="AQ18" s="70"/>
      <c r="AR18" s="121"/>
      <c r="AS18" s="68"/>
      <c r="AT18" s="29"/>
      <c r="AU18" s="29"/>
      <c r="AV18" s="70"/>
      <c r="AW18" s="121"/>
      <c r="AX18" s="68"/>
      <c r="AY18" s="29"/>
      <c r="AZ18" s="29"/>
      <c r="BA18" s="70"/>
      <c r="BB18" s="43"/>
      <c r="BC18" s="219"/>
    </row>
    <row r="19" spans="1:55" ht="15" thickBot="1" x14ac:dyDescent="0.35">
      <c r="A19" s="18"/>
      <c r="D19" s="18"/>
      <c r="E19" s="78" t="s">
        <v>32</v>
      </c>
      <c r="F19" s="826">
        <v>7</v>
      </c>
      <c r="G19" s="826"/>
      <c r="H19" s="826"/>
      <c r="I19" s="826"/>
      <c r="J19" s="826"/>
      <c r="K19" s="826"/>
      <c r="L19" s="826">
        <v>6</v>
      </c>
      <c r="M19" s="826"/>
      <c r="N19" s="826"/>
      <c r="O19" s="826"/>
      <c r="P19" s="826"/>
      <c r="Q19" s="826"/>
      <c r="R19" s="826"/>
      <c r="S19" s="826"/>
      <c r="T19" s="826"/>
      <c r="U19" s="826"/>
      <c r="V19" s="826"/>
      <c r="W19" s="826"/>
      <c r="X19" s="826"/>
      <c r="Y19" s="826"/>
      <c r="Z19" s="826"/>
      <c r="AA19" s="826"/>
      <c r="AB19" s="826"/>
      <c r="AC19" s="826"/>
      <c r="AD19" s="826"/>
      <c r="AE19" s="826"/>
      <c r="AF19" s="826"/>
      <c r="AG19" s="826"/>
      <c r="AH19" s="826"/>
      <c r="AI19" s="826"/>
      <c r="AJ19" s="826"/>
      <c r="AK19" s="826"/>
      <c r="AL19" s="809"/>
      <c r="AM19" s="809"/>
      <c r="AN19" s="826"/>
      <c r="AO19" s="826"/>
      <c r="AP19" s="826"/>
      <c r="AQ19" s="809"/>
      <c r="AR19" s="809"/>
      <c r="AS19" s="826"/>
      <c r="AT19" s="826"/>
      <c r="AU19" s="826"/>
      <c r="AV19" s="809"/>
      <c r="AW19" s="809"/>
      <c r="AX19" s="826"/>
      <c r="AY19" s="826"/>
      <c r="AZ19" s="826"/>
      <c r="BA19" s="809"/>
      <c r="BB19" s="809"/>
      <c r="BC19" s="76"/>
    </row>
    <row r="20" spans="1:55" ht="13.8" x14ac:dyDescent="0.25">
      <c r="D20" s="812"/>
      <c r="E20" s="812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</row>
    <row r="21" spans="1:55" ht="13.8" x14ac:dyDescent="0.3">
      <c r="C21" s="48" t="s">
        <v>14</v>
      </c>
      <c r="D21" s="812"/>
      <c r="E21" s="812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</row>
    <row r="22" spans="1:55" ht="13.8" x14ac:dyDescent="0.3">
      <c r="C22" s="48" t="s">
        <v>15</v>
      </c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W22" s="20"/>
      <c r="AX22" s="20"/>
      <c r="AY22" s="20"/>
      <c r="AZ22" s="20"/>
      <c r="BA22" s="20"/>
      <c r="BB22" s="20"/>
      <c r="BC22" s="20"/>
    </row>
    <row r="23" spans="1:55" ht="13.8" x14ac:dyDescent="0.3">
      <c r="C23" s="48" t="s">
        <v>16</v>
      </c>
      <c r="F23" s="835"/>
      <c r="G23" s="835"/>
      <c r="H23" s="835"/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U23" s="835"/>
      <c r="V23" s="835"/>
      <c r="W23" s="835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</row>
    <row r="24" spans="1:55" ht="13.8" x14ac:dyDescent="0.3">
      <c r="C24" s="48" t="s">
        <v>17</v>
      </c>
      <c r="F24" s="835"/>
      <c r="G24" s="835"/>
      <c r="H24" s="835"/>
      <c r="I24" s="835"/>
      <c r="J24" s="835"/>
      <c r="K24" s="835"/>
      <c r="L24" s="835"/>
      <c r="M24" s="835"/>
      <c r="N24" s="835"/>
      <c r="O24" s="835"/>
      <c r="P24" s="835"/>
      <c r="Q24" s="835"/>
      <c r="R24" s="835"/>
      <c r="S24" s="835"/>
      <c r="T24" s="835"/>
      <c r="U24" s="835"/>
      <c r="V24" s="835"/>
      <c r="W24" s="835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</row>
    <row r="25" spans="1:55" ht="13.8" x14ac:dyDescent="0.3">
      <c r="C25" s="48" t="s">
        <v>30</v>
      </c>
      <c r="F25" s="835"/>
      <c r="G25" s="835"/>
      <c r="H25" s="835"/>
      <c r="I25" s="835"/>
      <c r="J25" s="835"/>
      <c r="K25" s="835"/>
      <c r="L25" s="835"/>
      <c r="M25" s="835"/>
      <c r="N25" s="835"/>
      <c r="O25" s="835"/>
      <c r="P25" s="835"/>
      <c r="Q25" s="835"/>
      <c r="R25" s="835"/>
      <c r="S25" s="835"/>
      <c r="T25" s="835"/>
      <c r="U25" s="835"/>
      <c r="V25" s="835"/>
      <c r="W25" s="835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</row>
    <row r="26" spans="1:55" x14ac:dyDescent="0.25"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9" spans="1:55" x14ac:dyDescent="0.25">
      <c r="D29" s="20"/>
      <c r="E29" s="20"/>
      <c r="F29" s="20"/>
      <c r="G29" s="20"/>
      <c r="H29" s="20"/>
      <c r="I29" s="20"/>
      <c r="J29" s="20"/>
      <c r="K29" s="20"/>
    </row>
    <row r="30" spans="1:55" x14ac:dyDescent="0.25">
      <c r="D30" s="20"/>
      <c r="E30" s="20"/>
      <c r="F30" s="20"/>
      <c r="G30" s="20"/>
      <c r="H30" s="20"/>
      <c r="I30" s="20"/>
      <c r="J30" s="20"/>
      <c r="K30" s="20"/>
    </row>
    <row r="31" spans="1:55" x14ac:dyDescent="0.25">
      <c r="D31" s="20"/>
      <c r="E31" s="20"/>
      <c r="F31" s="20"/>
      <c r="G31" s="20"/>
      <c r="H31" s="20"/>
      <c r="I31" s="20"/>
      <c r="J31" s="20"/>
      <c r="K31" s="20"/>
    </row>
    <row r="32" spans="1:55" x14ac:dyDescent="0.25">
      <c r="D32" s="20"/>
      <c r="E32" s="20"/>
      <c r="F32" s="20"/>
      <c r="G32" s="20"/>
      <c r="H32" s="20"/>
      <c r="I32" s="20"/>
      <c r="J32" s="20"/>
      <c r="K32" s="20"/>
    </row>
  </sheetData>
  <sortState ref="B8:W16">
    <sortCondition descending="1" ref="W8"/>
  </sortState>
  <mergeCells count="34">
    <mergeCell ref="D20:E21"/>
    <mergeCell ref="F20:K25"/>
    <mergeCell ref="L20:Q25"/>
    <mergeCell ref="R20:W25"/>
    <mergeCell ref="AS6:AW6"/>
    <mergeCell ref="F19:K19"/>
    <mergeCell ref="L19:Q19"/>
    <mergeCell ref="R6:V6"/>
    <mergeCell ref="R19:W19"/>
    <mergeCell ref="X19:AC19"/>
    <mergeCell ref="AD19:AH19"/>
    <mergeCell ref="AN6:AR6"/>
    <mergeCell ref="B7:C7"/>
    <mergeCell ref="A2:BC4"/>
    <mergeCell ref="AX19:BB19"/>
    <mergeCell ref="AX6:BB6"/>
    <mergeCell ref="AN5:AR5"/>
    <mergeCell ref="AI19:AM19"/>
    <mergeCell ref="BC5:BC7"/>
    <mergeCell ref="AX5:BB5"/>
    <mergeCell ref="F6:K6"/>
    <mergeCell ref="L6:Q6"/>
    <mergeCell ref="F5:K5"/>
    <mergeCell ref="L5:Q5"/>
    <mergeCell ref="R5:W5"/>
    <mergeCell ref="X6:AC6"/>
    <mergeCell ref="AD6:AH6"/>
    <mergeCell ref="AI5:AM5"/>
    <mergeCell ref="X5:AC5"/>
    <mergeCell ref="AD5:AH5"/>
    <mergeCell ref="AN19:AR19"/>
    <mergeCell ref="AS19:AW19"/>
    <mergeCell ref="AI6:AM6"/>
    <mergeCell ref="AS5:AW5"/>
  </mergeCells>
  <pageMargins left="0.19685039370078741" right="0.19685039370078741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
Time Keeper: Janet Buys&amp;C&amp;T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BG18"/>
  <sheetViews>
    <sheetView view="pageLayout" zoomScale="80" zoomScaleNormal="100" zoomScalePageLayoutView="80" workbookViewId="0">
      <selection activeCell="A10" sqref="A10:XFD10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2" customWidth="1"/>
    <col min="6" max="10" width="4.33203125" hidden="1" customWidth="1"/>
    <col min="11" max="11" width="7.5546875" hidden="1" customWidth="1"/>
    <col min="12" max="16" width="4.33203125" hidden="1" customWidth="1"/>
    <col min="17" max="17" width="8" hidden="1" customWidth="1"/>
    <col min="18" max="23" width="4.33203125" customWidth="1"/>
    <col min="24" max="54" width="4.33203125" hidden="1" customWidth="1"/>
    <col min="55" max="55" width="0" hidden="1" customWidth="1"/>
  </cols>
  <sheetData>
    <row r="2" spans="1:59" ht="12.75" customHeight="1" x14ac:dyDescent="0.25">
      <c r="A2" s="815" t="s">
        <v>39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227"/>
      <c r="BE2" s="227"/>
      <c r="BF2" s="227"/>
      <c r="BG2" s="227"/>
    </row>
    <row r="3" spans="1:59" ht="12.75" customHeight="1" x14ac:dyDescent="0.25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227"/>
      <c r="BE3" s="227"/>
      <c r="BF3" s="227"/>
      <c r="BG3" s="227"/>
    </row>
    <row r="4" spans="1:59" ht="24" customHeight="1" thickBot="1" x14ac:dyDescent="0.3">
      <c r="A4" s="815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815"/>
      <c r="AH4" s="815"/>
      <c r="AI4" s="815"/>
      <c r="AJ4" s="815"/>
      <c r="AK4" s="815"/>
      <c r="AL4" s="815"/>
      <c r="AM4" s="815"/>
      <c r="AN4" s="815"/>
      <c r="AO4" s="815"/>
      <c r="AP4" s="815"/>
      <c r="AQ4" s="815"/>
      <c r="AR4" s="815"/>
      <c r="AS4" s="815"/>
      <c r="AT4" s="815"/>
      <c r="AU4" s="815"/>
      <c r="AV4" s="815"/>
      <c r="AW4" s="815"/>
      <c r="AX4" s="815"/>
      <c r="AY4" s="815"/>
      <c r="AZ4" s="815"/>
      <c r="BA4" s="815"/>
      <c r="BB4" s="815"/>
      <c r="BC4" s="815"/>
      <c r="BD4" s="227"/>
      <c r="BE4" s="227"/>
      <c r="BF4" s="227"/>
      <c r="BG4" s="227"/>
    </row>
    <row r="5" spans="1:59" ht="14.4" x14ac:dyDescent="0.3">
      <c r="F5" s="817" t="s">
        <v>1</v>
      </c>
      <c r="G5" s="818"/>
      <c r="H5" s="818"/>
      <c r="I5" s="818"/>
      <c r="J5" s="818"/>
      <c r="K5" s="819"/>
      <c r="L5" s="818" t="s">
        <v>2</v>
      </c>
      <c r="M5" s="818"/>
      <c r="N5" s="818"/>
      <c r="O5" s="818"/>
      <c r="P5" s="818"/>
      <c r="Q5" s="819"/>
      <c r="R5" s="817" t="s">
        <v>178</v>
      </c>
      <c r="S5" s="818"/>
      <c r="T5" s="818"/>
      <c r="U5" s="818"/>
      <c r="V5" s="818"/>
      <c r="W5" s="819"/>
      <c r="X5" s="817" t="s">
        <v>4</v>
      </c>
      <c r="Y5" s="818"/>
      <c r="Z5" s="818"/>
      <c r="AA5" s="818"/>
      <c r="AB5" s="818"/>
      <c r="AC5" s="819"/>
      <c r="AD5" s="817" t="s">
        <v>5</v>
      </c>
      <c r="AE5" s="818"/>
      <c r="AF5" s="818"/>
      <c r="AG5" s="818"/>
      <c r="AH5" s="819"/>
      <c r="AI5" s="817" t="s">
        <v>6</v>
      </c>
      <c r="AJ5" s="818"/>
      <c r="AK5" s="818"/>
      <c r="AL5" s="818"/>
      <c r="AM5" s="819"/>
      <c r="AN5" s="817" t="s">
        <v>26</v>
      </c>
      <c r="AO5" s="818"/>
      <c r="AP5" s="818"/>
      <c r="AQ5" s="818"/>
      <c r="AR5" s="819"/>
      <c r="AS5" s="817" t="s">
        <v>27</v>
      </c>
      <c r="AT5" s="818"/>
      <c r="AU5" s="818"/>
      <c r="AV5" s="818"/>
      <c r="AW5" s="819"/>
      <c r="AX5" s="817" t="s">
        <v>28</v>
      </c>
      <c r="AY5" s="818"/>
      <c r="AZ5" s="818"/>
      <c r="BA5" s="818"/>
      <c r="BB5" s="818"/>
      <c r="BC5" s="828" t="s">
        <v>31</v>
      </c>
    </row>
    <row r="6" spans="1:59" ht="15" thickBot="1" x14ac:dyDescent="0.35">
      <c r="F6" s="813">
        <v>43498</v>
      </c>
      <c r="G6" s="814"/>
      <c r="H6" s="814"/>
      <c r="I6" s="814"/>
      <c r="J6" s="814"/>
      <c r="K6" s="825"/>
      <c r="L6" s="821">
        <v>43540</v>
      </c>
      <c r="M6" s="821"/>
      <c r="N6" s="821"/>
      <c r="O6" s="821"/>
      <c r="P6" s="821"/>
      <c r="Q6" s="822"/>
      <c r="R6" s="813">
        <v>43743</v>
      </c>
      <c r="S6" s="814"/>
      <c r="T6" s="814"/>
      <c r="U6" s="814"/>
      <c r="V6" s="814"/>
      <c r="W6" s="352"/>
      <c r="X6" s="820"/>
      <c r="Y6" s="821"/>
      <c r="Z6" s="821"/>
      <c r="AA6" s="821"/>
      <c r="AB6" s="821"/>
      <c r="AC6" s="822"/>
      <c r="AD6" s="820">
        <v>43147</v>
      </c>
      <c r="AE6" s="821"/>
      <c r="AF6" s="821"/>
      <c r="AG6" s="821"/>
      <c r="AH6" s="822"/>
      <c r="AI6" s="820">
        <v>43168</v>
      </c>
      <c r="AJ6" s="821"/>
      <c r="AK6" s="821"/>
      <c r="AL6" s="821"/>
      <c r="AM6" s="822"/>
      <c r="AN6" s="820">
        <v>43196</v>
      </c>
      <c r="AO6" s="821"/>
      <c r="AP6" s="821"/>
      <c r="AQ6" s="821"/>
      <c r="AR6" s="822"/>
      <c r="AS6" s="820">
        <v>43238</v>
      </c>
      <c r="AT6" s="821"/>
      <c r="AU6" s="821"/>
      <c r="AV6" s="821"/>
      <c r="AW6" s="821"/>
      <c r="AX6" s="820"/>
      <c r="AY6" s="821"/>
      <c r="AZ6" s="821"/>
      <c r="BA6" s="821"/>
      <c r="BB6" s="821"/>
      <c r="BC6" s="829"/>
    </row>
    <row r="7" spans="1:59" ht="30" customHeight="1" thickBot="1" x14ac:dyDescent="0.35">
      <c r="A7" s="2" t="s">
        <v>0</v>
      </c>
      <c r="B7" s="823" t="s">
        <v>7</v>
      </c>
      <c r="C7" s="824"/>
      <c r="D7" s="3" t="s">
        <v>8</v>
      </c>
      <c r="E7" s="21" t="s">
        <v>9</v>
      </c>
      <c r="F7" s="126">
        <v>1</v>
      </c>
      <c r="G7" s="24">
        <v>2</v>
      </c>
      <c r="H7" s="24">
        <v>3</v>
      </c>
      <c r="I7" s="24">
        <v>4</v>
      </c>
      <c r="J7" s="23" t="s">
        <v>10</v>
      </c>
      <c r="K7" s="23" t="s">
        <v>29</v>
      </c>
      <c r="L7" s="4">
        <v>1</v>
      </c>
      <c r="M7" s="6">
        <v>2</v>
      </c>
      <c r="N7" s="6">
        <v>3</v>
      </c>
      <c r="O7" s="6">
        <v>4</v>
      </c>
      <c r="P7" s="6" t="s">
        <v>10</v>
      </c>
      <c r="Q7" s="5" t="s">
        <v>29</v>
      </c>
      <c r="R7" s="6">
        <v>1</v>
      </c>
      <c r="S7" s="6">
        <v>2</v>
      </c>
      <c r="T7" s="6">
        <v>3</v>
      </c>
      <c r="U7" s="6">
        <v>4</v>
      </c>
      <c r="V7" s="6" t="s">
        <v>10</v>
      </c>
      <c r="W7" s="5" t="s">
        <v>29</v>
      </c>
      <c r="X7" s="7">
        <v>1</v>
      </c>
      <c r="Y7" s="25">
        <v>2</v>
      </c>
      <c r="Z7" s="25">
        <v>3</v>
      </c>
      <c r="AA7" s="25">
        <v>4</v>
      </c>
      <c r="AB7" s="5" t="s">
        <v>10</v>
      </c>
      <c r="AC7" s="5" t="s">
        <v>29</v>
      </c>
      <c r="AD7" s="8">
        <v>1</v>
      </c>
      <c r="AE7" s="26">
        <v>2</v>
      </c>
      <c r="AF7" s="41">
        <v>3</v>
      </c>
      <c r="AG7" s="9" t="s">
        <v>10</v>
      </c>
      <c r="AH7" s="9" t="s">
        <v>29</v>
      </c>
      <c r="AI7" s="7">
        <v>1</v>
      </c>
      <c r="AJ7" s="25">
        <v>2</v>
      </c>
      <c r="AK7" s="4">
        <v>3</v>
      </c>
      <c r="AL7" s="5" t="s">
        <v>10</v>
      </c>
      <c r="AM7" s="5" t="s">
        <v>29</v>
      </c>
      <c r="AN7" s="8">
        <v>1</v>
      </c>
      <c r="AO7" s="26">
        <v>2</v>
      </c>
      <c r="AP7" s="41">
        <v>3</v>
      </c>
      <c r="AQ7" s="9" t="s">
        <v>10</v>
      </c>
      <c r="AR7" s="9" t="s">
        <v>29</v>
      </c>
      <c r="AS7" s="8">
        <v>1</v>
      </c>
      <c r="AT7" s="26">
        <v>2</v>
      </c>
      <c r="AU7" s="41">
        <v>3</v>
      </c>
      <c r="AV7" s="9" t="s">
        <v>10</v>
      </c>
      <c r="AW7" s="9" t="s">
        <v>29</v>
      </c>
      <c r="AX7" s="8">
        <v>1</v>
      </c>
      <c r="AY7" s="26">
        <v>2</v>
      </c>
      <c r="AZ7" s="41">
        <v>3</v>
      </c>
      <c r="BA7" s="9" t="s">
        <v>10</v>
      </c>
      <c r="BB7" s="9" t="s">
        <v>29</v>
      </c>
      <c r="BC7" s="830"/>
    </row>
    <row r="8" spans="1:59" ht="14.4" x14ac:dyDescent="0.3">
      <c r="A8" s="334">
        <v>1</v>
      </c>
      <c r="B8" s="208" t="s">
        <v>76</v>
      </c>
      <c r="C8" s="333" t="s">
        <v>191</v>
      </c>
      <c r="D8" s="233">
        <v>23570</v>
      </c>
      <c r="E8" s="230" t="s">
        <v>78</v>
      </c>
      <c r="F8" s="235"/>
      <c r="G8" s="236"/>
      <c r="H8" s="236"/>
      <c r="I8" s="236"/>
      <c r="J8" s="236"/>
      <c r="K8" s="168"/>
      <c r="L8" s="80"/>
      <c r="M8" s="81"/>
      <c r="N8" s="81"/>
      <c r="O8" s="81"/>
      <c r="P8" s="82"/>
      <c r="Q8" s="95"/>
      <c r="R8" s="80">
        <v>11</v>
      </c>
      <c r="S8" s="81">
        <v>11</v>
      </c>
      <c r="T8" s="81">
        <v>11</v>
      </c>
      <c r="U8" s="81">
        <v>9</v>
      </c>
      <c r="V8" s="82">
        <v>11</v>
      </c>
      <c r="W8" s="95">
        <f>SUM(R8:V8)</f>
        <v>53</v>
      </c>
      <c r="X8" s="161"/>
      <c r="Y8" s="162"/>
      <c r="Z8" s="86"/>
      <c r="AA8" s="87"/>
      <c r="AB8" s="88"/>
      <c r="AC8" s="95">
        <f t="shared" ref="AC8:AC11" si="0">SUM(X8:AB8)</f>
        <v>0</v>
      </c>
      <c r="AD8" s="38"/>
      <c r="AE8" s="39"/>
      <c r="AF8" s="63"/>
      <c r="AG8" s="28"/>
      <c r="AH8" s="123"/>
      <c r="AI8" s="36"/>
      <c r="AJ8" s="37"/>
      <c r="AK8" s="27"/>
      <c r="AL8" s="28"/>
      <c r="AM8" s="124"/>
      <c r="AN8" s="39"/>
      <c r="AO8" s="63"/>
      <c r="AP8" s="63"/>
      <c r="AQ8" s="28"/>
      <c r="AR8" s="32"/>
      <c r="AS8" s="39"/>
      <c r="AT8" s="63"/>
      <c r="AU8" s="63"/>
      <c r="AV8" s="28"/>
      <c r="AW8" s="32"/>
      <c r="AX8" s="39"/>
      <c r="AY8" s="63"/>
      <c r="AZ8" s="63"/>
      <c r="BA8" s="104"/>
      <c r="BB8" s="32"/>
      <c r="BC8" s="180">
        <f>+K8+Q8+W8+AC8+AH8+AM8+AR8+AW8</f>
        <v>53</v>
      </c>
    </row>
    <row r="9" spans="1:59" ht="14.4" x14ac:dyDescent="0.3">
      <c r="A9" s="334">
        <v>2</v>
      </c>
      <c r="B9" s="208" t="s">
        <v>75</v>
      </c>
      <c r="C9" s="333" t="s">
        <v>190</v>
      </c>
      <c r="D9" s="234">
        <v>24481</v>
      </c>
      <c r="E9" s="231" t="s">
        <v>192</v>
      </c>
      <c r="F9" s="237"/>
      <c r="G9" s="238"/>
      <c r="H9" s="238"/>
      <c r="I9" s="238"/>
      <c r="J9" s="238"/>
      <c r="K9" s="93"/>
      <c r="L9" s="80"/>
      <c r="M9" s="81"/>
      <c r="N9" s="81"/>
      <c r="O9" s="81"/>
      <c r="P9" s="82"/>
      <c r="Q9" s="93"/>
      <c r="R9" s="81">
        <v>9</v>
      </c>
      <c r="S9" s="81">
        <v>9</v>
      </c>
      <c r="T9" s="81">
        <v>9</v>
      </c>
      <c r="U9" s="81">
        <v>11</v>
      </c>
      <c r="V9" s="82">
        <v>9</v>
      </c>
      <c r="W9" s="95">
        <f>SUM(R9:V9)</f>
        <v>47</v>
      </c>
      <c r="X9" s="143"/>
      <c r="Y9" s="144"/>
      <c r="Z9" s="80"/>
      <c r="AA9" s="81"/>
      <c r="AB9" s="82"/>
      <c r="AC9" s="95">
        <f t="shared" si="0"/>
        <v>0</v>
      </c>
      <c r="AD9" s="34"/>
      <c r="AE9" s="35"/>
      <c r="AF9" s="29"/>
      <c r="AG9" s="31"/>
      <c r="AH9" s="116"/>
      <c r="AI9" s="34"/>
      <c r="AJ9" s="35"/>
      <c r="AK9" s="29"/>
      <c r="AL9" s="31"/>
      <c r="AM9" s="117"/>
      <c r="AN9" s="50"/>
      <c r="AO9" s="47"/>
      <c r="AP9" s="47"/>
      <c r="AQ9" s="46"/>
      <c r="AR9" s="127"/>
      <c r="AS9" s="50"/>
      <c r="AT9" s="47"/>
      <c r="AU9" s="47"/>
      <c r="AV9" s="46"/>
      <c r="AW9" s="127"/>
      <c r="AX9" s="50"/>
      <c r="AY9" s="47"/>
      <c r="AZ9" s="47"/>
      <c r="BA9" s="45"/>
      <c r="BB9" s="127"/>
      <c r="BC9" s="180">
        <f>+K9+Q9+W9+AC9+AH9+AM9+AR9+AW9</f>
        <v>47</v>
      </c>
    </row>
    <row r="10" spans="1:59" ht="14.4" hidden="1" x14ac:dyDescent="0.3">
      <c r="A10" s="334">
        <v>3</v>
      </c>
      <c r="B10" s="208" t="s">
        <v>223</v>
      </c>
      <c r="C10" s="333" t="s">
        <v>224</v>
      </c>
      <c r="D10" s="234" t="s">
        <v>225</v>
      </c>
      <c r="E10" s="231" t="s">
        <v>231</v>
      </c>
      <c r="F10" s="237"/>
      <c r="G10" s="238"/>
      <c r="H10" s="238"/>
      <c r="I10" s="238"/>
      <c r="J10" s="238"/>
      <c r="K10" s="93"/>
      <c r="L10" s="80"/>
      <c r="M10" s="81"/>
      <c r="N10" s="81"/>
      <c r="O10" s="81"/>
      <c r="P10" s="82"/>
      <c r="Q10" s="93"/>
      <c r="R10" s="81">
        <v>7</v>
      </c>
      <c r="S10" s="81">
        <v>7</v>
      </c>
      <c r="T10" s="81">
        <v>7</v>
      </c>
      <c r="U10" s="81">
        <v>7</v>
      </c>
      <c r="V10" s="82">
        <v>7</v>
      </c>
      <c r="W10" s="95">
        <f>SUM(R10:V10)</f>
        <v>35</v>
      </c>
      <c r="X10" s="80"/>
      <c r="Y10" s="81"/>
      <c r="Z10" s="81"/>
      <c r="AA10" s="81"/>
      <c r="AB10" s="82"/>
      <c r="AC10" s="95">
        <f t="shared" si="0"/>
        <v>0</v>
      </c>
      <c r="AD10" s="34"/>
      <c r="AE10" s="35"/>
      <c r="AF10" s="29"/>
      <c r="AG10" s="31"/>
      <c r="AH10" s="116"/>
      <c r="AI10" s="34"/>
      <c r="AJ10" s="35"/>
      <c r="AK10" s="29"/>
      <c r="AL10" s="31"/>
      <c r="AM10" s="116"/>
      <c r="AN10" s="35"/>
      <c r="AO10" s="29"/>
      <c r="AP10" s="29"/>
      <c r="AQ10" s="31"/>
      <c r="AR10" s="33"/>
      <c r="AS10" s="35"/>
      <c r="AT10" s="29"/>
      <c r="AU10" s="29"/>
      <c r="AV10" s="31"/>
      <c r="AW10" s="33"/>
      <c r="AX10" s="35"/>
      <c r="AY10" s="29"/>
      <c r="AZ10" s="29"/>
      <c r="BA10" s="30"/>
      <c r="BB10" s="33"/>
      <c r="BC10" s="180">
        <f>+K10+Q10+W10+AC10+AH10+AM10+AR10+AW10</f>
        <v>35</v>
      </c>
    </row>
    <row r="11" spans="1:59" ht="15" thickBot="1" x14ac:dyDescent="0.35">
      <c r="A11" s="334">
        <v>4</v>
      </c>
      <c r="B11" s="208"/>
      <c r="C11" s="333"/>
      <c r="D11" s="234"/>
      <c r="E11" s="231"/>
      <c r="F11" s="237"/>
      <c r="G11" s="238"/>
      <c r="H11" s="238"/>
      <c r="I11" s="238"/>
      <c r="J11" s="238"/>
      <c r="K11" s="93"/>
      <c r="L11" s="80"/>
      <c r="M11" s="81"/>
      <c r="N11" s="81"/>
      <c r="O11" s="81"/>
      <c r="P11" s="82"/>
      <c r="Q11" s="93"/>
      <c r="R11" s="81"/>
      <c r="S11" s="81"/>
      <c r="T11" s="81"/>
      <c r="U11" s="81"/>
      <c r="V11" s="82"/>
      <c r="W11" s="95">
        <f>SUM(R11:V11)</f>
        <v>0</v>
      </c>
      <c r="X11" s="80"/>
      <c r="Y11" s="80"/>
      <c r="Z11" s="80"/>
      <c r="AA11" s="80"/>
      <c r="AB11" s="80"/>
      <c r="AC11" s="95">
        <f t="shared" si="0"/>
        <v>0</v>
      </c>
      <c r="AD11" s="34"/>
      <c r="AE11" s="35"/>
      <c r="AF11" s="29"/>
      <c r="AG11" s="31"/>
      <c r="AH11" s="116"/>
      <c r="AI11" s="34"/>
      <c r="AJ11" s="35"/>
      <c r="AK11" s="29"/>
      <c r="AL11" s="31"/>
      <c r="AM11" s="116"/>
      <c r="AN11" s="35"/>
      <c r="AO11" s="29"/>
      <c r="AP11" s="29"/>
      <c r="AQ11" s="31"/>
      <c r="AR11" s="33"/>
      <c r="AS11" s="35"/>
      <c r="AT11" s="29"/>
      <c r="AU11" s="29"/>
      <c r="AV11" s="31"/>
      <c r="AW11" s="33"/>
      <c r="AX11" s="35"/>
      <c r="AY11" s="29"/>
      <c r="AZ11" s="29"/>
      <c r="BA11" s="30"/>
      <c r="BB11" s="33"/>
      <c r="BC11" s="180">
        <f>+K11+Q11+W11+AC11+AH11+AM11+AR11+AW11</f>
        <v>0</v>
      </c>
    </row>
    <row r="12" spans="1:59" ht="15" thickBot="1" x14ac:dyDescent="0.35">
      <c r="A12" s="18"/>
      <c r="D12" s="18"/>
      <c r="E12" s="78" t="s">
        <v>32</v>
      </c>
      <c r="F12" s="826">
        <v>12</v>
      </c>
      <c r="G12" s="826"/>
      <c r="H12" s="826"/>
      <c r="I12" s="826"/>
      <c r="J12" s="826"/>
      <c r="K12" s="826"/>
      <c r="L12" s="826">
        <v>11</v>
      </c>
      <c r="M12" s="826"/>
      <c r="N12" s="826"/>
      <c r="O12" s="826"/>
      <c r="P12" s="826"/>
      <c r="Q12" s="826"/>
      <c r="R12" s="826"/>
      <c r="S12" s="826"/>
      <c r="T12" s="826"/>
      <c r="U12" s="826"/>
      <c r="V12" s="826"/>
      <c r="W12" s="826"/>
      <c r="X12" s="826"/>
      <c r="Y12" s="826"/>
      <c r="Z12" s="826"/>
      <c r="AA12" s="826"/>
      <c r="AB12" s="826"/>
      <c r="AC12" s="826"/>
      <c r="AD12" s="826"/>
      <c r="AE12" s="826"/>
      <c r="AF12" s="826"/>
      <c r="AG12" s="826"/>
      <c r="AH12" s="826"/>
      <c r="AI12" s="826"/>
      <c r="AJ12" s="826"/>
      <c r="AK12" s="826"/>
      <c r="AL12" s="809"/>
      <c r="AM12" s="809"/>
      <c r="AN12" s="826"/>
      <c r="AO12" s="826"/>
      <c r="AP12" s="826"/>
      <c r="AQ12" s="809"/>
      <c r="AR12" s="809"/>
      <c r="AS12" s="826"/>
      <c r="AT12" s="826"/>
      <c r="AU12" s="826"/>
      <c r="AV12" s="809"/>
      <c r="AW12" s="809"/>
      <c r="AX12" s="826"/>
      <c r="AY12" s="826"/>
      <c r="AZ12" s="826"/>
      <c r="BA12" s="809"/>
      <c r="BB12" s="809"/>
      <c r="BC12" s="77"/>
    </row>
    <row r="13" spans="1:59" x14ac:dyDescent="0.25"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</row>
    <row r="14" spans="1:59" ht="13.8" x14ac:dyDescent="0.3">
      <c r="C14" s="48" t="s">
        <v>14</v>
      </c>
    </row>
    <row r="15" spans="1:59" ht="13.8" x14ac:dyDescent="0.3">
      <c r="C15" s="48" t="s">
        <v>15</v>
      </c>
    </row>
    <row r="16" spans="1:59" ht="13.8" x14ac:dyDescent="0.3">
      <c r="C16" s="48" t="s">
        <v>16</v>
      </c>
      <c r="D16" s="20"/>
      <c r="E16" s="20"/>
      <c r="F16" s="20"/>
      <c r="G16" s="20"/>
      <c r="H16" s="20"/>
      <c r="I16" s="20"/>
      <c r="J16" s="20"/>
      <c r="K16" s="20"/>
    </row>
    <row r="17" spans="3:3" ht="13.8" x14ac:dyDescent="0.3">
      <c r="C17" s="48" t="s">
        <v>17</v>
      </c>
    </row>
    <row r="18" spans="3:3" ht="13.8" x14ac:dyDescent="0.3">
      <c r="C18" s="48" t="s">
        <v>30</v>
      </c>
    </row>
  </sheetData>
  <sortState ref="B8:W10">
    <sortCondition descending="1" ref="W8"/>
  </sortState>
  <mergeCells count="30">
    <mergeCell ref="A2:BC4"/>
    <mergeCell ref="F5:K5"/>
    <mergeCell ref="L5:Q5"/>
    <mergeCell ref="R5:W5"/>
    <mergeCell ref="X5:AC5"/>
    <mergeCell ref="AD5:AH5"/>
    <mergeCell ref="AI5:AM5"/>
    <mergeCell ref="AN5:AR5"/>
    <mergeCell ref="AS5:AW5"/>
    <mergeCell ref="AX5:BB5"/>
    <mergeCell ref="BC5:BC7"/>
    <mergeCell ref="F6:K6"/>
    <mergeCell ref="L6:Q6"/>
    <mergeCell ref="R6:V6"/>
    <mergeCell ref="X6:AC6"/>
    <mergeCell ref="AD6:AH6"/>
    <mergeCell ref="AI6:AM6"/>
    <mergeCell ref="AN6:AR6"/>
    <mergeCell ref="AS6:AW6"/>
    <mergeCell ref="AX6:BB6"/>
    <mergeCell ref="AN12:AR12"/>
    <mergeCell ref="AS12:AW12"/>
    <mergeCell ref="AX12:BB12"/>
    <mergeCell ref="AD12:AH12"/>
    <mergeCell ref="AI12:AM12"/>
    <mergeCell ref="B7:C7"/>
    <mergeCell ref="F12:K12"/>
    <mergeCell ref="L12:Q12"/>
    <mergeCell ref="R12:W12"/>
    <mergeCell ref="X12:AC12"/>
  </mergeCells>
  <pageMargins left="0.19685039370078741" right="0.19685039370078741" top="0.74803149606299213" bottom="0.74803149606299213" header="0.31496062992125984" footer="0.31496062992125984"/>
  <pageSetup paperSize="9" orientation="landscape" r:id="rId1"/>
  <headerFooter>
    <oddHeader>&amp;LZone 7 Dirt Karting 2019 Championship &amp;C&amp;D</oddHeader>
    <oddFooter xml:space="preserve">&amp;LCOC: Jaco Strydom
Time Keeper: Janet Buys&amp;C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H28"/>
  <sheetViews>
    <sheetView view="pageLayout" topLeftCell="A5" zoomScaleNormal="100" workbookViewId="0">
      <selection activeCell="AD8" sqref="B8:AD11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10" width="4.33203125" hidden="1" customWidth="1"/>
    <col min="11" max="11" width="8" hidden="1" customWidth="1"/>
    <col min="12" max="16" width="4.33203125" hidden="1" customWidth="1"/>
    <col min="17" max="17" width="7.88671875" hidden="1" customWidth="1"/>
    <col min="18" max="23" width="4.33203125" hidden="1" customWidth="1"/>
    <col min="24" max="27" width="4.33203125" customWidth="1"/>
    <col min="28" max="28" width="4.33203125" hidden="1" customWidth="1"/>
    <col min="29" max="30" width="4.33203125" customWidth="1"/>
    <col min="31" max="55" width="4.33203125" hidden="1" customWidth="1"/>
    <col min="56" max="56" width="0" hidden="1" customWidth="1"/>
  </cols>
  <sheetData>
    <row r="2" spans="1:60" ht="12.75" customHeight="1" x14ac:dyDescent="0.25">
      <c r="A2" s="815" t="s">
        <v>38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  <c r="BE2" s="227"/>
      <c r="BF2" s="227"/>
      <c r="BG2" s="227"/>
      <c r="BH2" s="227"/>
    </row>
    <row r="3" spans="1:60" ht="12.75" customHeight="1" x14ac:dyDescent="0.25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815"/>
      <c r="BE3" s="227"/>
      <c r="BF3" s="227"/>
      <c r="BG3" s="227"/>
      <c r="BH3" s="227"/>
    </row>
    <row r="4" spans="1:60" ht="24" customHeight="1" thickBot="1" x14ac:dyDescent="0.3">
      <c r="A4" s="815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815"/>
      <c r="AH4" s="815"/>
      <c r="AI4" s="815"/>
      <c r="AJ4" s="815"/>
      <c r="AK4" s="815"/>
      <c r="AL4" s="815"/>
      <c r="AM4" s="815"/>
      <c r="AN4" s="815"/>
      <c r="AO4" s="815"/>
      <c r="AP4" s="815"/>
      <c r="AQ4" s="815"/>
      <c r="AR4" s="815"/>
      <c r="AS4" s="815"/>
      <c r="AT4" s="815"/>
      <c r="AU4" s="815"/>
      <c r="AV4" s="815"/>
      <c r="AW4" s="815"/>
      <c r="AX4" s="815"/>
      <c r="AY4" s="815"/>
      <c r="AZ4" s="815"/>
      <c r="BA4" s="815"/>
      <c r="BB4" s="815"/>
      <c r="BC4" s="815"/>
      <c r="BD4" s="815"/>
      <c r="BE4" s="227"/>
      <c r="BF4" s="227"/>
      <c r="BG4" s="227"/>
      <c r="BH4" s="227"/>
    </row>
    <row r="5" spans="1:60" ht="14.4" x14ac:dyDescent="0.3">
      <c r="F5" s="817" t="s">
        <v>1</v>
      </c>
      <c r="G5" s="818"/>
      <c r="H5" s="818"/>
      <c r="I5" s="818"/>
      <c r="J5" s="818"/>
      <c r="K5" s="819"/>
      <c r="L5" s="818" t="s">
        <v>2</v>
      </c>
      <c r="M5" s="818"/>
      <c r="N5" s="818"/>
      <c r="O5" s="818"/>
      <c r="P5" s="818"/>
      <c r="Q5" s="819"/>
      <c r="R5" s="818" t="s">
        <v>3</v>
      </c>
      <c r="S5" s="818"/>
      <c r="T5" s="818"/>
      <c r="U5" s="818"/>
      <c r="V5" s="818"/>
      <c r="W5" s="819"/>
      <c r="X5" s="817" t="s">
        <v>178</v>
      </c>
      <c r="Y5" s="818"/>
      <c r="Z5" s="818"/>
      <c r="AA5" s="818"/>
      <c r="AB5" s="818"/>
      <c r="AC5" s="818"/>
      <c r="AD5" s="819"/>
      <c r="AE5" s="817" t="s">
        <v>5</v>
      </c>
      <c r="AF5" s="818"/>
      <c r="AG5" s="818"/>
      <c r="AH5" s="818"/>
      <c r="AI5" s="819"/>
      <c r="AJ5" s="817" t="s">
        <v>6</v>
      </c>
      <c r="AK5" s="818"/>
      <c r="AL5" s="818"/>
      <c r="AM5" s="818"/>
      <c r="AN5" s="819"/>
      <c r="AO5" s="817" t="s">
        <v>26</v>
      </c>
      <c r="AP5" s="818"/>
      <c r="AQ5" s="818"/>
      <c r="AR5" s="818"/>
      <c r="AS5" s="819"/>
      <c r="AT5" s="817" t="s">
        <v>27</v>
      </c>
      <c r="AU5" s="818"/>
      <c r="AV5" s="818"/>
      <c r="AW5" s="818"/>
      <c r="AX5" s="819"/>
      <c r="AY5" s="817" t="s">
        <v>28</v>
      </c>
      <c r="AZ5" s="818"/>
      <c r="BA5" s="818"/>
      <c r="BB5" s="818"/>
      <c r="BC5" s="818"/>
      <c r="BD5" s="828" t="s">
        <v>31</v>
      </c>
    </row>
    <row r="6" spans="1:60" ht="15" thickBot="1" x14ac:dyDescent="0.35">
      <c r="F6" s="842">
        <v>43498</v>
      </c>
      <c r="G6" s="841"/>
      <c r="H6" s="841"/>
      <c r="I6" s="841"/>
      <c r="J6" s="841"/>
      <c r="K6" s="840"/>
      <c r="L6" s="841">
        <v>43540</v>
      </c>
      <c r="M6" s="821"/>
      <c r="N6" s="821"/>
      <c r="O6" s="821"/>
      <c r="P6" s="821"/>
      <c r="Q6" s="822"/>
      <c r="R6" s="821"/>
      <c r="S6" s="821"/>
      <c r="T6" s="821"/>
      <c r="U6" s="821"/>
      <c r="V6" s="821"/>
      <c r="W6" s="822"/>
      <c r="X6" s="813">
        <v>43743</v>
      </c>
      <c r="Y6" s="814"/>
      <c r="Z6" s="814"/>
      <c r="AA6" s="814"/>
      <c r="AB6" s="814"/>
      <c r="AC6" s="814"/>
      <c r="AD6" s="352"/>
      <c r="AE6" s="820">
        <v>43147</v>
      </c>
      <c r="AF6" s="821"/>
      <c r="AG6" s="821"/>
      <c r="AH6" s="821"/>
      <c r="AI6" s="822"/>
      <c r="AJ6" s="820">
        <v>43168</v>
      </c>
      <c r="AK6" s="821"/>
      <c r="AL6" s="821"/>
      <c r="AM6" s="821"/>
      <c r="AN6" s="822"/>
      <c r="AO6" s="820">
        <v>43196</v>
      </c>
      <c r="AP6" s="821"/>
      <c r="AQ6" s="821"/>
      <c r="AR6" s="821"/>
      <c r="AS6" s="822"/>
      <c r="AT6" s="820">
        <v>43238</v>
      </c>
      <c r="AU6" s="821"/>
      <c r="AV6" s="821"/>
      <c r="AW6" s="821"/>
      <c r="AX6" s="821"/>
      <c r="AY6" s="820"/>
      <c r="AZ6" s="821"/>
      <c r="BA6" s="821"/>
      <c r="BB6" s="821"/>
      <c r="BC6" s="821"/>
      <c r="BD6" s="829"/>
    </row>
    <row r="7" spans="1:60" ht="30" customHeight="1" thickBot="1" x14ac:dyDescent="0.35">
      <c r="A7" s="2" t="s">
        <v>0</v>
      </c>
      <c r="B7" s="823" t="s">
        <v>7</v>
      </c>
      <c r="C7" s="824"/>
      <c r="D7" s="336" t="s">
        <v>8</v>
      </c>
      <c r="E7" s="337" t="s">
        <v>9</v>
      </c>
      <c r="F7" s="91">
        <v>1</v>
      </c>
      <c r="G7" s="103">
        <v>2</v>
      </c>
      <c r="H7" s="103">
        <v>3</v>
      </c>
      <c r="I7" s="103">
        <v>4</v>
      </c>
      <c r="J7" s="9" t="s">
        <v>10</v>
      </c>
      <c r="K7" s="131" t="s">
        <v>29</v>
      </c>
      <c r="L7" s="41">
        <v>1</v>
      </c>
      <c r="M7" s="6">
        <v>2</v>
      </c>
      <c r="N7" s="6">
        <v>3</v>
      </c>
      <c r="O7" s="6">
        <v>4</v>
      </c>
      <c r="P7" s="9" t="s">
        <v>10</v>
      </c>
      <c r="Q7" s="85" t="s">
        <v>29</v>
      </c>
      <c r="R7" s="6">
        <v>1</v>
      </c>
      <c r="S7" s="6">
        <v>2</v>
      </c>
      <c r="T7" s="6">
        <v>3</v>
      </c>
      <c r="U7" s="6">
        <v>4</v>
      </c>
      <c r="V7" s="5" t="s">
        <v>10</v>
      </c>
      <c r="W7" s="85" t="s">
        <v>29</v>
      </c>
      <c r="X7" s="7">
        <v>1</v>
      </c>
      <c r="Y7" s="25">
        <v>2</v>
      </c>
      <c r="Z7" s="25">
        <v>3</v>
      </c>
      <c r="AA7" s="25">
        <v>4</v>
      </c>
      <c r="AB7" s="84">
        <v>4</v>
      </c>
      <c r="AC7" s="24" t="s">
        <v>10</v>
      </c>
      <c r="AD7" s="92" t="s">
        <v>29</v>
      </c>
      <c r="AE7" s="8">
        <v>1</v>
      </c>
      <c r="AF7" s="26">
        <v>2</v>
      </c>
      <c r="AG7" s="41">
        <v>3</v>
      </c>
      <c r="AH7" s="9" t="s">
        <v>10</v>
      </c>
      <c r="AI7" s="131" t="s">
        <v>29</v>
      </c>
      <c r="AJ7" s="7">
        <v>1</v>
      </c>
      <c r="AK7" s="25">
        <v>2</v>
      </c>
      <c r="AL7" s="4">
        <v>3</v>
      </c>
      <c r="AM7" s="5" t="s">
        <v>10</v>
      </c>
      <c r="AN7" s="85" t="s">
        <v>29</v>
      </c>
      <c r="AO7" s="7">
        <v>1</v>
      </c>
      <c r="AP7" s="103">
        <v>2</v>
      </c>
      <c r="AQ7" s="41">
        <v>3</v>
      </c>
      <c r="AR7" s="9" t="s">
        <v>10</v>
      </c>
      <c r="AS7" s="131" t="s">
        <v>29</v>
      </c>
      <c r="AT7" s="8">
        <v>1</v>
      </c>
      <c r="AU7" s="26">
        <v>2</v>
      </c>
      <c r="AV7" s="41">
        <v>3</v>
      </c>
      <c r="AW7" s="9" t="s">
        <v>10</v>
      </c>
      <c r="AX7" s="131" t="s">
        <v>29</v>
      </c>
      <c r="AY7" s="8">
        <v>1</v>
      </c>
      <c r="AZ7" s="26">
        <v>2</v>
      </c>
      <c r="BA7" s="41">
        <v>3</v>
      </c>
      <c r="BB7" s="141" t="s">
        <v>10</v>
      </c>
      <c r="BC7" s="142" t="s">
        <v>29</v>
      </c>
      <c r="BD7" s="830"/>
    </row>
    <row r="8" spans="1:60" ht="15" thickBot="1" x14ac:dyDescent="0.35">
      <c r="A8" s="334">
        <v>1</v>
      </c>
      <c r="B8" s="208" t="s">
        <v>80</v>
      </c>
      <c r="C8" s="333" t="s">
        <v>168</v>
      </c>
      <c r="D8" s="234">
        <v>20121</v>
      </c>
      <c r="E8" s="231" t="s">
        <v>84</v>
      </c>
      <c r="F8" s="237"/>
      <c r="G8" s="238"/>
      <c r="H8" s="238"/>
      <c r="I8" s="238"/>
      <c r="J8" s="238"/>
      <c r="K8" s="99"/>
      <c r="L8" s="29"/>
      <c r="M8" s="30"/>
      <c r="N8" s="30"/>
      <c r="O8" s="30"/>
      <c r="P8" s="31"/>
      <c r="Q8" s="99"/>
      <c r="R8" s="30"/>
      <c r="S8" s="30"/>
      <c r="T8" s="30"/>
      <c r="U8" s="30"/>
      <c r="V8" s="31"/>
      <c r="W8" s="99"/>
      <c r="X8" s="34">
        <v>7</v>
      </c>
      <c r="Y8" s="35">
        <v>11</v>
      </c>
      <c r="Z8" s="29">
        <v>11</v>
      </c>
      <c r="AA8" s="29">
        <v>9</v>
      </c>
      <c r="AB8" s="45"/>
      <c r="AC8" s="45">
        <v>11</v>
      </c>
      <c r="AD8" s="102">
        <f>SUM(X8:AC8)</f>
        <v>49</v>
      </c>
      <c r="AE8" s="34"/>
      <c r="AF8" s="35"/>
      <c r="AG8" s="29"/>
      <c r="AH8" s="31"/>
      <c r="AI8" s="116"/>
      <c r="AJ8" s="34"/>
      <c r="AK8" s="35"/>
      <c r="AL8" s="29"/>
      <c r="AM8" s="31"/>
      <c r="AN8" s="116"/>
      <c r="AO8" s="35"/>
      <c r="AP8" s="29"/>
      <c r="AQ8" s="29"/>
      <c r="AR8" s="31"/>
      <c r="AS8" s="33"/>
      <c r="AT8" s="35"/>
      <c r="AU8" s="29"/>
      <c r="AV8" s="29"/>
      <c r="AW8" s="31"/>
      <c r="AX8" s="116"/>
      <c r="AY8" s="35"/>
      <c r="AZ8" s="29"/>
      <c r="BA8" s="29"/>
      <c r="BB8" s="30"/>
      <c r="BC8" s="33"/>
      <c r="BD8" s="179">
        <f t="shared" ref="BD8:BD9" si="0">+K8+Q8+W8+AD8+AI8+AN8+AS8+AX8+BC8</f>
        <v>49</v>
      </c>
    </row>
    <row r="9" spans="1:60" ht="14.4" x14ac:dyDescent="0.3">
      <c r="A9" s="334">
        <v>2</v>
      </c>
      <c r="B9" s="208" t="s">
        <v>194</v>
      </c>
      <c r="C9" s="333" t="s">
        <v>81</v>
      </c>
      <c r="D9" s="239">
        <v>21422</v>
      </c>
      <c r="E9" s="145" t="s">
        <v>53</v>
      </c>
      <c r="F9" s="90"/>
      <c r="G9" s="80"/>
      <c r="H9" s="80"/>
      <c r="I9" s="80"/>
      <c r="J9" s="80"/>
      <c r="K9" s="99"/>
      <c r="L9" s="1"/>
      <c r="M9" s="12"/>
      <c r="N9" s="12"/>
      <c r="O9" s="12"/>
      <c r="P9" s="11"/>
      <c r="Q9" s="99"/>
      <c r="R9" s="49"/>
      <c r="S9" s="49"/>
      <c r="T9" s="49"/>
      <c r="U9" s="49"/>
      <c r="V9" s="119"/>
      <c r="W9" s="99"/>
      <c r="X9" s="45">
        <v>11</v>
      </c>
      <c r="Y9" s="30">
        <v>9</v>
      </c>
      <c r="Z9" s="30">
        <v>7</v>
      </c>
      <c r="AA9" s="30">
        <v>11</v>
      </c>
      <c r="AB9" s="30"/>
      <c r="AC9" s="31">
        <v>7</v>
      </c>
      <c r="AD9" s="102">
        <f>SUM(X9:AC9)</f>
        <v>45</v>
      </c>
      <c r="AE9" s="34"/>
      <c r="AF9" s="35"/>
      <c r="AG9" s="47"/>
      <c r="AH9" s="46"/>
      <c r="AI9" s="117"/>
      <c r="AJ9" s="34"/>
      <c r="AK9" s="35"/>
      <c r="AL9" s="29"/>
      <c r="AM9" s="31"/>
      <c r="AN9" s="116"/>
      <c r="AO9" s="35"/>
      <c r="AP9" s="29"/>
      <c r="AQ9" s="29"/>
      <c r="AR9" s="31"/>
      <c r="AS9" s="33"/>
      <c r="AT9" s="35"/>
      <c r="AU9" s="29"/>
      <c r="AV9" s="29"/>
      <c r="AW9" s="31"/>
      <c r="AX9" s="116"/>
      <c r="AY9" s="35"/>
      <c r="AZ9" s="29"/>
      <c r="BA9" s="29"/>
      <c r="BB9" s="30"/>
      <c r="BC9" s="33"/>
      <c r="BD9" s="179">
        <f t="shared" si="0"/>
        <v>45</v>
      </c>
    </row>
    <row r="10" spans="1:60" s="309" customFormat="1" ht="14.4" x14ac:dyDescent="0.3">
      <c r="A10" s="334">
        <v>3</v>
      </c>
      <c r="B10" s="208" t="s">
        <v>99</v>
      </c>
      <c r="C10" s="333" t="s">
        <v>102</v>
      </c>
      <c r="D10" s="239">
        <v>20958</v>
      </c>
      <c r="E10" s="145" t="s">
        <v>105</v>
      </c>
      <c r="F10" s="90"/>
      <c r="G10" s="80"/>
      <c r="H10" s="80"/>
      <c r="I10" s="80"/>
      <c r="J10" s="80"/>
      <c r="K10" s="99">
        <f>SUM(F10:J10)</f>
        <v>0</v>
      </c>
      <c r="L10" s="1"/>
      <c r="M10" s="12"/>
      <c r="N10" s="12"/>
      <c r="O10" s="12"/>
      <c r="P10" s="11"/>
      <c r="Q10" s="99">
        <f>SUM(L10:P10)</f>
        <v>0</v>
      </c>
      <c r="R10" s="12"/>
      <c r="S10" s="12"/>
      <c r="T10" s="12"/>
      <c r="U10" s="12"/>
      <c r="V10" s="11"/>
      <c r="W10" s="99">
        <f>SUM(R10:V10)</f>
        <v>0</v>
      </c>
      <c r="X10" s="12">
        <v>9</v>
      </c>
      <c r="Y10" s="12">
        <v>7</v>
      </c>
      <c r="Z10" s="12">
        <v>9</v>
      </c>
      <c r="AA10" s="12">
        <v>7</v>
      </c>
      <c r="AB10" s="12"/>
      <c r="AC10" s="11">
        <v>6</v>
      </c>
      <c r="AD10" s="212">
        <f>SUM(X10:AC10)</f>
        <v>38</v>
      </c>
      <c r="AE10" s="304"/>
      <c r="AF10" s="305"/>
      <c r="AG10" s="306"/>
      <c r="AH10" s="303"/>
      <c r="AI10" s="307"/>
      <c r="AJ10" s="304"/>
      <c r="AK10" s="305"/>
      <c r="AL10" s="306"/>
      <c r="AM10" s="303"/>
      <c r="AN10" s="307"/>
      <c r="AO10" s="305"/>
      <c r="AP10" s="306"/>
      <c r="AQ10" s="306"/>
      <c r="AR10" s="303"/>
      <c r="AS10" s="285"/>
      <c r="AT10" s="305"/>
      <c r="AU10" s="306"/>
      <c r="AV10" s="306"/>
      <c r="AW10" s="303"/>
      <c r="AX10" s="307"/>
      <c r="AY10" s="305"/>
      <c r="AZ10" s="306"/>
      <c r="BA10" s="306"/>
      <c r="BB10" s="302"/>
      <c r="BC10" s="285"/>
      <c r="BD10" s="308">
        <f>+K10+Q10+W10+AD10+AI10+AN10+AS10+AX10+BC10</f>
        <v>38</v>
      </c>
      <c r="BE10" s="292"/>
    </row>
    <row r="11" spans="1:60" ht="14.4" x14ac:dyDescent="0.3">
      <c r="A11" s="10">
        <v>4</v>
      </c>
      <c r="B11" s="208" t="s">
        <v>79</v>
      </c>
      <c r="C11" s="333" t="s">
        <v>82</v>
      </c>
      <c r="D11" s="239">
        <v>21517</v>
      </c>
      <c r="E11" s="145" t="s">
        <v>83</v>
      </c>
      <c r="F11" s="90"/>
      <c r="G11" s="81"/>
      <c r="H11" s="81"/>
      <c r="I11" s="81"/>
      <c r="J11" s="82"/>
      <c r="K11" s="99"/>
      <c r="L11" s="29"/>
      <c r="M11" s="45"/>
      <c r="N11" s="45"/>
      <c r="O11" s="45"/>
      <c r="P11" s="46"/>
      <c r="Q11" s="99"/>
      <c r="R11" s="30"/>
      <c r="S11" s="30"/>
      <c r="T11" s="30"/>
      <c r="U11" s="30"/>
      <c r="V11" s="31"/>
      <c r="W11" s="99"/>
      <c r="X11" s="34" t="s">
        <v>227</v>
      </c>
      <c r="Y11" s="35" t="s">
        <v>234</v>
      </c>
      <c r="Z11" s="29">
        <v>6</v>
      </c>
      <c r="AA11" s="29">
        <v>6</v>
      </c>
      <c r="AB11" s="30"/>
      <c r="AC11" s="30">
        <v>9</v>
      </c>
      <c r="AD11" s="212">
        <f>SUM(X11:AC11)</f>
        <v>21</v>
      </c>
      <c r="AE11" s="34"/>
      <c r="AF11" s="35"/>
      <c r="AG11" s="29"/>
      <c r="AH11" s="31"/>
      <c r="AI11" s="117"/>
      <c r="AJ11" s="34"/>
      <c r="AK11" s="35"/>
      <c r="AL11" s="29"/>
      <c r="AM11" s="31"/>
      <c r="AN11" s="116"/>
      <c r="AO11" s="35"/>
      <c r="AP11" s="29"/>
      <c r="AQ11" s="29"/>
      <c r="AR11" s="31"/>
      <c r="AS11" s="33"/>
      <c r="AT11" s="35"/>
      <c r="AU11" s="29"/>
      <c r="AV11" s="29"/>
      <c r="AW11" s="31"/>
      <c r="AX11" s="116"/>
      <c r="AY11" s="35"/>
      <c r="AZ11" s="29"/>
      <c r="BA11" s="29"/>
      <c r="BB11" s="30"/>
      <c r="BC11" s="33"/>
      <c r="BD11" s="179"/>
    </row>
    <row r="12" spans="1:60" ht="14.4" x14ac:dyDescent="0.3">
      <c r="A12" s="10"/>
      <c r="B12" s="208"/>
      <c r="C12" s="333"/>
      <c r="D12" s="232"/>
      <c r="E12" s="171"/>
      <c r="F12" s="183"/>
      <c r="G12" s="165"/>
      <c r="H12" s="240"/>
      <c r="I12" s="240"/>
      <c r="J12" s="241"/>
      <c r="K12" s="99">
        <f>SUM(F12:J12)</f>
        <v>0</v>
      </c>
      <c r="L12" s="71"/>
      <c r="M12" s="75"/>
      <c r="N12" s="75"/>
      <c r="O12" s="75"/>
      <c r="P12" s="72"/>
      <c r="Q12" s="99">
        <f>SUM(L12:P12)</f>
        <v>0</v>
      </c>
      <c r="R12" s="74"/>
      <c r="S12" s="74"/>
      <c r="T12" s="74"/>
      <c r="U12" s="74"/>
      <c r="V12" s="66"/>
      <c r="W12" s="99">
        <f>SUM(R12:V12)</f>
        <v>0</v>
      </c>
      <c r="X12" s="64"/>
      <c r="Y12" s="65"/>
      <c r="Z12" s="59"/>
      <c r="AA12" s="59"/>
      <c r="AB12" s="74"/>
      <c r="AC12" s="74"/>
      <c r="AD12" s="212">
        <f>SUM(X12:AC12)</f>
        <v>0</v>
      </c>
      <c r="AE12" s="64"/>
      <c r="AF12" s="65"/>
      <c r="AG12" s="59"/>
      <c r="AH12" s="66"/>
      <c r="AI12" s="120"/>
      <c r="AJ12" s="64"/>
      <c r="AK12" s="65"/>
      <c r="AL12" s="59"/>
      <c r="AM12" s="66"/>
      <c r="AN12" s="120"/>
      <c r="AO12" s="65"/>
      <c r="AP12" s="29"/>
      <c r="AQ12" s="29"/>
      <c r="AR12" s="31"/>
      <c r="AS12" s="33"/>
      <c r="AT12" s="65"/>
      <c r="AU12" s="29"/>
      <c r="AV12" s="29"/>
      <c r="AW12" s="31"/>
      <c r="AX12" s="116"/>
      <c r="AY12" s="65"/>
      <c r="AZ12" s="29"/>
      <c r="BA12" s="29"/>
      <c r="BB12" s="30"/>
      <c r="BC12" s="33"/>
      <c r="BD12" s="179"/>
    </row>
    <row r="13" spans="1:60" ht="14.4" x14ac:dyDescent="0.3">
      <c r="A13" s="10"/>
      <c r="B13" s="208"/>
      <c r="C13" s="333"/>
      <c r="D13" s="232"/>
      <c r="E13" s="171"/>
      <c r="F13" s="183"/>
      <c r="G13" s="165"/>
      <c r="H13" s="165"/>
      <c r="I13" s="165"/>
      <c r="J13" s="89"/>
      <c r="K13" s="99">
        <f t="shared" ref="K13:K14" si="1">SUM(F13:J13)</f>
        <v>0</v>
      </c>
      <c r="L13" s="54"/>
      <c r="M13" s="55"/>
      <c r="N13" s="55"/>
      <c r="O13" s="55"/>
      <c r="P13" s="56"/>
      <c r="Q13" s="99">
        <f t="shared" ref="Q13:Q14" si="2">SUM(L13:P13)</f>
        <v>0</v>
      </c>
      <c r="R13" s="55"/>
      <c r="S13" s="55"/>
      <c r="T13" s="55"/>
      <c r="U13" s="55"/>
      <c r="V13" s="11"/>
      <c r="W13" s="99">
        <f t="shared" ref="W13:W14" si="3">SUM(R13:V13)</f>
        <v>0</v>
      </c>
      <c r="X13" s="57"/>
      <c r="Y13" s="61"/>
      <c r="Z13" s="54"/>
      <c r="AA13" s="54"/>
      <c r="AB13" s="55"/>
      <c r="AC13" s="55"/>
      <c r="AD13" s="212">
        <f t="shared" ref="AD13:AD14" si="4">SUM(X13:AC13)</f>
        <v>0</v>
      </c>
      <c r="AE13" s="64"/>
      <c r="AF13" s="65"/>
      <c r="AG13" s="59"/>
      <c r="AH13" s="66"/>
      <c r="AI13" s="120"/>
      <c r="AJ13" s="64"/>
      <c r="AK13" s="58"/>
      <c r="AL13" s="73"/>
      <c r="AM13" s="46"/>
      <c r="AN13" s="122"/>
      <c r="AO13" s="58"/>
      <c r="AP13" s="47"/>
      <c r="AQ13" s="47"/>
      <c r="AR13" s="46"/>
      <c r="AS13" s="127"/>
      <c r="AT13" s="58"/>
      <c r="AU13" s="47"/>
      <c r="AV13" s="47"/>
      <c r="AW13" s="46"/>
      <c r="AX13" s="117"/>
      <c r="AY13" s="58"/>
      <c r="AZ13" s="47"/>
      <c r="BA13" s="47"/>
      <c r="BB13" s="45"/>
      <c r="BC13" s="127"/>
      <c r="BD13" s="179"/>
    </row>
    <row r="14" spans="1:60" ht="15" thickBot="1" x14ac:dyDescent="0.35">
      <c r="A14" s="10"/>
      <c r="B14" s="208"/>
      <c r="C14" s="333"/>
      <c r="D14" s="43"/>
      <c r="E14" s="43"/>
      <c r="F14" s="201"/>
      <c r="G14" s="15"/>
      <c r="H14" s="15"/>
      <c r="I14" s="15"/>
      <c r="J14" s="14"/>
      <c r="K14" s="99">
        <f t="shared" si="1"/>
        <v>0</v>
      </c>
      <c r="L14" s="13"/>
      <c r="M14" s="15"/>
      <c r="N14" s="15"/>
      <c r="O14" s="15"/>
      <c r="P14" s="14"/>
      <c r="Q14" s="99">
        <f t="shared" si="2"/>
        <v>0</v>
      </c>
      <c r="R14" s="15"/>
      <c r="S14" s="15"/>
      <c r="T14" s="15"/>
      <c r="U14" s="15"/>
      <c r="V14" s="14"/>
      <c r="W14" s="99">
        <f t="shared" si="3"/>
        <v>0</v>
      </c>
      <c r="X14" s="16"/>
      <c r="Y14" s="17"/>
      <c r="Z14" s="13"/>
      <c r="AA14" s="13"/>
      <c r="AB14" s="15"/>
      <c r="AC14" s="14"/>
      <c r="AD14" s="212">
        <f t="shared" si="4"/>
        <v>0</v>
      </c>
      <c r="AE14" s="67"/>
      <c r="AF14" s="68"/>
      <c r="AG14" s="69"/>
      <c r="AH14" s="70"/>
      <c r="AI14" s="121"/>
      <c r="AJ14" s="67"/>
      <c r="AK14" s="68"/>
      <c r="AL14" s="69"/>
      <c r="AM14" s="70"/>
      <c r="AN14" s="121"/>
      <c r="AO14" s="65"/>
      <c r="AP14" s="59"/>
      <c r="AQ14" s="59"/>
      <c r="AR14" s="70"/>
      <c r="AS14" s="43"/>
      <c r="AT14" s="68"/>
      <c r="AU14" s="29"/>
      <c r="AV14" s="29"/>
      <c r="AW14" s="29"/>
      <c r="AX14" s="70"/>
      <c r="AY14" s="68"/>
      <c r="AZ14" s="29"/>
      <c r="BA14" s="29"/>
      <c r="BB14" s="30"/>
      <c r="BC14" s="43"/>
      <c r="BD14" s="179"/>
    </row>
    <row r="15" spans="1:60" ht="15" thickBot="1" x14ac:dyDescent="0.35">
      <c r="A15" s="18"/>
      <c r="D15" s="18"/>
      <c r="E15" s="78" t="s">
        <v>32</v>
      </c>
      <c r="F15" s="826">
        <v>6</v>
      </c>
      <c r="G15" s="826"/>
      <c r="H15" s="826"/>
      <c r="I15" s="826"/>
      <c r="J15" s="826"/>
      <c r="K15" s="836"/>
      <c r="L15" s="826">
        <v>6</v>
      </c>
      <c r="M15" s="826"/>
      <c r="N15" s="826"/>
      <c r="O15" s="826"/>
      <c r="P15" s="826"/>
      <c r="Q15" s="836"/>
      <c r="R15" s="826"/>
      <c r="S15" s="826"/>
      <c r="T15" s="826"/>
      <c r="U15" s="826"/>
      <c r="V15" s="826"/>
      <c r="W15" s="836"/>
      <c r="X15" s="826"/>
      <c r="Y15" s="826"/>
      <c r="Z15" s="826"/>
      <c r="AA15" s="826"/>
      <c r="AB15" s="826"/>
      <c r="AC15" s="826"/>
      <c r="AD15" s="826"/>
      <c r="AE15" s="826"/>
      <c r="AF15" s="826"/>
      <c r="AG15" s="826"/>
      <c r="AH15" s="826"/>
      <c r="AI15" s="826"/>
      <c r="AJ15" s="826"/>
      <c r="AK15" s="826"/>
      <c r="AL15" s="826"/>
      <c r="AM15" s="809"/>
      <c r="AN15" s="809"/>
      <c r="AO15" s="826"/>
      <c r="AP15" s="826"/>
      <c r="AQ15" s="826"/>
      <c r="AR15" s="809"/>
      <c r="AS15" s="809"/>
      <c r="AT15" s="826"/>
      <c r="AU15" s="826"/>
      <c r="AV15" s="826"/>
      <c r="AW15" s="809"/>
      <c r="AX15" s="809"/>
      <c r="AY15" s="826"/>
      <c r="AZ15" s="826"/>
      <c r="BA15" s="826"/>
      <c r="BB15" s="809"/>
      <c r="BC15" s="809"/>
      <c r="BD15" s="77"/>
    </row>
    <row r="16" spans="1:60" ht="13.8" x14ac:dyDescent="0.25">
      <c r="D16" s="812"/>
      <c r="E16" s="812"/>
      <c r="F16" s="827"/>
      <c r="G16" s="827"/>
      <c r="H16" s="827"/>
      <c r="I16" s="827"/>
      <c r="J16" s="827"/>
      <c r="K16" s="827"/>
      <c r="L16" s="827"/>
      <c r="M16" s="827"/>
      <c r="N16" s="827"/>
      <c r="O16" s="827"/>
      <c r="P16" s="827"/>
      <c r="Q16" s="827"/>
      <c r="R16" s="827"/>
      <c r="S16" s="827"/>
      <c r="T16" s="827"/>
      <c r="U16" s="827"/>
      <c r="V16" s="827"/>
      <c r="W16" s="827"/>
      <c r="X16" s="381"/>
      <c r="Y16" s="19"/>
      <c r="Z16" s="388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</row>
    <row r="17" spans="3:55" ht="13.8" x14ac:dyDescent="0.3">
      <c r="C17" s="48" t="s">
        <v>14</v>
      </c>
      <c r="D17" s="812"/>
      <c r="E17" s="812"/>
      <c r="F17" s="835"/>
      <c r="G17" s="835"/>
      <c r="H17" s="835"/>
      <c r="I17" s="835"/>
      <c r="J17" s="835"/>
      <c r="K17" s="835"/>
      <c r="L17" s="835"/>
      <c r="M17" s="835"/>
      <c r="N17" s="835"/>
      <c r="O17" s="835"/>
      <c r="P17" s="835"/>
      <c r="Q17" s="835"/>
      <c r="R17" s="835"/>
      <c r="S17" s="835"/>
      <c r="T17" s="835"/>
      <c r="U17" s="835"/>
      <c r="V17" s="835"/>
      <c r="W17" s="835"/>
      <c r="X17" s="19"/>
      <c r="Y17" s="19"/>
      <c r="Z17" s="388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</row>
    <row r="18" spans="3:55" ht="13.8" x14ac:dyDescent="0.3">
      <c r="C18" s="48" t="s">
        <v>15</v>
      </c>
      <c r="F18" s="835"/>
      <c r="G18" s="835"/>
      <c r="H18" s="835"/>
      <c r="I18" s="835"/>
      <c r="J18" s="835"/>
      <c r="K18" s="835"/>
      <c r="L18" s="835"/>
      <c r="M18" s="835"/>
      <c r="N18" s="835"/>
      <c r="O18" s="835"/>
      <c r="P18" s="835"/>
      <c r="Q18" s="835"/>
      <c r="R18" s="835"/>
      <c r="S18" s="835"/>
      <c r="T18" s="835"/>
      <c r="U18" s="835"/>
      <c r="V18" s="835"/>
      <c r="W18" s="835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X18" s="20"/>
      <c r="AY18" s="20"/>
      <c r="AZ18" s="20"/>
      <c r="BA18" s="20"/>
      <c r="BB18" s="20"/>
      <c r="BC18" s="20"/>
    </row>
    <row r="19" spans="3:55" ht="13.8" x14ac:dyDescent="0.3">
      <c r="C19" s="48" t="s">
        <v>16</v>
      </c>
      <c r="F19" s="835"/>
      <c r="G19" s="835"/>
      <c r="H19" s="835"/>
      <c r="I19" s="835"/>
      <c r="J19" s="835"/>
      <c r="K19" s="835"/>
      <c r="L19" s="835"/>
      <c r="M19" s="835"/>
      <c r="N19" s="835"/>
      <c r="O19" s="835"/>
      <c r="P19" s="835"/>
      <c r="Q19" s="835"/>
      <c r="R19" s="835"/>
      <c r="S19" s="835"/>
      <c r="T19" s="835"/>
      <c r="U19" s="835"/>
      <c r="V19" s="835"/>
      <c r="W19" s="835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</row>
    <row r="20" spans="3:55" ht="13.8" x14ac:dyDescent="0.3">
      <c r="C20" s="48" t="s">
        <v>17</v>
      </c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</row>
    <row r="21" spans="3:55" ht="13.8" x14ac:dyDescent="0.3">
      <c r="C21" s="48" t="s">
        <v>30</v>
      </c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</row>
    <row r="22" spans="3:55" x14ac:dyDescent="0.25"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</row>
    <row r="25" spans="3:55" x14ac:dyDescent="0.25">
      <c r="D25" s="20"/>
      <c r="E25" s="20"/>
      <c r="F25" s="20"/>
      <c r="G25" s="20"/>
      <c r="H25" s="20"/>
      <c r="I25" s="20"/>
      <c r="J25" s="20"/>
      <c r="K25" s="20"/>
    </row>
    <row r="26" spans="3:55" x14ac:dyDescent="0.25">
      <c r="D26" s="20"/>
      <c r="E26" s="20"/>
      <c r="F26" s="20"/>
      <c r="G26" s="20"/>
      <c r="H26" s="20"/>
      <c r="I26" s="20"/>
      <c r="J26" s="20"/>
      <c r="K26" s="20"/>
    </row>
    <row r="27" spans="3:55" x14ac:dyDescent="0.25">
      <c r="D27" s="20"/>
      <c r="E27" s="20"/>
      <c r="F27" s="20"/>
      <c r="G27" s="20"/>
      <c r="H27" s="20"/>
      <c r="I27" s="20"/>
      <c r="J27" s="20"/>
      <c r="K27" s="20"/>
    </row>
    <row r="28" spans="3:55" x14ac:dyDescent="0.25">
      <c r="D28" s="20"/>
      <c r="E28" s="20"/>
      <c r="F28" s="20"/>
      <c r="G28" s="20"/>
      <c r="H28" s="20"/>
      <c r="I28" s="20"/>
      <c r="J28" s="20"/>
      <c r="K28" s="20"/>
    </row>
  </sheetData>
  <sortState ref="B9:AD11">
    <sortCondition descending="1" ref="AD8"/>
  </sortState>
  <mergeCells count="34">
    <mergeCell ref="L6:Q6"/>
    <mergeCell ref="R6:W6"/>
    <mergeCell ref="X6:AC6"/>
    <mergeCell ref="D16:E17"/>
    <mergeCell ref="F16:K21"/>
    <mergeCell ref="L16:Q21"/>
    <mergeCell ref="R16:W21"/>
    <mergeCell ref="F15:K15"/>
    <mergeCell ref="L15:Q15"/>
    <mergeCell ref="R15:W15"/>
    <mergeCell ref="AJ6:AN6"/>
    <mergeCell ref="AY15:BC15"/>
    <mergeCell ref="X15:AD15"/>
    <mergeCell ref="AE15:AI15"/>
    <mergeCell ref="AJ15:AN15"/>
    <mergeCell ref="AO15:AS15"/>
    <mergeCell ref="AT15:AX15"/>
    <mergeCell ref="AO6:AS6"/>
    <mergeCell ref="A2:BD4"/>
    <mergeCell ref="L5:Q5"/>
    <mergeCell ref="R5:W5"/>
    <mergeCell ref="X5:AD5"/>
    <mergeCell ref="AE5:AI5"/>
    <mergeCell ref="AJ5:AN5"/>
    <mergeCell ref="AO5:AS5"/>
    <mergeCell ref="F5:K5"/>
    <mergeCell ref="AY5:BC5"/>
    <mergeCell ref="BD5:BD7"/>
    <mergeCell ref="AT5:AX5"/>
    <mergeCell ref="AT6:AX6"/>
    <mergeCell ref="B7:C7"/>
    <mergeCell ref="AY6:BC6"/>
    <mergeCell ref="F6:K6"/>
    <mergeCell ref="AE6:AI6"/>
  </mergeCells>
  <pageMargins left="0.19685039370078741" right="0.19685039370078741" top="0.74803149606299213" bottom="0.74803149606299213" header="0.31496062992125984" footer="0.31496062992125984"/>
  <pageSetup paperSize="9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C37"/>
  <sheetViews>
    <sheetView view="pageLayout" topLeftCell="A6" zoomScale="110" zoomScaleNormal="100" zoomScalePageLayoutView="110" workbookViewId="0">
      <selection activeCell="R11" sqref="R11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0.88671875" customWidth="1"/>
    <col min="6" max="6" width="7.88671875" hidden="1" customWidth="1"/>
    <col min="7" max="11" width="4.33203125" hidden="1" customWidth="1"/>
    <col min="12" max="12" width="8.33203125" hidden="1" customWidth="1"/>
    <col min="13" max="16" width="4.33203125" customWidth="1"/>
    <col min="17" max="17" width="4.33203125" hidden="1" customWidth="1"/>
    <col min="18" max="19" width="4.33203125" customWidth="1"/>
    <col min="20" max="50" width="4.33203125" hidden="1" customWidth="1"/>
    <col min="51" max="51" width="0" hidden="1" customWidth="1"/>
  </cols>
  <sheetData>
    <row r="2" spans="1:55" ht="12.75" customHeight="1" x14ac:dyDescent="0.25">
      <c r="A2" s="815" t="s">
        <v>37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227"/>
      <c r="BA2" s="227"/>
      <c r="BB2" s="227"/>
      <c r="BC2" s="227"/>
    </row>
    <row r="3" spans="1:55" ht="12.75" customHeight="1" x14ac:dyDescent="0.25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227"/>
      <c r="BA3" s="227"/>
      <c r="BB3" s="227"/>
      <c r="BC3" s="227"/>
    </row>
    <row r="4" spans="1:55" ht="24" customHeight="1" thickBot="1" x14ac:dyDescent="0.3">
      <c r="A4" s="815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815"/>
      <c r="AH4" s="815"/>
      <c r="AI4" s="815"/>
      <c r="AJ4" s="815"/>
      <c r="AK4" s="815"/>
      <c r="AL4" s="815"/>
      <c r="AM4" s="815"/>
      <c r="AN4" s="815"/>
      <c r="AO4" s="815"/>
      <c r="AP4" s="815"/>
      <c r="AQ4" s="815"/>
      <c r="AR4" s="815"/>
      <c r="AS4" s="815"/>
      <c r="AT4" s="815"/>
      <c r="AU4" s="815"/>
      <c r="AV4" s="815"/>
      <c r="AW4" s="815"/>
      <c r="AX4" s="815"/>
      <c r="AY4" s="815"/>
      <c r="AZ4" s="227"/>
      <c r="BA4" s="227"/>
      <c r="BB4" s="227"/>
      <c r="BC4" s="227"/>
    </row>
    <row r="5" spans="1:55" ht="14.4" x14ac:dyDescent="0.3">
      <c r="F5" s="255" t="s">
        <v>1</v>
      </c>
      <c r="G5" s="818" t="s">
        <v>2</v>
      </c>
      <c r="H5" s="818"/>
      <c r="I5" s="818"/>
      <c r="J5" s="818"/>
      <c r="K5" s="818"/>
      <c r="L5" s="819"/>
      <c r="M5" s="817" t="s">
        <v>178</v>
      </c>
      <c r="N5" s="818"/>
      <c r="O5" s="818"/>
      <c r="P5" s="818"/>
      <c r="Q5" s="818"/>
      <c r="R5" s="818"/>
      <c r="S5" s="819"/>
      <c r="T5" s="817" t="s">
        <v>4</v>
      </c>
      <c r="U5" s="818"/>
      <c r="V5" s="818"/>
      <c r="W5" s="818"/>
      <c r="X5" s="818"/>
      <c r="Y5" s="819"/>
      <c r="Z5" s="817" t="s">
        <v>5</v>
      </c>
      <c r="AA5" s="818"/>
      <c r="AB5" s="818"/>
      <c r="AC5" s="818"/>
      <c r="AD5" s="819"/>
      <c r="AE5" s="817" t="s">
        <v>6</v>
      </c>
      <c r="AF5" s="818"/>
      <c r="AG5" s="818"/>
      <c r="AH5" s="818"/>
      <c r="AI5" s="819"/>
      <c r="AJ5" s="817" t="s">
        <v>26</v>
      </c>
      <c r="AK5" s="818"/>
      <c r="AL5" s="818"/>
      <c r="AM5" s="818"/>
      <c r="AN5" s="819"/>
      <c r="AO5" s="817" t="s">
        <v>27</v>
      </c>
      <c r="AP5" s="818"/>
      <c r="AQ5" s="818"/>
      <c r="AR5" s="818"/>
      <c r="AS5" s="819"/>
      <c r="AT5" s="817" t="s">
        <v>28</v>
      </c>
      <c r="AU5" s="818"/>
      <c r="AV5" s="818"/>
      <c r="AW5" s="818"/>
      <c r="AX5" s="818"/>
      <c r="AY5" s="828" t="s">
        <v>31</v>
      </c>
    </row>
    <row r="6" spans="1:55" ht="15" thickBot="1" x14ac:dyDescent="0.35">
      <c r="F6" s="256"/>
      <c r="G6" s="821">
        <v>43540</v>
      </c>
      <c r="H6" s="821"/>
      <c r="I6" s="821"/>
      <c r="J6" s="821"/>
      <c r="K6" s="821"/>
      <c r="L6" s="822"/>
      <c r="M6" s="813">
        <v>43743</v>
      </c>
      <c r="N6" s="814"/>
      <c r="O6" s="814"/>
      <c r="P6" s="814"/>
      <c r="Q6" s="814"/>
      <c r="R6" s="814"/>
      <c r="S6" s="352"/>
      <c r="T6" s="820"/>
      <c r="U6" s="821"/>
      <c r="V6" s="821"/>
      <c r="W6" s="821"/>
      <c r="X6" s="821"/>
      <c r="Y6" s="822"/>
      <c r="Z6" s="820">
        <v>43147</v>
      </c>
      <c r="AA6" s="821"/>
      <c r="AB6" s="821"/>
      <c r="AC6" s="821"/>
      <c r="AD6" s="822"/>
      <c r="AE6" s="820">
        <v>43168</v>
      </c>
      <c r="AF6" s="821"/>
      <c r="AG6" s="821"/>
      <c r="AH6" s="821"/>
      <c r="AI6" s="822"/>
      <c r="AJ6" s="820">
        <v>43196</v>
      </c>
      <c r="AK6" s="821"/>
      <c r="AL6" s="821"/>
      <c r="AM6" s="821"/>
      <c r="AN6" s="840"/>
      <c r="AO6" s="820">
        <v>43238</v>
      </c>
      <c r="AP6" s="821"/>
      <c r="AQ6" s="821"/>
      <c r="AR6" s="821"/>
      <c r="AS6" s="821"/>
      <c r="AT6" s="820"/>
      <c r="AU6" s="821"/>
      <c r="AV6" s="821"/>
      <c r="AW6" s="821"/>
      <c r="AX6" s="821"/>
      <c r="AY6" s="829"/>
    </row>
    <row r="7" spans="1:55" ht="30" customHeight="1" thickBot="1" x14ac:dyDescent="0.35">
      <c r="A7" s="2" t="s">
        <v>0</v>
      </c>
      <c r="B7" s="823" t="s">
        <v>7</v>
      </c>
      <c r="C7" s="824"/>
      <c r="D7" s="336" t="s">
        <v>8</v>
      </c>
      <c r="E7" s="337" t="s">
        <v>9</v>
      </c>
      <c r="F7" s="23" t="s">
        <v>29</v>
      </c>
      <c r="G7" s="4">
        <v>1</v>
      </c>
      <c r="H7" s="6">
        <v>2</v>
      </c>
      <c r="I7" s="6">
        <v>3</v>
      </c>
      <c r="J7" s="6">
        <v>4</v>
      </c>
      <c r="K7" s="5" t="s">
        <v>10</v>
      </c>
      <c r="L7" s="79" t="s">
        <v>29</v>
      </c>
      <c r="M7" s="6">
        <v>1</v>
      </c>
      <c r="N7" s="6">
        <v>2</v>
      </c>
      <c r="O7" s="6">
        <v>3</v>
      </c>
      <c r="P7" s="6">
        <v>4</v>
      </c>
      <c r="Q7" s="6">
        <v>4</v>
      </c>
      <c r="R7" s="5" t="s">
        <v>10</v>
      </c>
      <c r="S7" s="79" t="s">
        <v>29</v>
      </c>
      <c r="T7" s="7">
        <v>1</v>
      </c>
      <c r="U7" s="25">
        <v>2</v>
      </c>
      <c r="V7" s="25">
        <v>3</v>
      </c>
      <c r="W7" s="25">
        <v>4</v>
      </c>
      <c r="X7" s="5" t="s">
        <v>10</v>
      </c>
      <c r="Y7" s="79" t="s">
        <v>29</v>
      </c>
      <c r="Z7" s="8">
        <v>1</v>
      </c>
      <c r="AA7" s="26">
        <v>2</v>
      </c>
      <c r="AB7" s="41">
        <v>3</v>
      </c>
      <c r="AC7" s="9" t="s">
        <v>10</v>
      </c>
      <c r="AD7" s="131" t="s">
        <v>29</v>
      </c>
      <c r="AE7" s="8">
        <v>1</v>
      </c>
      <c r="AF7" s="25">
        <v>2</v>
      </c>
      <c r="AG7" s="4">
        <v>3</v>
      </c>
      <c r="AH7" s="5" t="s">
        <v>10</v>
      </c>
      <c r="AI7" s="79" t="s">
        <v>29</v>
      </c>
      <c r="AJ7" s="7">
        <v>1</v>
      </c>
      <c r="AK7" s="25">
        <v>2</v>
      </c>
      <c r="AL7" s="4">
        <v>3</v>
      </c>
      <c r="AM7" s="6" t="s">
        <v>10</v>
      </c>
      <c r="AN7" s="140" t="s">
        <v>29</v>
      </c>
      <c r="AO7" s="138">
        <v>1</v>
      </c>
      <c r="AP7" s="25">
        <v>2</v>
      </c>
      <c r="AQ7" s="4">
        <v>3</v>
      </c>
      <c r="AR7" s="6" t="s">
        <v>10</v>
      </c>
      <c r="AS7" s="140" t="s">
        <v>29</v>
      </c>
      <c r="AT7" s="138">
        <v>1</v>
      </c>
      <c r="AU7" s="25">
        <v>2</v>
      </c>
      <c r="AV7" s="4">
        <v>3</v>
      </c>
      <c r="AW7" s="5" t="s">
        <v>10</v>
      </c>
      <c r="AX7" s="139" t="s">
        <v>29</v>
      </c>
      <c r="AY7" s="843"/>
    </row>
    <row r="8" spans="1:55" s="292" customFormat="1" ht="14.4" x14ac:dyDescent="0.3">
      <c r="A8" s="334">
        <v>1</v>
      </c>
      <c r="B8" s="208" t="s">
        <v>198</v>
      </c>
      <c r="C8" s="333" t="s">
        <v>199</v>
      </c>
      <c r="D8" s="213">
        <v>22583</v>
      </c>
      <c r="E8" s="216" t="s">
        <v>158</v>
      </c>
      <c r="F8" s="168"/>
      <c r="G8" s="86"/>
      <c r="H8" s="87"/>
      <c r="I8" s="87"/>
      <c r="J8" s="87"/>
      <c r="K8" s="88"/>
      <c r="L8" s="163"/>
      <c r="M8" s="384">
        <v>9</v>
      </c>
      <c r="N8" s="384">
        <v>11</v>
      </c>
      <c r="O8" s="384">
        <v>7</v>
      </c>
      <c r="P8" s="384">
        <v>11</v>
      </c>
      <c r="Q8" s="87"/>
      <c r="R8" s="88">
        <v>11</v>
      </c>
      <c r="S8" s="163">
        <f t="shared" ref="S8:S17" si="0">SUM(M8:R8)</f>
        <v>49</v>
      </c>
      <c r="T8" s="314"/>
      <c r="U8" s="315"/>
      <c r="V8" s="310"/>
      <c r="W8" s="311"/>
      <c r="X8" s="312"/>
      <c r="Y8" s="313">
        <f t="shared" ref="Y8:Y12" si="1">SUM(T8:X8)</f>
        <v>0</v>
      </c>
      <c r="Z8" s="316"/>
      <c r="AA8" s="317"/>
      <c r="AB8" s="318"/>
      <c r="AC8" s="319"/>
      <c r="AD8" s="320"/>
      <c r="AE8" s="316"/>
      <c r="AF8" s="321"/>
      <c r="AG8" s="322"/>
      <c r="AH8" s="323"/>
      <c r="AI8" s="324"/>
      <c r="AJ8" s="321"/>
      <c r="AK8" s="306"/>
      <c r="AL8" s="306"/>
      <c r="AM8" s="302"/>
      <c r="AN8" s="285"/>
      <c r="AO8" s="321"/>
      <c r="AP8" s="306"/>
      <c r="AQ8" s="306"/>
      <c r="AR8" s="302"/>
      <c r="AS8" s="285"/>
      <c r="AT8" s="321"/>
      <c r="AU8" s="306"/>
      <c r="AV8" s="306"/>
      <c r="AW8" s="303"/>
      <c r="AX8" s="285"/>
      <c r="AY8" s="308">
        <f t="shared" ref="AY8:AY23" si="2">+F8+L8+S8+Y8+AD8+AI8+AN8+AS8+AX8</f>
        <v>49</v>
      </c>
    </row>
    <row r="9" spans="1:55" ht="14.4" x14ac:dyDescent="0.3">
      <c r="A9" s="334">
        <v>2</v>
      </c>
      <c r="B9" s="208" t="s">
        <v>176</v>
      </c>
      <c r="C9" s="333" t="s">
        <v>197</v>
      </c>
      <c r="D9" s="210">
        <v>21397</v>
      </c>
      <c r="E9" s="220" t="s">
        <v>203</v>
      </c>
      <c r="F9" s="93"/>
      <c r="G9" s="80"/>
      <c r="H9" s="81"/>
      <c r="I9" s="81"/>
      <c r="J9" s="81"/>
      <c r="K9" s="82"/>
      <c r="L9" s="95"/>
      <c r="M9" s="382">
        <v>11</v>
      </c>
      <c r="N9" s="382">
        <v>6</v>
      </c>
      <c r="O9" s="382">
        <v>11</v>
      </c>
      <c r="P9" s="382">
        <v>7</v>
      </c>
      <c r="Q9" s="81"/>
      <c r="R9" s="82">
        <v>9</v>
      </c>
      <c r="S9" s="95">
        <f t="shared" si="0"/>
        <v>44</v>
      </c>
      <c r="T9" s="143"/>
      <c r="U9" s="144"/>
      <c r="V9" s="80"/>
      <c r="W9" s="81"/>
      <c r="X9" s="82"/>
      <c r="Y9" s="95">
        <f t="shared" si="1"/>
        <v>0</v>
      </c>
      <c r="Z9" s="34"/>
      <c r="AA9" s="35"/>
      <c r="AB9" s="29"/>
      <c r="AC9" s="31"/>
      <c r="AD9" s="116"/>
      <c r="AE9" s="34"/>
      <c r="AF9" s="35"/>
      <c r="AG9" s="29"/>
      <c r="AH9" s="31"/>
      <c r="AI9" s="116"/>
      <c r="AJ9" s="35"/>
      <c r="AK9" s="29"/>
      <c r="AL9" s="29"/>
      <c r="AM9" s="30"/>
      <c r="AN9" s="33"/>
      <c r="AO9" s="35"/>
      <c r="AP9" s="29"/>
      <c r="AQ9" s="29"/>
      <c r="AR9" s="30"/>
      <c r="AS9" s="33"/>
      <c r="AT9" s="35"/>
      <c r="AU9" s="29"/>
      <c r="AV9" s="29"/>
      <c r="AW9" s="31"/>
      <c r="AX9" s="33"/>
      <c r="AY9" s="179">
        <f t="shared" si="2"/>
        <v>44</v>
      </c>
    </row>
    <row r="10" spans="1:55" ht="14.4" hidden="1" x14ac:dyDescent="0.3">
      <c r="A10" s="334">
        <v>3</v>
      </c>
      <c r="B10" s="208" t="s">
        <v>202</v>
      </c>
      <c r="C10" s="333" t="s">
        <v>166</v>
      </c>
      <c r="D10" s="157" t="s">
        <v>205</v>
      </c>
      <c r="E10" s="33">
        <v>76</v>
      </c>
      <c r="F10" s="93"/>
      <c r="G10" s="80"/>
      <c r="H10" s="81"/>
      <c r="I10" s="81"/>
      <c r="J10" s="81"/>
      <c r="K10" s="82"/>
      <c r="L10" s="95"/>
      <c r="M10" s="391">
        <v>9</v>
      </c>
      <c r="N10" s="382">
        <v>7</v>
      </c>
      <c r="O10" s="382">
        <v>11</v>
      </c>
      <c r="P10" s="382">
        <v>6</v>
      </c>
      <c r="Q10" s="81"/>
      <c r="R10" s="82">
        <v>7</v>
      </c>
      <c r="S10" s="95">
        <f t="shared" si="0"/>
        <v>40</v>
      </c>
      <c r="T10" s="143"/>
      <c r="U10" s="144"/>
      <c r="V10" s="80"/>
      <c r="W10" s="81"/>
      <c r="X10" s="82"/>
      <c r="Y10" s="95">
        <f t="shared" si="1"/>
        <v>0</v>
      </c>
      <c r="Z10" s="34"/>
      <c r="AA10" s="35"/>
      <c r="AB10" s="47"/>
      <c r="AC10" s="46"/>
      <c r="AD10" s="117"/>
      <c r="AE10" s="34"/>
      <c r="AF10" s="35"/>
      <c r="AG10" s="29"/>
      <c r="AH10" s="31"/>
      <c r="AI10" s="116"/>
      <c r="AJ10" s="35"/>
      <c r="AK10" s="29"/>
      <c r="AL10" s="29"/>
      <c r="AM10" s="30"/>
      <c r="AN10" s="33"/>
      <c r="AO10" s="35"/>
      <c r="AP10" s="29"/>
      <c r="AQ10" s="29"/>
      <c r="AR10" s="30"/>
      <c r="AS10" s="33"/>
      <c r="AT10" s="35"/>
      <c r="AU10" s="29"/>
      <c r="AV10" s="29"/>
      <c r="AW10" s="31"/>
      <c r="AX10" s="33"/>
      <c r="AY10" s="179">
        <f t="shared" si="2"/>
        <v>40</v>
      </c>
    </row>
    <row r="11" spans="1:55" ht="14.4" x14ac:dyDescent="0.3">
      <c r="A11" s="334">
        <v>4</v>
      </c>
      <c r="B11" s="208" t="s">
        <v>195</v>
      </c>
      <c r="C11" s="333" t="s">
        <v>196</v>
      </c>
      <c r="D11" s="157">
        <v>22512</v>
      </c>
      <c r="E11" s="33" t="s">
        <v>156</v>
      </c>
      <c r="F11" s="93"/>
      <c r="G11" s="80"/>
      <c r="H11" s="81"/>
      <c r="I11" s="81"/>
      <c r="J11" s="81"/>
      <c r="K11" s="82"/>
      <c r="L11" s="95"/>
      <c r="M11" s="391" t="s">
        <v>227</v>
      </c>
      <c r="N11" s="382">
        <v>9</v>
      </c>
      <c r="O11" s="382">
        <v>6</v>
      </c>
      <c r="P11" s="382">
        <v>9</v>
      </c>
      <c r="Q11" s="81"/>
      <c r="R11" s="82">
        <v>7</v>
      </c>
      <c r="S11" s="95">
        <f t="shared" si="0"/>
        <v>31</v>
      </c>
      <c r="T11" s="80"/>
      <c r="U11" s="81"/>
      <c r="V11" s="81"/>
      <c r="W11" s="81"/>
      <c r="X11" s="82"/>
      <c r="Y11" s="95">
        <f t="shared" si="1"/>
        <v>0</v>
      </c>
      <c r="Z11" s="34"/>
      <c r="AA11" s="35"/>
      <c r="AB11" s="29"/>
      <c r="AC11" s="31"/>
      <c r="AD11" s="116"/>
      <c r="AE11" s="34"/>
      <c r="AF11" s="35"/>
      <c r="AG11" s="29"/>
      <c r="AH11" s="31"/>
      <c r="AI11" s="116"/>
      <c r="AJ11" s="35"/>
      <c r="AK11" s="29"/>
      <c r="AL11" s="29"/>
      <c r="AM11" s="30"/>
      <c r="AN11" s="33"/>
      <c r="AO11" s="35"/>
      <c r="AP11" s="29"/>
      <c r="AQ11" s="29"/>
      <c r="AR11" s="30"/>
      <c r="AS11" s="33"/>
      <c r="AT11" s="35"/>
      <c r="AU11" s="29"/>
      <c r="AV11" s="29"/>
      <c r="AW11" s="31"/>
      <c r="AX11" s="33"/>
      <c r="AY11" s="179">
        <f t="shared" si="2"/>
        <v>31</v>
      </c>
    </row>
    <row r="12" spans="1:55" ht="14.4" x14ac:dyDescent="0.3">
      <c r="A12" s="334">
        <v>5</v>
      </c>
      <c r="B12" s="208" t="s">
        <v>99</v>
      </c>
      <c r="C12" s="333" t="s">
        <v>102</v>
      </c>
      <c r="D12" s="207">
        <v>20958</v>
      </c>
      <c r="E12" s="128" t="s">
        <v>105</v>
      </c>
      <c r="F12" s="93"/>
      <c r="G12" s="80"/>
      <c r="H12" s="81"/>
      <c r="I12" s="81"/>
      <c r="J12" s="81"/>
      <c r="K12" s="82"/>
      <c r="L12" s="95"/>
      <c r="M12" s="382" t="s">
        <v>227</v>
      </c>
      <c r="N12" s="382">
        <v>7</v>
      </c>
      <c r="O12" s="382">
        <v>9</v>
      </c>
      <c r="P12" s="382">
        <v>6</v>
      </c>
      <c r="Q12" s="81"/>
      <c r="R12" s="82">
        <v>6</v>
      </c>
      <c r="S12" s="95">
        <f t="shared" si="0"/>
        <v>28</v>
      </c>
      <c r="T12" s="143"/>
      <c r="U12" s="144"/>
      <c r="V12" s="80"/>
      <c r="W12" s="81"/>
      <c r="X12" s="82"/>
      <c r="Y12" s="95">
        <f t="shared" si="1"/>
        <v>0</v>
      </c>
      <c r="Z12" s="34"/>
      <c r="AA12" s="35"/>
      <c r="AB12" s="29"/>
      <c r="AC12" s="31"/>
      <c r="AD12" s="116"/>
      <c r="AE12" s="34"/>
      <c r="AF12" s="35"/>
      <c r="AG12" s="29"/>
      <c r="AH12" s="31"/>
      <c r="AI12" s="116"/>
      <c r="AJ12" s="35"/>
      <c r="AK12" s="29"/>
      <c r="AL12" s="29"/>
      <c r="AM12" s="30"/>
      <c r="AN12" s="33"/>
      <c r="AO12" s="35"/>
      <c r="AP12" s="29"/>
      <c r="AQ12" s="29"/>
      <c r="AR12" s="30"/>
      <c r="AS12" s="33"/>
      <c r="AT12" s="35"/>
      <c r="AU12" s="29"/>
      <c r="AV12" s="29"/>
      <c r="AW12" s="31"/>
      <c r="AX12" s="33"/>
      <c r="AY12" s="179">
        <f t="shared" si="2"/>
        <v>28</v>
      </c>
    </row>
    <row r="13" spans="1:55" ht="14.4" x14ac:dyDescent="0.3">
      <c r="A13" s="334">
        <v>6</v>
      </c>
      <c r="B13" s="208" t="s">
        <v>98</v>
      </c>
      <c r="C13" s="333" t="s">
        <v>101</v>
      </c>
      <c r="D13" s="157">
        <v>22400</v>
      </c>
      <c r="E13" s="33" t="s">
        <v>104</v>
      </c>
      <c r="F13" s="195"/>
      <c r="G13" s="80"/>
      <c r="H13" s="81"/>
      <c r="I13" s="81"/>
      <c r="J13" s="81"/>
      <c r="K13" s="82"/>
      <c r="L13" s="95"/>
      <c r="M13" s="391" t="s">
        <v>227</v>
      </c>
      <c r="N13" s="382" t="s">
        <v>43</v>
      </c>
      <c r="O13" s="382" t="s">
        <v>43</v>
      </c>
      <c r="P13" s="382" t="s">
        <v>43</v>
      </c>
      <c r="Q13" s="81"/>
      <c r="R13" s="82" t="s">
        <v>43</v>
      </c>
      <c r="S13" s="95">
        <f t="shared" si="0"/>
        <v>0</v>
      </c>
      <c r="T13" s="143">
        <f>SUM(M13:S13)</f>
        <v>0</v>
      </c>
      <c r="U13" s="144"/>
      <c r="V13" s="80"/>
      <c r="W13" s="81"/>
      <c r="X13" s="82"/>
      <c r="Y13" s="95">
        <v>0</v>
      </c>
      <c r="Z13" s="34"/>
      <c r="AA13" s="35"/>
      <c r="AB13" s="29"/>
      <c r="AC13" s="31"/>
      <c r="AD13" s="116"/>
      <c r="AE13" s="34"/>
      <c r="AF13" s="35"/>
      <c r="AG13" s="29"/>
      <c r="AH13" s="31"/>
      <c r="AI13" s="117"/>
      <c r="AJ13" s="50"/>
      <c r="AK13" s="47"/>
      <c r="AL13" s="47"/>
      <c r="AM13" s="45"/>
      <c r="AN13" s="127"/>
      <c r="AO13" s="50"/>
      <c r="AP13" s="47"/>
      <c r="AQ13" s="47"/>
      <c r="AR13" s="45"/>
      <c r="AS13" s="127"/>
      <c r="AT13" s="50"/>
      <c r="AU13" s="47"/>
      <c r="AV13" s="47"/>
      <c r="AW13" s="46"/>
      <c r="AX13" s="127"/>
      <c r="AY13" s="179">
        <f t="shared" si="2"/>
        <v>0</v>
      </c>
    </row>
    <row r="14" spans="1:55" ht="14.4" x14ac:dyDescent="0.3">
      <c r="A14" s="334">
        <v>7</v>
      </c>
      <c r="B14" s="208" t="s">
        <v>44</v>
      </c>
      <c r="C14" s="333" t="s">
        <v>100</v>
      </c>
      <c r="D14" s="157">
        <v>22763</v>
      </c>
      <c r="E14" s="33" t="s">
        <v>103</v>
      </c>
      <c r="F14" s="93"/>
      <c r="G14" s="80"/>
      <c r="H14" s="81"/>
      <c r="I14" s="81"/>
      <c r="J14" s="81"/>
      <c r="K14" s="82"/>
      <c r="L14" s="95"/>
      <c r="M14" s="382" t="s">
        <v>227</v>
      </c>
      <c r="N14" s="382" t="s">
        <v>232</v>
      </c>
      <c r="O14" s="382" t="s">
        <v>232</v>
      </c>
      <c r="P14" s="382" t="s">
        <v>232</v>
      </c>
      <c r="Q14" s="81"/>
      <c r="R14" s="82" t="s">
        <v>232</v>
      </c>
      <c r="S14" s="95">
        <f t="shared" si="0"/>
        <v>0</v>
      </c>
      <c r="T14" s="143"/>
      <c r="U14" s="144"/>
      <c r="V14" s="80"/>
      <c r="W14" s="81"/>
      <c r="X14" s="82"/>
      <c r="Y14" s="95">
        <v>0</v>
      </c>
      <c r="Z14" s="34"/>
      <c r="AA14" s="35"/>
      <c r="AB14" s="29"/>
      <c r="AC14" s="31"/>
      <c r="AD14" s="116"/>
      <c r="AE14" s="34"/>
      <c r="AF14" s="35"/>
      <c r="AG14" s="29"/>
      <c r="AH14" s="31"/>
      <c r="AI14" s="116"/>
      <c r="AJ14" s="35"/>
      <c r="AK14" s="29"/>
      <c r="AL14" s="29"/>
      <c r="AM14" s="30"/>
      <c r="AN14" s="33"/>
      <c r="AO14" s="35"/>
      <c r="AP14" s="29"/>
      <c r="AQ14" s="29"/>
      <c r="AR14" s="30"/>
      <c r="AS14" s="33"/>
      <c r="AT14" s="35"/>
      <c r="AU14" s="29"/>
      <c r="AV14" s="29"/>
      <c r="AW14" s="31"/>
      <c r="AX14" s="33"/>
      <c r="AY14" s="179">
        <f t="shared" si="2"/>
        <v>0</v>
      </c>
    </row>
    <row r="15" spans="1:55" ht="14.4" x14ac:dyDescent="0.3">
      <c r="A15" s="334">
        <v>8</v>
      </c>
      <c r="B15" s="208" t="s">
        <v>97</v>
      </c>
      <c r="C15" s="333" t="s">
        <v>82</v>
      </c>
      <c r="D15" s="157">
        <v>21594</v>
      </c>
      <c r="E15" s="33" t="s">
        <v>83</v>
      </c>
      <c r="F15" s="93"/>
      <c r="G15" s="80"/>
      <c r="H15" s="81"/>
      <c r="I15" s="81"/>
      <c r="J15" s="81"/>
      <c r="K15" s="82"/>
      <c r="L15" s="95"/>
      <c r="M15" s="391" t="s">
        <v>227</v>
      </c>
      <c r="N15" s="382" t="s">
        <v>227</v>
      </c>
      <c r="O15" s="382" t="s">
        <v>43</v>
      </c>
      <c r="P15" s="382" t="s">
        <v>43</v>
      </c>
      <c r="Q15" s="81"/>
      <c r="R15" s="82" t="s">
        <v>43</v>
      </c>
      <c r="S15" s="95">
        <f t="shared" si="0"/>
        <v>0</v>
      </c>
      <c r="T15" s="80"/>
      <c r="U15" s="81"/>
      <c r="V15" s="81"/>
      <c r="W15" s="81"/>
      <c r="X15" s="82"/>
      <c r="Y15" s="95">
        <v>0</v>
      </c>
      <c r="Z15" s="34"/>
      <c r="AA15" s="35"/>
      <c r="AB15" s="29"/>
      <c r="AC15" s="31"/>
      <c r="AD15" s="116"/>
      <c r="AE15" s="34"/>
      <c r="AF15" s="35"/>
      <c r="AG15" s="29"/>
      <c r="AH15" s="31"/>
      <c r="AI15" s="116"/>
      <c r="AJ15" s="35"/>
      <c r="AK15" s="29"/>
      <c r="AL15" s="29"/>
      <c r="AM15" s="30"/>
      <c r="AN15" s="33"/>
      <c r="AO15" s="35"/>
      <c r="AP15" s="29"/>
      <c r="AQ15" s="29"/>
      <c r="AR15" s="30"/>
      <c r="AS15" s="33"/>
      <c r="AT15" s="35"/>
      <c r="AU15" s="29"/>
      <c r="AV15" s="29"/>
      <c r="AW15" s="31"/>
      <c r="AX15" s="33"/>
      <c r="AY15" s="179">
        <f t="shared" si="2"/>
        <v>0</v>
      </c>
    </row>
    <row r="16" spans="1:55" ht="14.4" hidden="1" x14ac:dyDescent="0.3">
      <c r="A16" s="334">
        <v>9</v>
      </c>
      <c r="B16" s="208" t="s">
        <v>200</v>
      </c>
      <c r="C16" s="333" t="s">
        <v>201</v>
      </c>
      <c r="D16" s="157">
        <v>20372</v>
      </c>
      <c r="E16" s="33" t="s">
        <v>204</v>
      </c>
      <c r="F16" s="95"/>
      <c r="G16" s="90"/>
      <c r="H16" s="144"/>
      <c r="I16" s="81"/>
      <c r="J16" s="81"/>
      <c r="K16" s="82"/>
      <c r="L16" s="95"/>
      <c r="M16" s="391" t="s">
        <v>227</v>
      </c>
      <c r="N16" s="382" t="s">
        <v>227</v>
      </c>
      <c r="O16" s="382" t="s">
        <v>232</v>
      </c>
      <c r="P16" s="382" t="s">
        <v>232</v>
      </c>
      <c r="Q16" s="81"/>
      <c r="R16" s="82" t="s">
        <v>232</v>
      </c>
      <c r="S16" s="95">
        <f t="shared" si="0"/>
        <v>0</v>
      </c>
      <c r="T16" s="80"/>
      <c r="U16" s="81"/>
      <c r="V16" s="81"/>
      <c r="W16" s="81"/>
      <c r="X16" s="82"/>
      <c r="Y16" s="95"/>
      <c r="Z16" s="34"/>
      <c r="AA16" s="35"/>
      <c r="AB16" s="29"/>
      <c r="AC16" s="31"/>
      <c r="AD16" s="116"/>
      <c r="AE16" s="34"/>
      <c r="AF16" s="35"/>
      <c r="AG16" s="29"/>
      <c r="AH16" s="31"/>
      <c r="AI16" s="116"/>
      <c r="AJ16" s="35"/>
      <c r="AK16" s="29"/>
      <c r="AL16" s="29"/>
      <c r="AM16" s="30"/>
      <c r="AN16" s="33"/>
      <c r="AO16" s="35"/>
      <c r="AP16" s="29"/>
      <c r="AQ16" s="29"/>
      <c r="AR16" s="30"/>
      <c r="AS16" s="33"/>
      <c r="AT16" s="35"/>
      <c r="AU16" s="29"/>
      <c r="AV16" s="29"/>
      <c r="AW16" s="31"/>
      <c r="AX16" s="33"/>
      <c r="AY16" s="179"/>
    </row>
    <row r="17" spans="1:51" ht="14.4" x14ac:dyDescent="0.3">
      <c r="A17" s="334">
        <v>10</v>
      </c>
      <c r="B17" s="208"/>
      <c r="C17" s="333"/>
      <c r="D17" s="157"/>
      <c r="E17" s="33"/>
      <c r="F17" s="95"/>
      <c r="G17" s="143"/>
      <c r="H17" s="90"/>
      <c r="I17" s="81"/>
      <c r="J17" s="81"/>
      <c r="K17" s="82"/>
      <c r="L17" s="95"/>
      <c r="M17" s="391"/>
      <c r="N17" s="382"/>
      <c r="O17" s="382"/>
      <c r="P17" s="382"/>
      <c r="Q17" s="81"/>
      <c r="R17" s="82"/>
      <c r="S17" s="95">
        <f t="shared" si="0"/>
        <v>0</v>
      </c>
      <c r="T17" s="80"/>
      <c r="U17" s="81"/>
      <c r="V17" s="81"/>
      <c r="W17" s="81"/>
      <c r="X17" s="82"/>
      <c r="Y17" s="95">
        <v>0</v>
      </c>
      <c r="Z17" s="34"/>
      <c r="AA17" s="35"/>
      <c r="AB17" s="29"/>
      <c r="AC17" s="31"/>
      <c r="AD17" s="117"/>
      <c r="AE17" s="34"/>
      <c r="AF17" s="35"/>
      <c r="AG17" s="29"/>
      <c r="AH17" s="31"/>
      <c r="AI17" s="116"/>
      <c r="AJ17" s="35"/>
      <c r="AK17" s="29"/>
      <c r="AL17" s="29"/>
      <c r="AM17" s="30"/>
      <c r="AN17" s="33"/>
      <c r="AO17" s="35"/>
      <c r="AP17" s="29"/>
      <c r="AQ17" s="29"/>
      <c r="AR17" s="30"/>
      <c r="AS17" s="33"/>
      <c r="AT17" s="35"/>
      <c r="AU17" s="29"/>
      <c r="AV17" s="29"/>
      <c r="AW17" s="31"/>
      <c r="AX17" s="33"/>
      <c r="AY17" s="179">
        <f t="shared" si="2"/>
        <v>0</v>
      </c>
    </row>
    <row r="18" spans="1:51" ht="14.4" x14ac:dyDescent="0.3">
      <c r="A18" s="334">
        <v>11</v>
      </c>
      <c r="B18" s="208"/>
      <c r="C18" s="333"/>
      <c r="D18" s="158"/>
      <c r="E18" s="53"/>
      <c r="F18" s="95"/>
      <c r="G18" s="143"/>
      <c r="H18" s="90"/>
      <c r="I18" s="165"/>
      <c r="J18" s="165"/>
      <c r="K18" s="89"/>
      <c r="L18" s="167"/>
      <c r="M18" s="383"/>
      <c r="N18" s="383"/>
      <c r="O18" s="383"/>
      <c r="P18" s="383"/>
      <c r="Q18" s="165"/>
      <c r="R18" s="89"/>
      <c r="S18" s="95">
        <f t="shared" ref="S18:S22" si="3">SUM(M18:R18)</f>
        <v>0</v>
      </c>
      <c r="T18" s="183"/>
      <c r="U18" s="147"/>
      <c r="V18" s="165"/>
      <c r="W18" s="165"/>
      <c r="X18" s="89"/>
      <c r="Y18" s="167"/>
      <c r="Z18" s="64"/>
      <c r="AA18" s="65"/>
      <c r="AB18" s="59"/>
      <c r="AC18" s="66"/>
      <c r="AD18" s="122"/>
      <c r="AE18" s="64"/>
      <c r="AF18" s="65"/>
      <c r="AG18" s="59"/>
      <c r="AH18" s="66"/>
      <c r="AI18" s="120"/>
      <c r="AJ18" s="65"/>
      <c r="AK18" s="29"/>
      <c r="AL18" s="29"/>
      <c r="AM18" s="30"/>
      <c r="AN18" s="33"/>
      <c r="AO18" s="65"/>
      <c r="AP18" s="29"/>
      <c r="AQ18" s="29"/>
      <c r="AR18" s="30"/>
      <c r="AS18" s="33"/>
      <c r="AT18" s="65"/>
      <c r="AU18" s="29"/>
      <c r="AV18" s="29"/>
      <c r="AW18" s="31"/>
      <c r="AX18" s="33"/>
      <c r="AY18" s="179"/>
    </row>
    <row r="19" spans="1:51" ht="14.4" x14ac:dyDescent="0.3">
      <c r="A19" s="334">
        <v>12</v>
      </c>
      <c r="B19" s="208"/>
      <c r="C19" s="333"/>
      <c r="D19" s="53"/>
      <c r="E19" s="53"/>
      <c r="F19" s="94"/>
      <c r="G19" s="143"/>
      <c r="H19" s="90"/>
      <c r="I19" s="165"/>
      <c r="J19" s="165"/>
      <c r="K19" s="89"/>
      <c r="L19" s="167"/>
      <c r="M19" s="383"/>
      <c r="N19" s="383"/>
      <c r="O19" s="383"/>
      <c r="P19" s="383"/>
      <c r="Q19" s="165"/>
      <c r="R19" s="89"/>
      <c r="S19" s="95">
        <f t="shared" si="3"/>
        <v>0</v>
      </c>
      <c r="T19" s="146"/>
      <c r="U19" s="147"/>
      <c r="V19" s="166"/>
      <c r="W19" s="165"/>
      <c r="X19" s="89"/>
      <c r="Y19" s="167"/>
      <c r="Z19" s="64"/>
      <c r="AA19" s="65"/>
      <c r="AB19" s="59"/>
      <c r="AC19" s="66"/>
      <c r="AD19" s="120"/>
      <c r="AE19" s="64"/>
      <c r="AF19" s="65"/>
      <c r="AG19" s="59"/>
      <c r="AH19" s="66"/>
      <c r="AI19" s="120"/>
      <c r="AJ19" s="65"/>
      <c r="AK19" s="29"/>
      <c r="AL19" s="29"/>
      <c r="AM19" s="30"/>
      <c r="AN19" s="33"/>
      <c r="AO19" s="65"/>
      <c r="AP19" s="29"/>
      <c r="AQ19" s="29"/>
      <c r="AR19" s="30"/>
      <c r="AS19" s="33"/>
      <c r="AT19" s="65"/>
      <c r="AU19" s="29"/>
      <c r="AV19" s="29"/>
      <c r="AW19" s="31"/>
      <c r="AX19" s="33"/>
      <c r="AY19" s="179">
        <f t="shared" si="2"/>
        <v>0</v>
      </c>
    </row>
    <row r="20" spans="1:51" ht="14.4" x14ac:dyDescent="0.3">
      <c r="A20" s="334">
        <v>13</v>
      </c>
      <c r="B20" s="208"/>
      <c r="C20" s="333"/>
      <c r="D20" s="158"/>
      <c r="E20" s="53"/>
      <c r="F20" s="355"/>
      <c r="G20" s="356"/>
      <c r="H20" s="357"/>
      <c r="I20" s="358"/>
      <c r="J20" s="358"/>
      <c r="K20" s="89"/>
      <c r="L20" s="167"/>
      <c r="M20" s="383"/>
      <c r="N20" s="383"/>
      <c r="O20" s="383"/>
      <c r="P20" s="383"/>
      <c r="Q20" s="165"/>
      <c r="R20" s="89"/>
      <c r="S20" s="95">
        <f t="shared" si="3"/>
        <v>0</v>
      </c>
      <c r="T20" s="146"/>
      <c r="U20" s="147"/>
      <c r="V20" s="166"/>
      <c r="W20" s="165"/>
      <c r="X20" s="89"/>
      <c r="Y20" s="167"/>
      <c r="Z20" s="64"/>
      <c r="AA20" s="65"/>
      <c r="AB20" s="59"/>
      <c r="AC20" s="66"/>
      <c r="AD20" s="120"/>
      <c r="AE20" s="64"/>
      <c r="AF20" s="65"/>
      <c r="AG20" s="59"/>
      <c r="AH20" s="66"/>
      <c r="AI20" s="120"/>
      <c r="AJ20" s="65"/>
      <c r="AK20" s="59"/>
      <c r="AL20" s="59"/>
      <c r="AM20" s="74"/>
      <c r="AN20" s="53"/>
      <c r="AO20" s="65"/>
      <c r="AP20" s="29"/>
      <c r="AQ20" s="29"/>
      <c r="AR20" s="30"/>
      <c r="AS20" s="53"/>
      <c r="AT20" s="65"/>
      <c r="AU20" s="29"/>
      <c r="AV20" s="29"/>
      <c r="AW20" s="66"/>
      <c r="AX20" s="35"/>
      <c r="AY20" s="360"/>
    </row>
    <row r="21" spans="1:51" ht="14.4" x14ac:dyDescent="0.3">
      <c r="A21" s="334">
        <v>14</v>
      </c>
      <c r="B21" s="208"/>
      <c r="C21" s="333"/>
      <c r="D21" s="211"/>
      <c r="E21" s="368"/>
      <c r="F21" s="355"/>
      <c r="G21" s="356"/>
      <c r="H21" s="357"/>
      <c r="I21" s="358"/>
      <c r="J21" s="358"/>
      <c r="K21" s="89"/>
      <c r="L21" s="167"/>
      <c r="M21" s="383"/>
      <c r="N21" s="383"/>
      <c r="O21" s="383"/>
      <c r="P21" s="383"/>
      <c r="Q21" s="165"/>
      <c r="R21" s="89"/>
      <c r="S21" s="95">
        <f t="shared" si="3"/>
        <v>0</v>
      </c>
      <c r="T21" s="146"/>
      <c r="U21" s="147"/>
      <c r="V21" s="166"/>
      <c r="W21" s="165"/>
      <c r="X21" s="89"/>
      <c r="Y21" s="167"/>
      <c r="Z21" s="64"/>
      <c r="AA21" s="65"/>
      <c r="AB21" s="59"/>
      <c r="AC21" s="66"/>
      <c r="AD21" s="120"/>
      <c r="AE21" s="64"/>
      <c r="AF21" s="65"/>
      <c r="AG21" s="59"/>
      <c r="AH21" s="66"/>
      <c r="AI21" s="120"/>
      <c r="AJ21" s="65"/>
      <c r="AK21" s="59"/>
      <c r="AL21" s="59"/>
      <c r="AM21" s="74"/>
      <c r="AN21" s="53"/>
      <c r="AO21" s="65"/>
      <c r="AP21" s="29"/>
      <c r="AQ21" s="29"/>
      <c r="AR21" s="30"/>
      <c r="AS21" s="53"/>
      <c r="AT21" s="65"/>
      <c r="AU21" s="29"/>
      <c r="AV21" s="29"/>
      <c r="AW21" s="66"/>
      <c r="AX21" s="35"/>
      <c r="AY21" s="360"/>
    </row>
    <row r="22" spans="1:51" ht="15" thickBot="1" x14ac:dyDescent="0.35">
      <c r="A22" s="334"/>
      <c r="B22" s="208"/>
      <c r="C22" s="333"/>
      <c r="D22" s="211"/>
      <c r="E22" s="368"/>
      <c r="F22" s="355"/>
      <c r="G22" s="356"/>
      <c r="H22" s="357"/>
      <c r="I22" s="358"/>
      <c r="J22" s="358"/>
      <c r="K22" s="89"/>
      <c r="L22" s="167"/>
      <c r="M22" s="373"/>
      <c r="N22" s="165"/>
      <c r="O22" s="165"/>
      <c r="P22" s="165"/>
      <c r="Q22" s="165"/>
      <c r="R22" s="89"/>
      <c r="S22" s="95">
        <f t="shared" si="3"/>
        <v>0</v>
      </c>
      <c r="T22" s="146"/>
      <c r="U22" s="147"/>
      <c r="V22" s="166"/>
      <c r="W22" s="165"/>
      <c r="X22" s="89"/>
      <c r="Y22" s="167"/>
      <c r="Z22" s="64"/>
      <c r="AA22" s="65"/>
      <c r="AB22" s="59"/>
      <c r="AC22" s="66"/>
      <c r="AD22" s="120"/>
      <c r="AE22" s="64"/>
      <c r="AF22" s="58"/>
      <c r="AG22" s="73"/>
      <c r="AH22" s="60"/>
      <c r="AI22" s="122"/>
      <c r="AJ22" s="58"/>
      <c r="AK22" s="73"/>
      <c r="AL22" s="73"/>
      <c r="AM22" s="359"/>
      <c r="AN22" s="262"/>
      <c r="AO22" s="58"/>
      <c r="AP22" s="47"/>
      <c r="AQ22" s="47"/>
      <c r="AR22" s="45"/>
      <c r="AS22" s="262"/>
      <c r="AT22" s="58"/>
      <c r="AU22" s="47"/>
      <c r="AV22" s="47"/>
      <c r="AW22" s="60"/>
      <c r="AX22" s="50"/>
      <c r="AY22" s="360">
        <f t="shared" si="2"/>
        <v>0</v>
      </c>
    </row>
    <row r="23" spans="1:51" ht="15" hidden="1" thickBot="1" x14ac:dyDescent="0.35">
      <c r="A23" s="334">
        <v>12</v>
      </c>
      <c r="B23" s="208" t="s">
        <v>44</v>
      </c>
      <c r="C23" s="333" t="s">
        <v>42</v>
      </c>
      <c r="D23" s="188"/>
      <c r="E23" s="43">
        <v>7</v>
      </c>
      <c r="F23" s="197"/>
      <c r="G23" s="198"/>
      <c r="H23" s="199"/>
      <c r="I23" s="199"/>
      <c r="J23" s="199"/>
      <c r="K23" s="149"/>
      <c r="L23" s="193"/>
      <c r="M23" s="185">
        <v>1</v>
      </c>
      <c r="N23" s="185">
        <v>1</v>
      </c>
      <c r="O23" s="185" t="s">
        <v>43</v>
      </c>
      <c r="P23" s="185" t="s">
        <v>43</v>
      </c>
      <c r="Q23" s="185"/>
      <c r="R23" s="149"/>
      <c r="S23" s="167">
        <f t="shared" ref="S23" si="4">SUM(M23:R23)</f>
        <v>2</v>
      </c>
      <c r="T23" s="186"/>
      <c r="U23" s="187"/>
      <c r="V23" s="184"/>
      <c r="W23" s="185"/>
      <c r="X23" s="149"/>
      <c r="Y23" s="193"/>
      <c r="Z23" s="67"/>
      <c r="AA23" s="68"/>
      <c r="AB23" s="69"/>
      <c r="AC23" s="70"/>
      <c r="AD23" s="121"/>
      <c r="AE23" s="67"/>
      <c r="AF23" s="68"/>
      <c r="AG23" s="69"/>
      <c r="AH23" s="70"/>
      <c r="AI23" s="121"/>
      <c r="AJ23" s="65"/>
      <c r="AK23" s="59"/>
      <c r="AL23" s="59"/>
      <c r="AM23" s="74"/>
      <c r="AN23" s="43"/>
      <c r="AO23" s="68"/>
      <c r="AP23" s="29"/>
      <c r="AQ23" s="29"/>
      <c r="AR23" s="30"/>
      <c r="AS23" s="43"/>
      <c r="AT23" s="68"/>
      <c r="AU23" s="29"/>
      <c r="AV23" s="29"/>
      <c r="AW23" s="70"/>
      <c r="AX23" s="35"/>
      <c r="AY23" s="181">
        <f t="shared" si="2"/>
        <v>2</v>
      </c>
    </row>
    <row r="24" spans="1:51" ht="15" thickBot="1" x14ac:dyDescent="0.35">
      <c r="A24" s="18"/>
      <c r="D24" s="18"/>
      <c r="E24" s="78" t="s">
        <v>32</v>
      </c>
      <c r="F24" s="106">
        <v>6</v>
      </c>
      <c r="G24" s="826">
        <v>8</v>
      </c>
      <c r="H24" s="826"/>
      <c r="I24" s="826"/>
      <c r="J24" s="826"/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826"/>
      <c r="Y24" s="826"/>
      <c r="Z24" s="826"/>
      <c r="AA24" s="826"/>
      <c r="AB24" s="826"/>
      <c r="AC24" s="826"/>
      <c r="AD24" s="826"/>
      <c r="AE24" s="826"/>
      <c r="AF24" s="826"/>
      <c r="AG24" s="826"/>
      <c r="AH24" s="809"/>
      <c r="AI24" s="809"/>
      <c r="AJ24" s="826"/>
      <c r="AK24" s="826"/>
      <c r="AL24" s="826"/>
      <c r="AM24" s="809"/>
      <c r="AN24" s="809"/>
      <c r="AO24" s="826"/>
      <c r="AP24" s="826"/>
      <c r="AQ24" s="826"/>
      <c r="AR24" s="809"/>
      <c r="AS24" s="809"/>
      <c r="AT24" s="826"/>
      <c r="AU24" s="826"/>
      <c r="AV24" s="826"/>
      <c r="AW24" s="809"/>
      <c r="AX24" s="809"/>
      <c r="AY24" s="77"/>
    </row>
    <row r="25" spans="1:51" ht="13.8" x14ac:dyDescent="0.25">
      <c r="D25" s="812"/>
      <c r="E25" s="812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7"/>
      <c r="Q25" s="827"/>
      <c r="R25" s="827"/>
      <c r="S25" s="827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</row>
    <row r="26" spans="1:51" ht="13.8" x14ac:dyDescent="0.3">
      <c r="C26" s="48" t="s">
        <v>14</v>
      </c>
      <c r="D26" s="812"/>
      <c r="E26" s="812"/>
      <c r="F26" s="835"/>
      <c r="G26" s="835"/>
      <c r="H26" s="835"/>
      <c r="I26" s="835"/>
      <c r="J26" s="835"/>
      <c r="K26" s="835"/>
      <c r="L26" s="835"/>
      <c r="M26" s="835"/>
      <c r="N26" s="835"/>
      <c r="O26" s="835"/>
      <c r="P26" s="835"/>
      <c r="Q26" s="835"/>
      <c r="R26" s="835"/>
      <c r="S26" s="835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</row>
    <row r="27" spans="1:51" ht="13.8" x14ac:dyDescent="0.3">
      <c r="C27" s="48" t="s">
        <v>15</v>
      </c>
      <c r="F27" s="835"/>
      <c r="G27" s="835"/>
      <c r="H27" s="835"/>
      <c r="I27" s="835"/>
      <c r="J27" s="835"/>
      <c r="K27" s="835"/>
      <c r="L27" s="835"/>
      <c r="M27" s="835"/>
      <c r="N27" s="835"/>
      <c r="O27" s="835"/>
      <c r="P27" s="835"/>
      <c r="Q27" s="835"/>
      <c r="R27" s="835"/>
      <c r="S27" s="835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S27" s="20"/>
      <c r="AT27" s="20"/>
      <c r="AU27" s="20"/>
      <c r="AV27" s="20"/>
      <c r="AW27" s="20"/>
      <c r="AX27" s="20"/>
    </row>
    <row r="28" spans="1:51" ht="13.8" x14ac:dyDescent="0.3">
      <c r="C28" s="48" t="s">
        <v>16</v>
      </c>
      <c r="F28" s="835"/>
      <c r="G28" s="835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</row>
    <row r="29" spans="1:51" ht="13.8" x14ac:dyDescent="0.3">
      <c r="C29" s="48" t="s">
        <v>17</v>
      </c>
      <c r="F29" s="835"/>
      <c r="G29" s="835"/>
      <c r="H29" s="835"/>
      <c r="I29" s="835"/>
      <c r="J29" s="835"/>
      <c r="K29" s="835"/>
      <c r="L29" s="835"/>
      <c r="M29" s="835"/>
      <c r="N29" s="835"/>
      <c r="O29" s="835"/>
      <c r="P29" s="835"/>
      <c r="Q29" s="835"/>
      <c r="R29" s="835"/>
      <c r="S29" s="835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</row>
    <row r="30" spans="1:51" ht="13.8" x14ac:dyDescent="0.3">
      <c r="C30" s="48" t="s">
        <v>30</v>
      </c>
      <c r="F30" s="835"/>
      <c r="G30" s="835"/>
      <c r="H30" s="835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</row>
    <row r="31" spans="1:51" x14ac:dyDescent="0.25"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</row>
    <row r="34" spans="4:6" x14ac:dyDescent="0.25">
      <c r="D34" s="20"/>
      <c r="E34" s="20"/>
      <c r="F34" s="20"/>
    </row>
    <row r="35" spans="4:6" x14ac:dyDescent="0.25">
      <c r="D35" s="20"/>
      <c r="E35" s="20"/>
      <c r="F35" s="20"/>
    </row>
    <row r="36" spans="4:6" x14ac:dyDescent="0.25">
      <c r="D36" s="20"/>
      <c r="E36" s="20"/>
      <c r="F36" s="20"/>
    </row>
    <row r="37" spans="4:6" x14ac:dyDescent="0.25">
      <c r="D37" s="20"/>
      <c r="E37" s="20"/>
      <c r="F37" s="20"/>
    </row>
  </sheetData>
  <sortState ref="B8:S17">
    <sortCondition descending="1" ref="S8"/>
  </sortState>
  <mergeCells count="31">
    <mergeCell ref="AJ24:AN24"/>
    <mergeCell ref="D25:E26"/>
    <mergeCell ref="F25:F30"/>
    <mergeCell ref="G25:L30"/>
    <mergeCell ref="M25:S30"/>
    <mergeCell ref="G24:L24"/>
    <mergeCell ref="M24:S24"/>
    <mergeCell ref="A2:AY4"/>
    <mergeCell ref="G5:L5"/>
    <mergeCell ref="M5:S5"/>
    <mergeCell ref="T5:Y5"/>
    <mergeCell ref="Z5:AD5"/>
    <mergeCell ref="AE5:AI5"/>
    <mergeCell ref="AT5:AX5"/>
    <mergeCell ref="AJ5:AN5"/>
    <mergeCell ref="B7:C7"/>
    <mergeCell ref="AY5:AY7"/>
    <mergeCell ref="Z6:AD6"/>
    <mergeCell ref="AO5:AS5"/>
    <mergeCell ref="AT24:AX24"/>
    <mergeCell ref="AO6:AS6"/>
    <mergeCell ref="AT6:AX6"/>
    <mergeCell ref="G6:L6"/>
    <mergeCell ref="T6:Y6"/>
    <mergeCell ref="AE6:AI6"/>
    <mergeCell ref="AO24:AS24"/>
    <mergeCell ref="T24:Y24"/>
    <mergeCell ref="AJ6:AN6"/>
    <mergeCell ref="M6:R6"/>
    <mergeCell ref="Z24:AD24"/>
    <mergeCell ref="AE24:AI24"/>
  </mergeCells>
  <pageMargins left="0.19685039370078741" right="0.19685039370078741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Strydom&amp;C&amp;T&amp;RChief Time Keeper: Janet Buys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H32"/>
  <sheetViews>
    <sheetView view="pageLayout" topLeftCell="A3" zoomScaleNormal="100" workbookViewId="0">
      <selection activeCell="BF6" sqref="BF6"/>
    </sheetView>
  </sheetViews>
  <sheetFormatPr defaultRowHeight="13.2" x14ac:dyDescent="0.25"/>
  <cols>
    <col min="1" max="1" width="4.5546875" customWidth="1"/>
    <col min="2" max="2" width="18.109375" customWidth="1"/>
    <col min="3" max="3" width="20.33203125" customWidth="1"/>
    <col min="4" max="4" width="12.44140625" customWidth="1"/>
    <col min="5" max="5" width="11.44140625" customWidth="1"/>
    <col min="6" max="10" width="4.33203125" hidden="1" customWidth="1"/>
    <col min="11" max="11" width="8.33203125" hidden="1" customWidth="1"/>
    <col min="12" max="16" width="4.33203125" hidden="1" customWidth="1"/>
    <col min="17" max="17" width="8.33203125" hidden="1" customWidth="1"/>
    <col min="18" max="23" width="4.33203125" hidden="1" customWidth="1"/>
    <col min="24" max="27" width="4.33203125" customWidth="1"/>
    <col min="28" max="28" width="4.33203125" hidden="1" customWidth="1"/>
    <col min="29" max="29" width="4.44140625" customWidth="1"/>
    <col min="30" max="30" width="4.33203125" customWidth="1"/>
    <col min="31" max="54" width="4.33203125" hidden="1" customWidth="1"/>
    <col min="55" max="55" width="0" hidden="1" customWidth="1"/>
  </cols>
  <sheetData>
    <row r="1" spans="1:60" ht="12.75" customHeight="1" x14ac:dyDescent="0.25">
      <c r="A1" s="815" t="s">
        <v>36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5"/>
      <c r="S1" s="815"/>
      <c r="T1" s="815"/>
      <c r="U1" s="815"/>
      <c r="V1" s="815"/>
      <c r="W1" s="815"/>
      <c r="X1" s="815"/>
      <c r="Y1" s="815"/>
      <c r="Z1" s="815"/>
      <c r="AA1" s="815"/>
      <c r="AB1" s="815"/>
      <c r="AC1" s="815"/>
      <c r="AD1" s="815"/>
      <c r="AE1" s="815"/>
      <c r="AF1" s="815"/>
      <c r="AG1" s="815"/>
      <c r="AH1" s="815"/>
      <c r="AI1" s="815"/>
      <c r="AJ1" s="815"/>
      <c r="AK1" s="815"/>
      <c r="AL1" s="815"/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X1" s="815"/>
      <c r="AY1" s="815"/>
      <c r="AZ1" s="815"/>
      <c r="BA1" s="815"/>
      <c r="BB1" s="815"/>
      <c r="BC1" s="815"/>
      <c r="BD1" s="227"/>
      <c r="BE1" s="227"/>
      <c r="BF1" s="227"/>
      <c r="BG1" s="227"/>
      <c r="BH1" s="227"/>
    </row>
    <row r="2" spans="1:60" ht="12.75" customHeight="1" x14ac:dyDescent="0.25">
      <c r="A2" s="815"/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227"/>
      <c r="BE2" s="227"/>
      <c r="BF2" s="227"/>
      <c r="BG2" s="227"/>
      <c r="BH2" s="227"/>
    </row>
    <row r="3" spans="1:60" ht="24" customHeight="1" thickBot="1" x14ac:dyDescent="0.3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15"/>
      <c r="AK3" s="815"/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227"/>
      <c r="BE3" s="227"/>
      <c r="BF3" s="227"/>
      <c r="BG3" s="227"/>
      <c r="BH3" s="227"/>
    </row>
    <row r="4" spans="1:60" ht="14.4" x14ac:dyDescent="0.3">
      <c r="F4" s="817" t="s">
        <v>1</v>
      </c>
      <c r="G4" s="818"/>
      <c r="H4" s="818"/>
      <c r="I4" s="818"/>
      <c r="J4" s="818"/>
      <c r="K4" s="819"/>
      <c r="L4" s="818" t="s">
        <v>2</v>
      </c>
      <c r="M4" s="818"/>
      <c r="N4" s="818"/>
      <c r="O4" s="818"/>
      <c r="P4" s="818"/>
      <c r="Q4" s="819"/>
      <c r="R4" s="818" t="s">
        <v>3</v>
      </c>
      <c r="S4" s="818"/>
      <c r="T4" s="818"/>
      <c r="U4" s="818"/>
      <c r="V4" s="818"/>
      <c r="W4" s="819"/>
      <c r="X4" s="817" t="s">
        <v>178</v>
      </c>
      <c r="Y4" s="818"/>
      <c r="Z4" s="818"/>
      <c r="AA4" s="818"/>
      <c r="AB4" s="818"/>
      <c r="AC4" s="818"/>
      <c r="AD4" s="819"/>
      <c r="AE4" s="817" t="s">
        <v>5</v>
      </c>
      <c r="AF4" s="818"/>
      <c r="AG4" s="818"/>
      <c r="AH4" s="818"/>
      <c r="AI4" s="819"/>
      <c r="AJ4" s="817" t="s">
        <v>6</v>
      </c>
      <c r="AK4" s="818"/>
      <c r="AL4" s="818"/>
      <c r="AM4" s="818"/>
      <c r="AN4" s="819"/>
      <c r="AO4" s="817" t="s">
        <v>26</v>
      </c>
      <c r="AP4" s="818"/>
      <c r="AQ4" s="818"/>
      <c r="AR4" s="819"/>
      <c r="AS4" s="817" t="s">
        <v>27</v>
      </c>
      <c r="AT4" s="818"/>
      <c r="AU4" s="818"/>
      <c r="AV4" s="818"/>
      <c r="AW4" s="819"/>
      <c r="AX4" s="817" t="s">
        <v>28</v>
      </c>
      <c r="AY4" s="818"/>
      <c r="AZ4" s="818"/>
      <c r="BA4" s="818"/>
      <c r="BB4" s="818"/>
      <c r="BC4" s="828" t="s">
        <v>31</v>
      </c>
    </row>
    <row r="5" spans="1:60" ht="15" thickBot="1" x14ac:dyDescent="0.35">
      <c r="F5" s="813">
        <v>43498</v>
      </c>
      <c r="G5" s="814"/>
      <c r="H5" s="814"/>
      <c r="I5" s="814"/>
      <c r="J5" s="814"/>
      <c r="K5" s="825"/>
      <c r="L5" s="821">
        <v>43540</v>
      </c>
      <c r="M5" s="821"/>
      <c r="N5" s="821"/>
      <c r="O5" s="821"/>
      <c r="P5" s="821"/>
      <c r="Q5" s="822"/>
      <c r="R5" s="821"/>
      <c r="S5" s="821"/>
      <c r="T5" s="821"/>
      <c r="U5" s="821"/>
      <c r="V5" s="821"/>
      <c r="W5" s="822"/>
      <c r="X5" s="813">
        <v>43743</v>
      </c>
      <c r="Y5" s="814"/>
      <c r="Z5" s="814"/>
      <c r="AA5" s="814"/>
      <c r="AB5" s="814"/>
      <c r="AC5" s="814"/>
      <c r="AD5" s="352"/>
      <c r="AE5" s="820">
        <v>43147</v>
      </c>
      <c r="AF5" s="821"/>
      <c r="AG5" s="821"/>
      <c r="AH5" s="821"/>
      <c r="AI5" s="822"/>
      <c r="AJ5" s="820">
        <v>43168</v>
      </c>
      <c r="AK5" s="821"/>
      <c r="AL5" s="821"/>
      <c r="AM5" s="821"/>
      <c r="AN5" s="822"/>
      <c r="AO5" s="820">
        <v>43196</v>
      </c>
      <c r="AP5" s="821"/>
      <c r="AQ5" s="821"/>
      <c r="AR5" s="822"/>
      <c r="AS5" s="820">
        <v>43238</v>
      </c>
      <c r="AT5" s="821"/>
      <c r="AU5" s="821"/>
      <c r="AV5" s="821"/>
      <c r="AW5" s="821"/>
      <c r="AX5" s="820"/>
      <c r="AY5" s="821"/>
      <c r="AZ5" s="821"/>
      <c r="BA5" s="821"/>
      <c r="BB5" s="821"/>
      <c r="BC5" s="829"/>
    </row>
    <row r="6" spans="1:60" ht="30" customHeight="1" thickBot="1" x14ac:dyDescent="0.35">
      <c r="A6" s="2" t="s">
        <v>0</v>
      </c>
      <c r="B6" s="823" t="s">
        <v>7</v>
      </c>
      <c r="C6" s="824"/>
      <c r="D6" s="3" t="s">
        <v>8</v>
      </c>
      <c r="E6" s="21" t="s">
        <v>9</v>
      </c>
      <c r="F6" s="126">
        <v>1</v>
      </c>
      <c r="G6" s="24">
        <v>2</v>
      </c>
      <c r="H6" s="24">
        <v>3</v>
      </c>
      <c r="I6" s="24">
        <v>4</v>
      </c>
      <c r="J6" s="6" t="s">
        <v>10</v>
      </c>
      <c r="K6" s="112" t="s">
        <v>29</v>
      </c>
      <c r="L6" s="4">
        <v>1</v>
      </c>
      <c r="M6" s="6">
        <v>2</v>
      </c>
      <c r="N6" s="6">
        <v>3</v>
      </c>
      <c r="O6" s="6">
        <v>4</v>
      </c>
      <c r="P6" s="6" t="s">
        <v>10</v>
      </c>
      <c r="Q6" s="5" t="s">
        <v>29</v>
      </c>
      <c r="R6" s="6">
        <v>1</v>
      </c>
      <c r="S6" s="6">
        <v>2</v>
      </c>
      <c r="T6" s="6">
        <v>3</v>
      </c>
      <c r="U6" s="6">
        <v>4</v>
      </c>
      <c r="V6" s="6" t="s">
        <v>10</v>
      </c>
      <c r="W6" s="5" t="s">
        <v>29</v>
      </c>
      <c r="X6" s="7">
        <v>1</v>
      </c>
      <c r="Y6" s="25">
        <v>2</v>
      </c>
      <c r="Z6" s="25">
        <v>3</v>
      </c>
      <c r="AA6" s="25">
        <v>4</v>
      </c>
      <c r="AB6" s="25">
        <v>4</v>
      </c>
      <c r="AC6" s="6" t="s">
        <v>10</v>
      </c>
      <c r="AD6" s="5" t="s">
        <v>29</v>
      </c>
      <c r="AE6" s="8">
        <v>1</v>
      </c>
      <c r="AF6" s="26">
        <v>2</v>
      </c>
      <c r="AG6" s="41">
        <v>3</v>
      </c>
      <c r="AH6" s="6" t="s">
        <v>10</v>
      </c>
      <c r="AI6" s="5" t="s">
        <v>29</v>
      </c>
      <c r="AJ6" s="7">
        <v>1</v>
      </c>
      <c r="AK6" s="25">
        <v>2</v>
      </c>
      <c r="AL6" s="4">
        <v>3</v>
      </c>
      <c r="AM6" s="6" t="s">
        <v>10</v>
      </c>
      <c r="AN6" s="5" t="s">
        <v>29</v>
      </c>
      <c r="AO6" s="7">
        <v>1</v>
      </c>
      <c r="AP6" s="25">
        <v>2</v>
      </c>
      <c r="AQ6" s="4">
        <v>3</v>
      </c>
      <c r="AR6" s="5" t="s">
        <v>10</v>
      </c>
      <c r="AS6" s="7">
        <v>1</v>
      </c>
      <c r="AT6" s="25">
        <v>2</v>
      </c>
      <c r="AU6" s="4">
        <v>3</v>
      </c>
      <c r="AV6" s="6" t="s">
        <v>10</v>
      </c>
      <c r="AW6" s="5" t="s">
        <v>29</v>
      </c>
      <c r="AX6" s="7">
        <v>1</v>
      </c>
      <c r="AY6" s="25">
        <v>2</v>
      </c>
      <c r="AZ6" s="4">
        <v>3</v>
      </c>
      <c r="BA6" s="5" t="s">
        <v>10</v>
      </c>
      <c r="BB6" s="139" t="s">
        <v>29</v>
      </c>
      <c r="BC6" s="843"/>
    </row>
    <row r="7" spans="1:60" s="292" customFormat="1" ht="15" customHeight="1" x14ac:dyDescent="0.3">
      <c r="A7" s="334">
        <v>1</v>
      </c>
      <c r="B7" s="208" t="s">
        <v>86</v>
      </c>
      <c r="C7" s="333" t="s">
        <v>90</v>
      </c>
      <c r="D7" s="248">
        <v>21139</v>
      </c>
      <c r="E7" s="247" t="s">
        <v>95</v>
      </c>
      <c r="F7" s="344"/>
      <c r="G7" s="345"/>
      <c r="H7" s="63"/>
      <c r="I7" s="244"/>
      <c r="J7" s="244"/>
      <c r="K7" s="341"/>
      <c r="L7" s="182"/>
      <c r="M7" s="192"/>
      <c r="N7" s="192"/>
      <c r="O7" s="192"/>
      <c r="P7" s="170"/>
      <c r="Q7" s="342"/>
      <c r="R7" s="192"/>
      <c r="S7" s="192"/>
      <c r="T7" s="192"/>
      <c r="U7" s="192"/>
      <c r="V7" s="192"/>
      <c r="W7" s="341"/>
      <c r="X7" s="160">
        <v>9</v>
      </c>
      <c r="Y7" s="159">
        <v>11</v>
      </c>
      <c r="Z7" s="107">
        <v>4</v>
      </c>
      <c r="AA7" s="107">
        <v>9</v>
      </c>
      <c r="AB7" s="192"/>
      <c r="AC7" s="170">
        <v>11</v>
      </c>
      <c r="AD7" s="343">
        <f t="shared" ref="AD7:AD18" si="0">SUM(X7:AC7)</f>
        <v>44</v>
      </c>
      <c r="AE7" s="304"/>
      <c r="AF7" s="305"/>
      <c r="AG7" s="306"/>
      <c r="AH7" s="303"/>
      <c r="AI7" s="307"/>
      <c r="AJ7" s="304"/>
      <c r="AK7" s="305"/>
      <c r="AL7" s="306"/>
      <c r="AM7" s="303"/>
      <c r="AN7" s="325"/>
      <c r="AO7" s="326"/>
      <c r="AP7" s="299"/>
      <c r="AQ7" s="301"/>
      <c r="AR7" s="327"/>
      <c r="AS7" s="326"/>
      <c r="AT7" s="299"/>
      <c r="AU7" s="299"/>
      <c r="AV7" s="300"/>
      <c r="AW7" s="327"/>
      <c r="AX7" s="326"/>
      <c r="AY7" s="299">
        <f t="shared" ref="AY7" si="1">+F7+L7+R7+X7+AD7+AI7+AN7+AS7+AX7</f>
        <v>53</v>
      </c>
      <c r="AZ7" s="299"/>
      <c r="BA7" s="301"/>
      <c r="BB7" s="327"/>
      <c r="BC7" s="308"/>
    </row>
    <row r="8" spans="1:60" s="292" customFormat="1" ht="14.4" x14ac:dyDescent="0.3">
      <c r="A8" s="334">
        <v>2</v>
      </c>
      <c r="B8" s="208" t="s">
        <v>170</v>
      </c>
      <c r="C8" s="333" t="s">
        <v>171</v>
      </c>
      <c r="D8" s="248">
        <v>20814</v>
      </c>
      <c r="E8" s="247" t="s">
        <v>172</v>
      </c>
      <c r="F8" s="344"/>
      <c r="G8" s="345"/>
      <c r="H8" s="63"/>
      <c r="I8" s="244"/>
      <c r="J8" s="244"/>
      <c r="K8" s="341"/>
      <c r="L8" s="182"/>
      <c r="M8" s="192"/>
      <c r="N8" s="192"/>
      <c r="O8" s="192"/>
      <c r="P8" s="170"/>
      <c r="Q8" s="342"/>
      <c r="R8" s="192"/>
      <c r="S8" s="192"/>
      <c r="T8" s="192"/>
      <c r="U8" s="192"/>
      <c r="V8" s="192"/>
      <c r="W8" s="341"/>
      <c r="X8" s="160">
        <v>11</v>
      </c>
      <c r="Y8" s="159">
        <v>7</v>
      </c>
      <c r="Z8" s="107">
        <v>9</v>
      </c>
      <c r="AA8" s="107">
        <v>6</v>
      </c>
      <c r="AB8" s="192"/>
      <c r="AC8" s="170">
        <v>9</v>
      </c>
      <c r="AD8" s="94">
        <f t="shared" si="0"/>
        <v>42</v>
      </c>
      <c r="AE8" s="304"/>
      <c r="AF8" s="305"/>
      <c r="AG8" s="306"/>
      <c r="AH8" s="303"/>
      <c r="AI8" s="307"/>
      <c r="AJ8" s="304"/>
      <c r="AK8" s="305"/>
      <c r="AL8" s="306"/>
      <c r="AM8" s="303"/>
      <c r="AN8" s="325"/>
      <c r="AO8" s="326"/>
      <c r="AP8" s="299"/>
      <c r="AQ8" s="301"/>
      <c r="AR8" s="327"/>
      <c r="AS8" s="326"/>
      <c r="AT8" s="299"/>
      <c r="AU8" s="299"/>
      <c r="AV8" s="300"/>
      <c r="AW8" s="327"/>
      <c r="AX8" s="326"/>
      <c r="AY8" s="299"/>
      <c r="AZ8" s="299"/>
      <c r="BA8" s="301"/>
      <c r="BB8" s="327"/>
      <c r="BC8" s="308" t="e">
        <f>+#REF!+#REF!+#REF!+#REF!+AI8+AN8+AR8+AW8+BB8</f>
        <v>#REF!</v>
      </c>
    </row>
    <row r="9" spans="1:60" ht="14.4" x14ac:dyDescent="0.3">
      <c r="A9" s="334">
        <v>3</v>
      </c>
      <c r="B9" s="208" t="s">
        <v>173</v>
      </c>
      <c r="C9" s="333" t="s">
        <v>171</v>
      </c>
      <c r="D9" s="248">
        <v>21071</v>
      </c>
      <c r="E9" s="220" t="s">
        <v>174</v>
      </c>
      <c r="F9" s="344"/>
      <c r="G9" s="345"/>
      <c r="H9" s="63"/>
      <c r="I9" s="244"/>
      <c r="J9" s="244"/>
      <c r="K9" s="94"/>
      <c r="L9" s="90"/>
      <c r="M9" s="81"/>
      <c r="N9" s="81"/>
      <c r="O9" s="81"/>
      <c r="P9" s="82"/>
      <c r="Q9" s="93"/>
      <c r="R9" s="81"/>
      <c r="S9" s="81"/>
      <c r="T9" s="81"/>
      <c r="U9" s="81"/>
      <c r="V9" s="81"/>
      <c r="W9" s="94"/>
      <c r="X9" s="143">
        <v>3</v>
      </c>
      <c r="Y9" s="144">
        <v>6</v>
      </c>
      <c r="Z9" s="80">
        <v>11</v>
      </c>
      <c r="AA9" s="80">
        <v>5</v>
      </c>
      <c r="AB9" s="81"/>
      <c r="AC9" s="82">
        <v>3</v>
      </c>
      <c r="AD9" s="94">
        <f t="shared" si="0"/>
        <v>28</v>
      </c>
      <c r="AE9" s="34"/>
      <c r="AF9" s="35"/>
      <c r="AG9" s="47"/>
      <c r="AH9" s="46"/>
      <c r="AI9" s="117"/>
      <c r="AJ9" s="34"/>
      <c r="AK9" s="35"/>
      <c r="AL9" s="29"/>
      <c r="AM9" s="31"/>
      <c r="AN9" s="116"/>
      <c r="AO9" s="35"/>
      <c r="AP9" s="29"/>
      <c r="AQ9" s="31"/>
      <c r="AR9" s="33"/>
      <c r="AS9" s="35"/>
      <c r="AT9" s="29"/>
      <c r="AU9" s="29"/>
      <c r="AV9" s="30"/>
      <c r="AW9" s="33"/>
      <c r="AX9" s="35"/>
      <c r="AY9" s="29"/>
      <c r="AZ9" s="29"/>
      <c r="BA9" s="31"/>
      <c r="BB9" s="33"/>
      <c r="BC9" s="179">
        <f t="shared" ref="BC9:BC20" si="2">+K9+Q9+W9+AD9+AI9+AN9+AR9+AW9+BB9</f>
        <v>28</v>
      </c>
    </row>
    <row r="10" spans="1:60" ht="14.4" x14ac:dyDescent="0.3">
      <c r="A10" s="334">
        <v>4</v>
      </c>
      <c r="B10" s="208" t="s">
        <v>206</v>
      </c>
      <c r="C10" s="333" t="s">
        <v>207</v>
      </c>
      <c r="D10" s="210">
        <v>20849</v>
      </c>
      <c r="E10" s="220" t="s">
        <v>73</v>
      </c>
      <c r="F10" s="245"/>
      <c r="G10" s="246"/>
      <c r="H10" s="29"/>
      <c r="I10" s="222"/>
      <c r="J10" s="222"/>
      <c r="K10" s="169"/>
      <c r="L10" s="182"/>
      <c r="M10" s="81"/>
      <c r="N10" s="81"/>
      <c r="O10" s="81"/>
      <c r="P10" s="82"/>
      <c r="Q10" s="93"/>
      <c r="R10" s="81"/>
      <c r="S10" s="81"/>
      <c r="T10" s="81"/>
      <c r="U10" s="81"/>
      <c r="V10" s="81"/>
      <c r="W10" s="94"/>
      <c r="X10" s="143">
        <v>5</v>
      </c>
      <c r="Y10" s="144">
        <v>9</v>
      </c>
      <c r="Z10" s="80">
        <v>6</v>
      </c>
      <c r="AA10" s="80">
        <v>3</v>
      </c>
      <c r="AB10" s="81"/>
      <c r="AC10" s="82">
        <v>4</v>
      </c>
      <c r="AD10" s="94">
        <f t="shared" si="0"/>
        <v>27</v>
      </c>
      <c r="AE10" s="34">
        <f>SUM(X10:AD10)</f>
        <v>54</v>
      </c>
      <c r="AF10" s="35"/>
      <c r="AG10" s="29"/>
      <c r="AH10" s="31"/>
      <c r="AI10" s="116"/>
      <c r="AJ10" s="34"/>
      <c r="AK10" s="35"/>
      <c r="AL10" s="29"/>
      <c r="AM10" s="31"/>
      <c r="AN10" s="116"/>
      <c r="AO10" s="35"/>
      <c r="AP10" s="29"/>
      <c r="AQ10" s="31"/>
      <c r="AR10" s="33"/>
      <c r="AS10" s="35"/>
      <c r="AT10" s="29"/>
      <c r="AU10" s="29"/>
      <c r="AV10" s="30"/>
      <c r="AW10" s="33"/>
      <c r="AX10" s="35"/>
      <c r="AY10" s="29"/>
      <c r="AZ10" s="29"/>
      <c r="BA10" s="31"/>
      <c r="BB10" s="33"/>
      <c r="BC10" s="179">
        <f t="shared" si="2"/>
        <v>27</v>
      </c>
    </row>
    <row r="11" spans="1:60" ht="14.4" x14ac:dyDescent="0.3">
      <c r="A11" s="334">
        <v>5</v>
      </c>
      <c r="B11" s="208" t="s">
        <v>87</v>
      </c>
      <c r="C11" s="333" t="s">
        <v>91</v>
      </c>
      <c r="D11" s="210">
        <v>21434</v>
      </c>
      <c r="E11" s="220" t="s">
        <v>96</v>
      </c>
      <c r="F11" s="221"/>
      <c r="G11" s="222"/>
      <c r="H11" s="246"/>
      <c r="I11" s="222"/>
      <c r="J11" s="222"/>
      <c r="K11" s="94"/>
      <c r="L11" s="90"/>
      <c r="M11" s="81"/>
      <c r="N11" s="81"/>
      <c r="O11" s="81"/>
      <c r="P11" s="82"/>
      <c r="Q11" s="93"/>
      <c r="R11" s="81"/>
      <c r="S11" s="81"/>
      <c r="T11" s="81"/>
      <c r="U11" s="81"/>
      <c r="V11" s="81"/>
      <c r="W11" s="94"/>
      <c r="X11" s="143">
        <v>7</v>
      </c>
      <c r="Y11" s="144" t="s">
        <v>232</v>
      </c>
      <c r="Z11" s="80">
        <v>5</v>
      </c>
      <c r="AA11" s="80">
        <v>7</v>
      </c>
      <c r="AB11" s="81"/>
      <c r="AC11" s="82">
        <v>7</v>
      </c>
      <c r="AD11" s="94">
        <f t="shared" si="0"/>
        <v>26</v>
      </c>
      <c r="AE11" s="34"/>
      <c r="AF11" s="35"/>
      <c r="AG11" s="29"/>
      <c r="AH11" s="31"/>
      <c r="AI11" s="116"/>
      <c r="AJ11" s="34"/>
      <c r="AK11" s="35"/>
      <c r="AL11" s="29"/>
      <c r="AM11" s="31"/>
      <c r="AN11" s="116"/>
      <c r="AO11" s="35"/>
      <c r="AP11" s="29"/>
      <c r="AQ11" s="31"/>
      <c r="AR11" s="33"/>
      <c r="AS11" s="35"/>
      <c r="AT11" s="29"/>
      <c r="AU11" s="29"/>
      <c r="AV11" s="30"/>
      <c r="AW11" s="33"/>
      <c r="AX11" s="35"/>
      <c r="AY11" s="29"/>
      <c r="AZ11" s="29"/>
      <c r="BA11" s="31"/>
      <c r="BB11" s="33"/>
      <c r="BC11" s="179">
        <f t="shared" si="2"/>
        <v>26</v>
      </c>
    </row>
    <row r="12" spans="1:60" ht="14.4" x14ac:dyDescent="0.3">
      <c r="A12" s="334">
        <v>6</v>
      </c>
      <c r="B12" s="208" t="s">
        <v>86</v>
      </c>
      <c r="C12" s="333" t="s">
        <v>93</v>
      </c>
      <c r="D12" s="210">
        <v>21589</v>
      </c>
      <c r="E12" s="220">
        <v>77</v>
      </c>
      <c r="F12" s="245"/>
      <c r="G12" s="246"/>
      <c r="H12" s="29"/>
      <c r="I12" s="222"/>
      <c r="J12" s="222"/>
      <c r="K12" s="94"/>
      <c r="L12" s="183"/>
      <c r="M12" s="81"/>
      <c r="N12" s="81"/>
      <c r="O12" s="81"/>
      <c r="P12" s="82"/>
      <c r="Q12" s="93"/>
      <c r="R12" s="90"/>
      <c r="S12" s="81"/>
      <c r="T12" s="81"/>
      <c r="U12" s="81"/>
      <c r="V12" s="82"/>
      <c r="W12" s="94"/>
      <c r="X12" s="143">
        <v>4</v>
      </c>
      <c r="Y12" s="144" t="s">
        <v>232</v>
      </c>
      <c r="Z12" s="80" t="s">
        <v>227</v>
      </c>
      <c r="AA12" s="80">
        <v>11</v>
      </c>
      <c r="AB12" s="81"/>
      <c r="AC12" s="82">
        <v>5</v>
      </c>
      <c r="AD12" s="94">
        <f t="shared" si="0"/>
        <v>20</v>
      </c>
      <c r="AE12" s="34"/>
      <c r="AF12" s="35"/>
      <c r="AG12" s="29"/>
      <c r="AH12" s="31"/>
      <c r="AI12" s="116"/>
      <c r="AJ12" s="34"/>
      <c r="AK12" s="35"/>
      <c r="AL12" s="29"/>
      <c r="AM12" s="31"/>
      <c r="AN12" s="116"/>
      <c r="AO12" s="35"/>
      <c r="AP12" s="29"/>
      <c r="AQ12" s="31"/>
      <c r="AR12" s="33"/>
      <c r="AS12" s="35"/>
      <c r="AT12" s="29"/>
      <c r="AU12" s="29"/>
      <c r="AV12" s="30"/>
      <c r="AW12" s="33"/>
      <c r="AX12" s="35"/>
      <c r="AY12" s="29"/>
      <c r="AZ12" s="29"/>
      <c r="BA12" s="31"/>
      <c r="BB12" s="33"/>
      <c r="BC12" s="179">
        <f t="shared" si="2"/>
        <v>20</v>
      </c>
    </row>
    <row r="13" spans="1:60" ht="14.4" x14ac:dyDescent="0.3">
      <c r="A13" s="334">
        <v>7</v>
      </c>
      <c r="B13" s="208" t="s">
        <v>55</v>
      </c>
      <c r="C13" s="333" t="s">
        <v>208</v>
      </c>
      <c r="D13" s="210">
        <v>21498</v>
      </c>
      <c r="E13" s="33" t="s">
        <v>74</v>
      </c>
      <c r="F13" s="221"/>
      <c r="G13" s="222"/>
      <c r="H13" s="29"/>
      <c r="I13" s="222"/>
      <c r="J13" s="222"/>
      <c r="K13" s="94"/>
      <c r="L13" s="90"/>
      <c r="M13" s="81"/>
      <c r="N13" s="81"/>
      <c r="O13" s="81"/>
      <c r="P13" s="82"/>
      <c r="Q13" s="93"/>
      <c r="R13" s="81"/>
      <c r="S13" s="81"/>
      <c r="T13" s="81"/>
      <c r="U13" s="81"/>
      <c r="V13" s="81"/>
      <c r="W13" s="94"/>
      <c r="X13" s="143">
        <v>6</v>
      </c>
      <c r="Y13" s="144" t="s">
        <v>227</v>
      </c>
      <c r="Z13" s="80">
        <v>3</v>
      </c>
      <c r="AA13" s="80">
        <v>4</v>
      </c>
      <c r="AB13" s="81"/>
      <c r="AC13" s="82">
        <v>6</v>
      </c>
      <c r="AD13" s="94">
        <f t="shared" si="0"/>
        <v>19</v>
      </c>
      <c r="AE13" s="34">
        <f>SUM(X13:AD13)</f>
        <v>38</v>
      </c>
      <c r="AF13" s="35"/>
      <c r="AG13" s="29"/>
      <c r="AH13" s="31"/>
      <c r="AI13" s="116"/>
      <c r="AJ13" s="34"/>
      <c r="AK13" s="35"/>
      <c r="AL13" s="29"/>
      <c r="AM13" s="31"/>
      <c r="AN13" s="116"/>
      <c r="AO13" s="35"/>
      <c r="AP13" s="29"/>
      <c r="AQ13" s="31"/>
      <c r="AR13" s="33"/>
      <c r="AS13" s="35"/>
      <c r="AT13" s="29"/>
      <c r="AU13" s="29"/>
      <c r="AV13" s="30"/>
      <c r="AW13" s="33"/>
      <c r="AX13" s="35"/>
      <c r="AY13" s="29"/>
      <c r="AZ13" s="29"/>
      <c r="BA13" s="31"/>
      <c r="BB13" s="33"/>
      <c r="BC13" s="179">
        <f t="shared" si="2"/>
        <v>19</v>
      </c>
    </row>
    <row r="14" spans="1:60" ht="14.4" x14ac:dyDescent="0.3">
      <c r="A14" s="334">
        <v>8</v>
      </c>
      <c r="B14" s="208" t="s">
        <v>85</v>
      </c>
      <c r="C14" s="333" t="s">
        <v>89</v>
      </c>
      <c r="D14" s="210">
        <v>21359</v>
      </c>
      <c r="E14" s="220" t="s">
        <v>94</v>
      </c>
      <c r="F14" s="245"/>
      <c r="G14" s="246"/>
      <c r="H14" s="29"/>
      <c r="I14" s="222"/>
      <c r="J14" s="222"/>
      <c r="K14" s="94"/>
      <c r="L14" s="80"/>
      <c r="M14" s="81"/>
      <c r="N14" s="81"/>
      <c r="O14" s="81"/>
      <c r="P14" s="82"/>
      <c r="Q14" s="93"/>
      <c r="R14" s="80"/>
      <c r="S14" s="81"/>
      <c r="T14" s="81"/>
      <c r="U14" s="81"/>
      <c r="V14" s="82"/>
      <c r="W14" s="94"/>
      <c r="X14" s="143" t="s">
        <v>227</v>
      </c>
      <c r="Y14" s="144">
        <v>5</v>
      </c>
      <c r="Z14" s="80">
        <v>7</v>
      </c>
      <c r="AA14" s="80">
        <v>2</v>
      </c>
      <c r="AB14" s="81"/>
      <c r="AC14" s="82" t="s">
        <v>227</v>
      </c>
      <c r="AD14" s="94">
        <f t="shared" si="0"/>
        <v>14</v>
      </c>
      <c r="AE14" s="34"/>
      <c r="AF14" s="35"/>
      <c r="AG14" s="29"/>
      <c r="AH14" s="31"/>
      <c r="AI14" s="116"/>
      <c r="AJ14" s="34"/>
      <c r="AK14" s="35"/>
      <c r="AL14" s="29"/>
      <c r="AM14" s="31"/>
      <c r="AN14" s="116"/>
      <c r="AO14" s="35"/>
      <c r="AP14" s="29"/>
      <c r="AQ14" s="31"/>
      <c r="AR14" s="33"/>
      <c r="AS14" s="35"/>
      <c r="AT14" s="29"/>
      <c r="AU14" s="29"/>
      <c r="AV14" s="30"/>
      <c r="AW14" s="33"/>
      <c r="AX14" s="35"/>
      <c r="AY14" s="29"/>
      <c r="AZ14" s="29"/>
      <c r="BA14" s="31"/>
      <c r="BB14" s="33"/>
      <c r="BC14" s="179">
        <f t="shared" si="2"/>
        <v>14</v>
      </c>
    </row>
    <row r="15" spans="1:60" s="292" customFormat="1" ht="14.4" x14ac:dyDescent="0.3">
      <c r="A15" s="334">
        <v>9</v>
      </c>
      <c r="B15" s="208" t="s">
        <v>193</v>
      </c>
      <c r="C15" s="333" t="s">
        <v>226</v>
      </c>
      <c r="D15" s="33">
        <v>20674</v>
      </c>
      <c r="E15" s="33" t="s">
        <v>140</v>
      </c>
      <c r="F15" s="203"/>
      <c r="G15" s="29"/>
      <c r="H15" s="29"/>
      <c r="I15" s="29"/>
      <c r="J15" s="29"/>
      <c r="K15" s="94"/>
      <c r="L15" s="80"/>
      <c r="M15" s="81"/>
      <c r="N15" s="81"/>
      <c r="O15" s="81"/>
      <c r="P15" s="82"/>
      <c r="Q15" s="93"/>
      <c r="R15" s="80"/>
      <c r="S15" s="81"/>
      <c r="T15" s="81"/>
      <c r="U15" s="81"/>
      <c r="V15" s="82"/>
      <c r="W15" s="94"/>
      <c r="X15" s="143" t="s">
        <v>232</v>
      </c>
      <c r="Y15" s="144" t="s">
        <v>232</v>
      </c>
      <c r="Z15" s="80" t="s">
        <v>232</v>
      </c>
      <c r="AA15" s="80" t="s">
        <v>232</v>
      </c>
      <c r="AB15" s="81"/>
      <c r="AC15" s="82" t="s">
        <v>232</v>
      </c>
      <c r="AD15" s="94">
        <f t="shared" si="0"/>
        <v>0</v>
      </c>
      <c r="AE15" s="304"/>
      <c r="AF15" s="305"/>
      <c r="AG15" s="306"/>
      <c r="AH15" s="303"/>
      <c r="AI15" s="307"/>
      <c r="AJ15" s="304"/>
      <c r="AK15" s="305"/>
      <c r="AL15" s="306"/>
      <c r="AM15" s="303"/>
      <c r="AN15" s="307"/>
      <c r="AO15" s="305"/>
      <c r="AP15" s="306"/>
      <c r="AQ15" s="303"/>
      <c r="AR15" s="285"/>
      <c r="AS15" s="305"/>
      <c r="AT15" s="306"/>
      <c r="AU15" s="306"/>
      <c r="AV15" s="302"/>
      <c r="AW15" s="285"/>
      <c r="AX15" s="305"/>
      <c r="AY15" s="306"/>
      <c r="AZ15" s="306"/>
      <c r="BA15" s="303"/>
      <c r="BB15" s="285"/>
      <c r="BC15" s="308">
        <f t="shared" si="2"/>
        <v>0</v>
      </c>
    </row>
    <row r="16" spans="1:60" s="292" customFormat="1" ht="14.4" x14ac:dyDescent="0.3">
      <c r="A16" s="334">
        <v>10</v>
      </c>
      <c r="B16" s="208" t="s">
        <v>193</v>
      </c>
      <c r="C16" s="333" t="s">
        <v>92</v>
      </c>
      <c r="D16" s="210">
        <v>21381</v>
      </c>
      <c r="E16" s="33" t="s">
        <v>192</v>
      </c>
      <c r="F16" s="221"/>
      <c r="G16" s="222"/>
      <c r="H16" s="29"/>
      <c r="I16" s="222"/>
      <c r="J16" s="222"/>
      <c r="K16" s="94"/>
      <c r="L16" s="80"/>
      <c r="M16" s="81"/>
      <c r="N16" s="81"/>
      <c r="O16" s="81"/>
      <c r="P16" s="82"/>
      <c r="Q16" s="93"/>
      <c r="R16" s="80"/>
      <c r="S16" s="81"/>
      <c r="T16" s="81"/>
      <c r="U16" s="81"/>
      <c r="V16" s="82"/>
      <c r="W16" s="94"/>
      <c r="X16" s="143" t="s">
        <v>227</v>
      </c>
      <c r="Y16" s="144" t="s">
        <v>43</v>
      </c>
      <c r="Z16" s="80" t="s">
        <v>43</v>
      </c>
      <c r="AA16" s="80" t="s">
        <v>43</v>
      </c>
      <c r="AB16" s="81"/>
      <c r="AC16" s="82" t="s">
        <v>43</v>
      </c>
      <c r="AD16" s="94">
        <f t="shared" si="0"/>
        <v>0</v>
      </c>
      <c r="AE16" s="304"/>
      <c r="AF16" s="305"/>
      <c r="AG16" s="306"/>
      <c r="AH16" s="303"/>
      <c r="AI16" s="307"/>
      <c r="AJ16" s="304"/>
      <c r="AK16" s="305"/>
      <c r="AL16" s="306"/>
      <c r="AM16" s="303"/>
      <c r="AN16" s="307"/>
      <c r="AO16" s="305"/>
      <c r="AP16" s="306"/>
      <c r="AQ16" s="303"/>
      <c r="AR16" s="285"/>
      <c r="AS16" s="305"/>
      <c r="AT16" s="306"/>
      <c r="AU16" s="306"/>
      <c r="AV16" s="302"/>
      <c r="AW16" s="285"/>
      <c r="AX16" s="305"/>
      <c r="AY16" s="306"/>
      <c r="AZ16" s="306"/>
      <c r="BA16" s="303"/>
      <c r="BB16" s="285"/>
      <c r="BC16" s="308"/>
    </row>
    <row r="17" spans="1:55" s="292" customFormat="1" ht="14.4" x14ac:dyDescent="0.3">
      <c r="A17" s="334">
        <v>11</v>
      </c>
      <c r="B17" s="208"/>
      <c r="C17" s="333"/>
      <c r="D17" s="210"/>
      <c r="E17" s="220"/>
      <c r="F17" s="245"/>
      <c r="G17" s="246"/>
      <c r="H17" s="29"/>
      <c r="I17" s="222"/>
      <c r="J17" s="222"/>
      <c r="K17" s="94"/>
      <c r="L17" s="80"/>
      <c r="M17" s="81"/>
      <c r="N17" s="81"/>
      <c r="O17" s="81"/>
      <c r="P17" s="82"/>
      <c r="Q17" s="93"/>
      <c r="R17" s="80">
        <f>SUM(M17:Q17)</f>
        <v>0</v>
      </c>
      <c r="S17" s="81"/>
      <c r="T17" s="81"/>
      <c r="U17" s="81"/>
      <c r="V17" s="82"/>
      <c r="W17" s="94"/>
      <c r="X17" s="143"/>
      <c r="Y17" s="144"/>
      <c r="Z17" s="80"/>
      <c r="AA17" s="80"/>
      <c r="AB17" s="81"/>
      <c r="AC17" s="82"/>
      <c r="AD17" s="94">
        <f t="shared" si="0"/>
        <v>0</v>
      </c>
      <c r="AE17" s="304"/>
      <c r="AF17" s="305"/>
      <c r="AG17" s="306"/>
      <c r="AH17" s="303"/>
      <c r="AI17" s="307"/>
      <c r="AJ17" s="304"/>
      <c r="AK17" s="305"/>
      <c r="AL17" s="306"/>
      <c r="AM17" s="303"/>
      <c r="AN17" s="307"/>
      <c r="AO17" s="305"/>
      <c r="AP17" s="306"/>
      <c r="AQ17" s="303"/>
      <c r="AR17" s="285"/>
      <c r="AS17" s="305"/>
      <c r="AT17" s="306"/>
      <c r="AU17" s="306"/>
      <c r="AV17" s="302"/>
      <c r="AW17" s="285"/>
      <c r="AX17" s="305"/>
      <c r="AY17" s="306"/>
      <c r="AZ17" s="306"/>
      <c r="BA17" s="303"/>
      <c r="BB17" s="285"/>
      <c r="BC17" s="308"/>
    </row>
    <row r="18" spans="1:55" s="292" customFormat="1" ht="14.4" x14ac:dyDescent="0.3">
      <c r="A18" s="334">
        <v>12</v>
      </c>
      <c r="B18" s="208"/>
      <c r="C18" s="333"/>
      <c r="D18" s="210"/>
      <c r="E18" s="220"/>
      <c r="F18" s="245"/>
      <c r="G18" s="246"/>
      <c r="H18" s="29"/>
      <c r="I18" s="222"/>
      <c r="J18" s="222"/>
      <c r="K18" s="94"/>
      <c r="L18" s="80"/>
      <c r="M18" s="81"/>
      <c r="N18" s="81"/>
      <c r="O18" s="81"/>
      <c r="P18" s="82"/>
      <c r="Q18" s="93"/>
      <c r="R18" s="80"/>
      <c r="S18" s="81"/>
      <c r="T18" s="81"/>
      <c r="U18" s="81"/>
      <c r="V18" s="82"/>
      <c r="W18" s="94"/>
      <c r="X18" s="143"/>
      <c r="Y18" s="144"/>
      <c r="Z18" s="80"/>
      <c r="AA18" s="80"/>
      <c r="AB18" s="81"/>
      <c r="AC18" s="82"/>
      <c r="AD18" s="94">
        <f t="shared" si="0"/>
        <v>0</v>
      </c>
      <c r="AE18" s="304"/>
      <c r="AF18" s="305"/>
      <c r="AG18" s="306"/>
      <c r="AH18" s="303"/>
      <c r="AI18" s="307"/>
      <c r="AJ18" s="304"/>
      <c r="AK18" s="305"/>
      <c r="AL18" s="306"/>
      <c r="AM18" s="303"/>
      <c r="AN18" s="307"/>
      <c r="AO18" s="305"/>
      <c r="AP18" s="306"/>
      <c r="AQ18" s="303"/>
      <c r="AR18" s="285"/>
      <c r="AS18" s="305"/>
      <c r="AT18" s="306"/>
      <c r="AU18" s="306"/>
      <c r="AV18" s="302"/>
      <c r="AW18" s="285"/>
      <c r="AX18" s="305"/>
      <c r="AY18" s="306"/>
      <c r="AZ18" s="306"/>
      <c r="BA18" s="303"/>
      <c r="BB18" s="285"/>
      <c r="BC18" s="308"/>
    </row>
    <row r="19" spans="1:55" ht="14.4" x14ac:dyDescent="0.3">
      <c r="A19" s="334">
        <v>13</v>
      </c>
      <c r="B19" s="208"/>
      <c r="C19" s="333"/>
      <c r="D19" s="210"/>
      <c r="E19" s="220"/>
      <c r="F19" s="245"/>
      <c r="G19" s="246"/>
      <c r="H19" s="246"/>
      <c r="I19" s="222"/>
      <c r="J19" s="222"/>
      <c r="K19" s="94"/>
      <c r="L19" s="80"/>
      <c r="M19" s="81"/>
      <c r="N19" s="81"/>
      <c r="O19" s="81"/>
      <c r="P19" s="82"/>
      <c r="Q19" s="93"/>
      <c r="R19" s="80"/>
      <c r="S19" s="81"/>
      <c r="T19" s="81"/>
      <c r="U19" s="81"/>
      <c r="V19" s="82"/>
      <c r="W19" s="94"/>
      <c r="X19" s="143"/>
      <c r="Y19" s="144"/>
      <c r="Z19" s="80"/>
      <c r="AA19" s="80"/>
      <c r="AB19" s="81"/>
      <c r="AC19" s="82"/>
      <c r="AD19" s="94">
        <f t="shared" ref="AD19:AD20" si="3">SUM(X19:AC19)</f>
        <v>0</v>
      </c>
      <c r="AE19" s="34"/>
      <c r="AF19" s="35"/>
      <c r="AG19" s="29"/>
      <c r="AH19" s="31"/>
      <c r="AI19" s="116"/>
      <c r="AJ19" s="34"/>
      <c r="AK19" s="35"/>
      <c r="AL19" s="29"/>
      <c r="AM19" s="31"/>
      <c r="AN19" s="116"/>
      <c r="AO19" s="35"/>
      <c r="AP19" s="29"/>
      <c r="AQ19" s="31"/>
      <c r="AR19" s="33"/>
      <c r="AS19" s="35"/>
      <c r="AT19" s="29"/>
      <c r="AU19" s="29"/>
      <c r="AV19" s="30"/>
      <c r="AW19" s="33"/>
      <c r="AX19" s="35"/>
      <c r="AY19" s="29"/>
      <c r="AZ19" s="29"/>
      <c r="BA19" s="31"/>
      <c r="BB19" s="33"/>
      <c r="BC19" s="179">
        <f t="shared" si="2"/>
        <v>0</v>
      </c>
    </row>
    <row r="20" spans="1:55" ht="15" thickBot="1" x14ac:dyDescent="0.35">
      <c r="A20" s="334">
        <v>14</v>
      </c>
      <c r="B20" s="208"/>
      <c r="C20" s="333"/>
      <c r="D20" s="278"/>
      <c r="E20" s="282"/>
      <c r="F20" s="283"/>
      <c r="G20" s="284"/>
      <c r="H20" s="284"/>
      <c r="I20" s="279"/>
      <c r="J20" s="280"/>
      <c r="K20" s="200"/>
      <c r="L20" s="184"/>
      <c r="M20" s="185"/>
      <c r="N20" s="185"/>
      <c r="O20" s="185"/>
      <c r="P20" s="185"/>
      <c r="Q20" s="93"/>
      <c r="R20" s="185"/>
      <c r="S20" s="185"/>
      <c r="T20" s="185"/>
      <c r="U20" s="185"/>
      <c r="V20" s="185"/>
      <c r="W20" s="94"/>
      <c r="X20" s="186"/>
      <c r="Y20" s="187"/>
      <c r="Z20" s="184"/>
      <c r="AA20" s="184"/>
      <c r="AB20" s="185"/>
      <c r="AC20" s="149"/>
      <c r="AD20" s="94">
        <f t="shared" si="3"/>
        <v>0</v>
      </c>
      <c r="AE20" s="67"/>
      <c r="AF20" s="68"/>
      <c r="AG20" s="69"/>
      <c r="AH20" s="70"/>
      <c r="AI20" s="121"/>
      <c r="AJ20" s="67"/>
      <c r="AK20" s="68"/>
      <c r="AL20" s="69"/>
      <c r="AM20" s="70"/>
      <c r="AN20" s="121"/>
      <c r="AO20" s="65"/>
      <c r="AP20" s="59"/>
      <c r="AQ20" s="70"/>
      <c r="AR20" s="121"/>
      <c r="AS20" s="68"/>
      <c r="AT20" s="29"/>
      <c r="AU20" s="29"/>
      <c r="AV20" s="30"/>
      <c r="AW20" s="43"/>
      <c r="AX20" s="68"/>
      <c r="AY20" s="29"/>
      <c r="AZ20" s="29"/>
      <c r="BA20" s="70"/>
      <c r="BB20" s="35"/>
      <c r="BC20" s="179">
        <f t="shared" si="2"/>
        <v>0</v>
      </c>
    </row>
    <row r="21" spans="1:55" ht="15" thickBot="1" x14ac:dyDescent="0.35">
      <c r="A21" s="18"/>
      <c r="D21" s="18"/>
      <c r="E21" s="78" t="s">
        <v>32</v>
      </c>
      <c r="F21" s="826">
        <v>14</v>
      </c>
      <c r="G21" s="826"/>
      <c r="H21" s="826"/>
      <c r="I21" s="826"/>
      <c r="J21" s="826"/>
      <c r="K21" s="826"/>
      <c r="L21" s="826">
        <v>13</v>
      </c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  <c r="AF21" s="826"/>
      <c r="AG21" s="826"/>
      <c r="AH21" s="826"/>
      <c r="AI21" s="826"/>
      <c r="AJ21" s="826"/>
      <c r="AK21" s="826"/>
      <c r="AL21" s="826"/>
      <c r="AM21" s="809"/>
      <c r="AN21" s="809"/>
      <c r="AO21" s="826"/>
      <c r="AP21" s="826"/>
      <c r="AQ21" s="826"/>
      <c r="AR21" s="809"/>
      <c r="AS21" s="826"/>
      <c r="AT21" s="826"/>
      <c r="AU21" s="826"/>
      <c r="AV21" s="809"/>
      <c r="AW21" s="809"/>
      <c r="AX21" s="826"/>
      <c r="AY21" s="826"/>
      <c r="AZ21" s="826"/>
      <c r="BA21" s="809"/>
      <c r="BB21" s="809"/>
      <c r="BC21" s="77"/>
    </row>
    <row r="22" spans="1:55" ht="13.8" x14ac:dyDescent="0.25">
      <c r="D22" s="19"/>
      <c r="E22" s="19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19"/>
      <c r="Y22" s="385"/>
      <c r="Z22" s="388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</row>
    <row r="23" spans="1:55" ht="13.8" x14ac:dyDescent="0.3">
      <c r="C23" s="48" t="s">
        <v>14</v>
      </c>
      <c r="D23" s="19"/>
      <c r="E23" s="19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19"/>
      <c r="Y23" s="19"/>
      <c r="Z23" s="388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</row>
    <row r="24" spans="1:55" ht="13.8" x14ac:dyDescent="0.3">
      <c r="C24" s="48" t="s">
        <v>15</v>
      </c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W24" s="20"/>
      <c r="AX24" s="20"/>
      <c r="AY24" s="20"/>
      <c r="AZ24" s="20"/>
      <c r="BA24" s="20"/>
      <c r="BB24" s="20"/>
    </row>
    <row r="25" spans="1:55" ht="13.8" x14ac:dyDescent="0.3">
      <c r="C25" s="48" t="s">
        <v>16</v>
      </c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</row>
    <row r="26" spans="1:55" ht="13.8" x14ac:dyDescent="0.3">
      <c r="C26" s="48" t="s">
        <v>17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</row>
    <row r="27" spans="1:55" ht="13.8" x14ac:dyDescent="0.3">
      <c r="C27" s="48" t="s">
        <v>30</v>
      </c>
    </row>
    <row r="29" spans="1:55" x14ac:dyDescent="0.25">
      <c r="D29" s="20"/>
      <c r="E29" s="20"/>
      <c r="F29" s="20"/>
      <c r="G29" s="20"/>
      <c r="H29" s="20"/>
      <c r="I29" s="20"/>
      <c r="J29" s="20"/>
      <c r="K29" s="20"/>
    </row>
    <row r="30" spans="1:55" x14ac:dyDescent="0.25">
      <c r="D30" s="20"/>
      <c r="E30" s="20"/>
      <c r="F30" s="20"/>
      <c r="G30" s="20"/>
      <c r="H30" s="20"/>
      <c r="I30" s="20"/>
      <c r="J30" s="20"/>
      <c r="K30" s="20"/>
    </row>
    <row r="31" spans="1:55" x14ac:dyDescent="0.25">
      <c r="D31" s="20"/>
      <c r="E31" s="20"/>
      <c r="F31" s="20"/>
      <c r="G31" s="20"/>
      <c r="H31" s="20"/>
      <c r="I31" s="20"/>
      <c r="J31" s="20"/>
      <c r="K31" s="20"/>
    </row>
    <row r="32" spans="1:55" x14ac:dyDescent="0.25">
      <c r="D32" s="20"/>
      <c r="E32" s="20"/>
      <c r="F32" s="20"/>
      <c r="G32" s="20"/>
      <c r="H32" s="20"/>
      <c r="I32" s="20"/>
      <c r="J32" s="20"/>
      <c r="K32" s="20"/>
    </row>
  </sheetData>
  <sortState ref="B7:AD16">
    <sortCondition descending="1" ref="AD7"/>
  </sortState>
  <mergeCells count="30">
    <mergeCell ref="AS21:AW21"/>
    <mergeCell ref="AS4:AW4"/>
    <mergeCell ref="A1:BC3"/>
    <mergeCell ref="L4:Q4"/>
    <mergeCell ref="R4:W4"/>
    <mergeCell ref="X4:AD4"/>
    <mergeCell ref="AE4:AI4"/>
    <mergeCell ref="AJ4:AN4"/>
    <mergeCell ref="AO4:AR4"/>
    <mergeCell ref="F4:K4"/>
    <mergeCell ref="AX4:BB4"/>
    <mergeCell ref="BC4:BC6"/>
    <mergeCell ref="AX21:BB21"/>
    <mergeCell ref="AS5:AW5"/>
    <mergeCell ref="AX5:BB5"/>
    <mergeCell ref="AO5:AR5"/>
    <mergeCell ref="AO21:AR21"/>
    <mergeCell ref="AE21:AI21"/>
    <mergeCell ref="AJ21:AN21"/>
    <mergeCell ref="B6:C6"/>
    <mergeCell ref="AE5:AI5"/>
    <mergeCell ref="AJ5:AN5"/>
    <mergeCell ref="L5:Q5"/>
    <mergeCell ref="R5:W5"/>
    <mergeCell ref="X5:AC5"/>
    <mergeCell ref="F21:K21"/>
    <mergeCell ref="L21:Q21"/>
    <mergeCell ref="R21:W21"/>
    <mergeCell ref="X21:AD21"/>
    <mergeCell ref="F5:K5"/>
  </mergeCells>
  <pageMargins left="0.19685039370078741" right="0.19685039370078741" top="0.74803149606299213" bottom="0.74803149606299213" header="0.31496062992125984" footer="0.31496062992125984"/>
  <pageSetup paperSize="9" fitToHeight="0" orientation="landscape" r:id="rId1"/>
  <headerFooter>
    <oddHeader>&amp;LZone 7 Dirt Karting 2019 Championship&amp;C&amp;D</oddHeader>
    <oddFooter>&amp;LCOC: Jaco Strydom
Time Keeper: Janet Buys&amp;C&amp;T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5 October Championship Points</vt:lpstr>
      <vt:lpstr>Newbies</vt:lpstr>
      <vt:lpstr>160 200cc Standard</vt:lpstr>
      <vt:lpstr>Junior 160cc Pro</vt:lpstr>
      <vt:lpstr>Junior 200cc Pro</vt:lpstr>
      <vt:lpstr>270cc B</vt:lpstr>
      <vt:lpstr>300cc</vt:lpstr>
      <vt:lpstr>390cc Standard</vt:lpstr>
      <vt:lpstr>390cc Mods</vt:lpstr>
      <vt:lpstr>270cc A</vt:lpstr>
      <vt:lpstr>Supermods</vt:lpstr>
      <vt:lpstr>WIng Karts</vt:lpstr>
      <vt:lpstr>Beetles 680cc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Wanero Arendse          Transnet Engineering   SLR</dc:creator>
  <cp:lastModifiedBy>Lizelle van Rensburg</cp:lastModifiedBy>
  <cp:lastPrinted>2019-10-09T11:33:01Z</cp:lastPrinted>
  <dcterms:created xsi:type="dcterms:W3CDTF">1996-10-14T23:33:28Z</dcterms:created>
  <dcterms:modified xsi:type="dcterms:W3CDTF">2019-10-22T08:34:20Z</dcterms:modified>
</cp:coreProperties>
</file>