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WC\Karting\"/>
    </mc:Choice>
  </mc:AlternateContent>
  <bookViews>
    <workbookView xWindow="0" yWindow="0" windowWidth="23040" windowHeight="9192" activeTab="1"/>
  </bookViews>
  <sheets>
    <sheet name="Bambino" sheetId="21" r:id="rId1"/>
    <sheet name="Micro Max" sheetId="2" r:id="rId2"/>
    <sheet name="Mini Max" sheetId="16" r:id="rId3"/>
    <sheet name="Mini Rok" sheetId="17" r:id="rId4"/>
    <sheet name="Jnr Max" sheetId="7" r:id="rId5"/>
    <sheet name="Senior Max" sheetId="5" r:id="rId6"/>
    <sheet name="DD2" sheetId="15" r:id="rId7"/>
    <sheet name="DD2M" sheetId="18" r:id="rId8"/>
    <sheet name="Max 175" sheetId="19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7" i="2" l="1"/>
  <c r="AG17" i="2"/>
  <c r="AF17" i="2"/>
  <c r="AC17" i="2"/>
  <c r="AD17" i="2" s="1"/>
  <c r="AH13" i="18" l="1"/>
  <c r="AG13" i="18"/>
  <c r="AF13" i="18"/>
  <c r="AC13" i="18"/>
  <c r="AD13" i="18" s="1"/>
  <c r="AH18" i="5" l="1"/>
  <c r="AG18" i="5"/>
  <c r="AF18" i="5"/>
  <c r="AC18" i="5"/>
  <c r="AD18" i="5" s="1"/>
  <c r="AH16" i="5"/>
  <c r="AG16" i="5"/>
  <c r="AF16" i="5"/>
  <c r="AC16" i="5"/>
  <c r="AD16" i="5" s="1"/>
  <c r="AH13" i="17" l="1"/>
  <c r="AG13" i="17"/>
  <c r="AF13" i="17"/>
  <c r="AH21" i="5" l="1"/>
  <c r="AG21" i="5"/>
  <c r="AF21" i="5"/>
  <c r="AF14" i="2"/>
  <c r="AG14" i="2"/>
  <c r="AH14" i="2"/>
  <c r="AC14" i="2"/>
  <c r="AD14" i="2" s="1"/>
  <c r="AC12" i="2"/>
  <c r="AD12" i="2" s="1"/>
  <c r="AH12" i="2"/>
  <c r="AG12" i="2"/>
  <c r="AF12" i="2"/>
  <c r="AH14" i="21" l="1"/>
  <c r="AG14" i="21"/>
  <c r="AF14" i="21"/>
  <c r="AC14" i="21"/>
  <c r="AD14" i="21" s="1"/>
  <c r="AF15" i="21" l="1"/>
  <c r="AG15" i="21"/>
  <c r="AH15" i="21"/>
  <c r="AC15" i="21"/>
  <c r="AD15" i="21" s="1"/>
  <c r="AH12" i="21"/>
  <c r="AG12" i="21"/>
  <c r="AF12" i="21"/>
  <c r="AC12" i="21"/>
  <c r="AD12" i="21" s="1"/>
  <c r="AD22" i="5" l="1"/>
  <c r="AH11" i="5"/>
  <c r="AG11" i="5"/>
  <c r="AF11" i="5"/>
  <c r="AF20" i="5"/>
  <c r="AG20" i="5"/>
  <c r="AH20" i="5"/>
  <c r="AH14" i="5"/>
  <c r="AG14" i="5"/>
  <c r="AF14" i="5"/>
  <c r="AH13" i="5"/>
  <c r="AG13" i="5"/>
  <c r="AF13" i="5"/>
  <c r="AH12" i="5"/>
  <c r="AG12" i="5"/>
  <c r="AF12" i="5"/>
  <c r="AC20" i="5" l="1"/>
  <c r="AD20" i="5" s="1"/>
  <c r="AC14" i="5"/>
  <c r="AD14" i="5" s="1"/>
  <c r="AC13" i="5"/>
  <c r="AD13" i="5" s="1"/>
  <c r="AC12" i="5"/>
  <c r="AD12" i="5" s="1"/>
  <c r="AH11" i="17"/>
  <c r="AG11" i="17"/>
  <c r="AF11" i="17"/>
  <c r="AH12" i="17"/>
  <c r="AG12" i="17"/>
  <c r="AF12" i="17"/>
  <c r="AH19" i="5" l="1"/>
  <c r="AG19" i="5"/>
  <c r="AF19" i="5"/>
  <c r="AC11" i="17"/>
  <c r="AD11" i="17" s="1"/>
  <c r="AC19" i="5" l="1"/>
  <c r="AD19" i="5" s="1"/>
  <c r="AH16" i="15"/>
  <c r="AG16" i="15"/>
  <c r="AF16" i="15"/>
  <c r="AC16" i="15"/>
  <c r="AD16" i="15" s="1"/>
  <c r="AH15" i="15"/>
  <c r="AG15" i="15"/>
  <c r="AF15" i="15"/>
  <c r="AD15" i="15"/>
  <c r="AC15" i="15"/>
  <c r="AH13" i="15"/>
  <c r="AG13" i="15"/>
  <c r="AF13" i="15"/>
  <c r="AC13" i="15"/>
  <c r="AD13" i="15" s="1"/>
  <c r="AH14" i="15"/>
  <c r="AG14" i="15"/>
  <c r="AF14" i="15"/>
  <c r="AC14" i="15"/>
  <c r="AD14" i="15" s="1"/>
  <c r="AH12" i="15"/>
  <c r="AG12" i="15"/>
  <c r="AF12" i="15"/>
  <c r="AC12" i="15"/>
  <c r="AD12" i="15" s="1"/>
  <c r="AH10" i="15"/>
  <c r="AG10" i="15"/>
  <c r="AF10" i="15"/>
  <c r="AH11" i="15"/>
  <c r="AG11" i="15"/>
  <c r="AF11" i="15"/>
  <c r="AH8" i="15"/>
  <c r="AG8" i="15"/>
  <c r="AF8" i="15"/>
  <c r="AH6" i="15"/>
  <c r="AG6" i="15"/>
  <c r="AF6" i="15"/>
  <c r="AH9" i="15"/>
  <c r="AG9" i="15"/>
  <c r="AF9" i="15"/>
  <c r="AH7" i="15"/>
  <c r="AG7" i="15"/>
  <c r="AF7" i="15"/>
  <c r="AC9" i="15" l="1"/>
  <c r="AD9" i="15" s="1"/>
  <c r="AC8" i="15"/>
  <c r="AD8" i="15" s="1"/>
  <c r="AC11" i="15"/>
  <c r="AD11" i="15" s="1"/>
  <c r="AC10" i="15"/>
  <c r="AD10" i="15" s="1"/>
  <c r="AC6" i="15"/>
  <c r="AD6" i="15" s="1"/>
  <c r="AC7" i="15"/>
  <c r="AD7" i="15" s="1"/>
  <c r="AF10" i="5"/>
  <c r="AH11" i="18" l="1"/>
  <c r="AH7" i="18"/>
  <c r="AH10" i="18"/>
  <c r="AG11" i="18"/>
  <c r="AG7" i="18"/>
  <c r="AG10" i="18"/>
  <c r="AF11" i="18"/>
  <c r="AF7" i="18"/>
  <c r="AF10" i="18"/>
  <c r="AH13" i="21" l="1"/>
  <c r="AG13" i="21"/>
  <c r="AF13" i="21"/>
  <c r="AC13" i="21"/>
  <c r="AD13" i="21" s="1"/>
  <c r="AH11" i="21"/>
  <c r="AG11" i="21"/>
  <c r="AF11" i="21"/>
  <c r="AC11" i="21" s="1"/>
  <c r="AD11" i="21" s="1"/>
  <c r="AH8" i="21"/>
  <c r="AG8" i="21"/>
  <c r="AF8" i="21"/>
  <c r="AH16" i="21"/>
  <c r="AG16" i="21"/>
  <c r="AF16" i="21"/>
  <c r="AH10" i="21"/>
  <c r="AG10" i="21"/>
  <c r="AF10" i="21"/>
  <c r="AH7" i="21"/>
  <c r="AG7" i="21"/>
  <c r="AF7" i="21"/>
  <c r="AH9" i="21"/>
  <c r="AG9" i="21"/>
  <c r="AF9" i="21"/>
  <c r="AH6" i="21"/>
  <c r="AG6" i="21"/>
  <c r="AF6" i="21"/>
  <c r="AC10" i="19"/>
  <c r="AD10" i="19" s="1"/>
  <c r="AH9" i="19"/>
  <c r="AG9" i="19"/>
  <c r="AF9" i="19"/>
  <c r="AC9" i="19"/>
  <c r="AD9" i="19" s="1"/>
  <c r="AH8" i="19"/>
  <c r="AG8" i="19"/>
  <c r="AF8" i="19"/>
  <c r="AH7" i="19"/>
  <c r="AG7" i="19"/>
  <c r="AF7" i="19"/>
  <c r="AH6" i="19"/>
  <c r="AG6" i="19"/>
  <c r="AF6" i="19"/>
  <c r="AC7" i="18"/>
  <c r="AD7" i="18" s="1"/>
  <c r="AC10" i="18"/>
  <c r="AD10" i="18" s="1"/>
  <c r="AC11" i="18"/>
  <c r="AD11" i="18" s="1"/>
  <c r="AC9" i="21" l="1"/>
  <c r="AD9" i="21" s="1"/>
  <c r="AC8" i="21"/>
  <c r="AD8" i="21" s="1"/>
  <c r="AC8" i="19"/>
  <c r="AD8" i="19" s="1"/>
  <c r="AC7" i="19"/>
  <c r="AD7" i="19" s="1"/>
  <c r="AC6" i="19"/>
  <c r="AD6" i="19" s="1"/>
  <c r="AC6" i="21"/>
  <c r="AD6" i="21" s="1"/>
  <c r="AC7" i="21"/>
  <c r="AD7" i="21" s="1"/>
  <c r="AC16" i="21"/>
  <c r="AD16" i="21" s="1"/>
  <c r="AC10" i="21"/>
  <c r="AD10" i="21" s="1"/>
  <c r="AH9" i="18"/>
  <c r="AG9" i="18"/>
  <c r="AF9" i="18"/>
  <c r="AH8" i="18"/>
  <c r="AG8" i="18"/>
  <c r="AF8" i="18"/>
  <c r="AH12" i="18"/>
  <c r="AG12" i="18"/>
  <c r="AF12" i="18"/>
  <c r="AH6" i="18"/>
  <c r="AG6" i="18"/>
  <c r="AF6" i="18"/>
  <c r="AC12" i="18" l="1"/>
  <c r="AD12" i="18" s="1"/>
  <c r="AC9" i="18"/>
  <c r="AD9" i="18" s="1"/>
  <c r="AC8" i="18"/>
  <c r="AD8" i="18" s="1"/>
  <c r="AC6" i="18"/>
  <c r="AD6" i="18" s="1"/>
  <c r="AF14" i="7" l="1"/>
  <c r="AG14" i="7"/>
  <c r="AH14" i="7"/>
  <c r="AC14" i="7" l="1"/>
  <c r="AD14" i="7" s="1"/>
  <c r="AF16" i="2" l="1"/>
  <c r="AG16" i="2"/>
  <c r="AH16" i="2"/>
  <c r="AC16" i="2" l="1"/>
  <c r="AD16" i="2" s="1"/>
  <c r="AC13" i="17"/>
  <c r="AD13" i="17" s="1"/>
  <c r="AC21" i="5"/>
  <c r="AD21" i="5" s="1"/>
  <c r="AC11" i="5"/>
  <c r="AD11" i="5" s="1"/>
  <c r="AH15" i="16"/>
  <c r="AG15" i="16"/>
  <c r="AF15" i="16"/>
  <c r="AH12" i="16"/>
  <c r="AG12" i="16"/>
  <c r="AF12" i="16"/>
  <c r="AC12" i="16" l="1"/>
  <c r="AD12" i="16" s="1"/>
  <c r="AF10" i="17"/>
  <c r="AG10" i="17"/>
  <c r="AH10" i="17"/>
  <c r="AC12" i="17" l="1"/>
  <c r="AC10" i="17"/>
  <c r="AD12" i="17" l="1"/>
  <c r="AH15" i="2" l="1"/>
  <c r="AG15" i="2"/>
  <c r="AF15" i="2"/>
  <c r="AH8" i="7"/>
  <c r="AG8" i="7"/>
  <c r="AF8" i="7"/>
  <c r="AH8" i="5"/>
  <c r="AG8" i="5"/>
  <c r="AF8" i="5"/>
  <c r="AH15" i="5"/>
  <c r="AG15" i="5"/>
  <c r="AF15" i="5"/>
  <c r="AH15" i="7"/>
  <c r="AG15" i="7"/>
  <c r="AF15" i="7"/>
  <c r="AH12" i="7"/>
  <c r="AG12" i="7"/>
  <c r="AF12" i="7"/>
  <c r="AH14" i="16"/>
  <c r="AG14" i="16"/>
  <c r="AF14" i="16"/>
  <c r="AH7" i="16"/>
  <c r="AG7" i="16"/>
  <c r="AF7" i="16"/>
  <c r="AC12" i="7" l="1"/>
  <c r="AC7" i="16"/>
  <c r="AD7" i="16" s="1"/>
  <c r="AC15" i="2"/>
  <c r="AD15" i="2" s="1"/>
  <c r="AC14" i="16"/>
  <c r="AD14" i="16" s="1"/>
  <c r="AC15" i="5"/>
  <c r="AD15" i="5" s="1"/>
  <c r="AC8" i="5"/>
  <c r="AD8" i="5" s="1"/>
  <c r="AC15" i="7"/>
  <c r="AD15" i="7" s="1"/>
  <c r="AC8" i="7"/>
  <c r="AD8" i="7" s="1"/>
  <c r="AC15" i="16"/>
  <c r="AD15" i="16" s="1"/>
  <c r="AH8" i="17"/>
  <c r="AG8" i="17"/>
  <c r="AF8" i="17"/>
  <c r="AH15" i="17"/>
  <c r="AG15" i="17"/>
  <c r="AF15" i="17"/>
  <c r="AH14" i="17"/>
  <c r="AG14" i="17"/>
  <c r="AF14" i="17"/>
  <c r="AH6" i="17"/>
  <c r="AG6" i="17"/>
  <c r="AF6" i="17"/>
  <c r="AH7" i="17"/>
  <c r="AG7" i="17"/>
  <c r="AF7" i="17"/>
  <c r="AH9" i="17"/>
  <c r="AG9" i="17"/>
  <c r="AF9" i="17"/>
  <c r="AH17" i="5"/>
  <c r="AG17" i="5"/>
  <c r="AF17" i="5"/>
  <c r="AH7" i="5"/>
  <c r="AG7" i="5"/>
  <c r="AF7" i="5"/>
  <c r="AH10" i="5"/>
  <c r="AG10" i="5"/>
  <c r="AH9" i="5"/>
  <c r="AG9" i="5"/>
  <c r="AF9" i="5"/>
  <c r="AH6" i="5"/>
  <c r="AG6" i="5"/>
  <c r="AF6" i="5"/>
  <c r="AF6" i="16"/>
  <c r="AG6" i="16"/>
  <c r="AH6" i="16"/>
  <c r="AF9" i="16"/>
  <c r="AG9" i="16"/>
  <c r="AH9" i="16"/>
  <c r="AF8" i="16"/>
  <c r="AG8" i="16"/>
  <c r="AH8" i="16"/>
  <c r="AF10" i="16"/>
  <c r="AG10" i="16"/>
  <c r="AH10" i="16"/>
  <c r="AF13" i="16"/>
  <c r="AG13" i="16"/>
  <c r="AH13" i="16"/>
  <c r="AH11" i="16"/>
  <c r="AG11" i="16"/>
  <c r="AF11" i="16"/>
  <c r="AF8" i="2"/>
  <c r="AG8" i="2"/>
  <c r="AH8" i="2"/>
  <c r="AF7" i="2"/>
  <c r="AG7" i="2"/>
  <c r="AH7" i="2"/>
  <c r="AF9" i="2"/>
  <c r="AG9" i="2"/>
  <c r="AH9" i="2"/>
  <c r="AF18" i="2"/>
  <c r="AG18" i="2"/>
  <c r="AH18" i="2"/>
  <c r="AF13" i="2"/>
  <c r="AG13" i="2"/>
  <c r="AH13" i="2"/>
  <c r="AF10" i="2"/>
  <c r="AG10" i="2"/>
  <c r="AH10" i="2"/>
  <c r="AF11" i="2"/>
  <c r="AG11" i="2"/>
  <c r="AH11" i="2"/>
  <c r="AH6" i="2"/>
  <c r="AG6" i="2"/>
  <c r="AF6" i="2"/>
  <c r="AH6" i="7"/>
  <c r="AH11" i="7"/>
  <c r="AG11" i="7"/>
  <c r="AF11" i="7"/>
  <c r="AC11" i="7" s="1"/>
  <c r="AH10" i="7"/>
  <c r="AG10" i="7"/>
  <c r="AF10" i="7"/>
  <c r="AH13" i="7"/>
  <c r="AG13" i="7"/>
  <c r="AF13" i="7"/>
  <c r="AC13" i="7" s="1"/>
  <c r="AH9" i="7"/>
  <c r="AG9" i="7"/>
  <c r="AF9" i="7"/>
  <c r="AH7" i="7"/>
  <c r="AG7" i="7"/>
  <c r="AF7" i="7"/>
  <c r="AD10" i="17"/>
  <c r="AF6" i="7"/>
  <c r="AG6" i="7"/>
  <c r="AD12" i="7" l="1"/>
  <c r="AC10" i="7"/>
  <c r="AD10" i="7" s="1"/>
  <c r="AC9" i="5"/>
  <c r="AD9" i="5" s="1"/>
  <c r="AC15" i="17"/>
  <c r="AD15" i="17" s="1"/>
  <c r="AC8" i="17"/>
  <c r="AD8" i="17" s="1"/>
  <c r="AC6" i="7"/>
  <c r="AD6" i="7" s="1"/>
  <c r="AC9" i="7"/>
  <c r="AD9" i="7" s="1"/>
  <c r="AC17" i="5"/>
  <c r="AD17" i="5" s="1"/>
  <c r="AC14" i="17"/>
  <c r="AD14" i="17" s="1"/>
  <c r="AC6" i="17"/>
  <c r="AD6" i="17" s="1"/>
  <c r="AC7" i="17"/>
  <c r="AD7" i="17" s="1"/>
  <c r="AC9" i="17"/>
  <c r="AD9" i="17" s="1"/>
  <c r="AC7" i="5"/>
  <c r="AD7" i="5" s="1"/>
  <c r="AC6" i="5"/>
  <c r="AD6" i="5" s="1"/>
  <c r="AD11" i="7"/>
  <c r="AC7" i="7"/>
  <c r="AD7" i="7" s="1"/>
  <c r="AD13" i="7"/>
  <c r="AC13" i="16"/>
  <c r="AD13" i="16" s="1"/>
  <c r="AC10" i="16"/>
  <c r="AD10" i="16" s="1"/>
  <c r="AC8" i="16"/>
  <c r="AD8" i="16" s="1"/>
  <c r="AC11" i="16"/>
  <c r="AD11" i="16" s="1"/>
  <c r="AC9" i="16"/>
  <c r="AD9" i="16" s="1"/>
  <c r="AC6" i="16"/>
  <c r="AD6" i="16" s="1"/>
  <c r="AC6" i="2"/>
  <c r="AD6" i="2" s="1"/>
  <c r="AC10" i="2"/>
  <c r="AD10" i="2" s="1"/>
  <c r="AC18" i="2"/>
  <c r="AD18" i="2" s="1"/>
  <c r="AC13" i="2"/>
  <c r="AD13" i="2" s="1"/>
  <c r="AC11" i="2"/>
  <c r="AD11" i="2" s="1"/>
  <c r="AC7" i="2"/>
  <c r="AD7" i="2" s="1"/>
  <c r="AC9" i="2"/>
  <c r="AD9" i="2" s="1"/>
  <c r="AC8" i="2"/>
  <c r="AD8" i="2" s="1"/>
  <c r="AC10" i="5"/>
  <c r="AD10" i="5" s="1"/>
</calcChain>
</file>

<file path=xl/sharedStrings.xml><?xml version="1.0" encoding="utf-8"?>
<sst xmlns="http://schemas.openxmlformats.org/spreadsheetml/2006/main" count="305" uniqueCount="120">
  <si>
    <t>Pos</t>
  </si>
  <si>
    <t>No.</t>
  </si>
  <si>
    <t>Name</t>
  </si>
  <si>
    <t>Disc.</t>
  </si>
  <si>
    <t>Total</t>
  </si>
  <si>
    <t xml:space="preserve"> </t>
  </si>
  <si>
    <t>Lic</t>
  </si>
  <si>
    <t>Number of starters:</t>
  </si>
  <si>
    <t>Number of starters</t>
  </si>
  <si>
    <t xml:space="preserve"> (exclusions not permitted as a discard)</t>
  </si>
  <si>
    <t xml:space="preserve">REGIONAL CLASS - 3 DISCARDS </t>
  </si>
  <si>
    <t>REGIONAL CLASS - 3 DISCARDS PERMITTED         (exclusions not permitted as a discard)</t>
  </si>
  <si>
    <t>(If required number of starters attained)</t>
  </si>
  <si>
    <t xml:space="preserve">  </t>
  </si>
  <si>
    <t>Number of regional starters</t>
  </si>
  <si>
    <t>Reese Koorzen</t>
  </si>
  <si>
    <t>Reza Levy</t>
  </si>
  <si>
    <t>Joshua Smit</t>
  </si>
  <si>
    <t>Ethan Stier</t>
  </si>
  <si>
    <t>Paul Malcolm</t>
  </si>
  <si>
    <t>Mischa Williams</t>
  </si>
  <si>
    <t>Ethan Deacon</t>
  </si>
  <si>
    <t>Ethan Lennon</t>
  </si>
  <si>
    <t>Mikhail Fernandez</t>
  </si>
  <si>
    <t>Joaquin de Oliveira</t>
  </si>
  <si>
    <t>Kyle Visser</t>
  </si>
  <si>
    <t>Lucas Royston</t>
  </si>
  <si>
    <t>Tate Bishop</t>
  </si>
  <si>
    <t>Kai van Zijl</t>
  </si>
  <si>
    <t>Troy Dolinschek</t>
  </si>
  <si>
    <t>Simon Simpson-Heath</t>
  </si>
  <si>
    <t>Tristan Galp</t>
  </si>
  <si>
    <t>Charl Visser</t>
  </si>
  <si>
    <t>Jason Coetzee</t>
  </si>
  <si>
    <t>Reece Oellerman</t>
  </si>
  <si>
    <t>Andrew Thomas</t>
  </si>
  <si>
    <t>Jonathan Thomas</t>
  </si>
  <si>
    <t>Sebastian Boyd</t>
  </si>
  <si>
    <t>Jarryd Evans</t>
  </si>
  <si>
    <t>Conor Hughes (M)</t>
  </si>
  <si>
    <t>Ernst Viljoen (M)</t>
  </si>
  <si>
    <t>Roy Gruer (M)</t>
  </si>
  <si>
    <t>Jason McBeath</t>
  </si>
  <si>
    <t>05799</t>
  </si>
  <si>
    <t>Storm Lanfear</t>
  </si>
  <si>
    <t>Disc.1</t>
  </si>
  <si>
    <t>Disc.2</t>
  </si>
  <si>
    <t>Disc.3</t>
  </si>
  <si>
    <t>Dino Stermin</t>
  </si>
  <si>
    <t>Jason MacBeath</t>
  </si>
  <si>
    <t>Valentino Hoffman</t>
  </si>
  <si>
    <t>Johan Hamman</t>
  </si>
  <si>
    <t>2019 WC REGIONAL CHAMPIONSHIP POINTS - MICRO MAX</t>
  </si>
  <si>
    <t>Luan Mostert</t>
  </si>
  <si>
    <t>02/03/2019</t>
  </si>
  <si>
    <t>16/02/2019</t>
  </si>
  <si>
    <t>2019 WC REGIONAL CHAMPIONSHIP POINTS - MINI MAX</t>
  </si>
  <si>
    <t>2019 WC REGIONAL CHAMPIONSHIP POINTS - MINI ROK</t>
  </si>
  <si>
    <t>2019 WC REGIONAL CHAMPIONSHIP POINTS - JUNIOR MAX</t>
  </si>
  <si>
    <t>2019 WC REGIONAL CHAMPIONSHIP POINTS - SENIOR MAX</t>
  </si>
  <si>
    <t>Michael Jordan</t>
  </si>
  <si>
    <t>Waldo de Wet</t>
  </si>
  <si>
    <t>2019 WC REGIONAL CHAMPIONSHIP POINTS - DD2 / DD2 MASTERS</t>
  </si>
  <si>
    <t>2019 WC  CHAMPIONSHIP POINTS - DD2 MASTERS</t>
  </si>
  <si>
    <t>Marco Viegas (M)</t>
  </si>
  <si>
    <t>Andre Steenkamp (M)</t>
  </si>
  <si>
    <t>Robert Peche (M)</t>
  </si>
  <si>
    <t>Harry Georgiou (M)</t>
  </si>
  <si>
    <t>10/02/2019</t>
  </si>
  <si>
    <t>2019 WC  CHAMPIONSHIP POINTS - MAX 175</t>
  </si>
  <si>
    <t>Gary Lennon</t>
  </si>
  <si>
    <t>Jarred Jordan</t>
  </si>
  <si>
    <t>2019 WC REGIONAL CHAMPIONSHIP POINTS - BAMBINO</t>
  </si>
  <si>
    <t>Rayan Karriem</t>
  </si>
  <si>
    <t>Jordon Wadeley</t>
  </si>
  <si>
    <t>Luan Mostet</t>
  </si>
  <si>
    <t>Rebecca Wadeley</t>
  </si>
  <si>
    <t>Not enough starters, won't count towards the championship</t>
  </si>
  <si>
    <t>Matthew Smit</t>
  </si>
  <si>
    <t>Kai van Rensburg</t>
  </si>
  <si>
    <t>Julian Booysen</t>
  </si>
  <si>
    <t>Thaqib Meyer</t>
  </si>
  <si>
    <t>Andrew Rackstraw</t>
  </si>
  <si>
    <t>18/05/2019</t>
  </si>
  <si>
    <t>09/03/2019</t>
  </si>
  <si>
    <t>Jade Lanfear</t>
  </si>
  <si>
    <t>Nikolas Louw</t>
  </si>
  <si>
    <t>Eric Norman</t>
  </si>
  <si>
    <t>Jude Stuart</t>
  </si>
  <si>
    <t>Luca Wehrli</t>
  </si>
  <si>
    <t>Andre le Riche</t>
  </si>
  <si>
    <t>Kyle le Riche</t>
  </si>
  <si>
    <t>15/06/2019</t>
  </si>
  <si>
    <t>Riley Stier</t>
  </si>
  <si>
    <t>John Norman</t>
  </si>
  <si>
    <t>DQ</t>
  </si>
  <si>
    <t>21/07/2019</t>
  </si>
  <si>
    <t>Siyabonga Ntuli</t>
  </si>
  <si>
    <t>Michael Danks</t>
  </si>
  <si>
    <t>27/07/2019</t>
  </si>
  <si>
    <t>Yusaf Parker</t>
  </si>
  <si>
    <t>31/08/2019</t>
  </si>
  <si>
    <t>31/08/019</t>
  </si>
  <si>
    <t>Jordan Wadeley</t>
  </si>
  <si>
    <t>Sabelo Ntuli</t>
  </si>
  <si>
    <t>William Marshall</t>
  </si>
  <si>
    <t>14/09/2019</t>
  </si>
  <si>
    <t xml:space="preserve">OE38677 &amp; 38897 </t>
  </si>
  <si>
    <t>OE99938977</t>
  </si>
  <si>
    <t>Tristan Reddy</t>
  </si>
  <si>
    <t>OE 99938944</t>
  </si>
  <si>
    <t>Dylan Dawes</t>
  </si>
  <si>
    <t>Andrew Thomas (M)</t>
  </si>
  <si>
    <t>05/10/2019</t>
  </si>
  <si>
    <t>Tristan de Nobrega</t>
  </si>
  <si>
    <t>Jacques de Bruyn</t>
  </si>
  <si>
    <t>Jurie Swart</t>
  </si>
  <si>
    <t>OE39559</t>
  </si>
  <si>
    <t>OE 39557</t>
  </si>
  <si>
    <t>OE 32853 &amp; 39327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</si>
</sst>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59">
    <font>
      <sz val="10"/>
      <name val="Arial"/>
    </font>
    <font>
      <sz val="10"/>
      <name val="Arial"/>
      <family val="2"/>
    </font>
    <font>
      <b/>
      <sz val="9"/>
      <name val="Comic Sans MS"/>
      <family val="4"/>
    </font>
    <font>
      <b/>
      <sz val="8"/>
      <name val="Comic Sans MS"/>
      <family val="4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mic Sans MS"/>
      <family val="4"/>
    </font>
    <font>
      <b/>
      <u/>
      <sz val="14"/>
      <name val="Newell"/>
    </font>
    <font>
      <b/>
      <i/>
      <sz val="10"/>
      <name val="Arial"/>
      <family val="2"/>
    </font>
    <font>
      <sz val="10"/>
      <name val="Arial"/>
      <family val="2"/>
    </font>
    <font>
      <sz val="9"/>
      <name val="Comic Sans MS"/>
      <family val="4"/>
    </font>
    <font>
      <b/>
      <sz val="8"/>
      <color indexed="17"/>
      <name val="Arial"/>
      <family val="2"/>
    </font>
    <font>
      <b/>
      <sz val="9"/>
      <color indexed="10"/>
      <name val="Comic Sans MS"/>
      <family val="4"/>
    </font>
    <font>
      <b/>
      <sz val="18"/>
      <name val="Comic Sans MS"/>
      <family val="4"/>
    </font>
    <font>
      <b/>
      <sz val="18"/>
      <color indexed="10"/>
      <name val="Comic Sans MS"/>
      <family val="4"/>
    </font>
    <font>
      <sz val="18"/>
      <color indexed="10"/>
      <name val="Comic Sans MS"/>
      <family val="4"/>
    </font>
    <font>
      <b/>
      <u/>
      <sz val="18"/>
      <name val="CastleT"/>
      <family val="2"/>
    </font>
    <font>
      <b/>
      <sz val="18"/>
      <color indexed="10"/>
      <name val="CastleT"/>
      <family val="2"/>
    </font>
    <font>
      <b/>
      <sz val="18"/>
      <name val="CastleT"/>
      <family val="2"/>
    </font>
    <font>
      <sz val="18"/>
      <name val="CastleT"/>
      <family val="2"/>
    </font>
    <font>
      <sz val="18"/>
      <color indexed="10"/>
      <name val="CastleT"/>
      <family val="2"/>
    </font>
    <font>
      <b/>
      <sz val="8"/>
      <color indexed="12"/>
      <name val="Arial"/>
      <family val="2"/>
    </font>
    <font>
      <b/>
      <sz val="20"/>
      <name val="CastleT"/>
      <family val="2"/>
    </font>
    <font>
      <b/>
      <u/>
      <sz val="18"/>
      <color indexed="8"/>
      <name val="CastleT"/>
      <family val="2"/>
    </font>
    <font>
      <b/>
      <sz val="18"/>
      <color indexed="8"/>
      <name val="CastleT"/>
      <family val="2"/>
    </font>
    <font>
      <sz val="9"/>
      <color indexed="8"/>
      <name val="Comic Sans MS"/>
      <family val="4"/>
    </font>
    <font>
      <sz val="10"/>
      <color indexed="10"/>
      <name val="Arial"/>
      <family val="2"/>
    </font>
    <font>
      <b/>
      <sz val="18"/>
      <color indexed="8"/>
      <name val="Arial"/>
      <family val="2"/>
    </font>
    <font>
      <sz val="8"/>
      <color indexed="8"/>
      <name val="Arial"/>
      <family val="2"/>
    </font>
    <font>
      <b/>
      <sz val="8"/>
      <color indexed="53"/>
      <name val="Arial"/>
      <family val="2"/>
    </font>
    <font>
      <b/>
      <sz val="8"/>
      <color indexed="8"/>
      <name val="Arial"/>
      <family val="2"/>
    </font>
    <font>
      <b/>
      <u/>
      <sz val="18"/>
      <color indexed="8"/>
      <name val="Arial"/>
      <family val="2"/>
    </font>
    <font>
      <b/>
      <u/>
      <sz val="14"/>
      <color indexed="8"/>
      <name val="Arial"/>
      <family val="2"/>
    </font>
    <font>
      <sz val="10"/>
      <color indexed="8"/>
      <name val="CastleT"/>
      <family val="2"/>
    </font>
    <font>
      <b/>
      <u/>
      <sz val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6"/>
      <color indexed="8"/>
      <name val="Calibri"/>
      <family val="2"/>
    </font>
    <font>
      <b/>
      <u/>
      <sz val="16"/>
      <color indexed="8"/>
      <name val="Calibri"/>
      <family val="2"/>
    </font>
    <font>
      <b/>
      <sz val="16"/>
      <name val="Calibri"/>
      <family val="2"/>
    </font>
    <font>
      <b/>
      <sz val="10"/>
      <color indexed="10"/>
      <name val="Arial"/>
      <family val="2"/>
    </font>
    <font>
      <sz val="6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8"/>
      <color theme="9" tint="-0.249977111117893"/>
      <name val="Arial"/>
      <family val="2"/>
    </font>
    <font>
      <sz val="8"/>
      <color theme="1"/>
      <name val="Arial"/>
      <family val="2"/>
    </font>
    <font>
      <b/>
      <sz val="18"/>
      <color indexed="8"/>
      <name val="Calibri"/>
      <family val="2"/>
      <scheme val="minor"/>
    </font>
    <font>
      <b/>
      <sz val="11"/>
      <color rgb="FF0070C0"/>
      <name val="Calibri"/>
      <family val="2"/>
    </font>
    <font>
      <b/>
      <sz val="8"/>
      <color rgb="FF0070C0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8"/>
      <color rgb="FFFF0000"/>
      <name val="CastleT"/>
    </font>
    <font>
      <b/>
      <sz val="9"/>
      <color rgb="FFFF0000"/>
      <name val="Arial"/>
      <family val="2"/>
    </font>
    <font>
      <b/>
      <sz val="8"/>
      <color rgb="FFFF0000"/>
      <name val="Calibri"/>
      <family val="2"/>
    </font>
    <font>
      <b/>
      <sz val="7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2" fontId="0" fillId="0" borderId="0" xfId="0" applyNumberFormat="1"/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1" fillId="0" borderId="0" xfId="0" applyFont="1"/>
    <xf numFmtId="49" fontId="4" fillId="2" borderId="2" xfId="0" applyNumberFormat="1" applyFont="1" applyFill="1" applyBorder="1"/>
    <xf numFmtId="0" fontId="11" fillId="0" borderId="0" xfId="0" applyFont="1"/>
    <xf numFmtId="0" fontId="7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9" fontId="4" fillId="0" borderId="2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2" borderId="0" xfId="0" applyFont="1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/>
    <xf numFmtId="0" fontId="5" fillId="0" borderId="4" xfId="0" applyFont="1" applyBorder="1"/>
    <xf numFmtId="0" fontId="9" fillId="0" borderId="0" xfId="0" applyFont="1"/>
    <xf numFmtId="0" fontId="5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13" fillId="0" borderId="0" xfId="0" applyFont="1"/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0" xfId="0" applyFont="1"/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6" xfId="0" applyFont="1" applyBorder="1"/>
    <xf numFmtId="0" fontId="12" fillId="0" borderId="9" xfId="0" applyFont="1" applyBorder="1"/>
    <xf numFmtId="0" fontId="6" fillId="0" borderId="16" xfId="0" applyFont="1" applyBorder="1"/>
    <xf numFmtId="0" fontId="6" fillId="0" borderId="14" xfId="0" applyFont="1" applyBorder="1"/>
    <xf numFmtId="49" fontId="5" fillId="0" borderId="17" xfId="0" applyNumberFormat="1" applyFont="1" applyBorder="1" applyAlignment="1">
      <alignment horizontal="center"/>
    </xf>
    <xf numFmtId="49" fontId="22" fillId="0" borderId="17" xfId="0" applyNumberFormat="1" applyFont="1" applyBorder="1" applyAlignment="1">
      <alignment horizontal="center"/>
    </xf>
    <xf numFmtId="49" fontId="22" fillId="0" borderId="19" xfId="0" applyNumberFormat="1" applyFont="1" applyBorder="1" applyAlignment="1">
      <alignment horizontal="center"/>
    </xf>
    <xf numFmtId="49" fontId="22" fillId="0" borderId="2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49" fontId="5" fillId="0" borderId="2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2" borderId="2" xfId="0" applyFont="1" applyFill="1" applyBorder="1"/>
    <xf numFmtId="0" fontId="0" fillId="0" borderId="2" xfId="0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6" fillId="0" borderId="0" xfId="0" applyFont="1"/>
    <xf numFmtId="0" fontId="15" fillId="0" borderId="0" xfId="0" applyFont="1"/>
    <xf numFmtId="0" fontId="6" fillId="0" borderId="15" xfId="0" applyFont="1" applyBorder="1"/>
    <xf numFmtId="0" fontId="5" fillId="0" borderId="27" xfId="0" applyFont="1" applyBorder="1" applyAlignment="1">
      <alignment horizontal="left"/>
    </xf>
    <xf numFmtId="0" fontId="29" fillId="0" borderId="8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6" fillId="0" borderId="28" xfId="0" applyFont="1" applyBorder="1"/>
    <xf numFmtId="0" fontId="6" fillId="0" borderId="23" xfId="0" applyFont="1" applyBorder="1"/>
    <xf numFmtId="0" fontId="30" fillId="0" borderId="9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15" xfId="0" applyFont="1" applyBorder="1"/>
    <xf numFmtId="0" fontId="27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9" xfId="0" applyFont="1" applyBorder="1"/>
    <xf numFmtId="49" fontId="5" fillId="2" borderId="18" xfId="0" applyNumberFormat="1" applyFont="1" applyFill="1" applyBorder="1"/>
    <xf numFmtId="0" fontId="29" fillId="0" borderId="2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5" fillId="0" borderId="9" xfId="0" applyFont="1" applyBorder="1"/>
    <xf numFmtId="0" fontId="29" fillId="0" borderId="1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5" xfId="0" applyFont="1" applyBorder="1"/>
    <xf numFmtId="0" fontId="35" fillId="0" borderId="0" xfId="0" applyFont="1"/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4" fillId="0" borderId="35" xfId="0" applyFont="1" applyBorder="1"/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5" fillId="0" borderId="36" xfId="0" applyFont="1" applyBorder="1" applyAlignment="1">
      <alignment horizontal="left"/>
    </xf>
    <xf numFmtId="0" fontId="6" fillId="0" borderId="28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31" fillId="0" borderId="9" xfId="0" applyFont="1" applyBorder="1"/>
    <xf numFmtId="0" fontId="29" fillId="0" borderId="13" xfId="0" applyFont="1" applyBorder="1"/>
    <xf numFmtId="0" fontId="29" fillId="0" borderId="14" xfId="0" applyFont="1" applyBorder="1"/>
    <xf numFmtId="0" fontId="36" fillId="0" borderId="0" xfId="0" applyFont="1"/>
    <xf numFmtId="0" fontId="37" fillId="0" borderId="0" xfId="0" applyFont="1"/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center"/>
    </xf>
    <xf numFmtId="0" fontId="46" fillId="0" borderId="3" xfId="0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0" fontId="4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34" fillId="0" borderId="0" xfId="0" applyFont="1"/>
    <xf numFmtId="0" fontId="2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38" fillId="0" borderId="0" xfId="0" applyFont="1"/>
    <xf numFmtId="0" fontId="6" fillId="0" borderId="37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8" xfId="0" applyFont="1" applyBorder="1"/>
    <xf numFmtId="0" fontId="29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6" fillId="0" borderId="13" xfId="0" applyFont="1" applyBorder="1"/>
    <xf numFmtId="0" fontId="49" fillId="0" borderId="0" xfId="0" applyFont="1" applyAlignment="1">
      <alignment horizontal="left" indent="4"/>
    </xf>
    <xf numFmtId="0" fontId="4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2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49" fontId="5" fillId="2" borderId="2" xfId="0" applyNumberFormat="1" applyFont="1" applyFill="1" applyBorder="1"/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/>
    </xf>
    <xf numFmtId="0" fontId="29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10" xfId="0" applyBorder="1"/>
    <xf numFmtId="0" fontId="0" fillId="0" borderId="26" xfId="0" applyBorder="1"/>
    <xf numFmtId="0" fontId="50" fillId="0" borderId="0" xfId="0" applyFont="1"/>
    <xf numFmtId="0" fontId="51" fillId="0" borderId="0" xfId="0" applyFont="1"/>
    <xf numFmtId="1" fontId="42" fillId="0" borderId="3" xfId="0" applyNumberFormat="1" applyFont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52" fillId="0" borderId="21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11" xfId="0" applyFont="1" applyBorder="1"/>
    <xf numFmtId="0" fontId="29" fillId="0" borderId="30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/>
    </xf>
    <xf numFmtId="0" fontId="53" fillId="0" borderId="6" xfId="0" applyFont="1" applyBorder="1"/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left"/>
    </xf>
    <xf numFmtId="164" fontId="5" fillId="0" borderId="20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" fillId="0" borderId="45" xfId="0" applyFont="1" applyBorder="1" applyAlignment="1">
      <alignment horizontal="left"/>
    </xf>
    <xf numFmtId="0" fontId="29" fillId="0" borderId="37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46" xfId="0" applyFont="1" applyBorder="1" applyAlignment="1">
      <alignment horizontal="left"/>
    </xf>
    <xf numFmtId="0" fontId="5" fillId="0" borderId="44" xfId="0" applyFont="1" applyBorder="1" applyAlignment="1">
      <alignment horizontal="center"/>
    </xf>
    <xf numFmtId="0" fontId="0" fillId="0" borderId="23" xfId="0" applyBorder="1"/>
    <xf numFmtId="0" fontId="5" fillId="0" borderId="47" xfId="0" applyFont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25" xfId="0" quotePrefix="1" applyFont="1" applyFill="1" applyBorder="1" applyAlignment="1">
      <alignment horizontal="center"/>
    </xf>
    <xf numFmtId="0" fontId="0" fillId="0" borderId="9" xfId="0" applyBorder="1"/>
    <xf numFmtId="0" fontId="6" fillId="0" borderId="3" xfId="0" applyFont="1" applyBorder="1"/>
    <xf numFmtId="0" fontId="4" fillId="0" borderId="21" xfId="0" applyFont="1" applyBorder="1"/>
    <xf numFmtId="0" fontId="0" fillId="0" borderId="21" xfId="0" applyBorder="1"/>
    <xf numFmtId="0" fontId="5" fillId="0" borderId="49" xfId="0" applyFont="1" applyBorder="1"/>
    <xf numFmtId="0" fontId="5" fillId="0" borderId="3" xfId="0" applyFont="1" applyBorder="1"/>
    <xf numFmtId="0" fontId="29" fillId="0" borderId="2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5" fillId="0" borderId="21" xfId="0" applyFont="1" applyBorder="1"/>
    <xf numFmtId="0" fontId="29" fillId="0" borderId="48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29" fillId="0" borderId="28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4" borderId="16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29" fillId="0" borderId="51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29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29" fillId="4" borderId="5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9" fillId="4" borderId="33" xfId="0" applyFont="1" applyFill="1" applyBorder="1" applyAlignment="1">
      <alignment horizontal="center"/>
    </xf>
    <xf numFmtId="0" fontId="5" fillId="0" borderId="45" xfId="0" applyFont="1" applyBorder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29" fillId="4" borderId="3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12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29" fillId="0" borderId="30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1" fontId="42" fillId="0" borderId="25" xfId="0" applyNumberFormat="1" applyFont="1" applyBorder="1" applyAlignment="1">
      <alignment horizontal="center"/>
    </xf>
    <xf numFmtId="0" fontId="5" fillId="0" borderId="25" xfId="0" applyFont="1" applyBorder="1"/>
    <xf numFmtId="0" fontId="29" fillId="0" borderId="32" xfId="0" applyFont="1" applyFill="1" applyBorder="1" applyAlignment="1">
      <alignment horizontal="center"/>
    </xf>
    <xf numFmtId="0" fontId="29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29" fillId="4" borderId="1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47" fillId="0" borderId="16" xfId="0" applyFont="1" applyBorder="1" applyAlignment="1">
      <alignment horizontal="center"/>
    </xf>
    <xf numFmtId="0" fontId="29" fillId="4" borderId="33" xfId="0" applyFont="1" applyFill="1" applyBorder="1" applyAlignment="1">
      <alignment horizontal="center" vertical="center"/>
    </xf>
    <xf numFmtId="0" fontId="29" fillId="4" borderId="37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8" fillId="3" borderId="9" xfId="0" applyFont="1" applyFill="1" applyBorder="1" applyAlignment="1">
      <alignment horizont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9" fillId="0" borderId="5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47" fillId="0" borderId="35" xfId="0" applyFont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57" fillId="3" borderId="3" xfId="0" applyFont="1" applyFill="1" applyBorder="1" applyAlignment="1">
      <alignment horizontal="center" wrapText="1"/>
    </xf>
    <xf numFmtId="0" fontId="29" fillId="0" borderId="3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29" fillId="4" borderId="7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49" fontId="22" fillId="0" borderId="18" xfId="0" applyNumberFormat="1" applyFont="1" applyBorder="1" applyAlignment="1">
      <alignment horizontal="center"/>
    </xf>
    <xf numFmtId="49" fontId="22" fillId="0" borderId="17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41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56" fillId="5" borderId="0" xfId="0" applyFont="1" applyFill="1" applyAlignment="1">
      <alignment horizontal="center" wrapText="1"/>
    </xf>
    <xf numFmtId="0" fontId="43" fillId="0" borderId="0" xfId="0" applyFont="1" applyAlignment="1">
      <alignment wrapText="1"/>
    </xf>
    <xf numFmtId="0" fontId="52" fillId="0" borderId="50" xfId="0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29" fillId="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workbookViewId="0">
      <selection activeCell="B16" sqref="B16"/>
    </sheetView>
  </sheetViews>
  <sheetFormatPr defaultRowHeight="13.2"/>
  <cols>
    <col min="1" max="1" width="6.109375" customWidth="1"/>
    <col min="2" max="2" width="8.77734375" customWidth="1"/>
    <col min="3" max="3" width="3.5546875" bestFit="1" customWidth="1"/>
    <col min="4" max="4" width="14.6640625" bestFit="1" customWidth="1"/>
    <col min="5" max="6" width="3.33203125" bestFit="1" customWidth="1"/>
    <col min="7" max="7" width="4.44140625" customWidth="1"/>
    <col min="8" max="28" width="3.33203125" bestFit="1" customWidth="1"/>
    <col min="29" max="29" width="4.6640625" bestFit="1" customWidth="1"/>
    <col min="30" max="30" width="4.88671875" bestFit="1" customWidth="1"/>
    <col min="32" max="34" width="5.5546875" bestFit="1" customWidth="1"/>
  </cols>
  <sheetData>
    <row r="1" spans="1:34" ht="26.4">
      <c r="A1" s="157" t="s">
        <v>72</v>
      </c>
      <c r="B1" s="158"/>
      <c r="C1" s="158"/>
      <c r="D1" s="158"/>
      <c r="E1" s="158"/>
      <c r="F1" s="158"/>
      <c r="G1" s="158"/>
      <c r="H1" s="158"/>
      <c r="I1" s="154"/>
      <c r="J1" s="155"/>
      <c r="K1" s="154"/>
      <c r="L1" s="156"/>
      <c r="M1" s="156"/>
      <c r="N1" s="156"/>
      <c r="O1" s="156"/>
      <c r="P1" s="154"/>
      <c r="Q1" s="154"/>
      <c r="R1" s="154"/>
      <c r="S1" s="70"/>
      <c r="T1" s="70"/>
      <c r="U1" s="159"/>
      <c r="V1" s="229"/>
      <c r="W1" s="70"/>
      <c r="X1" s="34"/>
      <c r="Y1" s="34"/>
      <c r="Z1" s="34"/>
      <c r="AA1" s="34"/>
      <c r="AB1" s="10"/>
      <c r="AC1" s="12"/>
      <c r="AD1" s="12"/>
    </row>
    <row r="2" spans="1:34" ht="19.8" thickBot="1">
      <c r="A2" s="10"/>
      <c r="B2" s="10"/>
      <c r="C2" s="10"/>
      <c r="D2" s="16"/>
      <c r="E2" s="11"/>
      <c r="F2" s="11"/>
      <c r="G2" s="11"/>
      <c r="H2" s="11"/>
      <c r="I2" s="11"/>
      <c r="J2" s="43"/>
      <c r="K2" s="43"/>
      <c r="L2" s="43"/>
      <c r="M2" s="43"/>
      <c r="N2" s="43"/>
      <c r="O2" s="43"/>
      <c r="P2" s="43"/>
      <c r="Q2" s="43"/>
      <c r="R2" s="230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2"/>
    </row>
    <row r="3" spans="1:34" ht="13.8" thickBot="1">
      <c r="A3" s="25"/>
      <c r="B3" s="57"/>
      <c r="C3" s="25"/>
      <c r="D3" s="55"/>
      <c r="E3" s="403" t="s">
        <v>55</v>
      </c>
      <c r="F3" s="404"/>
      <c r="G3" s="405"/>
      <c r="H3" s="403" t="s">
        <v>84</v>
      </c>
      <c r="I3" s="404"/>
      <c r="J3" s="405"/>
      <c r="K3" s="403" t="s">
        <v>83</v>
      </c>
      <c r="L3" s="404"/>
      <c r="M3" s="405"/>
      <c r="N3" s="403" t="s">
        <v>92</v>
      </c>
      <c r="O3" s="404"/>
      <c r="P3" s="405"/>
      <c r="Q3" s="403" t="s">
        <v>96</v>
      </c>
      <c r="R3" s="404"/>
      <c r="S3" s="405"/>
      <c r="T3" s="403" t="s">
        <v>101</v>
      </c>
      <c r="U3" s="404"/>
      <c r="V3" s="405"/>
      <c r="W3" s="403" t="s">
        <v>106</v>
      </c>
      <c r="X3" s="404"/>
      <c r="Y3" s="405"/>
      <c r="Z3" s="403" t="s">
        <v>113</v>
      </c>
      <c r="AA3" s="404"/>
      <c r="AB3" s="405"/>
      <c r="AC3" s="134"/>
      <c r="AD3" s="14"/>
      <c r="AF3" s="64"/>
      <c r="AG3" s="64"/>
      <c r="AH3" s="64"/>
    </row>
    <row r="4" spans="1:34" ht="13.8" thickBot="1">
      <c r="A4" s="56" t="s">
        <v>0</v>
      </c>
      <c r="B4" s="50" t="s">
        <v>6</v>
      </c>
      <c r="C4" s="56" t="s">
        <v>1</v>
      </c>
      <c r="D4" s="54" t="s">
        <v>2</v>
      </c>
      <c r="E4" s="165">
        <v>1</v>
      </c>
      <c r="F4" s="166">
        <v>2</v>
      </c>
      <c r="G4" s="167">
        <v>3</v>
      </c>
      <c r="H4" s="165">
        <v>1</v>
      </c>
      <c r="I4" s="166">
        <v>2</v>
      </c>
      <c r="J4" s="167">
        <v>3</v>
      </c>
      <c r="K4" s="165">
        <v>1</v>
      </c>
      <c r="L4" s="166">
        <v>2</v>
      </c>
      <c r="M4" s="167">
        <v>3</v>
      </c>
      <c r="N4" s="165">
        <v>1</v>
      </c>
      <c r="O4" s="166">
        <v>2</v>
      </c>
      <c r="P4" s="167">
        <v>3</v>
      </c>
      <c r="Q4" s="165">
        <v>1</v>
      </c>
      <c r="R4" s="166">
        <v>2</v>
      </c>
      <c r="S4" s="167">
        <v>3</v>
      </c>
      <c r="T4" s="165">
        <v>1</v>
      </c>
      <c r="U4" s="166">
        <v>2</v>
      </c>
      <c r="V4" s="167">
        <v>3</v>
      </c>
      <c r="W4" s="165">
        <v>1</v>
      </c>
      <c r="X4" s="166">
        <v>2</v>
      </c>
      <c r="Y4" s="167">
        <v>3</v>
      </c>
      <c r="Z4" s="165">
        <v>1</v>
      </c>
      <c r="AA4" s="166">
        <v>2</v>
      </c>
      <c r="AB4" s="167">
        <v>3</v>
      </c>
      <c r="AC4" s="92" t="s">
        <v>3</v>
      </c>
      <c r="AD4" s="168" t="s">
        <v>4</v>
      </c>
      <c r="AF4" s="252" t="s">
        <v>45</v>
      </c>
      <c r="AG4" s="252" t="s">
        <v>46</v>
      </c>
      <c r="AH4" s="252" t="s">
        <v>47</v>
      </c>
    </row>
    <row r="5" spans="1:34">
      <c r="A5" s="33"/>
      <c r="B5" s="58"/>
      <c r="C5" s="33"/>
      <c r="D5" s="29"/>
      <c r="E5" s="125"/>
      <c r="F5" s="126"/>
      <c r="G5" s="86"/>
      <c r="H5" s="125"/>
      <c r="I5" s="126"/>
      <c r="J5" s="86"/>
      <c r="K5" s="125"/>
      <c r="L5" s="126"/>
      <c r="M5" s="86"/>
      <c r="N5" s="125"/>
      <c r="O5" s="126"/>
      <c r="P5" s="86"/>
      <c r="Q5" s="125"/>
      <c r="R5" s="126"/>
      <c r="S5" s="86"/>
      <c r="T5" s="125"/>
      <c r="U5" s="126"/>
      <c r="V5" s="86"/>
      <c r="W5" s="125"/>
      <c r="X5" s="126"/>
      <c r="Y5" s="86"/>
      <c r="Z5" s="48"/>
      <c r="AA5" s="49"/>
      <c r="AB5" s="76"/>
      <c r="AC5" s="82"/>
      <c r="AD5" s="124"/>
      <c r="AF5" s="248"/>
      <c r="AG5" s="248"/>
      <c r="AH5" s="248"/>
    </row>
    <row r="6" spans="1:34">
      <c r="A6" s="33">
        <v>1</v>
      </c>
      <c r="B6" s="243">
        <v>12205</v>
      </c>
      <c r="C6" s="8">
        <v>17</v>
      </c>
      <c r="D6" s="26" t="s">
        <v>73</v>
      </c>
      <c r="E6" s="301">
        <v>0</v>
      </c>
      <c r="F6" s="303">
        <v>0</v>
      </c>
      <c r="G6" s="300">
        <v>0</v>
      </c>
      <c r="H6" s="37">
        <v>32</v>
      </c>
      <c r="I6" s="136">
        <v>35</v>
      </c>
      <c r="J6" s="39">
        <v>23</v>
      </c>
      <c r="K6" s="37">
        <v>32</v>
      </c>
      <c r="L6" s="136">
        <v>35</v>
      </c>
      <c r="M6" s="39">
        <v>32</v>
      </c>
      <c r="N6" s="83">
        <v>35</v>
      </c>
      <c r="O6" s="84">
        <v>35</v>
      </c>
      <c r="P6" s="79">
        <v>35</v>
      </c>
      <c r="Q6" s="83">
        <v>35</v>
      </c>
      <c r="R6" s="84">
        <v>35</v>
      </c>
      <c r="S6" s="79">
        <v>35</v>
      </c>
      <c r="T6" s="83">
        <v>35</v>
      </c>
      <c r="U6" s="84">
        <v>35</v>
      </c>
      <c r="V6" s="79">
        <v>35</v>
      </c>
      <c r="W6" s="83">
        <v>32</v>
      </c>
      <c r="X6" s="84">
        <v>35</v>
      </c>
      <c r="Y6" s="79">
        <v>30</v>
      </c>
      <c r="Z6" s="45">
        <v>30</v>
      </c>
      <c r="AA6" s="38">
        <v>30</v>
      </c>
      <c r="AB6" s="39">
        <v>35</v>
      </c>
      <c r="AC6" s="33">
        <f t="shared" ref="AC6:AC16" si="0">IF(ISBLANK(J6),,SUM(AF6:AH6))</f>
        <v>0</v>
      </c>
      <c r="AD6" s="187">
        <f t="shared" ref="AD6:AD16" si="1">SUM(E6:AB6)-AC6</f>
        <v>696</v>
      </c>
      <c r="AF6" s="253">
        <f t="shared" ref="AF6:AF16" si="2">LARGE(E6:AB6,COUNT(E6:AB6)-0)</f>
        <v>0</v>
      </c>
      <c r="AG6" s="253">
        <f t="shared" ref="AG6:AG16" si="3">LARGE(E6:AB6,COUNT(E6:AB6)-1)</f>
        <v>0</v>
      </c>
      <c r="AH6" s="253">
        <f t="shared" ref="AH6:AH16" si="4">LARGE(E6:AB6,COUNT(E6:AB6)-2)</f>
        <v>0</v>
      </c>
    </row>
    <row r="7" spans="1:34">
      <c r="A7" s="33">
        <v>2</v>
      </c>
      <c r="B7" s="243">
        <v>1443</v>
      </c>
      <c r="C7" s="8">
        <v>32</v>
      </c>
      <c r="D7" s="26" t="s">
        <v>75</v>
      </c>
      <c r="E7" s="302">
        <v>0</v>
      </c>
      <c r="F7" s="299">
        <v>0</v>
      </c>
      <c r="G7" s="300">
        <v>0</v>
      </c>
      <c r="H7" s="37">
        <v>35</v>
      </c>
      <c r="I7" s="136">
        <v>32</v>
      </c>
      <c r="J7" s="39">
        <v>35</v>
      </c>
      <c r="K7" s="37">
        <v>30</v>
      </c>
      <c r="L7" s="136">
        <v>30</v>
      </c>
      <c r="M7" s="39">
        <v>30</v>
      </c>
      <c r="N7" s="83">
        <v>30</v>
      </c>
      <c r="O7" s="84">
        <v>32</v>
      </c>
      <c r="P7" s="79">
        <v>30</v>
      </c>
      <c r="Q7" s="83">
        <v>32</v>
      </c>
      <c r="R7" s="84">
        <v>32</v>
      </c>
      <c r="S7" s="79">
        <v>30</v>
      </c>
      <c r="T7" s="83">
        <v>30</v>
      </c>
      <c r="U7" s="84">
        <v>29</v>
      </c>
      <c r="V7" s="79">
        <v>30</v>
      </c>
      <c r="W7" s="98">
        <v>29</v>
      </c>
      <c r="X7" s="96">
        <v>32</v>
      </c>
      <c r="Y7" s="97">
        <v>32</v>
      </c>
      <c r="Z7" s="44">
        <v>26</v>
      </c>
      <c r="AA7" s="41">
        <v>18</v>
      </c>
      <c r="AB7" s="42">
        <v>29</v>
      </c>
      <c r="AC7" s="33">
        <f t="shared" si="0"/>
        <v>0</v>
      </c>
      <c r="AD7" s="187">
        <f t="shared" si="1"/>
        <v>633</v>
      </c>
      <c r="AF7" s="253">
        <f t="shared" si="2"/>
        <v>0</v>
      </c>
      <c r="AG7" s="253">
        <f t="shared" si="3"/>
        <v>0</v>
      </c>
      <c r="AH7" s="253">
        <f t="shared" si="4"/>
        <v>0</v>
      </c>
    </row>
    <row r="8" spans="1:34">
      <c r="A8" s="33">
        <v>3</v>
      </c>
      <c r="B8" s="243">
        <v>22317</v>
      </c>
      <c r="C8" s="8">
        <v>14</v>
      </c>
      <c r="D8" s="26" t="s">
        <v>79</v>
      </c>
      <c r="E8" s="310">
        <v>0</v>
      </c>
      <c r="F8" s="311">
        <v>0</v>
      </c>
      <c r="G8" s="312">
        <v>0</v>
      </c>
      <c r="H8" s="37">
        <v>29</v>
      </c>
      <c r="I8" s="136">
        <v>28</v>
      </c>
      <c r="J8" s="39">
        <v>29</v>
      </c>
      <c r="K8" s="37">
        <v>29</v>
      </c>
      <c r="L8" s="136">
        <v>28</v>
      </c>
      <c r="M8" s="39">
        <v>29</v>
      </c>
      <c r="N8" s="98">
        <v>29</v>
      </c>
      <c r="O8" s="96">
        <v>29</v>
      </c>
      <c r="P8" s="97">
        <v>29</v>
      </c>
      <c r="Q8" s="98">
        <v>29</v>
      </c>
      <c r="R8" s="41">
        <v>29</v>
      </c>
      <c r="S8" s="97">
        <v>29</v>
      </c>
      <c r="T8" s="98">
        <v>29</v>
      </c>
      <c r="U8" s="96">
        <v>30</v>
      </c>
      <c r="V8" s="97">
        <v>29</v>
      </c>
      <c r="W8" s="98">
        <v>35</v>
      </c>
      <c r="X8" s="96">
        <v>30</v>
      </c>
      <c r="Y8" s="97">
        <v>35</v>
      </c>
      <c r="Z8" s="367">
        <v>32</v>
      </c>
      <c r="AA8" s="41">
        <v>35</v>
      </c>
      <c r="AB8" s="42">
        <v>32</v>
      </c>
      <c r="AC8" s="33">
        <f t="shared" si="0"/>
        <v>0</v>
      </c>
      <c r="AD8" s="187">
        <f t="shared" si="1"/>
        <v>633</v>
      </c>
      <c r="AF8" s="253">
        <f t="shared" si="2"/>
        <v>0</v>
      </c>
      <c r="AG8" s="253">
        <f t="shared" si="3"/>
        <v>0</v>
      </c>
      <c r="AH8" s="253">
        <f t="shared" si="4"/>
        <v>0</v>
      </c>
    </row>
    <row r="9" spans="1:34">
      <c r="A9" s="33">
        <v>4</v>
      </c>
      <c r="B9" s="243">
        <v>21372</v>
      </c>
      <c r="C9" s="8">
        <v>43</v>
      </c>
      <c r="D9" s="26" t="s">
        <v>74</v>
      </c>
      <c r="E9" s="301">
        <v>0</v>
      </c>
      <c r="F9" s="303">
        <v>0</v>
      </c>
      <c r="G9" s="300">
        <v>0</v>
      </c>
      <c r="H9" s="37">
        <v>30</v>
      </c>
      <c r="I9" s="136">
        <v>30</v>
      </c>
      <c r="J9" s="39">
        <v>32</v>
      </c>
      <c r="K9" s="37">
        <v>35</v>
      </c>
      <c r="L9" s="136">
        <v>32</v>
      </c>
      <c r="M9" s="39">
        <v>35</v>
      </c>
      <c r="N9" s="178">
        <v>32</v>
      </c>
      <c r="O9" s="173">
        <v>30</v>
      </c>
      <c r="P9" s="176">
        <v>32</v>
      </c>
      <c r="Q9" s="178">
        <v>30</v>
      </c>
      <c r="R9" s="173">
        <v>30</v>
      </c>
      <c r="S9" s="176">
        <v>32</v>
      </c>
      <c r="T9" s="178">
        <v>32</v>
      </c>
      <c r="U9" s="173">
        <v>32</v>
      </c>
      <c r="V9" s="176">
        <v>32</v>
      </c>
      <c r="W9" s="178" t="s">
        <v>95</v>
      </c>
      <c r="X9" s="179">
        <v>29</v>
      </c>
      <c r="Y9" s="179">
        <v>20</v>
      </c>
      <c r="Z9" s="177">
        <v>35</v>
      </c>
      <c r="AA9" s="123">
        <v>32</v>
      </c>
      <c r="AB9" s="174">
        <v>30</v>
      </c>
      <c r="AC9" s="33">
        <f t="shared" si="0"/>
        <v>0</v>
      </c>
      <c r="AD9" s="187">
        <f t="shared" si="1"/>
        <v>622</v>
      </c>
      <c r="AF9" s="253">
        <f t="shared" si="2"/>
        <v>0</v>
      </c>
      <c r="AG9" s="253">
        <f t="shared" si="3"/>
        <v>0</v>
      </c>
      <c r="AH9" s="253">
        <f t="shared" si="4"/>
        <v>0</v>
      </c>
    </row>
    <row r="10" spans="1:34">
      <c r="A10" s="68">
        <v>5</v>
      </c>
      <c r="B10" s="244">
        <v>21851</v>
      </c>
      <c r="C10" s="68">
        <v>34</v>
      </c>
      <c r="D10" s="172" t="s">
        <v>76</v>
      </c>
      <c r="E10" s="301">
        <v>0</v>
      </c>
      <c r="F10" s="324">
        <v>0</v>
      </c>
      <c r="G10" s="309">
        <v>0</v>
      </c>
      <c r="H10" s="122">
        <v>27</v>
      </c>
      <c r="I10" s="175">
        <v>27</v>
      </c>
      <c r="J10" s="174">
        <v>28</v>
      </c>
      <c r="K10" s="177">
        <v>28</v>
      </c>
      <c r="L10" s="123">
        <v>27</v>
      </c>
      <c r="M10" s="175">
        <v>27</v>
      </c>
      <c r="N10" s="178">
        <v>27</v>
      </c>
      <c r="O10" s="173">
        <v>27</v>
      </c>
      <c r="P10" s="176">
        <v>26</v>
      </c>
      <c r="Q10" s="178">
        <v>24</v>
      </c>
      <c r="R10" s="173">
        <v>24</v>
      </c>
      <c r="S10" s="176">
        <v>25</v>
      </c>
      <c r="T10" s="178">
        <v>25</v>
      </c>
      <c r="U10" s="173">
        <v>24</v>
      </c>
      <c r="V10" s="176">
        <v>26</v>
      </c>
      <c r="W10" s="178">
        <v>26</v>
      </c>
      <c r="X10" s="179">
        <v>25</v>
      </c>
      <c r="Y10" s="179">
        <v>26</v>
      </c>
      <c r="Z10" s="177">
        <v>24</v>
      </c>
      <c r="AA10" s="123">
        <v>26</v>
      </c>
      <c r="AB10" s="174">
        <v>25</v>
      </c>
      <c r="AC10" s="33">
        <f t="shared" si="0"/>
        <v>0</v>
      </c>
      <c r="AD10" s="187">
        <f t="shared" si="1"/>
        <v>544</v>
      </c>
      <c r="AF10" s="253">
        <f t="shared" si="2"/>
        <v>0</v>
      </c>
      <c r="AG10" s="253">
        <f t="shared" si="3"/>
        <v>0</v>
      </c>
      <c r="AH10" s="253">
        <f t="shared" si="4"/>
        <v>0</v>
      </c>
    </row>
    <row r="11" spans="1:34">
      <c r="A11" s="33">
        <v>6</v>
      </c>
      <c r="B11" s="243">
        <v>23712</v>
      </c>
      <c r="C11" s="8">
        <v>55</v>
      </c>
      <c r="D11" s="26" t="s">
        <v>86</v>
      </c>
      <c r="E11" s="83">
        <v>0</v>
      </c>
      <c r="F11" s="84">
        <v>0</v>
      </c>
      <c r="G11" s="39">
        <v>0</v>
      </c>
      <c r="H11" s="37"/>
      <c r="I11" s="136"/>
      <c r="J11" s="39"/>
      <c r="K11" s="37">
        <v>27</v>
      </c>
      <c r="L11" s="136">
        <v>29</v>
      </c>
      <c r="M11" s="39">
        <v>28</v>
      </c>
      <c r="N11" s="83">
        <v>28</v>
      </c>
      <c r="O11" s="84">
        <v>28</v>
      </c>
      <c r="P11" s="79">
        <v>28</v>
      </c>
      <c r="Q11" s="37">
        <v>28</v>
      </c>
      <c r="R11" s="38">
        <v>28</v>
      </c>
      <c r="S11" s="39">
        <v>28</v>
      </c>
      <c r="T11" s="83">
        <v>28</v>
      </c>
      <c r="U11" s="84">
        <v>28</v>
      </c>
      <c r="V11" s="79">
        <v>28</v>
      </c>
      <c r="W11" s="83">
        <v>30</v>
      </c>
      <c r="X11" s="84">
        <v>28</v>
      </c>
      <c r="Y11" s="79">
        <v>29</v>
      </c>
      <c r="Z11" s="45">
        <v>29</v>
      </c>
      <c r="AA11" s="38">
        <v>29</v>
      </c>
      <c r="AB11" s="39">
        <v>28</v>
      </c>
      <c r="AC11" s="33">
        <f t="shared" si="0"/>
        <v>0</v>
      </c>
      <c r="AD11" s="187">
        <f t="shared" si="1"/>
        <v>509</v>
      </c>
      <c r="AF11" s="253">
        <f t="shared" si="2"/>
        <v>0</v>
      </c>
      <c r="AG11" s="253">
        <f t="shared" si="3"/>
        <v>0</v>
      </c>
      <c r="AH11" s="253">
        <f t="shared" si="4"/>
        <v>0</v>
      </c>
    </row>
    <row r="12" spans="1:34">
      <c r="A12" s="8">
        <v>7</v>
      </c>
      <c r="B12" s="243">
        <v>24127</v>
      </c>
      <c r="C12" s="8">
        <v>24</v>
      </c>
      <c r="D12" s="26" t="s">
        <v>93</v>
      </c>
      <c r="E12" s="83">
        <v>0</v>
      </c>
      <c r="F12" s="84">
        <v>0</v>
      </c>
      <c r="G12" s="39">
        <v>0</v>
      </c>
      <c r="H12" s="37"/>
      <c r="I12" s="136"/>
      <c r="J12" s="39"/>
      <c r="K12" s="37"/>
      <c r="L12" s="136"/>
      <c r="M12" s="39"/>
      <c r="N12" s="83">
        <v>26</v>
      </c>
      <c r="O12" s="84">
        <v>26</v>
      </c>
      <c r="P12" s="79">
        <v>27</v>
      </c>
      <c r="Q12" s="37">
        <v>27</v>
      </c>
      <c r="R12" s="38">
        <v>25</v>
      </c>
      <c r="S12" s="39">
        <v>26</v>
      </c>
      <c r="T12" s="178">
        <v>26</v>
      </c>
      <c r="U12" s="179">
        <v>27</v>
      </c>
      <c r="V12" s="179">
        <v>19</v>
      </c>
      <c r="W12" s="178">
        <v>24</v>
      </c>
      <c r="X12" s="179">
        <v>23</v>
      </c>
      <c r="Y12" s="179">
        <v>25</v>
      </c>
      <c r="Z12" s="45">
        <v>25</v>
      </c>
      <c r="AA12" s="38">
        <v>19</v>
      </c>
      <c r="AB12" s="39">
        <v>0</v>
      </c>
      <c r="AC12" s="33">
        <f t="shared" si="0"/>
        <v>0</v>
      </c>
      <c r="AD12" s="187">
        <f t="shared" si="1"/>
        <v>345</v>
      </c>
      <c r="AF12" s="253">
        <f t="shared" si="2"/>
        <v>0</v>
      </c>
      <c r="AG12" s="253">
        <f t="shared" si="3"/>
        <v>0</v>
      </c>
      <c r="AH12" s="253">
        <f t="shared" si="4"/>
        <v>0</v>
      </c>
    </row>
    <row r="13" spans="1:34">
      <c r="A13" s="68">
        <v>8</v>
      </c>
      <c r="B13" s="243">
        <v>23972</v>
      </c>
      <c r="C13" s="8">
        <v>15</v>
      </c>
      <c r="D13" s="172" t="s">
        <v>98</v>
      </c>
      <c r="E13" s="83">
        <v>0</v>
      </c>
      <c r="F13" s="84">
        <v>0</v>
      </c>
      <c r="G13" s="39">
        <v>0</v>
      </c>
      <c r="H13" s="122"/>
      <c r="I13" s="175"/>
      <c r="J13" s="174"/>
      <c r="K13" s="177"/>
      <c r="L13" s="123"/>
      <c r="M13" s="175"/>
      <c r="N13" s="178"/>
      <c r="O13" s="173"/>
      <c r="P13" s="176"/>
      <c r="Q13" s="177">
        <v>25</v>
      </c>
      <c r="R13" s="123">
        <v>26</v>
      </c>
      <c r="S13" s="175">
        <v>24</v>
      </c>
      <c r="T13" s="178">
        <v>24</v>
      </c>
      <c r="U13" s="173">
        <v>25</v>
      </c>
      <c r="V13" s="176">
        <v>25</v>
      </c>
      <c r="W13" s="178">
        <v>27</v>
      </c>
      <c r="X13" s="179">
        <v>26</v>
      </c>
      <c r="Y13" s="179">
        <v>27</v>
      </c>
      <c r="Z13" s="177">
        <v>27</v>
      </c>
      <c r="AA13" s="123">
        <v>28</v>
      </c>
      <c r="AB13" s="174">
        <v>26</v>
      </c>
      <c r="AC13" s="33">
        <f t="shared" si="0"/>
        <v>0</v>
      </c>
      <c r="AD13" s="187">
        <f t="shared" si="1"/>
        <v>310</v>
      </c>
      <c r="AF13" s="253">
        <f t="shared" si="2"/>
        <v>0</v>
      </c>
      <c r="AG13" s="253">
        <f t="shared" si="3"/>
        <v>0</v>
      </c>
      <c r="AH13" s="253">
        <f t="shared" si="4"/>
        <v>0</v>
      </c>
    </row>
    <row r="14" spans="1:34">
      <c r="A14" s="68">
        <v>9</v>
      </c>
      <c r="B14" s="243">
        <v>24650</v>
      </c>
      <c r="C14" s="8">
        <v>94</v>
      </c>
      <c r="D14" s="172" t="s">
        <v>97</v>
      </c>
      <c r="E14" s="83">
        <v>0</v>
      </c>
      <c r="F14" s="84">
        <v>0</v>
      </c>
      <c r="G14" s="39">
        <v>0</v>
      </c>
      <c r="H14" s="122"/>
      <c r="I14" s="175"/>
      <c r="J14" s="174"/>
      <c r="K14" s="177"/>
      <c r="L14" s="123"/>
      <c r="M14" s="175"/>
      <c r="N14" s="178"/>
      <c r="O14" s="173"/>
      <c r="P14" s="176"/>
      <c r="Q14" s="177">
        <v>26</v>
      </c>
      <c r="R14" s="123">
        <v>27</v>
      </c>
      <c r="S14" s="175">
        <v>27</v>
      </c>
      <c r="T14" s="178">
        <v>27</v>
      </c>
      <c r="U14" s="173">
        <v>26</v>
      </c>
      <c r="V14" s="176">
        <v>27</v>
      </c>
      <c r="W14" s="178">
        <v>28</v>
      </c>
      <c r="X14" s="179">
        <v>27</v>
      </c>
      <c r="Y14" s="179">
        <v>28</v>
      </c>
      <c r="Z14" s="177">
        <v>0</v>
      </c>
      <c r="AA14" s="123">
        <v>27</v>
      </c>
      <c r="AB14" s="174">
        <v>24</v>
      </c>
      <c r="AC14" s="33">
        <f t="shared" si="0"/>
        <v>0</v>
      </c>
      <c r="AD14" s="187">
        <f t="shared" si="1"/>
        <v>294</v>
      </c>
      <c r="AF14" s="253">
        <f t="shared" si="2"/>
        <v>0</v>
      </c>
      <c r="AG14" s="253">
        <f t="shared" si="3"/>
        <v>0</v>
      </c>
      <c r="AH14" s="253">
        <f t="shared" si="4"/>
        <v>0</v>
      </c>
    </row>
    <row r="15" spans="1:34">
      <c r="A15" s="68">
        <v>10</v>
      </c>
      <c r="B15" s="243">
        <v>24177</v>
      </c>
      <c r="C15" s="8">
        <v>51</v>
      </c>
      <c r="D15" s="172" t="s">
        <v>94</v>
      </c>
      <c r="E15" s="83">
        <v>0</v>
      </c>
      <c r="F15" s="84">
        <v>0</v>
      </c>
      <c r="G15" s="39">
        <v>0</v>
      </c>
      <c r="H15" s="122"/>
      <c r="I15" s="175"/>
      <c r="J15" s="174"/>
      <c r="K15" s="177"/>
      <c r="L15" s="38"/>
      <c r="M15" s="175"/>
      <c r="N15" s="178">
        <v>25</v>
      </c>
      <c r="O15" s="173">
        <v>25</v>
      </c>
      <c r="P15" s="176">
        <v>25</v>
      </c>
      <c r="Q15" s="177"/>
      <c r="R15" s="123"/>
      <c r="S15" s="175"/>
      <c r="T15" s="178">
        <v>23</v>
      </c>
      <c r="U15" s="84">
        <v>23</v>
      </c>
      <c r="V15" s="176">
        <v>24</v>
      </c>
      <c r="W15" s="178">
        <v>25</v>
      </c>
      <c r="X15" s="179">
        <v>24</v>
      </c>
      <c r="Y15" s="179">
        <v>20</v>
      </c>
      <c r="Z15" s="177">
        <v>23</v>
      </c>
      <c r="AA15" s="123">
        <v>24</v>
      </c>
      <c r="AB15" s="174">
        <v>23</v>
      </c>
      <c r="AC15" s="33">
        <f t="shared" si="0"/>
        <v>0</v>
      </c>
      <c r="AD15" s="187">
        <f t="shared" si="1"/>
        <v>284</v>
      </c>
      <c r="AF15" s="253">
        <f t="shared" si="2"/>
        <v>0</v>
      </c>
      <c r="AG15" s="253">
        <f t="shared" si="3"/>
        <v>0</v>
      </c>
      <c r="AH15" s="253">
        <f t="shared" si="4"/>
        <v>0</v>
      </c>
    </row>
    <row r="16" spans="1:34" ht="21">
      <c r="A16" s="68">
        <v>11</v>
      </c>
      <c r="B16" s="402" t="s">
        <v>119</v>
      </c>
      <c r="C16" s="8">
        <v>84</v>
      </c>
      <c r="D16" s="172" t="s">
        <v>78</v>
      </c>
      <c r="E16" s="310">
        <v>0</v>
      </c>
      <c r="F16" s="311">
        <v>0</v>
      </c>
      <c r="G16" s="312">
        <v>0</v>
      </c>
      <c r="H16" s="122">
        <v>28</v>
      </c>
      <c r="I16" s="175">
        <v>29</v>
      </c>
      <c r="J16" s="174">
        <v>30</v>
      </c>
      <c r="K16" s="177"/>
      <c r="L16" s="123"/>
      <c r="M16" s="175"/>
      <c r="N16" s="178"/>
      <c r="O16" s="173"/>
      <c r="P16" s="176"/>
      <c r="Q16" s="177"/>
      <c r="R16" s="123"/>
      <c r="S16" s="175"/>
      <c r="T16" s="178"/>
      <c r="U16" s="173"/>
      <c r="V16" s="176"/>
      <c r="W16" s="178"/>
      <c r="X16" s="179"/>
      <c r="Y16" s="179"/>
      <c r="Z16" s="177">
        <v>28</v>
      </c>
      <c r="AA16" s="123">
        <v>25</v>
      </c>
      <c r="AB16" s="174">
        <v>27</v>
      </c>
      <c r="AC16" s="33">
        <f t="shared" si="0"/>
        <v>0</v>
      </c>
      <c r="AD16" s="187">
        <f t="shared" si="1"/>
        <v>167</v>
      </c>
      <c r="AF16" s="253">
        <f t="shared" si="2"/>
        <v>0</v>
      </c>
      <c r="AG16" s="253">
        <f t="shared" si="3"/>
        <v>0</v>
      </c>
      <c r="AH16" s="253">
        <f t="shared" si="4"/>
        <v>0</v>
      </c>
    </row>
    <row r="17" spans="1:35" ht="13.8" thickBot="1">
      <c r="A17" s="104"/>
      <c r="B17" s="104"/>
      <c r="C17" s="104"/>
      <c r="D17" s="106"/>
      <c r="E17" s="107"/>
      <c r="F17" s="108"/>
      <c r="G17" s="109"/>
      <c r="H17" s="107"/>
      <c r="I17" s="110"/>
      <c r="J17" s="109"/>
      <c r="K17" s="111"/>
      <c r="L17" s="108"/>
      <c r="M17" s="110"/>
      <c r="N17" s="118"/>
      <c r="O17" s="119"/>
      <c r="P17" s="120"/>
      <c r="Q17" s="118"/>
      <c r="R17" s="119"/>
      <c r="S17" s="120"/>
      <c r="T17" s="111"/>
      <c r="U17" s="108"/>
      <c r="V17" s="110"/>
      <c r="W17" s="111"/>
      <c r="X17" s="109"/>
      <c r="Y17" s="109"/>
      <c r="Z17" s="111"/>
      <c r="AA17" s="108"/>
      <c r="AB17" s="109"/>
      <c r="AC17" s="112"/>
      <c r="AD17" s="104"/>
      <c r="AF17" s="250"/>
      <c r="AG17" s="251"/>
      <c r="AH17" s="251"/>
    </row>
    <row r="18" spans="1:35">
      <c r="A18" s="91"/>
      <c r="B18" s="91"/>
      <c r="C18" s="91"/>
      <c r="D18" s="113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0"/>
      <c r="R18" s="90"/>
      <c r="S18" s="90"/>
      <c r="T18" s="91"/>
      <c r="U18" s="91"/>
      <c r="V18" s="91"/>
      <c r="W18" s="91"/>
      <c r="X18" s="91"/>
      <c r="Y18" s="91"/>
      <c r="Z18" s="91"/>
      <c r="AA18" s="91"/>
      <c r="AB18" s="91"/>
      <c r="AC18" s="90"/>
      <c r="AD18" s="91"/>
    </row>
    <row r="19" spans="1:35">
      <c r="A19" s="105" t="s">
        <v>7</v>
      </c>
      <c r="B19" s="105"/>
      <c r="C19" s="105"/>
      <c r="D19" s="114"/>
      <c r="E19" s="3"/>
      <c r="F19" s="21">
        <v>4</v>
      </c>
      <c r="G19" s="3"/>
      <c r="H19" s="3"/>
      <c r="I19" s="21">
        <v>6</v>
      </c>
      <c r="J19" s="3"/>
      <c r="K19" s="3"/>
      <c r="L19" s="21">
        <v>6</v>
      </c>
      <c r="M19" s="3"/>
      <c r="N19" s="3"/>
      <c r="O19" s="21">
        <v>8</v>
      </c>
      <c r="P19" s="3"/>
      <c r="Q19" s="3"/>
      <c r="R19" s="21">
        <v>9</v>
      </c>
      <c r="S19" s="3"/>
      <c r="T19" s="3"/>
      <c r="U19" s="21">
        <v>9</v>
      </c>
      <c r="V19" s="3"/>
      <c r="W19" s="3"/>
      <c r="X19" s="21">
        <v>10</v>
      </c>
      <c r="Y19" s="3"/>
      <c r="Z19" s="3"/>
      <c r="AA19" s="21">
        <v>11</v>
      </c>
      <c r="AB19" s="3"/>
      <c r="AC19" s="3"/>
      <c r="AD19" s="3"/>
    </row>
    <row r="20" spans="1:35" ht="13.2" customHeight="1">
      <c r="A20" s="21"/>
      <c r="B20" s="21"/>
      <c r="C20" s="18"/>
      <c r="D20" s="20"/>
      <c r="E20" s="406" t="s">
        <v>77</v>
      </c>
      <c r="F20" s="406"/>
      <c r="G20" s="406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I20" s="18" t="s">
        <v>5</v>
      </c>
    </row>
    <row r="21" spans="1:35">
      <c r="E21" s="406"/>
      <c r="F21" s="406"/>
      <c r="G21" s="406"/>
      <c r="I21" s="3"/>
      <c r="L21" s="3"/>
      <c r="O21" s="3"/>
      <c r="R21" s="3"/>
      <c r="U21" s="3"/>
      <c r="X21" s="3"/>
      <c r="Y21" s="3"/>
      <c r="Z21" s="3"/>
      <c r="AA21" s="3"/>
      <c r="AD21" s="13"/>
    </row>
    <row r="22" spans="1:35">
      <c r="E22" s="406"/>
      <c r="F22" s="406"/>
      <c r="G22" s="406"/>
      <c r="I22" s="3"/>
      <c r="L22" s="3"/>
      <c r="O22" s="3"/>
      <c r="R22" s="3"/>
      <c r="U22" s="3"/>
      <c r="X22" s="3"/>
      <c r="Y22" s="3"/>
      <c r="Z22" s="3"/>
      <c r="AA22" s="3"/>
      <c r="AD22" s="13"/>
    </row>
    <row r="23" spans="1:35">
      <c r="A23" s="129"/>
      <c r="B23" s="129"/>
      <c r="C23" s="129"/>
      <c r="D23" s="129"/>
      <c r="E23" s="406"/>
      <c r="F23" s="406"/>
      <c r="G23" s="406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21"/>
      <c r="T23" s="21"/>
      <c r="U23" s="21"/>
      <c r="V23" s="3"/>
      <c r="W23" s="3"/>
      <c r="X23" s="21"/>
      <c r="Y23" s="3"/>
      <c r="Z23" s="3"/>
      <c r="AA23" s="21"/>
      <c r="AB23" s="3"/>
      <c r="AD23" s="13"/>
    </row>
    <row r="24" spans="1:35">
      <c r="A24" s="129"/>
      <c r="B24" s="129"/>
      <c r="C24" s="129"/>
      <c r="D24" s="129"/>
      <c r="E24" s="406"/>
      <c r="F24" s="406"/>
      <c r="G24" s="406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21"/>
      <c r="T24" s="21"/>
      <c r="U24" s="21"/>
      <c r="V24" s="3"/>
      <c r="W24" s="3"/>
      <c r="X24" s="21"/>
      <c r="Y24" s="3"/>
      <c r="Z24" s="3"/>
      <c r="AA24" s="21"/>
      <c r="AB24" s="3"/>
      <c r="AD24" s="13"/>
    </row>
    <row r="25" spans="1:35">
      <c r="A25" s="129"/>
      <c r="B25" s="129"/>
      <c r="C25" s="129"/>
      <c r="D25" s="129"/>
      <c r="E25" s="287"/>
      <c r="F25" s="287"/>
      <c r="G25" s="287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21"/>
      <c r="T25" s="21"/>
      <c r="U25" s="21"/>
      <c r="V25" s="3"/>
      <c r="W25" s="3"/>
      <c r="X25" s="21"/>
      <c r="Y25" s="3"/>
      <c r="Z25" s="3"/>
      <c r="AA25" s="21"/>
      <c r="AB25" s="3"/>
      <c r="AD25" s="13"/>
    </row>
    <row r="26" spans="1:35">
      <c r="A26" s="130" t="s">
        <v>10</v>
      </c>
      <c r="B26" s="130"/>
      <c r="C26" s="130"/>
      <c r="D26" s="130"/>
      <c r="E26" s="130"/>
      <c r="F26" s="3"/>
      <c r="G26" s="130" t="s">
        <v>9</v>
      </c>
      <c r="H26" s="130"/>
      <c r="I26" s="130"/>
      <c r="J26" s="130"/>
      <c r="K26" s="150"/>
      <c r="L26" s="150"/>
      <c r="M26" s="3"/>
      <c r="N26" s="3"/>
      <c r="O26" s="3"/>
      <c r="P26" s="3"/>
      <c r="Q26" s="129"/>
      <c r="R26" s="129"/>
      <c r="S26" s="129"/>
      <c r="T26" s="129"/>
      <c r="U26" s="131"/>
      <c r="V26" s="131"/>
    </row>
    <row r="27" spans="1:35" ht="14.4">
      <c r="A27" s="153" t="s">
        <v>12</v>
      </c>
      <c r="B27" s="130"/>
      <c r="C27" s="130"/>
      <c r="D27" s="152"/>
      <c r="E27" s="130"/>
      <c r="F27" s="130"/>
    </row>
  </sheetData>
  <sortState ref="B6:AH16">
    <sortCondition descending="1" ref="AD6:AD16"/>
  </sortState>
  <mergeCells count="9">
    <mergeCell ref="Z3:AB3"/>
    <mergeCell ref="E20:G24"/>
    <mergeCell ref="K3:M3"/>
    <mergeCell ref="W3:Y3"/>
    <mergeCell ref="T3:V3"/>
    <mergeCell ref="N3:P3"/>
    <mergeCell ref="Q3:S3"/>
    <mergeCell ref="E3:G3"/>
    <mergeCell ref="H3:J3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tabSelected="1" zoomScale="110" zoomScaleNormal="110" workbookViewId="0">
      <selection activeCell="E29" sqref="E29"/>
    </sheetView>
  </sheetViews>
  <sheetFormatPr defaultRowHeight="13.2"/>
  <cols>
    <col min="1" max="1" width="3.44140625" customWidth="1"/>
    <col min="2" max="2" width="6.44140625" customWidth="1"/>
    <col min="3" max="3" width="4.33203125" customWidth="1"/>
    <col min="4" max="4" width="18.6640625" customWidth="1"/>
    <col min="5" max="28" width="3.44140625" customWidth="1"/>
    <col min="29" max="29" width="4.6640625" bestFit="1" customWidth="1"/>
    <col min="30" max="30" width="5.88671875" customWidth="1"/>
    <col min="31" max="31" width="4.44140625" customWidth="1"/>
    <col min="32" max="32" width="6.109375" customWidth="1"/>
    <col min="33" max="34" width="5.5546875" customWidth="1"/>
  </cols>
  <sheetData>
    <row r="1" spans="1:34" ht="25.5" customHeight="1">
      <c r="A1" s="157" t="s">
        <v>52</v>
      </c>
      <c r="B1" s="158"/>
      <c r="C1" s="158"/>
      <c r="D1" s="158"/>
      <c r="E1" s="158"/>
      <c r="F1" s="158"/>
      <c r="G1" s="158"/>
      <c r="H1" s="158"/>
      <c r="I1" s="154"/>
      <c r="J1" s="155"/>
      <c r="K1" s="154"/>
      <c r="L1" s="156"/>
      <c r="M1" s="156"/>
      <c r="N1" s="156"/>
      <c r="O1" s="156"/>
      <c r="P1" s="154"/>
      <c r="Q1" s="154"/>
      <c r="R1" s="154"/>
      <c r="S1" s="70"/>
      <c r="T1" s="70"/>
      <c r="U1" s="159"/>
      <c r="V1" s="229"/>
      <c r="W1" s="70"/>
      <c r="X1" s="34"/>
      <c r="Y1" s="34"/>
      <c r="Z1" s="34"/>
      <c r="AA1" s="34"/>
      <c r="AB1" s="10"/>
      <c r="AC1" s="12"/>
      <c r="AD1" s="12"/>
    </row>
    <row r="2" spans="1:34" ht="19.8" thickBot="1">
      <c r="A2" s="10"/>
      <c r="B2" s="10"/>
      <c r="C2" s="10"/>
      <c r="D2" s="16"/>
      <c r="E2" s="11"/>
      <c r="F2" s="11"/>
      <c r="G2" s="11"/>
      <c r="H2" s="11"/>
      <c r="I2" s="11"/>
      <c r="J2" s="43"/>
      <c r="K2" s="43"/>
      <c r="L2" s="43"/>
      <c r="M2" s="43"/>
      <c r="N2" s="43"/>
      <c r="O2" s="43"/>
      <c r="P2" s="43"/>
      <c r="Q2" s="43"/>
      <c r="R2" s="230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2"/>
    </row>
    <row r="3" spans="1:34" ht="13.8" thickBot="1">
      <c r="A3" s="25"/>
      <c r="B3" s="57"/>
      <c r="C3" s="25"/>
      <c r="D3" s="55"/>
      <c r="E3" s="52"/>
      <c r="F3" s="51" t="s">
        <v>55</v>
      </c>
      <c r="G3" s="53"/>
      <c r="H3" s="52"/>
      <c r="I3" s="51" t="s">
        <v>84</v>
      </c>
      <c r="J3" s="53"/>
      <c r="K3" s="403" t="s">
        <v>83</v>
      </c>
      <c r="L3" s="404"/>
      <c r="M3" s="405"/>
      <c r="N3" s="403" t="s">
        <v>92</v>
      </c>
      <c r="O3" s="404"/>
      <c r="P3" s="405"/>
      <c r="Q3" s="403" t="s">
        <v>99</v>
      </c>
      <c r="R3" s="404"/>
      <c r="S3" s="405"/>
      <c r="T3" s="403" t="s">
        <v>102</v>
      </c>
      <c r="U3" s="404"/>
      <c r="V3" s="405"/>
      <c r="W3" s="403" t="s">
        <v>106</v>
      </c>
      <c r="X3" s="404"/>
      <c r="Y3" s="405"/>
      <c r="Z3" s="403" t="s">
        <v>113</v>
      </c>
      <c r="AA3" s="404"/>
      <c r="AB3" s="405"/>
      <c r="AC3" s="134"/>
      <c r="AD3" s="14"/>
      <c r="AF3" s="64"/>
      <c r="AG3" s="64"/>
      <c r="AH3" s="64"/>
    </row>
    <row r="4" spans="1:34" ht="13.8" thickBot="1">
      <c r="A4" s="56" t="s">
        <v>0</v>
      </c>
      <c r="B4" s="50" t="s">
        <v>6</v>
      </c>
      <c r="C4" s="56" t="s">
        <v>1</v>
      </c>
      <c r="D4" s="54" t="s">
        <v>2</v>
      </c>
      <c r="E4" s="165">
        <v>1</v>
      </c>
      <c r="F4" s="166">
        <v>2</v>
      </c>
      <c r="G4" s="167">
        <v>3</v>
      </c>
      <c r="H4" s="165">
        <v>1</v>
      </c>
      <c r="I4" s="166">
        <v>2</v>
      </c>
      <c r="J4" s="167">
        <v>3</v>
      </c>
      <c r="K4" s="165">
        <v>1</v>
      </c>
      <c r="L4" s="166">
        <v>2</v>
      </c>
      <c r="M4" s="167">
        <v>3</v>
      </c>
      <c r="N4" s="165">
        <v>1</v>
      </c>
      <c r="O4" s="166">
        <v>2</v>
      </c>
      <c r="P4" s="167">
        <v>3</v>
      </c>
      <c r="Q4" s="165">
        <v>1</v>
      </c>
      <c r="R4" s="166">
        <v>2</v>
      </c>
      <c r="S4" s="167">
        <v>3</v>
      </c>
      <c r="T4" s="165">
        <v>1</v>
      </c>
      <c r="U4" s="166">
        <v>2</v>
      </c>
      <c r="V4" s="167">
        <v>3</v>
      </c>
      <c r="W4" s="165">
        <v>1</v>
      </c>
      <c r="X4" s="166">
        <v>2</v>
      </c>
      <c r="Y4" s="167">
        <v>3</v>
      </c>
      <c r="Z4" s="165">
        <v>1</v>
      </c>
      <c r="AA4" s="166">
        <v>2</v>
      </c>
      <c r="AB4" s="167">
        <v>3</v>
      </c>
      <c r="AC4" s="92" t="s">
        <v>3</v>
      </c>
      <c r="AD4" s="168" t="s">
        <v>4</v>
      </c>
      <c r="AF4" s="252" t="s">
        <v>45</v>
      </c>
      <c r="AG4" s="252" t="s">
        <v>46</v>
      </c>
      <c r="AH4" s="252" t="s">
        <v>47</v>
      </c>
    </row>
    <row r="5" spans="1:34" ht="12.75" customHeight="1">
      <c r="A5" s="33"/>
      <c r="B5" s="58"/>
      <c r="C5" s="33"/>
      <c r="D5" s="29"/>
      <c r="E5" s="125"/>
      <c r="F5" s="126"/>
      <c r="G5" s="86"/>
      <c r="H5" s="125"/>
      <c r="I5" s="126"/>
      <c r="J5" s="86"/>
      <c r="K5" s="125"/>
      <c r="L5" s="126"/>
      <c r="M5" s="86"/>
      <c r="N5" s="125"/>
      <c r="O5" s="126"/>
      <c r="P5" s="86"/>
      <c r="Q5" s="125"/>
      <c r="R5" s="126"/>
      <c r="S5" s="86"/>
      <c r="T5" s="125"/>
      <c r="U5" s="126"/>
      <c r="V5" s="86"/>
      <c r="W5" s="125"/>
      <c r="X5" s="126"/>
      <c r="Y5" s="86"/>
      <c r="Z5" s="48"/>
      <c r="AA5" s="49"/>
      <c r="AB5" s="76"/>
      <c r="AC5" s="82"/>
      <c r="AD5" s="124"/>
      <c r="AF5" s="248"/>
      <c r="AG5" s="248"/>
      <c r="AH5" s="248"/>
    </row>
    <row r="6" spans="1:34" ht="12.75" customHeight="1">
      <c r="A6" s="33">
        <v>1</v>
      </c>
      <c r="B6" s="243">
        <v>2310</v>
      </c>
      <c r="C6" s="8">
        <v>655</v>
      </c>
      <c r="D6" s="26" t="s">
        <v>15</v>
      </c>
      <c r="E6" s="310">
        <v>35</v>
      </c>
      <c r="F6" s="311">
        <v>35</v>
      </c>
      <c r="G6" s="312">
        <v>35</v>
      </c>
      <c r="H6" s="37">
        <v>35</v>
      </c>
      <c r="I6" s="136">
        <v>35</v>
      </c>
      <c r="J6" s="39">
        <v>35</v>
      </c>
      <c r="K6" s="319">
        <v>32</v>
      </c>
      <c r="L6" s="347">
        <v>32</v>
      </c>
      <c r="M6" s="300">
        <v>32</v>
      </c>
      <c r="N6" s="98">
        <v>32</v>
      </c>
      <c r="O6" s="96">
        <v>32</v>
      </c>
      <c r="P6" s="97">
        <v>32</v>
      </c>
      <c r="Q6" s="98">
        <v>35</v>
      </c>
      <c r="R6" s="96">
        <v>32</v>
      </c>
      <c r="S6" s="414">
        <v>30</v>
      </c>
      <c r="T6" s="98">
        <v>32</v>
      </c>
      <c r="U6" s="96">
        <v>32</v>
      </c>
      <c r="V6" s="414">
        <v>30</v>
      </c>
      <c r="W6" s="98">
        <v>35</v>
      </c>
      <c r="X6" s="96">
        <v>35</v>
      </c>
      <c r="Y6" s="97">
        <v>35</v>
      </c>
      <c r="Z6" s="44">
        <v>35</v>
      </c>
      <c r="AA6" s="41">
        <v>35</v>
      </c>
      <c r="AB6" s="42">
        <v>35</v>
      </c>
      <c r="AC6" s="33">
        <f>IF(ISBLANK(J6),,SUM(AF6:AH6))</f>
        <v>92</v>
      </c>
      <c r="AD6" s="187">
        <f>SUM(E6:AB6)-AC6</f>
        <v>711</v>
      </c>
      <c r="AF6" s="253">
        <f>LARGE(E6:AB6,COUNT(E6:AB6)-0)</f>
        <v>30</v>
      </c>
      <c r="AG6" s="253">
        <f>LARGE(E6:AB6,COUNT(E6:AB6)-1)</f>
        <v>30</v>
      </c>
      <c r="AH6" s="253">
        <f>LARGE(E6:AB6,COUNT(E6:AB6)-2)</f>
        <v>32</v>
      </c>
    </row>
    <row r="7" spans="1:34">
      <c r="A7" s="33">
        <v>2</v>
      </c>
      <c r="B7" s="243">
        <v>4935</v>
      </c>
      <c r="C7" s="8">
        <v>645</v>
      </c>
      <c r="D7" s="26" t="s">
        <v>16</v>
      </c>
      <c r="E7" s="83">
        <v>30</v>
      </c>
      <c r="F7" s="303">
        <v>27</v>
      </c>
      <c r="G7" s="312">
        <v>30</v>
      </c>
      <c r="H7" s="37">
        <v>30</v>
      </c>
      <c r="I7" s="136">
        <v>32</v>
      </c>
      <c r="J7" s="312">
        <v>28</v>
      </c>
      <c r="K7" s="37">
        <v>35</v>
      </c>
      <c r="L7" s="136">
        <v>35</v>
      </c>
      <c r="M7" s="39">
        <v>35</v>
      </c>
      <c r="N7" s="83">
        <v>35</v>
      </c>
      <c r="O7" s="84">
        <v>35</v>
      </c>
      <c r="P7" s="79">
        <v>35</v>
      </c>
      <c r="Q7" s="83">
        <v>32</v>
      </c>
      <c r="R7" s="84">
        <v>35</v>
      </c>
      <c r="S7" s="79">
        <v>35</v>
      </c>
      <c r="T7" s="83">
        <v>35</v>
      </c>
      <c r="U7" s="84">
        <v>30</v>
      </c>
      <c r="V7" s="79">
        <v>35</v>
      </c>
      <c r="W7" s="98">
        <v>32</v>
      </c>
      <c r="X7" s="386">
        <v>26</v>
      </c>
      <c r="Y7" s="97">
        <v>32</v>
      </c>
      <c r="Z7" s="44">
        <v>32</v>
      </c>
      <c r="AA7" s="41">
        <v>32</v>
      </c>
      <c r="AB7" s="413">
        <v>0</v>
      </c>
      <c r="AC7" s="33">
        <f>IF(ISBLANK(J7),,SUM(AF7:AH7))</f>
        <v>53</v>
      </c>
      <c r="AD7" s="187">
        <f>SUM(E7:AB7)-AC7</f>
        <v>690</v>
      </c>
      <c r="AF7" s="253">
        <f>LARGE(E7:AB7,COUNT(E7:AB7)-0)</f>
        <v>0</v>
      </c>
      <c r="AG7" s="253">
        <f>LARGE(E7:AB7,COUNT(E7:AB7)-1)</f>
        <v>26</v>
      </c>
      <c r="AH7" s="253">
        <f>LARGE(E7:AB7,COUNT(E7:AB7)-2)</f>
        <v>27</v>
      </c>
    </row>
    <row r="8" spans="1:34" ht="12.75" customHeight="1">
      <c r="A8" s="33">
        <v>3</v>
      </c>
      <c r="B8" s="243">
        <v>2260</v>
      </c>
      <c r="C8" s="8">
        <v>683</v>
      </c>
      <c r="D8" s="26" t="s">
        <v>17</v>
      </c>
      <c r="E8" s="310">
        <v>32</v>
      </c>
      <c r="F8" s="311">
        <v>32</v>
      </c>
      <c r="G8" s="39">
        <v>32</v>
      </c>
      <c r="H8" s="37">
        <v>32</v>
      </c>
      <c r="I8" s="308">
        <v>22</v>
      </c>
      <c r="J8" s="39">
        <v>32</v>
      </c>
      <c r="K8" s="37">
        <v>30</v>
      </c>
      <c r="L8" s="308">
        <v>29</v>
      </c>
      <c r="M8" s="300">
        <v>23</v>
      </c>
      <c r="N8" s="83">
        <v>30</v>
      </c>
      <c r="O8" s="84">
        <v>30</v>
      </c>
      <c r="P8" s="79">
        <v>30</v>
      </c>
      <c r="Q8" s="83">
        <v>30</v>
      </c>
      <c r="R8" s="84">
        <v>30</v>
      </c>
      <c r="S8" s="79">
        <v>32</v>
      </c>
      <c r="T8" s="83">
        <v>30</v>
      </c>
      <c r="U8" s="84">
        <v>35</v>
      </c>
      <c r="V8" s="79">
        <v>32</v>
      </c>
      <c r="W8" s="83" t="s">
        <v>95</v>
      </c>
      <c r="X8" s="84">
        <v>32</v>
      </c>
      <c r="Y8" s="79">
        <v>30</v>
      </c>
      <c r="Z8" s="45">
        <v>30</v>
      </c>
      <c r="AA8" s="38">
        <v>30</v>
      </c>
      <c r="AB8" s="39">
        <v>32</v>
      </c>
      <c r="AC8" s="33">
        <f>IF(ISBLANK(J8),,SUM(AF8:AH8))</f>
        <v>74</v>
      </c>
      <c r="AD8" s="187">
        <f>SUM(E8:AB8)-AC8</f>
        <v>623</v>
      </c>
      <c r="AF8" s="253">
        <f>LARGE(E8:AB8,COUNT(E8:AB8)-0)</f>
        <v>22</v>
      </c>
      <c r="AG8" s="253">
        <f>LARGE(E8:AB8,COUNT(E8:AB8)-1)</f>
        <v>23</v>
      </c>
      <c r="AH8" s="253">
        <f>LARGE(E8:AB8,COUNT(E8:AB8)-2)</f>
        <v>29</v>
      </c>
    </row>
    <row r="9" spans="1:34" ht="12.75" customHeight="1">
      <c r="A9" s="33">
        <v>4</v>
      </c>
      <c r="B9" s="243">
        <v>5809</v>
      </c>
      <c r="C9" s="8">
        <v>641</v>
      </c>
      <c r="D9" s="26" t="s">
        <v>21</v>
      </c>
      <c r="E9" s="319">
        <v>29</v>
      </c>
      <c r="F9" s="320">
        <v>30</v>
      </c>
      <c r="G9" s="312">
        <v>29</v>
      </c>
      <c r="H9" s="302">
        <v>27</v>
      </c>
      <c r="I9" s="136">
        <v>30</v>
      </c>
      <c r="J9" s="39">
        <v>30</v>
      </c>
      <c r="K9" s="302">
        <v>27</v>
      </c>
      <c r="L9" s="308">
        <v>28</v>
      </c>
      <c r="M9" s="39">
        <v>30</v>
      </c>
      <c r="N9" s="83">
        <v>28</v>
      </c>
      <c r="O9" s="84">
        <v>28</v>
      </c>
      <c r="P9" s="79">
        <v>29</v>
      </c>
      <c r="Q9" s="83">
        <v>29</v>
      </c>
      <c r="R9" s="84">
        <v>29</v>
      </c>
      <c r="S9" s="79">
        <v>28</v>
      </c>
      <c r="T9" s="83">
        <v>29</v>
      </c>
      <c r="U9" s="84">
        <v>29</v>
      </c>
      <c r="V9" s="79">
        <v>29</v>
      </c>
      <c r="W9" s="83">
        <v>30</v>
      </c>
      <c r="X9" s="84">
        <v>30</v>
      </c>
      <c r="Y9" s="79">
        <v>29</v>
      </c>
      <c r="Z9" s="45">
        <v>29</v>
      </c>
      <c r="AA9" s="38">
        <v>29</v>
      </c>
      <c r="AB9" s="39">
        <v>29</v>
      </c>
      <c r="AC9" s="33">
        <f>IF(ISBLANK(J9),,SUM(AF9:AH9))</f>
        <v>82</v>
      </c>
      <c r="AD9" s="187">
        <f>SUM(E9:AB9)-AC9</f>
        <v>612</v>
      </c>
      <c r="AF9" s="253">
        <f>LARGE(E9:AB9,COUNT(E9:AB9)-0)</f>
        <v>27</v>
      </c>
      <c r="AG9" s="253">
        <f>LARGE(E9:AB9,COUNT(E9:AB9)-1)</f>
        <v>27</v>
      </c>
      <c r="AH9" s="253">
        <f>LARGE(E9:AB9,COUNT(E9:AB9)-2)</f>
        <v>28</v>
      </c>
    </row>
    <row r="10" spans="1:34">
      <c r="A10" s="33">
        <v>5</v>
      </c>
      <c r="B10" s="243">
        <v>13290</v>
      </c>
      <c r="C10" s="8">
        <v>650</v>
      </c>
      <c r="D10" s="26" t="s">
        <v>22</v>
      </c>
      <c r="E10" s="310">
        <v>28</v>
      </c>
      <c r="F10" s="311">
        <v>29</v>
      </c>
      <c r="G10" s="312">
        <v>28</v>
      </c>
      <c r="H10" s="319">
        <v>29</v>
      </c>
      <c r="I10" s="347">
        <v>29</v>
      </c>
      <c r="J10" s="312">
        <v>29</v>
      </c>
      <c r="K10" s="319">
        <v>29</v>
      </c>
      <c r="L10" s="347">
        <v>30</v>
      </c>
      <c r="M10" s="312">
        <v>28</v>
      </c>
      <c r="N10" s="178">
        <v>29</v>
      </c>
      <c r="O10" s="173">
        <v>29</v>
      </c>
      <c r="P10" s="176">
        <v>28</v>
      </c>
      <c r="Q10" s="177">
        <v>0</v>
      </c>
      <c r="R10" s="123">
        <v>0</v>
      </c>
      <c r="S10" s="175">
        <v>0</v>
      </c>
      <c r="T10" s="178"/>
      <c r="U10" s="173"/>
      <c r="V10" s="176"/>
      <c r="W10" s="178"/>
      <c r="X10" s="179"/>
      <c r="Y10" s="179"/>
      <c r="Z10" s="177"/>
      <c r="AA10" s="123"/>
      <c r="AB10" s="174"/>
      <c r="AC10" s="33">
        <f>IF(ISBLANK(J10),,SUM(AF10:AH10))</f>
        <v>0</v>
      </c>
      <c r="AD10" s="187">
        <f>SUM(E10:AB10)-AC10</f>
        <v>345</v>
      </c>
      <c r="AF10" s="253">
        <f>LARGE(E10:AB10,COUNT(E10:AB10)-0)</f>
        <v>0</v>
      </c>
      <c r="AG10" s="253">
        <f>LARGE(E10:AB10,COUNT(E10:AB10)-1)</f>
        <v>0</v>
      </c>
      <c r="AH10" s="253">
        <f>LARGE(E10:AB10,COUNT(E10:AB10)-2)</f>
        <v>0</v>
      </c>
    </row>
    <row r="11" spans="1:34">
      <c r="A11" s="68">
        <v>6</v>
      </c>
      <c r="B11" s="244">
        <v>7995</v>
      </c>
      <c r="C11" s="68">
        <v>618</v>
      </c>
      <c r="D11" s="172" t="s">
        <v>100</v>
      </c>
      <c r="E11" s="83">
        <v>0</v>
      </c>
      <c r="F11" s="173">
        <v>0</v>
      </c>
      <c r="G11" s="174">
        <v>0</v>
      </c>
      <c r="H11" s="122"/>
      <c r="I11" s="175"/>
      <c r="J11" s="174"/>
      <c r="K11" s="177"/>
      <c r="L11" s="123"/>
      <c r="M11" s="175"/>
      <c r="N11" s="177"/>
      <c r="O11" s="123"/>
      <c r="P11" s="176"/>
      <c r="Q11" s="178">
        <v>27</v>
      </c>
      <c r="R11" s="173">
        <v>27</v>
      </c>
      <c r="S11" s="176">
        <v>27</v>
      </c>
      <c r="T11" s="177">
        <v>27</v>
      </c>
      <c r="U11" s="123">
        <v>26</v>
      </c>
      <c r="V11" s="175">
        <v>27</v>
      </c>
      <c r="W11" s="178">
        <v>27</v>
      </c>
      <c r="X11" s="179">
        <v>28</v>
      </c>
      <c r="Y11" s="179">
        <v>27</v>
      </c>
      <c r="Z11" s="177">
        <v>0</v>
      </c>
      <c r="AA11" s="123">
        <v>0</v>
      </c>
      <c r="AB11" s="174">
        <v>26</v>
      </c>
      <c r="AC11" s="33">
        <f>IF(ISBLANK(J11),,SUM(AF11:AH11))</f>
        <v>0</v>
      </c>
      <c r="AD11" s="187">
        <f>SUM(E11:AB11)-AC11</f>
        <v>269</v>
      </c>
      <c r="AF11" s="253">
        <f>LARGE(E11:AB11,COUNT(E11:AB11)-0)</f>
        <v>0</v>
      </c>
      <c r="AG11" s="253">
        <f>LARGE(E11:AB11,COUNT(E11:AB11)-1)</f>
        <v>0</v>
      </c>
      <c r="AH11" s="253">
        <f>LARGE(E11:AB11,COUNT(E11:AB11)-2)</f>
        <v>0</v>
      </c>
    </row>
    <row r="12" spans="1:34" ht="12.75" customHeight="1">
      <c r="A12" s="8">
        <v>7</v>
      </c>
      <c r="B12" s="243">
        <v>21372</v>
      </c>
      <c r="C12" s="8">
        <v>648</v>
      </c>
      <c r="D12" s="26" t="s">
        <v>103</v>
      </c>
      <c r="E12" s="310">
        <v>0</v>
      </c>
      <c r="F12" s="311">
        <v>0</v>
      </c>
      <c r="G12" s="312">
        <v>0</v>
      </c>
      <c r="H12" s="37"/>
      <c r="I12" s="136"/>
      <c r="J12" s="39"/>
      <c r="K12" s="37"/>
      <c r="L12" s="136"/>
      <c r="M12" s="39"/>
      <c r="N12" s="83"/>
      <c r="O12" s="84"/>
      <c r="P12" s="79"/>
      <c r="Q12" s="37"/>
      <c r="R12" s="38"/>
      <c r="S12" s="39"/>
      <c r="T12" s="178">
        <v>28</v>
      </c>
      <c r="U12" s="179">
        <v>28</v>
      </c>
      <c r="V12" s="179">
        <v>28</v>
      </c>
      <c r="W12" s="178">
        <v>29</v>
      </c>
      <c r="X12" s="179">
        <v>29</v>
      </c>
      <c r="Y12" s="179">
        <v>28</v>
      </c>
      <c r="Z12" s="45">
        <v>27</v>
      </c>
      <c r="AA12" s="38">
        <v>28</v>
      </c>
      <c r="AB12" s="39">
        <v>28</v>
      </c>
      <c r="AC12" s="33">
        <f>IF(ISBLANK(J12),,SUM(AF12:AH12))</f>
        <v>0</v>
      </c>
      <c r="AD12" s="187">
        <f>SUM(E12:AB12)-AC12</f>
        <v>253</v>
      </c>
      <c r="AF12" s="253">
        <f>LARGE(E12:AB12,COUNT(E12:AB12)-0)</f>
        <v>0</v>
      </c>
      <c r="AG12" s="253">
        <f>LARGE(E12:AB12,COUNT(E12:AB12)-1)</f>
        <v>0</v>
      </c>
      <c r="AH12" s="253">
        <f>LARGE(E12:AB12,COUNT(E12:AB12)-2)</f>
        <v>0</v>
      </c>
    </row>
    <row r="13" spans="1:34">
      <c r="A13" s="68">
        <v>8</v>
      </c>
      <c r="B13" s="243">
        <v>1443</v>
      </c>
      <c r="C13" s="8">
        <v>632</v>
      </c>
      <c r="D13" s="172" t="s">
        <v>53</v>
      </c>
      <c r="E13" s="310">
        <v>27</v>
      </c>
      <c r="F13" s="311">
        <v>28</v>
      </c>
      <c r="G13" s="312">
        <v>27</v>
      </c>
      <c r="H13" s="313">
        <v>28</v>
      </c>
      <c r="I13" s="387">
        <v>28</v>
      </c>
      <c r="J13" s="360">
        <v>27</v>
      </c>
      <c r="K13" s="388">
        <v>0</v>
      </c>
      <c r="L13" s="314">
        <v>0</v>
      </c>
      <c r="M13" s="387">
        <v>0</v>
      </c>
      <c r="N13" s="178"/>
      <c r="O13" s="173"/>
      <c r="P13" s="176"/>
      <c r="Q13" s="178"/>
      <c r="R13" s="123"/>
      <c r="S13" s="176"/>
      <c r="T13" s="178">
        <v>20</v>
      </c>
      <c r="U13" s="173">
        <v>27</v>
      </c>
      <c r="V13" s="176">
        <v>25</v>
      </c>
      <c r="W13" s="178"/>
      <c r="X13" s="179"/>
      <c r="Y13" s="179"/>
      <c r="Z13" s="389"/>
      <c r="AA13" s="123"/>
      <c r="AB13" s="174"/>
      <c r="AC13" s="33">
        <f>IF(ISBLANK(J13),,SUM(AF13:AH13))</f>
        <v>0</v>
      </c>
      <c r="AD13" s="187">
        <f>SUM(E13:AB13)-AC13</f>
        <v>237</v>
      </c>
      <c r="AF13" s="253">
        <f>LARGE(E13:AB13,COUNT(E13:AB13)-0)</f>
        <v>0</v>
      </c>
      <c r="AG13" s="253">
        <f>LARGE(E13:AB13,COUNT(E13:AB13)-1)</f>
        <v>0</v>
      </c>
      <c r="AH13" s="253">
        <f>LARGE(E13:AB13,COUNT(E13:AB13)-2)</f>
        <v>0</v>
      </c>
    </row>
    <row r="14" spans="1:34">
      <c r="A14" s="68">
        <v>9</v>
      </c>
      <c r="B14" s="346">
        <v>12139</v>
      </c>
      <c r="C14" s="33">
        <v>612</v>
      </c>
      <c r="D14" s="26" t="s">
        <v>104</v>
      </c>
      <c r="E14" s="83">
        <v>0</v>
      </c>
      <c r="F14" s="84">
        <v>0</v>
      </c>
      <c r="G14" s="39">
        <v>0</v>
      </c>
      <c r="H14" s="37"/>
      <c r="I14" s="136"/>
      <c r="J14" s="39"/>
      <c r="K14" s="37"/>
      <c r="L14" s="136"/>
      <c r="M14" s="39"/>
      <c r="N14" s="83"/>
      <c r="O14" s="84"/>
      <c r="P14" s="79"/>
      <c r="Q14" s="37"/>
      <c r="R14" s="38"/>
      <c r="S14" s="39"/>
      <c r="T14" s="83">
        <v>25</v>
      </c>
      <c r="U14" s="84">
        <v>24</v>
      </c>
      <c r="V14" s="79">
        <v>24</v>
      </c>
      <c r="W14" s="178">
        <v>22</v>
      </c>
      <c r="X14" s="179">
        <v>27</v>
      </c>
      <c r="Y14" s="179">
        <v>25</v>
      </c>
      <c r="Z14" s="45">
        <v>25</v>
      </c>
      <c r="AA14" s="38">
        <v>26</v>
      </c>
      <c r="AB14" s="39">
        <v>25</v>
      </c>
      <c r="AC14" s="33">
        <f>IF(ISBLANK(J14),,SUM(AF14:AH14))</f>
        <v>0</v>
      </c>
      <c r="AD14" s="187">
        <f>SUM(E14:AB14)-AC14</f>
        <v>223</v>
      </c>
      <c r="AE14" s="3"/>
      <c r="AF14" s="253">
        <f>LARGE(E14:AB14,COUNT(E14:AB14)-0)</f>
        <v>0</v>
      </c>
      <c r="AG14" s="253">
        <f>LARGE(E14:AB14,COUNT(E14:AB14)-1)</f>
        <v>0</v>
      </c>
      <c r="AH14" s="253">
        <f>LARGE(E14:AB14,COUNT(E14:AB14)-2)</f>
        <v>0</v>
      </c>
    </row>
    <row r="15" spans="1:34">
      <c r="A15" s="68">
        <v>10</v>
      </c>
      <c r="B15" s="346">
        <v>2597</v>
      </c>
      <c r="C15" s="33">
        <v>642</v>
      </c>
      <c r="D15" s="26" t="s">
        <v>18</v>
      </c>
      <c r="E15" s="83">
        <v>0</v>
      </c>
      <c r="F15" s="84">
        <v>0</v>
      </c>
      <c r="G15" s="39">
        <v>0</v>
      </c>
      <c r="H15" s="37"/>
      <c r="I15" s="136"/>
      <c r="J15" s="39"/>
      <c r="K15" s="37">
        <v>28</v>
      </c>
      <c r="L15" s="136">
        <v>27</v>
      </c>
      <c r="M15" s="39">
        <v>29</v>
      </c>
      <c r="N15" s="83">
        <v>27</v>
      </c>
      <c r="O15" s="84">
        <v>0</v>
      </c>
      <c r="P15" s="79">
        <v>27</v>
      </c>
      <c r="Q15" s="37">
        <v>28</v>
      </c>
      <c r="R15" s="38">
        <v>28</v>
      </c>
      <c r="S15" s="39">
        <v>29</v>
      </c>
      <c r="T15" s="83"/>
      <c r="U15" s="84"/>
      <c r="V15" s="79"/>
      <c r="W15" s="178"/>
      <c r="X15" s="179"/>
      <c r="Y15" s="179"/>
      <c r="Z15" s="45"/>
      <c r="AA15" s="38"/>
      <c r="AB15" s="39"/>
      <c r="AC15" s="33">
        <f>IF(ISBLANK(J15),,SUM(AF15:AH15))</f>
        <v>0</v>
      </c>
      <c r="AD15" s="187">
        <f>SUM(E15:AB15)-AC15</f>
        <v>223</v>
      </c>
      <c r="AF15" s="253">
        <f>LARGE(E15:AB15,COUNT(E15:AB15)-0)</f>
        <v>0</v>
      </c>
      <c r="AG15" s="253">
        <f>LARGE(E15:AB15,COUNT(E15:AB15)-1)</f>
        <v>0</v>
      </c>
      <c r="AH15" s="253">
        <f>LARGE(E15:AB15,COUNT(E15:AB15)-2)</f>
        <v>0</v>
      </c>
    </row>
    <row r="16" spans="1:34">
      <c r="A16" s="8">
        <v>11</v>
      </c>
      <c r="B16" s="243">
        <v>5174</v>
      </c>
      <c r="C16" s="8">
        <v>621</v>
      </c>
      <c r="D16" s="26" t="s">
        <v>87</v>
      </c>
      <c r="E16" s="83">
        <v>0</v>
      </c>
      <c r="F16" s="84">
        <v>0</v>
      </c>
      <c r="G16" s="39">
        <v>0</v>
      </c>
      <c r="H16" s="37"/>
      <c r="I16" s="136"/>
      <c r="J16" s="39"/>
      <c r="K16" s="37"/>
      <c r="L16" s="136"/>
      <c r="M16" s="39"/>
      <c r="N16" s="83"/>
      <c r="O16" s="84"/>
      <c r="P16" s="79"/>
      <c r="Q16" s="37"/>
      <c r="R16" s="38"/>
      <c r="S16" s="39"/>
      <c r="T16" s="83">
        <v>26</v>
      </c>
      <c r="U16" s="84">
        <v>25</v>
      </c>
      <c r="V16" s="79">
        <v>26</v>
      </c>
      <c r="W16" s="83">
        <v>28</v>
      </c>
      <c r="X16" s="84">
        <v>0</v>
      </c>
      <c r="Y16" s="79">
        <v>26</v>
      </c>
      <c r="Z16" s="45">
        <v>26</v>
      </c>
      <c r="AA16" s="38">
        <v>27</v>
      </c>
      <c r="AB16" s="39">
        <v>27</v>
      </c>
      <c r="AC16" s="33">
        <f>IF(ISBLANK(J16),,SUM(AF16:AH16))</f>
        <v>0</v>
      </c>
      <c r="AD16" s="187">
        <f>SUM(E16:AB16)-AC16</f>
        <v>211</v>
      </c>
      <c r="AE16" s="3"/>
      <c r="AF16" s="253">
        <f>LARGE(E16:AB16,COUNT(E16:AB16)-0)</f>
        <v>0</v>
      </c>
      <c r="AG16" s="253">
        <f>LARGE(E16:AB16,COUNT(E16:AB16)-1)</f>
        <v>0</v>
      </c>
      <c r="AH16" s="253">
        <f>LARGE(E16:AB16,COUNT(E16:AB16)-2)</f>
        <v>0</v>
      </c>
    </row>
    <row r="17" spans="1:35">
      <c r="A17" s="68">
        <v>12</v>
      </c>
      <c r="B17" s="244">
        <v>21518</v>
      </c>
      <c r="C17" s="68">
        <v>676</v>
      </c>
      <c r="D17" s="172" t="s">
        <v>88</v>
      </c>
      <c r="E17" s="358">
        <v>0</v>
      </c>
      <c r="F17" s="359">
        <v>0</v>
      </c>
      <c r="G17" s="360">
        <v>0</v>
      </c>
      <c r="H17" s="122"/>
      <c r="I17" s="175"/>
      <c r="J17" s="174"/>
      <c r="K17" s="177"/>
      <c r="L17" s="123"/>
      <c r="M17" s="175"/>
      <c r="N17" s="178"/>
      <c r="O17" s="173"/>
      <c r="P17" s="176"/>
      <c r="Q17" s="177"/>
      <c r="R17" s="123"/>
      <c r="S17" s="175"/>
      <c r="T17" s="178"/>
      <c r="U17" s="173"/>
      <c r="V17" s="176"/>
      <c r="W17" s="178"/>
      <c r="X17" s="179"/>
      <c r="Y17" s="179"/>
      <c r="Z17" s="177">
        <v>28</v>
      </c>
      <c r="AA17" s="123">
        <v>21</v>
      </c>
      <c r="AB17" s="174">
        <v>30</v>
      </c>
      <c r="AC17" s="236">
        <f>IF(ISBLANK(J17),,SUM(AF17:AH17))</f>
        <v>0</v>
      </c>
      <c r="AD17" s="356">
        <f>SUM(E17:AB17)-AC17</f>
        <v>79</v>
      </c>
      <c r="AF17" s="357">
        <f>LARGE(E17:AB17,COUNT(E17:AB17)-0)</f>
        <v>0</v>
      </c>
      <c r="AG17" s="357">
        <f>LARGE(E17:AB17,COUNT(E17:AB17)-1)</f>
        <v>0</v>
      </c>
      <c r="AH17" s="357">
        <f>LARGE(E17:AB17,COUNT(E17:AB17)-2)</f>
        <v>0</v>
      </c>
    </row>
    <row r="18" spans="1:35">
      <c r="A18" s="68">
        <v>13</v>
      </c>
      <c r="B18" s="244">
        <v>12330</v>
      </c>
      <c r="C18" s="68">
        <v>637</v>
      </c>
      <c r="D18" s="172" t="s">
        <v>80</v>
      </c>
      <c r="E18" s="358">
        <v>0</v>
      </c>
      <c r="F18" s="359">
        <v>0</v>
      </c>
      <c r="G18" s="360">
        <v>0</v>
      </c>
      <c r="H18" s="122">
        <v>0</v>
      </c>
      <c r="I18" s="175">
        <v>27</v>
      </c>
      <c r="J18" s="174">
        <v>0</v>
      </c>
      <c r="K18" s="177"/>
      <c r="L18" s="38"/>
      <c r="M18" s="175"/>
      <c r="N18" s="178"/>
      <c r="O18" s="173"/>
      <c r="P18" s="176"/>
      <c r="Q18" s="177"/>
      <c r="R18" s="123"/>
      <c r="S18" s="175"/>
      <c r="T18" s="178"/>
      <c r="U18" s="173"/>
      <c r="V18" s="176"/>
      <c r="W18" s="178"/>
      <c r="X18" s="179"/>
      <c r="Y18" s="179"/>
      <c r="Z18" s="177"/>
      <c r="AA18" s="123"/>
      <c r="AB18" s="174"/>
      <c r="AC18" s="236">
        <f>IF(ISBLANK(J18),,SUM(AF18:AH18))</f>
        <v>0</v>
      </c>
      <c r="AD18" s="356">
        <f>SUM(E18:AB18)-AC18</f>
        <v>27</v>
      </c>
      <c r="AF18" s="357">
        <f>LARGE(E18:AB18,COUNT(E18:AB18)-0)</f>
        <v>0</v>
      </c>
      <c r="AG18" s="357">
        <f>LARGE(E18:AB18,COUNT(E18:AB18)-1)</f>
        <v>0</v>
      </c>
      <c r="AH18" s="357">
        <f>LARGE(E18:AB18,COUNT(E18:AB18)-2)</f>
        <v>0</v>
      </c>
    </row>
    <row r="19" spans="1:35" ht="13.8" thickBot="1">
      <c r="A19" s="104"/>
      <c r="B19" s="104"/>
      <c r="C19" s="104"/>
      <c r="D19" s="106"/>
      <c r="E19" s="107"/>
      <c r="F19" s="108"/>
      <c r="G19" s="109"/>
      <c r="H19" s="107"/>
      <c r="I19" s="110"/>
      <c r="J19" s="109"/>
      <c r="K19" s="111"/>
      <c r="L19" s="108"/>
      <c r="M19" s="110"/>
      <c r="N19" s="118"/>
      <c r="O19" s="119"/>
      <c r="P19" s="120"/>
      <c r="Q19" s="118"/>
      <c r="R19" s="119"/>
      <c r="S19" s="120"/>
      <c r="T19" s="111"/>
      <c r="U19" s="108"/>
      <c r="V19" s="110"/>
      <c r="W19" s="111"/>
      <c r="X19" s="109"/>
      <c r="Y19" s="109"/>
      <c r="Z19" s="111"/>
      <c r="AA19" s="108"/>
      <c r="AB19" s="109"/>
      <c r="AC19" s="112"/>
      <c r="AD19" s="104"/>
      <c r="AF19" s="250"/>
      <c r="AG19" s="251"/>
      <c r="AH19" s="251"/>
    </row>
    <row r="20" spans="1:35">
      <c r="A20" s="91"/>
      <c r="B20" s="91"/>
      <c r="C20" s="91"/>
      <c r="D20" s="113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0"/>
      <c r="R20" s="90"/>
      <c r="S20" s="90"/>
      <c r="T20" s="91"/>
      <c r="U20" s="91"/>
      <c r="V20" s="91"/>
      <c r="W20" s="91"/>
      <c r="X20" s="91"/>
      <c r="Y20" s="91"/>
      <c r="Z20" s="91"/>
      <c r="AA20" s="91"/>
      <c r="AB20" s="91"/>
      <c r="AC20" s="90"/>
      <c r="AD20" s="91"/>
    </row>
    <row r="21" spans="1:35">
      <c r="A21" s="105" t="s">
        <v>7</v>
      </c>
      <c r="B21" s="105"/>
      <c r="C21" s="105"/>
      <c r="D21" s="114"/>
      <c r="E21" s="3"/>
      <c r="F21" s="21">
        <v>6</v>
      </c>
      <c r="G21" s="3"/>
      <c r="H21" s="3"/>
      <c r="I21" s="21">
        <v>6</v>
      </c>
      <c r="J21" s="3"/>
      <c r="K21" s="3"/>
      <c r="L21" s="21">
        <v>6</v>
      </c>
      <c r="M21" s="3"/>
      <c r="N21" s="3"/>
      <c r="O21" s="21">
        <v>6</v>
      </c>
      <c r="P21" s="3"/>
      <c r="Q21" s="3"/>
      <c r="R21" s="21">
        <v>6</v>
      </c>
      <c r="S21" s="3"/>
      <c r="T21" s="3"/>
      <c r="U21" s="21">
        <v>9</v>
      </c>
      <c r="V21" s="3"/>
      <c r="W21" s="3"/>
      <c r="X21" s="21">
        <v>8</v>
      </c>
      <c r="Y21" s="3"/>
      <c r="Z21" s="3"/>
      <c r="AA21" s="21">
        <v>9</v>
      </c>
      <c r="AB21" s="3"/>
      <c r="AC21" s="3"/>
      <c r="AD21" s="3"/>
    </row>
    <row r="22" spans="1:35">
      <c r="A22" s="21"/>
      <c r="B22" s="21"/>
      <c r="C22" s="18"/>
      <c r="D22" s="20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I22" s="18" t="s">
        <v>5</v>
      </c>
    </row>
    <row r="23" spans="1:35">
      <c r="F23" s="3"/>
      <c r="I23" s="3"/>
      <c r="L23" s="3"/>
      <c r="O23" s="3"/>
      <c r="R23" s="3"/>
      <c r="U23" s="3"/>
      <c r="X23" s="3"/>
      <c r="Y23" s="3"/>
      <c r="Z23" s="3"/>
      <c r="AA23" s="3"/>
      <c r="AD23" s="13"/>
    </row>
    <row r="24" spans="1:35">
      <c r="A24" s="129"/>
      <c r="B24" s="129"/>
      <c r="C24" s="129"/>
      <c r="D24" s="129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21"/>
      <c r="T24" s="21"/>
      <c r="U24" s="21"/>
      <c r="V24" s="3"/>
      <c r="W24" s="3"/>
      <c r="X24" s="21"/>
      <c r="Y24" s="3"/>
      <c r="Z24" s="3"/>
      <c r="AA24" s="21"/>
      <c r="AB24" s="3"/>
      <c r="AD24" s="13"/>
    </row>
    <row r="25" spans="1:35">
      <c r="A25" s="130" t="s">
        <v>10</v>
      </c>
      <c r="B25" s="130"/>
      <c r="C25" s="130"/>
      <c r="D25" s="130"/>
      <c r="E25" s="130"/>
      <c r="F25" s="3"/>
      <c r="G25" s="130" t="s">
        <v>9</v>
      </c>
      <c r="H25" s="130"/>
      <c r="I25" s="130"/>
      <c r="J25" s="130"/>
      <c r="K25" s="150"/>
      <c r="L25" s="150"/>
      <c r="M25" s="3"/>
      <c r="N25" s="3"/>
      <c r="O25" s="3"/>
      <c r="P25" s="3"/>
      <c r="Q25" s="129"/>
      <c r="R25" s="129"/>
      <c r="S25" s="129"/>
      <c r="T25" s="129"/>
      <c r="U25" s="131"/>
      <c r="V25" s="131"/>
    </row>
    <row r="26" spans="1:35" ht="14.4">
      <c r="A26" s="153" t="s">
        <v>12</v>
      </c>
      <c r="B26" s="130"/>
      <c r="C26" s="130"/>
      <c r="D26" s="152"/>
      <c r="E26" s="130"/>
      <c r="F26" s="130"/>
    </row>
  </sheetData>
  <sortState ref="B6:AH18">
    <sortCondition descending="1" ref="AD6:AD18"/>
  </sortState>
  <mergeCells count="6">
    <mergeCell ref="Z3:AB3"/>
    <mergeCell ref="N3:P3"/>
    <mergeCell ref="Q3:S3"/>
    <mergeCell ref="K3:M3"/>
    <mergeCell ref="T3:V3"/>
    <mergeCell ref="W3:Y3"/>
  </mergeCells>
  <phoneticPr fontId="0" type="noConversion"/>
  <pageMargins left="0.75" right="0.75" top="1" bottom="1" header="0.5" footer="0.5"/>
  <pageSetup paperSize="9" scale="8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workbookViewId="0">
      <selection activeCell="V9" sqref="V9"/>
    </sheetView>
  </sheetViews>
  <sheetFormatPr defaultRowHeight="13.2"/>
  <cols>
    <col min="1" max="1" width="6.33203125" customWidth="1"/>
    <col min="2" max="2" width="7" customWidth="1"/>
    <col min="3" max="3" width="6" customWidth="1"/>
    <col min="4" max="4" width="16" bestFit="1" customWidth="1"/>
    <col min="5" max="5" width="4.6640625" customWidth="1"/>
    <col min="6" max="6" width="4.5546875" customWidth="1"/>
    <col min="7" max="7" width="4" customWidth="1"/>
    <col min="8" max="9" width="4.109375" customWidth="1"/>
    <col min="10" max="10" width="4.33203125" customWidth="1"/>
    <col min="11" max="13" width="3.33203125" customWidth="1"/>
    <col min="14" max="14" width="4.109375" customWidth="1"/>
    <col min="15" max="15" width="3.33203125" customWidth="1"/>
    <col min="16" max="17" width="3.88671875" customWidth="1"/>
    <col min="18" max="18" width="4.44140625" customWidth="1"/>
    <col min="19" max="19" width="3.44140625" customWidth="1"/>
    <col min="20" max="20" width="4" customWidth="1"/>
    <col min="21" max="21" width="4.33203125" customWidth="1"/>
    <col min="22" max="22" width="4.5546875" customWidth="1"/>
    <col min="23" max="23" width="4.33203125" customWidth="1"/>
    <col min="24" max="24" width="4.88671875" customWidth="1"/>
    <col min="25" max="25" width="4.33203125" customWidth="1"/>
    <col min="26" max="26" width="3.88671875" customWidth="1"/>
    <col min="27" max="27" width="4.33203125" customWidth="1"/>
    <col min="28" max="28" width="3.5546875" customWidth="1"/>
  </cols>
  <sheetData>
    <row r="1" spans="1:34" ht="21">
      <c r="A1" s="407" t="s">
        <v>56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154"/>
      <c r="R1" s="154"/>
      <c r="S1" s="154"/>
      <c r="T1" s="72"/>
      <c r="U1" s="228"/>
    </row>
    <row r="2" spans="1:34" ht="24" thickBot="1">
      <c r="A2" s="142"/>
      <c r="B2" s="142"/>
      <c r="C2" s="142"/>
      <c r="D2" s="142"/>
      <c r="E2" s="142"/>
      <c r="F2" s="142"/>
      <c r="G2" s="137"/>
      <c r="H2" s="137"/>
      <c r="I2" s="137"/>
      <c r="J2" s="138"/>
      <c r="K2" s="71"/>
      <c r="L2" s="71"/>
      <c r="M2" s="139"/>
      <c r="N2" s="139"/>
      <c r="O2" s="139"/>
      <c r="P2" s="140"/>
      <c r="Q2" s="71"/>
      <c r="R2" s="71"/>
      <c r="S2" s="141"/>
      <c r="T2" s="88"/>
      <c r="U2" s="89"/>
      <c r="V2" s="89"/>
      <c r="W2" s="1"/>
      <c r="X2" s="1" t="s">
        <v>5</v>
      </c>
      <c r="Y2" s="2"/>
      <c r="Z2" s="1"/>
      <c r="AA2" s="1" t="s">
        <v>5</v>
      </c>
      <c r="AB2" s="2"/>
      <c r="AC2" s="2"/>
      <c r="AD2" s="2"/>
    </row>
    <row r="3" spans="1:34" ht="13.8" thickBot="1">
      <c r="A3" s="59"/>
      <c r="B3" s="59"/>
      <c r="C3" s="59"/>
      <c r="D3" s="5"/>
      <c r="E3" s="52"/>
      <c r="F3" s="51" t="s">
        <v>55</v>
      </c>
      <c r="G3" s="53"/>
      <c r="H3" s="52"/>
      <c r="I3" s="51" t="s">
        <v>84</v>
      </c>
      <c r="J3" s="53"/>
      <c r="K3" s="403" t="s">
        <v>83</v>
      </c>
      <c r="L3" s="404"/>
      <c r="M3" s="405"/>
      <c r="N3" s="403" t="s">
        <v>92</v>
      </c>
      <c r="O3" s="404"/>
      <c r="P3" s="405"/>
      <c r="Q3" s="403" t="s">
        <v>99</v>
      </c>
      <c r="R3" s="404"/>
      <c r="S3" s="405"/>
      <c r="T3" s="403" t="s">
        <v>101</v>
      </c>
      <c r="U3" s="404"/>
      <c r="V3" s="405"/>
      <c r="W3" s="403" t="s">
        <v>106</v>
      </c>
      <c r="X3" s="404"/>
      <c r="Y3" s="405"/>
      <c r="Z3" s="403" t="s">
        <v>113</v>
      </c>
      <c r="AA3" s="404"/>
      <c r="AB3" s="405"/>
      <c r="AC3" s="5"/>
      <c r="AD3" s="5"/>
      <c r="AF3" s="64"/>
      <c r="AG3" s="64"/>
      <c r="AH3" s="64"/>
    </row>
    <row r="4" spans="1:34" ht="13.8" thickBot="1">
      <c r="A4" s="6" t="s">
        <v>0</v>
      </c>
      <c r="B4" s="6" t="s">
        <v>6</v>
      </c>
      <c r="C4" s="6" t="s">
        <v>1</v>
      </c>
      <c r="D4" s="7" t="s">
        <v>2</v>
      </c>
      <c r="E4" s="165">
        <v>1</v>
      </c>
      <c r="F4" s="166">
        <v>2</v>
      </c>
      <c r="G4" s="167">
        <v>3</v>
      </c>
      <c r="H4" s="165">
        <v>1</v>
      </c>
      <c r="I4" s="166">
        <v>2</v>
      </c>
      <c r="J4" s="167">
        <v>3</v>
      </c>
      <c r="K4" s="165">
        <v>1</v>
      </c>
      <c r="L4" s="166">
        <v>2</v>
      </c>
      <c r="M4" s="167">
        <v>3</v>
      </c>
      <c r="N4" s="165">
        <v>1</v>
      </c>
      <c r="O4" s="166">
        <v>2</v>
      </c>
      <c r="P4" s="167">
        <v>3</v>
      </c>
      <c r="Q4" s="165">
        <v>1</v>
      </c>
      <c r="R4" s="166">
        <v>2</v>
      </c>
      <c r="S4" s="167">
        <v>3</v>
      </c>
      <c r="T4" s="165">
        <v>1</v>
      </c>
      <c r="U4" s="166">
        <v>2</v>
      </c>
      <c r="V4" s="167">
        <v>3</v>
      </c>
      <c r="W4" s="165">
        <v>1</v>
      </c>
      <c r="X4" s="166">
        <v>2</v>
      </c>
      <c r="Y4" s="167">
        <v>3</v>
      </c>
      <c r="Z4" s="165">
        <v>1</v>
      </c>
      <c r="AA4" s="166">
        <v>2</v>
      </c>
      <c r="AB4" s="167">
        <v>3</v>
      </c>
      <c r="AC4" s="6" t="s">
        <v>3</v>
      </c>
      <c r="AD4" s="7" t="s">
        <v>4</v>
      </c>
      <c r="AF4" s="252" t="s">
        <v>45</v>
      </c>
      <c r="AG4" s="252" t="s">
        <v>46</v>
      </c>
      <c r="AH4" s="252" t="s">
        <v>47</v>
      </c>
    </row>
    <row r="5" spans="1:34">
      <c r="A5" s="28"/>
      <c r="B5" s="28"/>
      <c r="C5" s="28"/>
      <c r="D5" s="77"/>
      <c r="E5" s="93"/>
      <c r="F5" s="94"/>
      <c r="G5" s="95"/>
      <c r="H5" s="93"/>
      <c r="I5" s="94"/>
      <c r="J5" s="95"/>
      <c r="K5" s="93"/>
      <c r="L5" s="94"/>
      <c r="M5" s="69"/>
      <c r="N5" s="65"/>
      <c r="O5" s="35"/>
      <c r="P5" s="69"/>
      <c r="Q5" s="65"/>
      <c r="R5" s="35"/>
      <c r="S5" s="69"/>
      <c r="T5" s="93"/>
      <c r="U5" s="94"/>
      <c r="V5" s="95"/>
      <c r="W5" s="65"/>
      <c r="X5" s="103"/>
      <c r="Y5" s="69"/>
      <c r="Z5" s="65"/>
      <c r="AA5" s="103"/>
      <c r="AB5" s="69"/>
      <c r="AC5" s="205"/>
      <c r="AD5" s="203"/>
      <c r="AF5" s="248"/>
      <c r="AG5" s="248"/>
      <c r="AH5" s="248"/>
    </row>
    <row r="6" spans="1:34">
      <c r="A6" s="33">
        <v>1</v>
      </c>
      <c r="B6" s="244">
        <v>2597</v>
      </c>
      <c r="C6" s="68">
        <v>542</v>
      </c>
      <c r="D6" s="232" t="s">
        <v>18</v>
      </c>
      <c r="E6" s="313">
        <v>35</v>
      </c>
      <c r="F6" s="314">
        <v>35</v>
      </c>
      <c r="G6" s="315">
        <v>35</v>
      </c>
      <c r="H6" s="122">
        <v>35</v>
      </c>
      <c r="I6" s="123">
        <v>35</v>
      </c>
      <c r="J6" s="144">
        <v>35</v>
      </c>
      <c r="K6" s="37">
        <v>35</v>
      </c>
      <c r="L6" s="38">
        <v>35</v>
      </c>
      <c r="M6" s="121">
        <v>35</v>
      </c>
      <c r="N6" s="37">
        <v>35</v>
      </c>
      <c r="O6" s="38">
        <v>35</v>
      </c>
      <c r="P6" s="321">
        <v>32</v>
      </c>
      <c r="Q6" s="319">
        <v>32</v>
      </c>
      <c r="R6" s="299">
        <v>32</v>
      </c>
      <c r="S6" s="121">
        <v>32</v>
      </c>
      <c r="T6" s="302">
        <v>28</v>
      </c>
      <c r="U6" s="38">
        <v>32</v>
      </c>
      <c r="V6" s="121">
        <v>32</v>
      </c>
      <c r="W6" s="100">
        <v>32</v>
      </c>
      <c r="X6" s="101">
        <v>32</v>
      </c>
      <c r="Y6" s="102">
        <v>32</v>
      </c>
      <c r="Z6" s="169">
        <v>32</v>
      </c>
      <c r="AA6" s="291">
        <v>30</v>
      </c>
      <c r="AB6" s="171">
        <v>32</v>
      </c>
      <c r="AC6" s="9">
        <f t="shared" ref="AC6:AC13" si="0">IF(ISBLANK(J6),,SUM(AF6:AH6))</f>
        <v>90</v>
      </c>
      <c r="AD6" s="202">
        <f t="shared" ref="AD6:AD13" si="1">SUM(E6:AB6)-AC6</f>
        <v>705</v>
      </c>
      <c r="AF6" s="253">
        <f t="shared" ref="AF6:AF13" si="2">LARGE(E6:AB6,COUNT(E6:AB6)-0)</f>
        <v>28</v>
      </c>
      <c r="AG6" s="253">
        <f t="shared" ref="AG6:AG13" si="3">LARGE(E6:AB6,COUNT(E6:AB6)-1)</f>
        <v>30</v>
      </c>
      <c r="AH6" s="253">
        <f t="shared" ref="AH6:AH13" si="4">LARGE(E6:AB6,COUNT(E6:AB6)-2)</f>
        <v>32</v>
      </c>
    </row>
    <row r="7" spans="1:34">
      <c r="A7" s="9">
        <v>2</v>
      </c>
      <c r="B7" s="243">
        <v>5799</v>
      </c>
      <c r="C7" s="8">
        <v>580</v>
      </c>
      <c r="D7" s="239" t="s">
        <v>49</v>
      </c>
      <c r="E7" s="319">
        <v>30</v>
      </c>
      <c r="F7" s="299">
        <v>0</v>
      </c>
      <c r="G7" s="304">
        <v>29</v>
      </c>
      <c r="H7" s="37">
        <v>32</v>
      </c>
      <c r="I7" s="38">
        <v>32</v>
      </c>
      <c r="J7" s="121">
        <v>32</v>
      </c>
      <c r="K7" s="302">
        <v>0</v>
      </c>
      <c r="L7" s="38">
        <v>32</v>
      </c>
      <c r="M7" s="121">
        <v>32</v>
      </c>
      <c r="N7" s="169">
        <v>32</v>
      </c>
      <c r="O7" s="101">
        <v>32</v>
      </c>
      <c r="P7" s="102">
        <v>35</v>
      </c>
      <c r="Q7" s="100">
        <v>35</v>
      </c>
      <c r="R7" s="101">
        <v>35</v>
      </c>
      <c r="S7" s="102">
        <v>35</v>
      </c>
      <c r="T7" s="100">
        <v>35</v>
      </c>
      <c r="U7" s="101">
        <v>35</v>
      </c>
      <c r="V7" s="102">
        <v>35</v>
      </c>
      <c r="W7" s="100">
        <v>29</v>
      </c>
      <c r="X7" s="101">
        <v>35</v>
      </c>
      <c r="Y7" s="102">
        <v>35</v>
      </c>
      <c r="Z7" s="169">
        <v>35</v>
      </c>
      <c r="AA7" s="170">
        <v>35</v>
      </c>
      <c r="AB7" s="171">
        <v>35</v>
      </c>
      <c r="AC7" s="9">
        <f t="shared" si="0"/>
        <v>29</v>
      </c>
      <c r="AD7" s="202">
        <f t="shared" si="1"/>
        <v>703</v>
      </c>
      <c r="AF7" s="253">
        <f t="shared" si="2"/>
        <v>0</v>
      </c>
      <c r="AG7" s="253">
        <f t="shared" si="3"/>
        <v>0</v>
      </c>
      <c r="AH7" s="253">
        <f t="shared" si="4"/>
        <v>29</v>
      </c>
    </row>
    <row r="8" spans="1:34">
      <c r="A8" s="9">
        <v>3</v>
      </c>
      <c r="B8" s="244">
        <v>5827</v>
      </c>
      <c r="C8" s="206">
        <v>536</v>
      </c>
      <c r="D8" s="325" t="s">
        <v>19</v>
      </c>
      <c r="E8" s="326">
        <v>28</v>
      </c>
      <c r="F8" s="327">
        <v>29</v>
      </c>
      <c r="G8" s="182">
        <v>30</v>
      </c>
      <c r="H8" s="180">
        <v>29</v>
      </c>
      <c r="I8" s="327">
        <v>28</v>
      </c>
      <c r="J8" s="182">
        <v>29</v>
      </c>
      <c r="K8" s="234">
        <v>32</v>
      </c>
      <c r="L8" s="213">
        <v>29</v>
      </c>
      <c r="M8" s="233">
        <v>29</v>
      </c>
      <c r="N8" s="180">
        <v>28</v>
      </c>
      <c r="O8" s="368">
        <v>27</v>
      </c>
      <c r="P8" s="369">
        <v>27</v>
      </c>
      <c r="Q8" s="234">
        <v>30</v>
      </c>
      <c r="R8" s="213">
        <v>30</v>
      </c>
      <c r="S8" s="233">
        <v>30</v>
      </c>
      <c r="T8" s="234">
        <v>29</v>
      </c>
      <c r="U8" s="213">
        <v>29</v>
      </c>
      <c r="V8" s="233">
        <v>28</v>
      </c>
      <c r="W8" s="100">
        <v>35</v>
      </c>
      <c r="X8" s="101">
        <v>30</v>
      </c>
      <c r="Y8" s="337">
        <v>27</v>
      </c>
      <c r="Z8" s="169">
        <v>30</v>
      </c>
      <c r="AA8" s="170">
        <v>32</v>
      </c>
      <c r="AB8" s="171">
        <v>30</v>
      </c>
      <c r="AC8" s="9">
        <f t="shared" si="0"/>
        <v>81</v>
      </c>
      <c r="AD8" s="202">
        <f t="shared" si="1"/>
        <v>624</v>
      </c>
      <c r="AF8" s="253">
        <f t="shared" si="2"/>
        <v>27</v>
      </c>
      <c r="AG8" s="253">
        <f t="shared" si="3"/>
        <v>27</v>
      </c>
      <c r="AH8" s="253">
        <f t="shared" si="4"/>
        <v>27</v>
      </c>
    </row>
    <row r="9" spans="1:34">
      <c r="A9" s="9">
        <v>4</v>
      </c>
      <c r="B9" s="243">
        <v>5836</v>
      </c>
      <c r="C9" s="8">
        <v>514</v>
      </c>
      <c r="D9" s="239" t="s">
        <v>50</v>
      </c>
      <c r="E9" s="37">
        <v>29</v>
      </c>
      <c r="F9" s="38">
        <v>30</v>
      </c>
      <c r="G9" s="321">
        <v>28</v>
      </c>
      <c r="H9" s="319">
        <v>28</v>
      </c>
      <c r="I9" s="320">
        <v>29</v>
      </c>
      <c r="J9" s="321">
        <v>28</v>
      </c>
      <c r="K9" s="37">
        <v>30</v>
      </c>
      <c r="L9" s="38">
        <v>30</v>
      </c>
      <c r="M9" s="121">
        <v>30</v>
      </c>
      <c r="N9" s="169">
        <v>29</v>
      </c>
      <c r="O9" s="101">
        <v>29</v>
      </c>
      <c r="P9" s="102">
        <v>29</v>
      </c>
      <c r="Q9" s="100">
        <v>28</v>
      </c>
      <c r="R9" s="101">
        <v>28</v>
      </c>
      <c r="S9" s="102">
        <v>29</v>
      </c>
      <c r="T9" s="361">
        <v>0</v>
      </c>
      <c r="U9" s="290">
        <v>0</v>
      </c>
      <c r="V9" s="337">
        <v>0</v>
      </c>
      <c r="W9" s="100">
        <v>27</v>
      </c>
      <c r="X9" s="101">
        <v>27</v>
      </c>
      <c r="Y9" s="102">
        <v>30</v>
      </c>
      <c r="Z9" s="169">
        <v>28</v>
      </c>
      <c r="AA9" s="170">
        <v>23</v>
      </c>
      <c r="AB9" s="171">
        <v>23</v>
      </c>
      <c r="AC9" s="9">
        <f t="shared" si="0"/>
        <v>0</v>
      </c>
      <c r="AD9" s="202">
        <f t="shared" si="1"/>
        <v>592</v>
      </c>
      <c r="AF9" s="253">
        <f t="shared" si="2"/>
        <v>0</v>
      </c>
      <c r="AG9" s="253">
        <f t="shared" si="3"/>
        <v>0</v>
      </c>
      <c r="AH9" s="253">
        <f t="shared" si="4"/>
        <v>0</v>
      </c>
    </row>
    <row r="10" spans="1:34">
      <c r="A10" s="9">
        <v>5</v>
      </c>
      <c r="B10" s="244">
        <v>1507</v>
      </c>
      <c r="C10" s="68">
        <v>548</v>
      </c>
      <c r="D10" s="232" t="s">
        <v>20</v>
      </c>
      <c r="E10" s="122">
        <v>27</v>
      </c>
      <c r="F10" s="123">
        <v>28</v>
      </c>
      <c r="G10" s="144">
        <v>27</v>
      </c>
      <c r="H10" s="313">
        <v>27</v>
      </c>
      <c r="I10" s="390">
        <v>27</v>
      </c>
      <c r="J10" s="391">
        <v>27</v>
      </c>
      <c r="K10" s="122">
        <v>28</v>
      </c>
      <c r="L10" s="123">
        <v>27</v>
      </c>
      <c r="M10" s="144">
        <v>28</v>
      </c>
      <c r="N10" s="392">
        <v>0</v>
      </c>
      <c r="O10" s="123">
        <v>28</v>
      </c>
      <c r="P10" s="144">
        <v>28</v>
      </c>
      <c r="Q10" s="122">
        <v>27</v>
      </c>
      <c r="R10" s="123">
        <v>27</v>
      </c>
      <c r="S10" s="144">
        <v>27</v>
      </c>
      <c r="T10" s="122">
        <v>30</v>
      </c>
      <c r="U10" s="123">
        <v>30</v>
      </c>
      <c r="V10" s="144">
        <v>30</v>
      </c>
      <c r="W10" s="393">
        <v>28</v>
      </c>
      <c r="X10" s="173">
        <v>28</v>
      </c>
      <c r="Y10" s="394">
        <v>29</v>
      </c>
      <c r="Z10" s="169">
        <v>29</v>
      </c>
      <c r="AA10" s="170">
        <v>29</v>
      </c>
      <c r="AB10" s="171">
        <v>29</v>
      </c>
      <c r="AC10" s="9">
        <f t="shared" si="0"/>
        <v>54</v>
      </c>
      <c r="AD10" s="202">
        <f t="shared" si="1"/>
        <v>591</v>
      </c>
      <c r="AF10" s="253">
        <f t="shared" si="2"/>
        <v>0</v>
      </c>
      <c r="AG10" s="253">
        <f t="shared" si="3"/>
        <v>27</v>
      </c>
      <c r="AH10" s="253">
        <f t="shared" si="4"/>
        <v>27</v>
      </c>
    </row>
    <row r="11" spans="1:34">
      <c r="A11" s="9">
        <v>6</v>
      </c>
      <c r="B11" s="243">
        <v>5825</v>
      </c>
      <c r="C11" s="9">
        <v>585</v>
      </c>
      <c r="D11" s="238" t="s">
        <v>23</v>
      </c>
      <c r="E11" s="169">
        <v>32</v>
      </c>
      <c r="F11" s="170">
        <v>32</v>
      </c>
      <c r="G11" s="171">
        <v>32</v>
      </c>
      <c r="H11" s="316">
        <v>30</v>
      </c>
      <c r="I11" s="317">
        <v>30</v>
      </c>
      <c r="J11" s="318">
        <v>30</v>
      </c>
      <c r="K11" s="316">
        <v>29</v>
      </c>
      <c r="L11" s="317">
        <v>28</v>
      </c>
      <c r="M11" s="318">
        <v>27</v>
      </c>
      <c r="N11" s="316">
        <v>30</v>
      </c>
      <c r="O11" s="317">
        <v>30</v>
      </c>
      <c r="P11" s="318">
        <v>30</v>
      </c>
      <c r="Q11" s="316">
        <v>29</v>
      </c>
      <c r="R11" s="317">
        <v>29</v>
      </c>
      <c r="S11" s="318">
        <v>28</v>
      </c>
      <c r="T11" s="292">
        <v>0</v>
      </c>
      <c r="U11" s="291">
        <v>0</v>
      </c>
      <c r="V11" s="305">
        <v>0</v>
      </c>
      <c r="W11" s="169"/>
      <c r="X11" s="170"/>
      <c r="Y11" s="171"/>
      <c r="Z11" s="169"/>
      <c r="AA11" s="170"/>
      <c r="AB11" s="171"/>
      <c r="AC11" s="9">
        <f t="shared" si="0"/>
        <v>0</v>
      </c>
      <c r="AD11" s="202">
        <f t="shared" si="1"/>
        <v>446</v>
      </c>
      <c r="AF11" s="253">
        <f t="shared" si="2"/>
        <v>0</v>
      </c>
      <c r="AG11" s="253">
        <f t="shared" si="3"/>
        <v>0</v>
      </c>
      <c r="AH11" s="253">
        <f t="shared" si="4"/>
        <v>0</v>
      </c>
    </row>
    <row r="12" spans="1:34">
      <c r="A12" s="9">
        <v>7</v>
      </c>
      <c r="B12" s="243">
        <v>5809</v>
      </c>
      <c r="C12" s="8">
        <v>541</v>
      </c>
      <c r="D12" s="239" t="s">
        <v>21</v>
      </c>
      <c r="E12" s="37">
        <v>0</v>
      </c>
      <c r="F12" s="38">
        <v>0</v>
      </c>
      <c r="G12" s="121">
        <v>0</v>
      </c>
      <c r="H12" s="169"/>
      <c r="I12" s="170"/>
      <c r="J12" s="171"/>
      <c r="K12" s="169"/>
      <c r="L12" s="170"/>
      <c r="M12" s="171"/>
      <c r="N12" s="169"/>
      <c r="O12" s="170"/>
      <c r="P12" s="171"/>
      <c r="Q12" s="169"/>
      <c r="R12" s="170"/>
      <c r="S12" s="171"/>
      <c r="T12" s="169">
        <v>32</v>
      </c>
      <c r="U12" s="170">
        <v>28</v>
      </c>
      <c r="V12" s="171">
        <v>29</v>
      </c>
      <c r="W12" s="169">
        <v>30</v>
      </c>
      <c r="X12" s="170">
        <v>29</v>
      </c>
      <c r="Y12" s="171">
        <v>28</v>
      </c>
      <c r="Z12" s="169">
        <v>27</v>
      </c>
      <c r="AA12" s="170">
        <v>28</v>
      </c>
      <c r="AB12" s="171">
        <v>28</v>
      </c>
      <c r="AC12" s="9">
        <f t="shared" si="0"/>
        <v>0</v>
      </c>
      <c r="AD12" s="202">
        <f t="shared" si="1"/>
        <v>259</v>
      </c>
      <c r="AF12" s="253">
        <f t="shared" si="2"/>
        <v>0</v>
      </c>
      <c r="AG12" s="253">
        <f t="shared" si="3"/>
        <v>0</v>
      </c>
      <c r="AH12" s="253">
        <f t="shared" si="4"/>
        <v>0</v>
      </c>
    </row>
    <row r="13" spans="1:34">
      <c r="A13" s="9">
        <v>8</v>
      </c>
      <c r="B13" s="243">
        <v>2123</v>
      </c>
      <c r="C13" s="8">
        <v>514</v>
      </c>
      <c r="D13" s="239" t="s">
        <v>24</v>
      </c>
      <c r="E13" s="37">
        <v>0</v>
      </c>
      <c r="F13" s="38">
        <v>0</v>
      </c>
      <c r="G13" s="121">
        <v>0</v>
      </c>
      <c r="H13" s="37"/>
      <c r="I13" s="38"/>
      <c r="J13" s="121"/>
      <c r="K13" s="37"/>
      <c r="L13" s="38"/>
      <c r="M13" s="121"/>
      <c r="N13" s="37"/>
      <c r="O13" s="38"/>
      <c r="P13" s="121"/>
      <c r="Q13" s="37"/>
      <c r="R13" s="38"/>
      <c r="S13" s="121"/>
      <c r="T13" s="37" t="s">
        <v>95</v>
      </c>
      <c r="U13" s="38">
        <v>0</v>
      </c>
      <c r="V13" s="121">
        <v>0</v>
      </c>
      <c r="W13" s="37"/>
      <c r="X13" s="38"/>
      <c r="Y13" s="121"/>
      <c r="Z13" s="37"/>
      <c r="AA13" s="38"/>
      <c r="AB13" s="121"/>
      <c r="AC13" s="9">
        <f t="shared" si="0"/>
        <v>0</v>
      </c>
      <c r="AD13" s="202">
        <f t="shared" si="1"/>
        <v>0</v>
      </c>
      <c r="AF13" s="253">
        <f t="shared" si="2"/>
        <v>0</v>
      </c>
      <c r="AG13" s="253">
        <f t="shared" si="3"/>
        <v>0</v>
      </c>
      <c r="AH13" s="253">
        <f t="shared" si="4"/>
        <v>0</v>
      </c>
    </row>
    <row r="14" spans="1:34">
      <c r="A14" s="9">
        <v>9</v>
      </c>
      <c r="B14" s="68"/>
      <c r="C14" s="8"/>
      <c r="D14" s="232"/>
      <c r="E14" s="37">
        <v>0</v>
      </c>
      <c r="F14" s="38">
        <v>0</v>
      </c>
      <c r="G14" s="121">
        <v>0</v>
      </c>
      <c r="H14" s="37"/>
      <c r="I14" s="38"/>
      <c r="J14" s="121"/>
      <c r="K14" s="37"/>
      <c r="L14" s="38"/>
      <c r="M14" s="121"/>
      <c r="N14" s="37"/>
      <c r="O14" s="38"/>
      <c r="P14" s="121"/>
      <c r="Q14" s="37"/>
      <c r="R14" s="38"/>
      <c r="S14" s="121"/>
      <c r="T14" s="37"/>
      <c r="U14" s="38"/>
      <c r="V14" s="121"/>
      <c r="W14" s="37"/>
      <c r="X14" s="38"/>
      <c r="Y14" s="121"/>
      <c r="Z14" s="37"/>
      <c r="AA14" s="38"/>
      <c r="AB14" s="121"/>
      <c r="AC14" s="9">
        <f t="shared" ref="AC14:AC15" si="5">IF(ISBLANK(J14),,SUM(AF14:AH14))</f>
        <v>0</v>
      </c>
      <c r="AD14" s="202">
        <f t="shared" ref="AD14:AD15" si="6">SUM(E14:AB14)-AC14</f>
        <v>0</v>
      </c>
      <c r="AF14" s="253">
        <f t="shared" ref="AF14:AF15" si="7">LARGE(E14:AB14,COUNT(E14:AB14)-0)</f>
        <v>0</v>
      </c>
      <c r="AG14" s="253">
        <f t="shared" ref="AG14:AG15" si="8">LARGE(E14:AB14,COUNT(E14:AB14)-1)</f>
        <v>0</v>
      </c>
      <c r="AH14" s="253">
        <f t="shared" ref="AH14:AH15" si="9">LARGE(E14:AB14,COUNT(E14:AB14)-2)</f>
        <v>0</v>
      </c>
    </row>
    <row r="15" spans="1:34" ht="13.8" thickBot="1">
      <c r="A15" s="60">
        <v>10</v>
      </c>
      <c r="B15" s="240"/>
      <c r="C15" s="258"/>
      <c r="D15" s="242"/>
      <c r="E15" s="117">
        <v>0</v>
      </c>
      <c r="F15" s="66">
        <v>0</v>
      </c>
      <c r="G15" s="259">
        <v>0</v>
      </c>
      <c r="H15" s="117"/>
      <c r="I15" s="66"/>
      <c r="J15" s="259"/>
      <c r="K15" s="117"/>
      <c r="L15" s="66"/>
      <c r="M15" s="259"/>
      <c r="N15" s="117"/>
      <c r="O15" s="66"/>
      <c r="P15" s="259"/>
      <c r="Q15" s="117"/>
      <c r="R15" s="66"/>
      <c r="S15" s="259"/>
      <c r="T15" s="117"/>
      <c r="U15" s="66"/>
      <c r="V15" s="259"/>
      <c r="W15" s="117"/>
      <c r="X15" s="66"/>
      <c r="Y15" s="259"/>
      <c r="Z15" s="117"/>
      <c r="AA15" s="66"/>
      <c r="AB15" s="259"/>
      <c r="AC15" s="219">
        <f t="shared" si="5"/>
        <v>0</v>
      </c>
      <c r="AD15" s="267">
        <f t="shared" si="6"/>
        <v>0</v>
      </c>
      <c r="AF15" s="253">
        <f t="shared" si="7"/>
        <v>0</v>
      </c>
      <c r="AG15" s="253">
        <f t="shared" si="8"/>
        <v>0</v>
      </c>
      <c r="AH15" s="253">
        <f t="shared" si="9"/>
        <v>0</v>
      </c>
    </row>
    <row r="16" spans="1:34">
      <c r="E16" s="143"/>
      <c r="F16" s="143"/>
      <c r="G16" s="143"/>
      <c r="H16" s="143"/>
      <c r="T16" s="143"/>
    </row>
    <row r="17" spans="1:27">
      <c r="A17" s="105" t="s">
        <v>7</v>
      </c>
      <c r="F17" s="21">
        <v>6</v>
      </c>
      <c r="G17" s="21"/>
      <c r="H17" s="21"/>
      <c r="I17" s="21">
        <v>6</v>
      </c>
      <c r="J17" s="21"/>
      <c r="K17" s="21"/>
      <c r="L17" s="21">
        <v>6</v>
      </c>
      <c r="M17" s="21"/>
      <c r="N17" s="21"/>
      <c r="O17" s="21">
        <v>6</v>
      </c>
      <c r="P17" s="21"/>
      <c r="Q17" s="21"/>
      <c r="R17" s="21">
        <v>6</v>
      </c>
      <c r="S17" s="21"/>
      <c r="T17" s="3"/>
      <c r="U17" s="21">
        <v>6</v>
      </c>
      <c r="X17" s="21">
        <v>6</v>
      </c>
      <c r="AA17" s="21">
        <v>6</v>
      </c>
    </row>
    <row r="18" spans="1:27">
      <c r="F18" s="3"/>
    </row>
    <row r="19" spans="1:27">
      <c r="C19" s="130"/>
      <c r="F19" s="3"/>
    </row>
    <row r="20" spans="1:27">
      <c r="A20" s="130"/>
      <c r="B20" s="130"/>
      <c r="C20" s="130"/>
      <c r="D20" s="130"/>
      <c r="E20" s="130"/>
      <c r="F20" s="3"/>
    </row>
    <row r="21" spans="1:27">
      <c r="A21" s="130" t="s">
        <v>11</v>
      </c>
      <c r="B21" s="130"/>
      <c r="D21" s="130"/>
      <c r="E21" s="130"/>
      <c r="F21" s="3"/>
      <c r="Q21" s="130"/>
      <c r="R21" s="130"/>
      <c r="S21" s="130"/>
      <c r="T21" s="3"/>
      <c r="U21" s="3"/>
      <c r="V21" s="3"/>
      <c r="W21" s="3"/>
      <c r="Z21" s="3"/>
    </row>
    <row r="22" spans="1:27" ht="14.4">
      <c r="A22" s="153" t="s">
        <v>12</v>
      </c>
    </row>
  </sheetData>
  <sortState ref="B6:AH13">
    <sortCondition descending="1" ref="AD6:AD13"/>
  </sortState>
  <mergeCells count="7">
    <mergeCell ref="Z3:AB3"/>
    <mergeCell ref="W3:Y3"/>
    <mergeCell ref="A1:P1"/>
    <mergeCell ref="Q3:S3"/>
    <mergeCell ref="K3:M3"/>
    <mergeCell ref="N3:P3"/>
    <mergeCell ref="T3:V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zoomScale="110" zoomScaleNormal="110" workbookViewId="0">
      <selection activeCell="E20" sqref="E20"/>
    </sheetView>
  </sheetViews>
  <sheetFormatPr defaultRowHeight="13.2"/>
  <cols>
    <col min="1" max="1" width="5.88671875" customWidth="1"/>
    <col min="2" max="2" width="7.33203125" customWidth="1"/>
    <col min="3" max="3" width="5.88671875" customWidth="1"/>
    <col min="4" max="4" width="16" bestFit="1" customWidth="1"/>
    <col min="5" max="14" width="3.33203125" bestFit="1" customWidth="1"/>
    <col min="15" max="15" width="3.5546875" bestFit="1" customWidth="1"/>
    <col min="16" max="16" width="3.33203125" bestFit="1" customWidth="1"/>
    <col min="17" max="17" width="3.6640625" customWidth="1"/>
    <col min="18" max="19" width="3.33203125" bestFit="1" customWidth="1"/>
    <col min="20" max="20" width="3.5546875" customWidth="1"/>
    <col min="21" max="23" width="3" customWidth="1"/>
    <col min="24" max="24" width="2.88671875" customWidth="1"/>
    <col min="25" max="26" width="3" customWidth="1"/>
    <col min="27" max="27" width="2.88671875" customWidth="1"/>
    <col min="28" max="28" width="3" customWidth="1"/>
  </cols>
  <sheetData>
    <row r="1" spans="1:34" ht="21">
      <c r="A1" s="407" t="s">
        <v>57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154"/>
      <c r="R1" s="154"/>
      <c r="S1" s="154"/>
      <c r="T1" s="72"/>
      <c r="U1" s="228"/>
    </row>
    <row r="2" spans="1:34" ht="24" thickBot="1">
      <c r="A2" s="142"/>
      <c r="B2" s="142"/>
      <c r="C2" s="142"/>
      <c r="D2" s="142"/>
      <c r="E2" s="142"/>
      <c r="F2" s="142"/>
      <c r="G2" s="137"/>
      <c r="H2" s="137"/>
      <c r="I2" s="137"/>
      <c r="J2" s="138"/>
      <c r="K2" s="71"/>
      <c r="L2" s="71"/>
      <c r="M2" s="139"/>
      <c r="N2" s="139"/>
      <c r="O2" s="139"/>
      <c r="P2" s="140"/>
      <c r="Q2" s="71"/>
      <c r="R2" s="71"/>
      <c r="S2" s="141"/>
      <c r="T2" s="88"/>
      <c r="U2" s="89"/>
      <c r="V2" s="89"/>
      <c r="W2" s="1"/>
      <c r="X2" s="1" t="s">
        <v>5</v>
      </c>
      <c r="Y2" s="2"/>
      <c r="Z2" s="1"/>
      <c r="AA2" s="1" t="s">
        <v>5</v>
      </c>
      <c r="AB2" s="2"/>
      <c r="AC2" s="2"/>
      <c r="AD2" s="2"/>
    </row>
    <row r="3" spans="1:34" ht="13.8" thickBot="1">
      <c r="A3" s="59"/>
      <c r="B3" s="59"/>
      <c r="C3" s="59"/>
      <c r="D3" s="5"/>
      <c r="E3" s="403" t="s">
        <v>55</v>
      </c>
      <c r="F3" s="404"/>
      <c r="G3" s="405"/>
      <c r="H3" s="403" t="s">
        <v>84</v>
      </c>
      <c r="I3" s="404"/>
      <c r="J3" s="405"/>
      <c r="K3" s="403" t="s">
        <v>83</v>
      </c>
      <c r="L3" s="404"/>
      <c r="M3" s="405"/>
      <c r="N3" s="403" t="s">
        <v>92</v>
      </c>
      <c r="O3" s="404"/>
      <c r="P3" s="405"/>
      <c r="Q3" s="403" t="s">
        <v>99</v>
      </c>
      <c r="R3" s="404"/>
      <c r="S3" s="405"/>
      <c r="T3" s="403" t="s">
        <v>101</v>
      </c>
      <c r="U3" s="404"/>
      <c r="V3" s="405"/>
      <c r="W3" s="403" t="s">
        <v>106</v>
      </c>
      <c r="X3" s="404"/>
      <c r="Y3" s="405"/>
      <c r="Z3" s="403" t="s">
        <v>113</v>
      </c>
      <c r="AA3" s="404"/>
      <c r="AB3" s="405"/>
      <c r="AC3" s="5"/>
      <c r="AD3" s="5"/>
      <c r="AF3" s="64"/>
      <c r="AG3" s="64"/>
      <c r="AH3" s="64"/>
    </row>
    <row r="4" spans="1:34" ht="13.8" thickBot="1">
      <c r="A4" s="6" t="s">
        <v>0</v>
      </c>
      <c r="B4" s="6" t="s">
        <v>6</v>
      </c>
      <c r="C4" s="6" t="s">
        <v>1</v>
      </c>
      <c r="D4" s="7" t="s">
        <v>2</v>
      </c>
      <c r="E4" s="165">
        <v>1</v>
      </c>
      <c r="F4" s="166">
        <v>2</v>
      </c>
      <c r="G4" s="167">
        <v>3</v>
      </c>
      <c r="H4" s="165">
        <v>1</v>
      </c>
      <c r="I4" s="166">
        <v>2</v>
      </c>
      <c r="J4" s="167">
        <v>3</v>
      </c>
      <c r="K4" s="165">
        <v>1</v>
      </c>
      <c r="L4" s="166">
        <v>2</v>
      </c>
      <c r="M4" s="167">
        <v>3</v>
      </c>
      <c r="N4" s="165">
        <v>1</v>
      </c>
      <c r="O4" s="166">
        <v>2</v>
      </c>
      <c r="P4" s="167">
        <v>3</v>
      </c>
      <c r="Q4" s="165">
        <v>1</v>
      </c>
      <c r="R4" s="166">
        <v>2</v>
      </c>
      <c r="S4" s="167">
        <v>3</v>
      </c>
      <c r="T4" s="165">
        <v>1</v>
      </c>
      <c r="U4" s="166">
        <v>2</v>
      </c>
      <c r="V4" s="167">
        <v>3</v>
      </c>
      <c r="W4" s="165">
        <v>1</v>
      </c>
      <c r="X4" s="166">
        <v>2</v>
      </c>
      <c r="Y4" s="167">
        <v>3</v>
      </c>
      <c r="Z4" s="165"/>
      <c r="AA4" s="166"/>
      <c r="AB4" s="167"/>
      <c r="AC4" s="6" t="s">
        <v>3</v>
      </c>
      <c r="AD4" s="7" t="s">
        <v>4</v>
      </c>
      <c r="AF4" s="252" t="s">
        <v>45</v>
      </c>
      <c r="AG4" s="252" t="s">
        <v>46</v>
      </c>
      <c r="AH4" s="252" t="s">
        <v>47</v>
      </c>
    </row>
    <row r="5" spans="1:34">
      <c r="A5" s="28"/>
      <c r="B5" s="28"/>
      <c r="C5" s="28"/>
      <c r="D5" s="77"/>
      <c r="E5" s="93"/>
      <c r="F5" s="94"/>
      <c r="G5" s="95"/>
      <c r="H5" s="93"/>
      <c r="I5" s="94"/>
      <c r="J5" s="95"/>
      <c r="K5" s="93"/>
      <c r="L5" s="94"/>
      <c r="M5" s="69"/>
      <c r="N5" s="65"/>
      <c r="O5" s="35"/>
      <c r="P5" s="69"/>
      <c r="Q5" s="65"/>
      <c r="R5" s="35"/>
      <c r="S5" s="69"/>
      <c r="T5" s="93"/>
      <c r="U5" s="94"/>
      <c r="V5" s="95"/>
      <c r="W5" s="65"/>
      <c r="X5" s="103"/>
      <c r="Y5" s="69"/>
      <c r="Z5" s="65"/>
      <c r="AA5" s="103"/>
      <c r="AB5" s="69"/>
      <c r="AC5" s="205"/>
      <c r="AD5" s="203"/>
      <c r="AF5" s="248"/>
      <c r="AG5" s="248"/>
      <c r="AH5" s="248"/>
    </row>
    <row r="6" spans="1:34">
      <c r="A6" s="9">
        <v>1</v>
      </c>
      <c r="B6" s="245">
        <v>2123</v>
      </c>
      <c r="C6" s="8">
        <v>32</v>
      </c>
      <c r="D6" s="239" t="s">
        <v>24</v>
      </c>
      <c r="E6" s="319">
        <v>32</v>
      </c>
      <c r="F6" s="320">
        <v>35</v>
      </c>
      <c r="G6" s="321">
        <v>32</v>
      </c>
      <c r="H6" s="302">
        <v>27</v>
      </c>
      <c r="I6" s="320">
        <v>32</v>
      </c>
      <c r="J6" s="304">
        <v>32</v>
      </c>
      <c r="K6" s="37">
        <v>35</v>
      </c>
      <c r="L6" s="38">
        <v>35</v>
      </c>
      <c r="M6" s="121">
        <v>35</v>
      </c>
      <c r="N6" s="37">
        <v>35</v>
      </c>
      <c r="O6" s="38">
        <v>35</v>
      </c>
      <c r="P6" s="121">
        <v>35</v>
      </c>
      <c r="Q6" s="302">
        <v>30</v>
      </c>
      <c r="R6" s="38">
        <v>35</v>
      </c>
      <c r="S6" s="121">
        <v>35</v>
      </c>
      <c r="T6" s="37">
        <v>35</v>
      </c>
      <c r="U6" s="38">
        <v>32</v>
      </c>
      <c r="V6" s="121">
        <v>35</v>
      </c>
      <c r="W6" s="83">
        <v>35</v>
      </c>
      <c r="X6" s="84">
        <v>35</v>
      </c>
      <c r="Y6" s="194">
        <v>32</v>
      </c>
      <c r="Z6" s="37">
        <v>35</v>
      </c>
      <c r="AA6" s="38">
        <v>35</v>
      </c>
      <c r="AB6" s="121">
        <v>35</v>
      </c>
      <c r="AC6" s="9">
        <f t="shared" ref="AC6:AC15" si="0">IF(ISBLANK(J6),,SUM(AF6:AH6))</f>
        <v>89</v>
      </c>
      <c r="AD6" s="202">
        <f t="shared" ref="AD6:AD15" si="1">SUM(E6:AB6)-AC6</f>
        <v>720</v>
      </c>
      <c r="AF6" s="253">
        <f t="shared" ref="AF6:AF15" si="2">LARGE(E6:AB6,COUNT(E6:AB6)-0)</f>
        <v>27</v>
      </c>
      <c r="AG6" s="253">
        <f t="shared" ref="AG6:AG15" si="3">LARGE(E6:AB6,COUNT(E6:AB6)-1)</f>
        <v>30</v>
      </c>
      <c r="AH6" s="253">
        <f t="shared" ref="AH6:AH15" si="4">LARGE(E6:AB6,COUNT(E6:AB6)-2)</f>
        <v>32</v>
      </c>
    </row>
    <row r="7" spans="1:34">
      <c r="A7" s="9">
        <v>2</v>
      </c>
      <c r="B7" s="247" t="s">
        <v>43</v>
      </c>
      <c r="C7" s="68">
        <v>80</v>
      </c>
      <c r="D7" s="232" t="s">
        <v>42</v>
      </c>
      <c r="E7" s="313">
        <v>30</v>
      </c>
      <c r="F7" s="314">
        <v>30</v>
      </c>
      <c r="G7" s="315">
        <v>30</v>
      </c>
      <c r="H7" s="313">
        <v>35</v>
      </c>
      <c r="I7" s="314">
        <v>30</v>
      </c>
      <c r="J7" s="315">
        <v>30</v>
      </c>
      <c r="K7" s="392">
        <v>29</v>
      </c>
      <c r="L7" s="123">
        <v>32</v>
      </c>
      <c r="M7" s="144">
        <v>30</v>
      </c>
      <c r="N7" s="180">
        <v>32</v>
      </c>
      <c r="O7" s="213" t="s">
        <v>95</v>
      </c>
      <c r="P7" s="233">
        <v>30</v>
      </c>
      <c r="Q7" s="234">
        <v>35</v>
      </c>
      <c r="R7" s="368">
        <v>28</v>
      </c>
      <c r="S7" s="233">
        <v>30</v>
      </c>
      <c r="T7" s="234">
        <v>32</v>
      </c>
      <c r="U7" s="213">
        <v>30</v>
      </c>
      <c r="V7" s="233">
        <v>30</v>
      </c>
      <c r="W7" s="361">
        <v>29</v>
      </c>
      <c r="X7" s="101">
        <v>29</v>
      </c>
      <c r="Y7" s="102">
        <v>29</v>
      </c>
      <c r="Z7" s="169">
        <v>32</v>
      </c>
      <c r="AA7" s="170">
        <v>30</v>
      </c>
      <c r="AB7" s="171">
        <v>30</v>
      </c>
      <c r="AC7" s="9">
        <f t="shared" si="0"/>
        <v>86</v>
      </c>
      <c r="AD7" s="202">
        <f t="shared" si="1"/>
        <v>616</v>
      </c>
      <c r="AF7" s="253">
        <f t="shared" si="2"/>
        <v>28</v>
      </c>
      <c r="AG7" s="253">
        <f t="shared" si="3"/>
        <v>29</v>
      </c>
      <c r="AH7" s="253">
        <f t="shared" si="4"/>
        <v>29</v>
      </c>
    </row>
    <row r="8" spans="1:34">
      <c r="A8" s="205">
        <v>3</v>
      </c>
      <c r="B8" s="244">
        <v>2260</v>
      </c>
      <c r="C8" s="68">
        <v>83</v>
      </c>
      <c r="D8" s="232" t="s">
        <v>17</v>
      </c>
      <c r="E8" s="392">
        <v>27</v>
      </c>
      <c r="F8" s="314">
        <v>29</v>
      </c>
      <c r="G8" s="391">
        <v>27</v>
      </c>
      <c r="H8" s="313">
        <v>30</v>
      </c>
      <c r="I8" s="314">
        <v>28</v>
      </c>
      <c r="J8" s="391">
        <v>0</v>
      </c>
      <c r="K8" s="37">
        <v>30</v>
      </c>
      <c r="L8" s="38">
        <v>29</v>
      </c>
      <c r="M8" s="121">
        <v>32</v>
      </c>
      <c r="N8" s="37">
        <v>28</v>
      </c>
      <c r="O8" s="38">
        <v>32</v>
      </c>
      <c r="P8" s="121">
        <v>28</v>
      </c>
      <c r="Q8" s="37">
        <v>29</v>
      </c>
      <c r="R8" s="38">
        <v>32</v>
      </c>
      <c r="S8" s="121">
        <v>29</v>
      </c>
      <c r="T8" s="37">
        <v>28</v>
      </c>
      <c r="U8" s="38">
        <v>28</v>
      </c>
      <c r="V8" s="121" t="s">
        <v>95</v>
      </c>
      <c r="W8" s="100">
        <v>30</v>
      </c>
      <c r="X8" s="101">
        <v>32</v>
      </c>
      <c r="Y8" s="102">
        <v>30</v>
      </c>
      <c r="Z8" s="169">
        <v>29</v>
      </c>
      <c r="AA8" s="170">
        <v>29</v>
      </c>
      <c r="AB8" s="171">
        <v>29</v>
      </c>
      <c r="AC8" s="9">
        <f t="shared" si="0"/>
        <v>54</v>
      </c>
      <c r="AD8" s="202">
        <f t="shared" si="1"/>
        <v>591</v>
      </c>
      <c r="AF8" s="253">
        <f t="shared" si="2"/>
        <v>0</v>
      </c>
      <c r="AG8" s="253">
        <f t="shared" si="3"/>
        <v>27</v>
      </c>
      <c r="AH8" s="253">
        <f t="shared" si="4"/>
        <v>27</v>
      </c>
    </row>
    <row r="9" spans="1:34">
      <c r="A9" s="9">
        <v>4</v>
      </c>
      <c r="B9" s="245">
        <v>5820</v>
      </c>
      <c r="C9" s="9">
        <v>21</v>
      </c>
      <c r="D9" s="238" t="s">
        <v>26</v>
      </c>
      <c r="E9" s="316">
        <v>35</v>
      </c>
      <c r="F9" s="317">
        <v>32</v>
      </c>
      <c r="G9" s="318">
        <v>35</v>
      </c>
      <c r="H9" s="316">
        <v>32</v>
      </c>
      <c r="I9" s="317">
        <v>35</v>
      </c>
      <c r="J9" s="318">
        <v>35</v>
      </c>
      <c r="K9" s="169">
        <v>32</v>
      </c>
      <c r="L9" s="317">
        <v>30</v>
      </c>
      <c r="M9" s="318">
        <v>29</v>
      </c>
      <c r="N9" s="316">
        <v>29</v>
      </c>
      <c r="O9" s="317">
        <v>29</v>
      </c>
      <c r="P9" s="171">
        <v>32</v>
      </c>
      <c r="Q9" s="292">
        <v>0</v>
      </c>
      <c r="R9" s="291">
        <v>0</v>
      </c>
      <c r="S9" s="305">
        <v>0</v>
      </c>
      <c r="T9" s="169">
        <v>30</v>
      </c>
      <c r="U9" s="170">
        <v>35</v>
      </c>
      <c r="V9" s="171">
        <v>32</v>
      </c>
      <c r="W9" s="169">
        <v>32</v>
      </c>
      <c r="X9" s="170">
        <v>30</v>
      </c>
      <c r="Y9" s="171">
        <v>35</v>
      </c>
      <c r="Z9" s="169"/>
      <c r="AA9" s="170"/>
      <c r="AB9" s="171"/>
      <c r="AC9" s="9">
        <f t="shared" si="0"/>
        <v>0</v>
      </c>
      <c r="AD9" s="202">
        <f t="shared" si="1"/>
        <v>579</v>
      </c>
      <c r="AF9" s="253">
        <f t="shared" si="2"/>
        <v>0</v>
      </c>
      <c r="AG9" s="253">
        <f t="shared" si="3"/>
        <v>0</v>
      </c>
      <c r="AH9" s="253">
        <f t="shared" si="4"/>
        <v>0</v>
      </c>
    </row>
    <row r="10" spans="1:34">
      <c r="A10" s="8">
        <v>5</v>
      </c>
      <c r="B10" s="245">
        <v>13290</v>
      </c>
      <c r="C10" s="8">
        <v>50</v>
      </c>
      <c r="D10" s="239" t="s">
        <v>22</v>
      </c>
      <c r="E10" s="37">
        <v>28</v>
      </c>
      <c r="F10" s="38">
        <v>27</v>
      </c>
      <c r="G10" s="121">
        <v>28</v>
      </c>
      <c r="H10" s="319">
        <v>27</v>
      </c>
      <c r="I10" s="320">
        <v>26</v>
      </c>
      <c r="J10" s="321">
        <v>27</v>
      </c>
      <c r="K10" s="302">
        <v>0</v>
      </c>
      <c r="L10" s="299">
        <v>0</v>
      </c>
      <c r="M10" s="304">
        <v>0</v>
      </c>
      <c r="N10" s="37">
        <v>30</v>
      </c>
      <c r="O10" s="38">
        <v>30</v>
      </c>
      <c r="P10" s="121">
        <v>29</v>
      </c>
      <c r="Q10" s="37" t="s">
        <v>95</v>
      </c>
      <c r="R10" s="38">
        <v>30</v>
      </c>
      <c r="S10" s="121">
        <v>32</v>
      </c>
      <c r="T10" s="37">
        <v>29</v>
      </c>
      <c r="U10" s="38">
        <v>29</v>
      </c>
      <c r="V10" s="121">
        <v>29</v>
      </c>
      <c r="W10" s="83">
        <v>27</v>
      </c>
      <c r="X10" s="84">
        <v>28</v>
      </c>
      <c r="Y10" s="194">
        <v>28</v>
      </c>
      <c r="Z10" s="37">
        <v>30</v>
      </c>
      <c r="AA10" s="38">
        <v>32</v>
      </c>
      <c r="AB10" s="121">
        <v>32</v>
      </c>
      <c r="AC10" s="9">
        <f t="shared" si="0"/>
        <v>0</v>
      </c>
      <c r="AD10" s="202">
        <f t="shared" si="1"/>
        <v>578</v>
      </c>
      <c r="AF10" s="253">
        <f t="shared" si="2"/>
        <v>0</v>
      </c>
      <c r="AG10" s="253">
        <f t="shared" si="3"/>
        <v>0</v>
      </c>
      <c r="AH10" s="253">
        <f t="shared" si="4"/>
        <v>0</v>
      </c>
    </row>
    <row r="11" spans="1:34">
      <c r="A11" s="8">
        <v>6</v>
      </c>
      <c r="B11" s="244">
        <v>21518</v>
      </c>
      <c r="C11" s="68">
        <v>77</v>
      </c>
      <c r="D11" s="232" t="s">
        <v>88</v>
      </c>
      <c r="E11" s="122"/>
      <c r="F11" s="123"/>
      <c r="G11" s="144"/>
      <c r="H11" s="313">
        <v>0</v>
      </c>
      <c r="I11" s="314">
        <v>0</v>
      </c>
      <c r="J11" s="315">
        <v>0</v>
      </c>
      <c r="K11" s="122">
        <v>27</v>
      </c>
      <c r="L11" s="123">
        <v>27</v>
      </c>
      <c r="M11" s="144">
        <v>27</v>
      </c>
      <c r="N11" s="180">
        <v>27</v>
      </c>
      <c r="O11" s="213">
        <v>27</v>
      </c>
      <c r="P11" s="233">
        <v>27</v>
      </c>
      <c r="Q11" s="234">
        <v>24</v>
      </c>
      <c r="R11" s="213">
        <v>27</v>
      </c>
      <c r="S11" s="233">
        <v>27</v>
      </c>
      <c r="T11" s="234">
        <v>26</v>
      </c>
      <c r="U11" s="213">
        <v>27</v>
      </c>
      <c r="V11" s="233">
        <v>28</v>
      </c>
      <c r="W11" s="234">
        <v>28</v>
      </c>
      <c r="X11" s="213">
        <v>27</v>
      </c>
      <c r="Y11" s="233">
        <v>27</v>
      </c>
      <c r="Z11" s="180">
        <v>28</v>
      </c>
      <c r="AA11" s="181">
        <v>28</v>
      </c>
      <c r="AB11" s="182">
        <v>28</v>
      </c>
      <c r="AC11" s="9">
        <f t="shared" si="0"/>
        <v>0</v>
      </c>
      <c r="AD11" s="202">
        <f t="shared" si="1"/>
        <v>487</v>
      </c>
      <c r="AF11" s="253">
        <f t="shared" si="2"/>
        <v>0</v>
      </c>
      <c r="AG11" s="253">
        <f t="shared" si="3"/>
        <v>0</v>
      </c>
      <c r="AH11" s="253">
        <f t="shared" si="4"/>
        <v>0</v>
      </c>
    </row>
    <row r="12" spans="1:34">
      <c r="A12" s="9">
        <v>7</v>
      </c>
      <c r="B12" s="243">
        <v>5174</v>
      </c>
      <c r="C12" s="9">
        <v>14</v>
      </c>
      <c r="D12" s="238" t="s">
        <v>87</v>
      </c>
      <c r="E12" s="37"/>
      <c r="F12" s="38"/>
      <c r="G12" s="121"/>
      <c r="H12" s="319">
        <v>0</v>
      </c>
      <c r="I12" s="320">
        <v>0</v>
      </c>
      <c r="J12" s="321">
        <v>0</v>
      </c>
      <c r="K12" s="37">
        <v>28</v>
      </c>
      <c r="L12" s="38">
        <v>28</v>
      </c>
      <c r="M12" s="121">
        <v>28</v>
      </c>
      <c r="N12" s="169">
        <v>26</v>
      </c>
      <c r="O12" s="101">
        <v>28</v>
      </c>
      <c r="P12" s="102">
        <v>26</v>
      </c>
      <c r="Q12" s="100"/>
      <c r="R12" s="101"/>
      <c r="S12" s="102"/>
      <c r="T12" s="100" t="s">
        <v>95</v>
      </c>
      <c r="U12" s="101">
        <v>25</v>
      </c>
      <c r="V12" s="102">
        <v>26</v>
      </c>
      <c r="W12" s="100"/>
      <c r="X12" s="170"/>
      <c r="Y12" s="102"/>
      <c r="Z12" s="169"/>
      <c r="AA12" s="170"/>
      <c r="AB12" s="171"/>
      <c r="AC12" s="9">
        <f t="shared" si="0"/>
        <v>0</v>
      </c>
      <c r="AD12" s="202">
        <f t="shared" si="1"/>
        <v>215</v>
      </c>
      <c r="AF12" s="253">
        <f t="shared" si="2"/>
        <v>0</v>
      </c>
      <c r="AG12" s="253">
        <f t="shared" si="3"/>
        <v>0</v>
      </c>
      <c r="AH12" s="253">
        <f t="shared" si="4"/>
        <v>0</v>
      </c>
    </row>
    <row r="13" spans="1:34" ht="19.8">
      <c r="A13" s="205">
        <v>8</v>
      </c>
      <c r="B13" s="395" t="s">
        <v>107</v>
      </c>
      <c r="C13" s="9">
        <v>84</v>
      </c>
      <c r="D13" s="238" t="s">
        <v>105</v>
      </c>
      <c r="E13" s="37">
        <v>0</v>
      </c>
      <c r="F13" s="38">
        <v>0</v>
      </c>
      <c r="G13" s="121">
        <v>0</v>
      </c>
      <c r="H13" s="37"/>
      <c r="I13" s="38"/>
      <c r="J13" s="121"/>
      <c r="K13" s="37"/>
      <c r="L13" s="38"/>
      <c r="M13" s="121"/>
      <c r="N13" s="169"/>
      <c r="O13" s="101"/>
      <c r="P13" s="102"/>
      <c r="Q13" s="100"/>
      <c r="R13" s="101"/>
      <c r="S13" s="102"/>
      <c r="T13" s="100">
        <v>27</v>
      </c>
      <c r="U13" s="101">
        <v>26</v>
      </c>
      <c r="V13" s="102">
        <v>27</v>
      </c>
      <c r="W13" s="100">
        <v>26</v>
      </c>
      <c r="X13" s="170">
        <v>26</v>
      </c>
      <c r="Y13" s="102">
        <v>0</v>
      </c>
      <c r="Z13" s="169">
        <v>27</v>
      </c>
      <c r="AA13" s="170">
        <v>27</v>
      </c>
      <c r="AB13" s="171">
        <v>27</v>
      </c>
      <c r="AC13" s="9">
        <f t="shared" si="0"/>
        <v>0</v>
      </c>
      <c r="AD13" s="202">
        <f t="shared" si="1"/>
        <v>213</v>
      </c>
      <c r="AF13" s="253">
        <f t="shared" si="2"/>
        <v>0</v>
      </c>
      <c r="AG13" s="253">
        <f t="shared" si="3"/>
        <v>0</v>
      </c>
      <c r="AH13" s="253">
        <f t="shared" si="4"/>
        <v>0</v>
      </c>
    </row>
    <row r="14" spans="1:34">
      <c r="A14" s="9">
        <v>9</v>
      </c>
      <c r="B14" s="247">
        <v>5809</v>
      </c>
      <c r="C14" s="9">
        <v>41</v>
      </c>
      <c r="D14" s="325" t="s">
        <v>21</v>
      </c>
      <c r="E14" s="316">
        <v>0</v>
      </c>
      <c r="F14" s="317">
        <v>0</v>
      </c>
      <c r="G14" s="318">
        <v>0</v>
      </c>
      <c r="H14" s="316">
        <v>29</v>
      </c>
      <c r="I14" s="317">
        <v>29</v>
      </c>
      <c r="J14" s="318">
        <v>29</v>
      </c>
      <c r="K14" s="100"/>
      <c r="L14" s="101"/>
      <c r="M14" s="102"/>
      <c r="N14" s="169"/>
      <c r="O14" s="101"/>
      <c r="P14" s="102"/>
      <c r="Q14" s="100">
        <v>32</v>
      </c>
      <c r="R14" s="101">
        <v>29</v>
      </c>
      <c r="S14" s="102">
        <v>28</v>
      </c>
      <c r="T14" s="100"/>
      <c r="U14" s="101"/>
      <c r="V14" s="102"/>
      <c r="W14" s="100"/>
      <c r="X14" s="101"/>
      <c r="Y14" s="102"/>
      <c r="Z14" s="169"/>
      <c r="AA14" s="170"/>
      <c r="AB14" s="171"/>
      <c r="AC14" s="9">
        <f t="shared" si="0"/>
        <v>0</v>
      </c>
      <c r="AD14" s="202">
        <f t="shared" si="1"/>
        <v>176</v>
      </c>
      <c r="AF14" s="253">
        <f t="shared" si="2"/>
        <v>0</v>
      </c>
      <c r="AG14" s="253">
        <f t="shared" si="3"/>
        <v>0</v>
      </c>
      <c r="AH14" s="253">
        <f t="shared" si="4"/>
        <v>0</v>
      </c>
    </row>
    <row r="15" spans="1:34" ht="22.05" customHeight="1">
      <c r="A15" s="9">
        <v>10</v>
      </c>
      <c r="B15" s="245">
        <v>2597</v>
      </c>
      <c r="C15" s="8">
        <v>42</v>
      </c>
      <c r="D15" s="239" t="s">
        <v>18</v>
      </c>
      <c r="E15" s="319">
        <v>29</v>
      </c>
      <c r="F15" s="320">
        <v>28</v>
      </c>
      <c r="G15" s="321">
        <v>29</v>
      </c>
      <c r="H15" s="319">
        <v>0</v>
      </c>
      <c r="I15" s="320">
        <v>0</v>
      </c>
      <c r="J15" s="321">
        <v>0</v>
      </c>
      <c r="K15" s="37"/>
      <c r="L15" s="38"/>
      <c r="M15" s="121"/>
      <c r="N15" s="37"/>
      <c r="O15" s="38"/>
      <c r="P15" s="121"/>
      <c r="Q15" s="37"/>
      <c r="R15" s="38"/>
      <c r="S15" s="121"/>
      <c r="T15" s="37"/>
      <c r="U15" s="38"/>
      <c r="V15" s="121"/>
      <c r="W15" s="83"/>
      <c r="X15" s="84"/>
      <c r="Y15" s="194"/>
      <c r="Z15" s="37"/>
      <c r="AA15" s="38"/>
      <c r="AB15" s="121"/>
      <c r="AC15" s="9">
        <f t="shared" si="0"/>
        <v>0</v>
      </c>
      <c r="AD15" s="202">
        <f t="shared" si="1"/>
        <v>86</v>
      </c>
      <c r="AF15" s="253">
        <f t="shared" si="2"/>
        <v>0</v>
      </c>
      <c r="AG15" s="253">
        <f t="shared" si="3"/>
        <v>0</v>
      </c>
      <c r="AH15" s="253">
        <f t="shared" si="4"/>
        <v>0</v>
      </c>
    </row>
    <row r="16" spans="1:34" ht="13.8" thickBot="1">
      <c r="A16" s="60"/>
      <c r="B16" s="240"/>
      <c r="C16" s="241"/>
      <c r="D16" s="242"/>
      <c r="E16" s="80"/>
      <c r="F16" s="81"/>
      <c r="G16" s="147"/>
      <c r="H16" s="145"/>
      <c r="I16" s="146"/>
      <c r="J16" s="237"/>
      <c r="K16" s="145"/>
      <c r="L16" s="146"/>
      <c r="M16" s="237"/>
      <c r="N16" s="145"/>
      <c r="O16" s="146"/>
      <c r="P16" s="237"/>
      <c r="Q16" s="145"/>
      <c r="R16" s="146"/>
      <c r="S16" s="237"/>
      <c r="T16" s="145"/>
      <c r="U16" s="146"/>
      <c r="V16" s="237"/>
      <c r="W16" s="145"/>
      <c r="X16" s="146"/>
      <c r="Y16" s="237"/>
      <c r="Z16" s="145"/>
      <c r="AA16" s="146"/>
      <c r="AB16" s="237"/>
      <c r="AC16" s="219"/>
      <c r="AD16" s="218"/>
      <c r="AF16" s="250"/>
      <c r="AG16" s="251"/>
      <c r="AH16" s="251"/>
    </row>
    <row r="17" spans="1:27">
      <c r="E17" s="143"/>
      <c r="F17" s="143"/>
      <c r="G17" s="143"/>
      <c r="H17" s="143"/>
      <c r="T17" s="143"/>
    </row>
    <row r="18" spans="1:27" ht="13.2" customHeight="1">
      <c r="A18" s="105" t="s">
        <v>7</v>
      </c>
      <c r="F18" s="21">
        <v>6</v>
      </c>
      <c r="G18" s="21"/>
      <c r="H18" s="322"/>
      <c r="I18" s="323">
        <v>6</v>
      </c>
      <c r="J18" s="322"/>
      <c r="K18" s="21"/>
      <c r="L18" s="21">
        <v>6</v>
      </c>
      <c r="M18" s="21"/>
      <c r="N18" s="21"/>
      <c r="O18" s="21">
        <v>7</v>
      </c>
      <c r="P18" s="21"/>
      <c r="Q18" s="21"/>
      <c r="R18" s="21">
        <v>6</v>
      </c>
      <c r="S18" s="21"/>
      <c r="T18" s="3"/>
      <c r="U18" s="21">
        <v>8</v>
      </c>
      <c r="X18" s="21">
        <v>7</v>
      </c>
      <c r="AA18" s="21">
        <v>6</v>
      </c>
    </row>
    <row r="19" spans="1:27" ht="19.95" customHeight="1">
      <c r="F19" s="3"/>
      <c r="H19" s="408"/>
      <c r="I19" s="408"/>
      <c r="J19" s="408"/>
    </row>
    <row r="20" spans="1:27">
      <c r="C20" s="130"/>
      <c r="F20" s="3"/>
      <c r="H20" s="408"/>
      <c r="I20" s="408"/>
      <c r="J20" s="408"/>
    </row>
    <row r="21" spans="1:27">
      <c r="A21" s="130"/>
      <c r="B21" s="130"/>
      <c r="C21" s="130"/>
      <c r="D21" s="130"/>
      <c r="E21" s="130"/>
      <c r="F21" s="3"/>
      <c r="H21" s="408"/>
      <c r="I21" s="408"/>
      <c r="J21" s="408"/>
    </row>
    <row r="22" spans="1:27">
      <c r="A22" s="130" t="s">
        <v>11</v>
      </c>
      <c r="B22" s="130"/>
      <c r="D22" s="130"/>
      <c r="E22" s="130"/>
      <c r="F22" s="3"/>
      <c r="H22" s="408"/>
      <c r="I22" s="408"/>
      <c r="J22" s="408"/>
      <c r="Q22" s="130"/>
      <c r="R22" s="130"/>
      <c r="S22" s="130"/>
      <c r="T22" s="3"/>
      <c r="U22" s="3"/>
      <c r="V22" s="3"/>
      <c r="W22" s="3"/>
      <c r="Z22" s="3"/>
    </row>
    <row r="23" spans="1:27" ht="14.4">
      <c r="A23" s="153" t="s">
        <v>12</v>
      </c>
      <c r="H23" s="408"/>
      <c r="I23" s="408"/>
      <c r="J23" s="408"/>
    </row>
    <row r="24" spans="1:27">
      <c r="H24" s="408"/>
      <c r="I24" s="408"/>
      <c r="J24" s="408"/>
    </row>
    <row r="25" spans="1:27">
      <c r="H25" s="408"/>
      <c r="I25" s="408"/>
      <c r="J25" s="408"/>
    </row>
    <row r="26" spans="1:27">
      <c r="H26" s="408"/>
      <c r="I26" s="408"/>
      <c r="J26" s="408"/>
    </row>
  </sheetData>
  <sortState ref="B6:AH15">
    <sortCondition descending="1" ref="AD6:AD15"/>
  </sortState>
  <mergeCells count="10">
    <mergeCell ref="Z3:AB3"/>
    <mergeCell ref="W3:Y3"/>
    <mergeCell ref="H19:J26"/>
    <mergeCell ref="T3:V3"/>
    <mergeCell ref="Q3:S3"/>
    <mergeCell ref="A1:P1"/>
    <mergeCell ref="E3:G3"/>
    <mergeCell ref="H3:J3"/>
    <mergeCell ref="K3:M3"/>
    <mergeCell ref="N3:P3"/>
  </mergeCells>
  <pageMargins left="0.7" right="0.7" top="0.75" bottom="0.75" header="0.3" footer="0.3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zoomScale="110" zoomScaleNormal="110" workbookViewId="0">
      <selection activeCell="H19" sqref="H19:J27"/>
    </sheetView>
  </sheetViews>
  <sheetFormatPr defaultRowHeight="13.2"/>
  <cols>
    <col min="1" max="1" width="4.33203125" customWidth="1"/>
    <col min="2" max="2" width="6.6640625" customWidth="1"/>
    <col min="3" max="3" width="5.44140625" customWidth="1"/>
    <col min="4" max="4" width="18.5546875" bestFit="1" customWidth="1"/>
    <col min="5" max="6" width="3.44140625" customWidth="1"/>
    <col min="7" max="7" width="3.88671875" customWidth="1"/>
    <col min="8" max="27" width="3.44140625" customWidth="1"/>
    <col min="28" max="28" width="4.6640625" customWidth="1"/>
    <col min="29" max="29" width="5" customWidth="1"/>
    <col min="30" max="30" width="5.88671875" customWidth="1"/>
    <col min="31" max="31" width="4.44140625" customWidth="1"/>
    <col min="32" max="32" width="5.6640625" customWidth="1"/>
    <col min="33" max="33" width="5.5546875" customWidth="1"/>
    <col min="34" max="34" width="5.6640625" customWidth="1"/>
  </cols>
  <sheetData>
    <row r="1" spans="1:34" ht="25.5" customHeight="1">
      <c r="A1" s="157" t="s">
        <v>58</v>
      </c>
      <c r="B1" s="158"/>
      <c r="C1" s="158"/>
      <c r="D1" s="158"/>
      <c r="E1" s="158"/>
      <c r="F1" s="158"/>
      <c r="G1" s="158"/>
      <c r="H1" s="158"/>
      <c r="I1" s="154"/>
      <c r="J1" s="155"/>
      <c r="K1" s="154"/>
      <c r="L1" s="156"/>
      <c r="M1" s="156"/>
      <c r="N1" s="156"/>
      <c r="O1" s="156"/>
      <c r="P1" s="154"/>
      <c r="Q1" s="154"/>
      <c r="R1" s="154"/>
      <c r="S1" s="163"/>
      <c r="T1" s="164"/>
      <c r="U1" s="164"/>
      <c r="V1" s="73"/>
      <c r="W1" s="73"/>
      <c r="X1" s="73"/>
      <c r="Y1" s="73"/>
      <c r="Z1" s="36"/>
      <c r="AA1" s="36"/>
    </row>
    <row r="2" spans="1:34" ht="20.25" customHeight="1" thickBot="1">
      <c r="A2" s="11"/>
      <c r="B2" s="11"/>
      <c r="C2" s="15"/>
      <c r="D2" s="16"/>
      <c r="E2" s="15"/>
      <c r="F2" s="15"/>
      <c r="G2" s="15"/>
      <c r="H2" s="15"/>
      <c r="I2" s="17"/>
      <c r="J2" s="17"/>
      <c r="K2" s="17"/>
      <c r="L2" s="17"/>
      <c r="M2" s="17"/>
      <c r="N2" s="17"/>
      <c r="O2" s="17"/>
      <c r="P2" s="17"/>
      <c r="Q2" s="17"/>
      <c r="R2" s="17"/>
      <c r="S2" s="231"/>
      <c r="T2" s="17"/>
      <c r="U2" s="17"/>
      <c r="V2" s="17"/>
      <c r="W2" s="15"/>
      <c r="X2" s="15"/>
      <c r="Y2" s="15"/>
      <c r="Z2" s="15"/>
      <c r="AA2" s="11"/>
    </row>
    <row r="3" spans="1:34" ht="13.8" thickBot="1">
      <c r="A3" s="19"/>
      <c r="B3" s="19"/>
      <c r="C3" s="19"/>
      <c r="D3" s="19"/>
      <c r="E3" s="52"/>
      <c r="F3" s="51" t="s">
        <v>55</v>
      </c>
      <c r="G3" s="53"/>
      <c r="H3" s="52"/>
      <c r="I3" s="51" t="s">
        <v>84</v>
      </c>
      <c r="J3" s="53"/>
      <c r="K3" s="403" t="s">
        <v>83</v>
      </c>
      <c r="L3" s="404"/>
      <c r="M3" s="405"/>
      <c r="N3" s="403" t="s">
        <v>92</v>
      </c>
      <c r="O3" s="404"/>
      <c r="P3" s="405"/>
      <c r="Q3" s="403" t="s">
        <v>99</v>
      </c>
      <c r="R3" s="404"/>
      <c r="S3" s="405"/>
      <c r="T3" s="403" t="s">
        <v>101</v>
      </c>
      <c r="U3" s="404"/>
      <c r="V3" s="405"/>
      <c r="W3" s="403" t="s">
        <v>106</v>
      </c>
      <c r="X3" s="404"/>
      <c r="Y3" s="405"/>
      <c r="Z3" s="403" t="s">
        <v>113</v>
      </c>
      <c r="AA3" s="404"/>
      <c r="AB3" s="405"/>
      <c r="AC3" s="14"/>
      <c r="AD3" s="14"/>
      <c r="AF3" s="64"/>
      <c r="AG3" s="64"/>
      <c r="AH3" s="64"/>
    </row>
    <row r="4" spans="1:34" ht="13.8" thickBot="1">
      <c r="A4" s="61" t="s">
        <v>0</v>
      </c>
      <c r="B4" s="62" t="s">
        <v>6</v>
      </c>
      <c r="C4" s="61" t="s">
        <v>1</v>
      </c>
      <c r="D4" s="62" t="s">
        <v>2</v>
      </c>
      <c r="E4" s="165">
        <v>1</v>
      </c>
      <c r="F4" s="166">
        <v>2</v>
      </c>
      <c r="G4" s="167">
        <v>3</v>
      </c>
      <c r="H4" s="165">
        <v>1</v>
      </c>
      <c r="I4" s="166">
        <v>2</v>
      </c>
      <c r="J4" s="167">
        <v>3</v>
      </c>
      <c r="K4" s="165">
        <v>1</v>
      </c>
      <c r="L4" s="166">
        <v>2</v>
      </c>
      <c r="M4" s="167">
        <v>3</v>
      </c>
      <c r="N4" s="165">
        <v>1</v>
      </c>
      <c r="O4" s="166">
        <v>2</v>
      </c>
      <c r="P4" s="167">
        <v>3</v>
      </c>
      <c r="Q4" s="165">
        <v>1</v>
      </c>
      <c r="R4" s="166">
        <v>2</v>
      </c>
      <c r="S4" s="167">
        <v>3</v>
      </c>
      <c r="T4" s="165">
        <v>1</v>
      </c>
      <c r="U4" s="166">
        <v>2</v>
      </c>
      <c r="V4" s="167">
        <v>3</v>
      </c>
      <c r="W4" s="165">
        <v>1</v>
      </c>
      <c r="X4" s="166">
        <v>2</v>
      </c>
      <c r="Y4" s="167">
        <v>3</v>
      </c>
      <c r="Z4" s="165">
        <v>1</v>
      </c>
      <c r="AA4" s="166">
        <v>2</v>
      </c>
      <c r="AB4" s="167">
        <v>3</v>
      </c>
      <c r="AC4" s="63" t="s">
        <v>3</v>
      </c>
      <c r="AD4" s="63" t="s">
        <v>4</v>
      </c>
      <c r="AF4" s="252" t="s">
        <v>45</v>
      </c>
      <c r="AG4" s="252" t="s">
        <v>46</v>
      </c>
      <c r="AH4" s="252" t="s">
        <v>47</v>
      </c>
    </row>
    <row r="5" spans="1:34" ht="12.75" customHeight="1">
      <c r="A5" s="68"/>
      <c r="B5" s="68"/>
      <c r="C5" s="68"/>
      <c r="D5" s="26"/>
      <c r="E5" s="83"/>
      <c r="F5" s="84"/>
      <c r="G5" s="79"/>
      <c r="H5" s="78"/>
      <c r="I5" s="84"/>
      <c r="J5" s="79"/>
      <c r="K5" s="78"/>
      <c r="L5" s="84"/>
      <c r="M5" s="79"/>
      <c r="N5" s="78"/>
      <c r="O5" s="84"/>
      <c r="P5" s="85"/>
      <c r="Q5" s="78"/>
      <c r="R5" s="84"/>
      <c r="S5" s="85"/>
      <c r="T5" s="78"/>
      <c r="U5" s="84"/>
      <c r="V5" s="85"/>
      <c r="W5" s="78"/>
      <c r="X5" s="84"/>
      <c r="Y5" s="85"/>
      <c r="Z5" s="30"/>
      <c r="AA5" s="27"/>
      <c r="AB5" s="31"/>
      <c r="AC5" s="132"/>
      <c r="AD5" s="204"/>
      <c r="AF5" s="248"/>
      <c r="AG5" s="248"/>
      <c r="AH5" s="248"/>
    </row>
    <row r="6" spans="1:34" ht="12.75" customHeight="1">
      <c r="A6" s="68">
        <v>1</v>
      </c>
      <c r="B6" s="243">
        <v>5745</v>
      </c>
      <c r="C6" s="9">
        <v>417</v>
      </c>
      <c r="D6" s="238" t="s">
        <v>29</v>
      </c>
      <c r="E6" s="316">
        <v>35</v>
      </c>
      <c r="F6" s="317">
        <v>35</v>
      </c>
      <c r="G6" s="318">
        <v>35</v>
      </c>
      <c r="H6" s="316">
        <v>35</v>
      </c>
      <c r="I6" s="317">
        <v>32</v>
      </c>
      <c r="J6" s="318">
        <v>32</v>
      </c>
      <c r="K6" s="100">
        <v>35</v>
      </c>
      <c r="L6" s="101">
        <v>35</v>
      </c>
      <c r="M6" s="102">
        <v>35</v>
      </c>
      <c r="N6" s="169">
        <v>32</v>
      </c>
      <c r="O6" s="101">
        <v>35</v>
      </c>
      <c r="P6" s="337">
        <v>32</v>
      </c>
      <c r="Q6" s="100">
        <v>32</v>
      </c>
      <c r="R6" s="101">
        <v>35</v>
      </c>
      <c r="S6" s="102">
        <v>32</v>
      </c>
      <c r="T6" s="100">
        <v>32</v>
      </c>
      <c r="U6" s="290">
        <v>28</v>
      </c>
      <c r="V6" s="337">
        <v>30</v>
      </c>
      <c r="W6" s="100">
        <v>35</v>
      </c>
      <c r="X6" s="101">
        <v>35</v>
      </c>
      <c r="Y6" s="102">
        <v>35</v>
      </c>
      <c r="Z6" s="169">
        <v>35</v>
      </c>
      <c r="AA6" s="170">
        <v>35</v>
      </c>
      <c r="AB6" s="171">
        <v>35</v>
      </c>
      <c r="AC6" s="9">
        <f t="shared" ref="AC6:AC15" si="0">IF(ISBLANK(J6),,SUM(AF6:AH6))</f>
        <v>90</v>
      </c>
      <c r="AD6" s="202">
        <f t="shared" ref="AD6:AD15" si="1">SUM(E6:AB6)-AC6</f>
        <v>717</v>
      </c>
      <c r="AF6" s="253">
        <f t="shared" ref="AF6:AF15" si="2">LARGE(E6:AB6,COUNT(E6:AB6)-0)</f>
        <v>28</v>
      </c>
      <c r="AG6" s="253">
        <f t="shared" ref="AG6:AG15" si="3">LARGE(E6:AB6,COUNT(E6:AB6)-1)</f>
        <v>30</v>
      </c>
      <c r="AH6" s="253">
        <f t="shared" ref="AH6:AH15" si="4">LARGE(E6:AB6,COUNT(E6:AB6)-2)</f>
        <v>32</v>
      </c>
    </row>
    <row r="7" spans="1:34" ht="12.75" customHeight="1">
      <c r="A7" s="68">
        <v>2</v>
      </c>
      <c r="B7" s="243">
        <v>4814</v>
      </c>
      <c r="C7" s="8">
        <v>477</v>
      </c>
      <c r="D7" s="239" t="s">
        <v>25</v>
      </c>
      <c r="E7" s="316">
        <v>32</v>
      </c>
      <c r="F7" s="317">
        <v>32</v>
      </c>
      <c r="G7" s="318">
        <v>32</v>
      </c>
      <c r="H7" s="316">
        <v>30</v>
      </c>
      <c r="I7" s="317">
        <v>30</v>
      </c>
      <c r="J7" s="318">
        <v>30</v>
      </c>
      <c r="K7" s="169">
        <v>32</v>
      </c>
      <c r="L7" s="170">
        <v>32</v>
      </c>
      <c r="M7" s="171">
        <v>30</v>
      </c>
      <c r="N7" s="292">
        <v>25</v>
      </c>
      <c r="O7" s="170">
        <v>30</v>
      </c>
      <c r="P7" s="171">
        <v>30</v>
      </c>
      <c r="Q7" s="292">
        <v>28</v>
      </c>
      <c r="R7" s="170">
        <v>32</v>
      </c>
      <c r="S7" s="171">
        <v>30</v>
      </c>
      <c r="T7" s="169">
        <v>30</v>
      </c>
      <c r="U7" s="170">
        <v>35</v>
      </c>
      <c r="V7" s="171">
        <v>35</v>
      </c>
      <c r="W7" s="100">
        <v>30</v>
      </c>
      <c r="X7" s="101">
        <v>30</v>
      </c>
      <c r="Y7" s="102">
        <v>32</v>
      </c>
      <c r="Z7" s="169">
        <v>32</v>
      </c>
      <c r="AA7" s="170">
        <v>32</v>
      </c>
      <c r="AB7" s="305">
        <v>29</v>
      </c>
      <c r="AC7" s="9">
        <f t="shared" si="0"/>
        <v>82</v>
      </c>
      <c r="AD7" s="202">
        <f t="shared" si="1"/>
        <v>658</v>
      </c>
      <c r="AF7" s="253">
        <f t="shared" si="2"/>
        <v>25</v>
      </c>
      <c r="AG7" s="253">
        <f t="shared" si="3"/>
        <v>28</v>
      </c>
      <c r="AH7" s="253">
        <f t="shared" si="4"/>
        <v>29</v>
      </c>
    </row>
    <row r="8" spans="1:34" ht="12.75" customHeight="1">
      <c r="A8" s="68">
        <v>3</v>
      </c>
      <c r="B8" s="244">
        <v>5754</v>
      </c>
      <c r="C8" s="206">
        <v>494</v>
      </c>
      <c r="D8" s="325" t="s">
        <v>27</v>
      </c>
      <c r="E8" s="306">
        <v>29</v>
      </c>
      <c r="F8" s="307">
        <v>0</v>
      </c>
      <c r="G8" s="328">
        <v>29</v>
      </c>
      <c r="H8" s="326">
        <v>32</v>
      </c>
      <c r="I8" s="327">
        <v>35</v>
      </c>
      <c r="J8" s="328">
        <v>35</v>
      </c>
      <c r="K8" s="234">
        <v>30</v>
      </c>
      <c r="L8" s="213">
        <v>30</v>
      </c>
      <c r="M8" s="233">
        <v>32</v>
      </c>
      <c r="N8" s="180">
        <v>35</v>
      </c>
      <c r="O8" s="213">
        <v>32</v>
      </c>
      <c r="P8" s="233">
        <v>35</v>
      </c>
      <c r="Q8" s="234">
        <v>35</v>
      </c>
      <c r="R8" s="213">
        <v>30</v>
      </c>
      <c r="S8" s="233">
        <v>35</v>
      </c>
      <c r="T8" s="234">
        <v>35</v>
      </c>
      <c r="U8" s="213">
        <v>30</v>
      </c>
      <c r="V8" s="233">
        <v>32</v>
      </c>
      <c r="W8" s="100">
        <v>32</v>
      </c>
      <c r="X8" s="101">
        <v>32</v>
      </c>
      <c r="Y8" s="396" t="s">
        <v>95</v>
      </c>
      <c r="Z8" s="169">
        <v>30</v>
      </c>
      <c r="AA8" s="170">
        <v>30</v>
      </c>
      <c r="AB8" s="305">
        <v>23</v>
      </c>
      <c r="AC8" s="9">
        <f t="shared" si="0"/>
        <v>52</v>
      </c>
      <c r="AD8" s="202">
        <f t="shared" si="1"/>
        <v>646</v>
      </c>
      <c r="AF8" s="253">
        <f t="shared" si="2"/>
        <v>0</v>
      </c>
      <c r="AG8" s="253">
        <f t="shared" si="3"/>
        <v>23</v>
      </c>
      <c r="AH8" s="253">
        <f t="shared" si="4"/>
        <v>29</v>
      </c>
    </row>
    <row r="9" spans="1:34" ht="12.75" customHeight="1">
      <c r="A9" s="68">
        <v>4</v>
      </c>
      <c r="B9" s="243">
        <v>8830</v>
      </c>
      <c r="C9" s="8">
        <v>427</v>
      </c>
      <c r="D9" s="239" t="s">
        <v>44</v>
      </c>
      <c r="E9" s="316">
        <v>30</v>
      </c>
      <c r="F9" s="317">
        <v>30</v>
      </c>
      <c r="G9" s="318">
        <v>30</v>
      </c>
      <c r="H9" s="316">
        <v>29</v>
      </c>
      <c r="I9" s="317">
        <v>29</v>
      </c>
      <c r="J9" s="318">
        <v>29</v>
      </c>
      <c r="K9" s="292">
        <v>28</v>
      </c>
      <c r="L9" s="170">
        <v>29</v>
      </c>
      <c r="M9" s="171">
        <v>29</v>
      </c>
      <c r="N9" s="169">
        <v>30</v>
      </c>
      <c r="O9" s="291">
        <v>25</v>
      </c>
      <c r="P9" s="171">
        <v>29</v>
      </c>
      <c r="Q9" s="169" t="s">
        <v>95</v>
      </c>
      <c r="R9" s="291">
        <v>28</v>
      </c>
      <c r="S9" s="171">
        <v>29</v>
      </c>
      <c r="T9" s="169">
        <v>29</v>
      </c>
      <c r="U9" s="170">
        <v>32</v>
      </c>
      <c r="V9" s="171">
        <v>29</v>
      </c>
      <c r="W9" s="100">
        <v>29</v>
      </c>
      <c r="X9" s="101">
        <v>29</v>
      </c>
      <c r="Y9" s="102">
        <v>30</v>
      </c>
      <c r="Z9" s="169">
        <v>29</v>
      </c>
      <c r="AA9" s="170">
        <v>29</v>
      </c>
      <c r="AB9" s="171">
        <v>32</v>
      </c>
      <c r="AC9" s="9">
        <f t="shared" si="0"/>
        <v>81</v>
      </c>
      <c r="AD9" s="202">
        <f t="shared" si="1"/>
        <v>591</v>
      </c>
      <c r="AF9" s="253">
        <f t="shared" si="2"/>
        <v>25</v>
      </c>
      <c r="AG9" s="253">
        <f t="shared" si="3"/>
        <v>28</v>
      </c>
      <c r="AH9" s="253">
        <f t="shared" si="4"/>
        <v>28</v>
      </c>
    </row>
    <row r="10" spans="1:34" ht="12.75" customHeight="1">
      <c r="A10" s="8">
        <v>5</v>
      </c>
      <c r="B10" s="243">
        <v>5514</v>
      </c>
      <c r="C10" s="8">
        <v>432</v>
      </c>
      <c r="D10" s="239" t="s">
        <v>91</v>
      </c>
      <c r="E10" s="169">
        <v>0</v>
      </c>
      <c r="F10" s="170">
        <v>0</v>
      </c>
      <c r="G10" s="171">
        <v>0</v>
      </c>
      <c r="H10" s="169"/>
      <c r="I10" s="170"/>
      <c r="J10" s="171"/>
      <c r="K10" s="169">
        <v>26</v>
      </c>
      <c r="L10" s="170">
        <v>26</v>
      </c>
      <c r="M10" s="171">
        <v>25</v>
      </c>
      <c r="N10" s="169">
        <v>28</v>
      </c>
      <c r="O10" s="170">
        <v>27</v>
      </c>
      <c r="P10" s="171">
        <v>27</v>
      </c>
      <c r="Q10" s="169">
        <v>29</v>
      </c>
      <c r="R10" s="170">
        <v>27</v>
      </c>
      <c r="S10" s="171">
        <v>27</v>
      </c>
      <c r="T10" s="169">
        <v>28</v>
      </c>
      <c r="U10" s="170">
        <v>29</v>
      </c>
      <c r="V10" s="171">
        <v>27</v>
      </c>
      <c r="W10" s="169">
        <v>28</v>
      </c>
      <c r="X10" s="170">
        <v>28</v>
      </c>
      <c r="Y10" s="171">
        <v>29</v>
      </c>
      <c r="Z10" s="169">
        <v>28</v>
      </c>
      <c r="AA10" s="170">
        <v>28</v>
      </c>
      <c r="AB10" s="171">
        <v>30</v>
      </c>
      <c r="AC10" s="9">
        <f t="shared" si="0"/>
        <v>0</v>
      </c>
      <c r="AD10" s="202">
        <f t="shared" si="1"/>
        <v>497</v>
      </c>
      <c r="AF10" s="253">
        <f t="shared" si="2"/>
        <v>0</v>
      </c>
      <c r="AG10" s="253">
        <f t="shared" si="3"/>
        <v>0</v>
      </c>
      <c r="AH10" s="253">
        <f t="shared" si="4"/>
        <v>0</v>
      </c>
    </row>
    <row r="11" spans="1:34" ht="12.75" customHeight="1">
      <c r="A11" s="8">
        <v>6</v>
      </c>
      <c r="B11" s="244">
        <v>5516</v>
      </c>
      <c r="C11" s="206">
        <v>418</v>
      </c>
      <c r="D11" s="325" t="s">
        <v>90</v>
      </c>
      <c r="E11" s="169">
        <v>0</v>
      </c>
      <c r="F11" s="170">
        <v>0</v>
      </c>
      <c r="G11" s="171">
        <v>0</v>
      </c>
      <c r="H11" s="169"/>
      <c r="I11" s="170"/>
      <c r="J11" s="171"/>
      <c r="K11" s="169">
        <v>27</v>
      </c>
      <c r="L11" s="170">
        <v>25</v>
      </c>
      <c r="M11" s="171">
        <v>26</v>
      </c>
      <c r="N11" s="169">
        <v>27</v>
      </c>
      <c r="O11" s="101">
        <v>28</v>
      </c>
      <c r="P11" s="102">
        <v>26</v>
      </c>
      <c r="Q11" s="100">
        <v>27</v>
      </c>
      <c r="R11" s="101">
        <v>26</v>
      </c>
      <c r="S11" s="102">
        <v>26</v>
      </c>
      <c r="T11" s="100">
        <v>27</v>
      </c>
      <c r="U11" s="101">
        <v>26</v>
      </c>
      <c r="V11" s="102">
        <v>26</v>
      </c>
      <c r="W11" s="100">
        <v>27</v>
      </c>
      <c r="X11" s="170">
        <v>27</v>
      </c>
      <c r="Y11" s="102">
        <v>28</v>
      </c>
      <c r="Z11" s="169">
        <v>27</v>
      </c>
      <c r="AA11" s="170">
        <v>27</v>
      </c>
      <c r="AB11" s="171">
        <v>28</v>
      </c>
      <c r="AC11" s="9">
        <f t="shared" si="0"/>
        <v>0</v>
      </c>
      <c r="AD11" s="202">
        <f t="shared" si="1"/>
        <v>481</v>
      </c>
      <c r="AE11" s="3"/>
      <c r="AF11" s="253">
        <f t="shared" si="2"/>
        <v>0</v>
      </c>
      <c r="AG11" s="253">
        <f t="shared" si="3"/>
        <v>0</v>
      </c>
      <c r="AH11" s="253">
        <f t="shared" si="4"/>
        <v>0</v>
      </c>
    </row>
    <row r="12" spans="1:34" ht="12.75" customHeight="1">
      <c r="A12" s="8">
        <v>7</v>
      </c>
      <c r="B12" s="243">
        <v>1792</v>
      </c>
      <c r="C12" s="8">
        <v>425</v>
      </c>
      <c r="D12" s="26" t="s">
        <v>81</v>
      </c>
      <c r="E12" s="316">
        <v>0</v>
      </c>
      <c r="F12" s="317">
        <v>0</v>
      </c>
      <c r="G12" s="330">
        <v>0</v>
      </c>
      <c r="H12" s="329">
        <v>27</v>
      </c>
      <c r="I12" s="317">
        <v>28</v>
      </c>
      <c r="J12" s="330">
        <v>0</v>
      </c>
      <c r="K12" s="198">
        <v>25</v>
      </c>
      <c r="L12" s="170">
        <v>27</v>
      </c>
      <c r="M12" s="201">
        <v>27</v>
      </c>
      <c r="N12" s="198">
        <v>26</v>
      </c>
      <c r="O12" s="170">
        <v>26</v>
      </c>
      <c r="P12" s="207">
        <v>25</v>
      </c>
      <c r="Q12" s="198"/>
      <c r="R12" s="170"/>
      <c r="S12" s="207"/>
      <c r="T12" s="198">
        <v>25</v>
      </c>
      <c r="U12" s="170">
        <v>25</v>
      </c>
      <c r="V12" s="207">
        <v>25</v>
      </c>
      <c r="W12" s="208">
        <v>26</v>
      </c>
      <c r="X12" s="101">
        <v>22</v>
      </c>
      <c r="Y12" s="209">
        <v>27</v>
      </c>
      <c r="Z12" s="198"/>
      <c r="AA12" s="170"/>
      <c r="AB12" s="207"/>
      <c r="AC12" s="9">
        <f t="shared" si="0"/>
        <v>0</v>
      </c>
      <c r="AD12" s="202">
        <f t="shared" si="1"/>
        <v>361</v>
      </c>
      <c r="AE12" s="3"/>
      <c r="AF12" s="253">
        <f t="shared" si="2"/>
        <v>0</v>
      </c>
      <c r="AG12" s="253">
        <f t="shared" si="3"/>
        <v>0</v>
      </c>
      <c r="AH12" s="253">
        <f t="shared" si="4"/>
        <v>0</v>
      </c>
    </row>
    <row r="13" spans="1:34" ht="12.75" customHeight="1">
      <c r="A13" s="8">
        <v>8</v>
      </c>
      <c r="B13" s="244">
        <v>5202</v>
      </c>
      <c r="C13" s="68">
        <v>422</v>
      </c>
      <c r="D13" s="232" t="s">
        <v>89</v>
      </c>
      <c r="E13" s="316">
        <v>0</v>
      </c>
      <c r="F13" s="317">
        <v>0</v>
      </c>
      <c r="G13" s="318">
        <v>0</v>
      </c>
      <c r="H13" s="326"/>
      <c r="I13" s="327"/>
      <c r="J13" s="328"/>
      <c r="K13" s="169">
        <v>29</v>
      </c>
      <c r="L13" s="170">
        <v>28</v>
      </c>
      <c r="M13" s="171">
        <v>28</v>
      </c>
      <c r="N13" s="169">
        <v>29</v>
      </c>
      <c r="O13" s="170">
        <v>29</v>
      </c>
      <c r="P13" s="171">
        <v>28</v>
      </c>
      <c r="Q13" s="100">
        <v>30</v>
      </c>
      <c r="R13" s="101">
        <v>29</v>
      </c>
      <c r="S13" s="102">
        <v>28</v>
      </c>
      <c r="T13" s="100">
        <v>26</v>
      </c>
      <c r="U13" s="101">
        <v>27</v>
      </c>
      <c r="V13" s="102">
        <v>28</v>
      </c>
      <c r="W13" s="100"/>
      <c r="X13" s="101"/>
      <c r="Y13" s="102"/>
      <c r="Z13" s="169"/>
      <c r="AA13" s="170"/>
      <c r="AB13" s="171"/>
      <c r="AC13" s="9">
        <f t="shared" si="0"/>
        <v>0</v>
      </c>
      <c r="AD13" s="202">
        <f t="shared" si="1"/>
        <v>339</v>
      </c>
      <c r="AE13" s="3"/>
      <c r="AF13" s="253">
        <f t="shared" si="2"/>
        <v>0</v>
      </c>
      <c r="AG13" s="253">
        <f t="shared" si="3"/>
        <v>0</v>
      </c>
      <c r="AH13" s="253">
        <f t="shared" si="4"/>
        <v>0</v>
      </c>
    </row>
    <row r="14" spans="1:34" ht="12.75" customHeight="1">
      <c r="A14" s="8">
        <v>9</v>
      </c>
      <c r="B14" s="244">
        <v>14194</v>
      </c>
      <c r="C14" s="68">
        <v>416</v>
      </c>
      <c r="D14" s="172" t="s">
        <v>31</v>
      </c>
      <c r="E14" s="316">
        <v>28</v>
      </c>
      <c r="F14" s="317">
        <v>29</v>
      </c>
      <c r="G14" s="318">
        <v>28</v>
      </c>
      <c r="H14" s="348">
        <v>28</v>
      </c>
      <c r="I14" s="327">
        <v>27</v>
      </c>
      <c r="J14" s="349">
        <v>28</v>
      </c>
      <c r="K14" s="199">
        <v>0</v>
      </c>
      <c r="L14" s="181">
        <v>0</v>
      </c>
      <c r="M14" s="257">
        <v>0</v>
      </c>
      <c r="N14" s="199"/>
      <c r="O14" s="213"/>
      <c r="P14" s="350"/>
      <c r="Q14" s="351"/>
      <c r="R14" s="213"/>
      <c r="S14" s="350"/>
      <c r="T14" s="351"/>
      <c r="U14" s="213"/>
      <c r="V14" s="350"/>
      <c r="W14" s="351"/>
      <c r="X14" s="213"/>
      <c r="Y14" s="350"/>
      <c r="Z14" s="199"/>
      <c r="AA14" s="181"/>
      <c r="AB14" s="214"/>
      <c r="AC14" s="9">
        <f t="shared" si="0"/>
        <v>0</v>
      </c>
      <c r="AD14" s="202">
        <f t="shared" si="1"/>
        <v>168</v>
      </c>
      <c r="AE14" s="3"/>
      <c r="AF14" s="253">
        <f t="shared" si="2"/>
        <v>0</v>
      </c>
      <c r="AG14" s="253">
        <f t="shared" si="3"/>
        <v>0</v>
      </c>
      <c r="AH14" s="253">
        <f t="shared" si="4"/>
        <v>0</v>
      </c>
    </row>
    <row r="15" spans="1:34" ht="12.75" customHeight="1">
      <c r="A15" s="68">
        <v>10</v>
      </c>
      <c r="B15" s="244">
        <v>5825</v>
      </c>
      <c r="C15" s="68">
        <v>485</v>
      </c>
      <c r="D15" s="232" t="s">
        <v>23</v>
      </c>
      <c r="E15" s="316">
        <v>27</v>
      </c>
      <c r="F15" s="317">
        <v>27</v>
      </c>
      <c r="G15" s="318">
        <v>22</v>
      </c>
      <c r="H15" s="326">
        <v>0</v>
      </c>
      <c r="I15" s="327">
        <v>0</v>
      </c>
      <c r="J15" s="328">
        <v>0</v>
      </c>
      <c r="K15" s="180"/>
      <c r="L15" s="181"/>
      <c r="M15" s="182"/>
      <c r="N15" s="180"/>
      <c r="O15" s="181"/>
      <c r="P15" s="182"/>
      <c r="Q15" s="180"/>
      <c r="R15" s="181"/>
      <c r="S15" s="182"/>
      <c r="T15" s="180"/>
      <c r="U15" s="181"/>
      <c r="V15" s="182"/>
      <c r="W15" s="180"/>
      <c r="X15" s="181"/>
      <c r="Y15" s="182"/>
      <c r="Z15" s="180"/>
      <c r="AA15" s="181"/>
      <c r="AB15" s="182"/>
      <c r="AC15" s="9">
        <f t="shared" si="0"/>
        <v>0</v>
      </c>
      <c r="AD15" s="202">
        <f t="shared" si="1"/>
        <v>76</v>
      </c>
      <c r="AE15" s="3"/>
      <c r="AF15" s="253">
        <f t="shared" si="2"/>
        <v>0</v>
      </c>
      <c r="AG15" s="253">
        <f t="shared" si="3"/>
        <v>0</v>
      </c>
      <c r="AH15" s="253">
        <f t="shared" si="4"/>
        <v>0</v>
      </c>
    </row>
    <row r="16" spans="1:34" ht="12.75" customHeight="1" thickBot="1">
      <c r="A16" s="60"/>
      <c r="B16" s="60"/>
      <c r="C16" s="60"/>
      <c r="D16" s="116"/>
      <c r="E16" s="145"/>
      <c r="F16" s="146"/>
      <c r="G16" s="215"/>
      <c r="H16" s="216"/>
      <c r="I16" s="146"/>
      <c r="J16" s="215"/>
      <c r="K16" s="216"/>
      <c r="L16" s="146"/>
      <c r="M16" s="215"/>
      <c r="N16" s="216"/>
      <c r="O16" s="146"/>
      <c r="P16" s="217"/>
      <c r="Q16" s="216"/>
      <c r="R16" s="146"/>
      <c r="S16" s="217"/>
      <c r="T16" s="216"/>
      <c r="U16" s="146"/>
      <c r="V16" s="217"/>
      <c r="W16" s="216"/>
      <c r="X16" s="146"/>
      <c r="Y16" s="217"/>
      <c r="Z16" s="216"/>
      <c r="AA16" s="146"/>
      <c r="AB16" s="217"/>
      <c r="AC16" s="218"/>
      <c r="AD16" s="189"/>
      <c r="AE16" s="3"/>
      <c r="AF16" s="250"/>
      <c r="AG16" s="251"/>
      <c r="AH16" s="251"/>
    </row>
    <row r="17" spans="1:32">
      <c r="A17" s="3"/>
      <c r="B17" s="3"/>
      <c r="C17" s="21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21"/>
      <c r="AA17" s="21"/>
      <c r="AB17" s="21"/>
      <c r="AC17" s="21"/>
      <c r="AD17" s="3"/>
      <c r="AE17" s="3"/>
      <c r="AF17" s="3"/>
    </row>
    <row r="18" spans="1:32" ht="13.2" customHeight="1">
      <c r="A18" s="105" t="s">
        <v>8</v>
      </c>
      <c r="B18" s="105"/>
      <c r="C18" s="114"/>
      <c r="D18" s="115"/>
      <c r="E18" s="21"/>
      <c r="F18" s="21">
        <v>6</v>
      </c>
      <c r="G18" s="21"/>
      <c r="H18" s="322"/>
      <c r="I18" s="323">
        <v>6</v>
      </c>
      <c r="J18" s="322"/>
      <c r="K18" s="21"/>
      <c r="L18" s="21">
        <v>8</v>
      </c>
      <c r="M18" s="21"/>
      <c r="N18" s="21"/>
      <c r="O18" s="21">
        <v>8</v>
      </c>
      <c r="P18" s="21"/>
      <c r="Q18" s="21"/>
      <c r="R18" s="21">
        <v>7</v>
      </c>
      <c r="S18" s="21"/>
      <c r="T18" s="21"/>
      <c r="U18" s="21">
        <v>8</v>
      </c>
      <c r="V18" s="3"/>
      <c r="W18" s="3"/>
      <c r="X18" s="21">
        <v>7</v>
      </c>
      <c r="Y18" s="3"/>
      <c r="Z18" s="21"/>
      <c r="AA18" s="21">
        <v>6</v>
      </c>
      <c r="AB18" s="21"/>
      <c r="AC18" s="21"/>
      <c r="AD18" s="3"/>
      <c r="AE18" s="3"/>
      <c r="AF18" s="3"/>
    </row>
    <row r="19" spans="1:32" ht="13.2" customHeight="1">
      <c r="A19" s="3"/>
      <c r="B19" s="3"/>
      <c r="C19" s="21"/>
      <c r="D19" s="20"/>
      <c r="E19" s="409"/>
      <c r="F19" s="409"/>
      <c r="G19" s="409"/>
      <c r="H19" s="408"/>
      <c r="I19" s="408"/>
      <c r="J19" s="408"/>
      <c r="K19" s="21"/>
      <c r="L19" s="21"/>
      <c r="M19" s="21"/>
      <c r="N19" s="3"/>
      <c r="O19" s="3"/>
      <c r="P19" s="21"/>
      <c r="Q19" s="3"/>
      <c r="R19" s="3"/>
      <c r="S19" s="3"/>
      <c r="T19" s="3"/>
      <c r="U19" s="3"/>
      <c r="V19" s="3"/>
      <c r="W19" s="3"/>
      <c r="X19" s="3"/>
      <c r="Y19" s="3"/>
      <c r="Z19" s="21"/>
      <c r="AA19" s="21"/>
      <c r="AB19" s="21"/>
      <c r="AC19" s="21"/>
      <c r="AD19" s="3"/>
      <c r="AE19" s="3"/>
      <c r="AF19" s="3"/>
    </row>
    <row r="20" spans="1:32">
      <c r="A20" s="3"/>
      <c r="B20" s="3"/>
      <c r="C20" s="21"/>
      <c r="D20" s="20"/>
      <c r="E20" s="409"/>
      <c r="F20" s="409"/>
      <c r="G20" s="409"/>
      <c r="H20" s="408"/>
      <c r="I20" s="408"/>
      <c r="J20" s="408"/>
      <c r="K20" s="21"/>
      <c r="L20" s="21"/>
      <c r="M20" s="2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1"/>
      <c r="AA20" s="21"/>
      <c r="AB20" s="21"/>
      <c r="AC20" s="21"/>
      <c r="AD20" s="3"/>
      <c r="AE20" s="3"/>
      <c r="AF20" s="3"/>
    </row>
    <row r="21" spans="1:32">
      <c r="A21" s="3"/>
      <c r="B21" s="3"/>
      <c r="C21" s="21"/>
      <c r="D21" s="20"/>
      <c r="E21" s="409"/>
      <c r="F21" s="409"/>
      <c r="G21" s="409"/>
      <c r="H21" s="408"/>
      <c r="I21" s="408"/>
      <c r="J21" s="408"/>
      <c r="K21" s="21"/>
      <c r="L21" s="21"/>
      <c r="M21" s="2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21"/>
      <c r="AA21" s="21"/>
      <c r="AB21" s="21"/>
      <c r="AC21" s="21"/>
      <c r="AD21" s="3"/>
      <c r="AE21" s="3"/>
      <c r="AF21" s="3"/>
    </row>
    <row r="22" spans="1:32">
      <c r="A22" s="129"/>
      <c r="B22" s="129"/>
      <c r="C22" s="129"/>
      <c r="D22" s="129"/>
      <c r="E22" s="409"/>
      <c r="F22" s="409"/>
      <c r="G22" s="409"/>
      <c r="H22" s="408"/>
      <c r="I22" s="408"/>
      <c r="J22" s="408"/>
      <c r="K22" s="131"/>
      <c r="L22" s="131"/>
      <c r="M22" s="131"/>
      <c r="N22" s="131"/>
      <c r="O22" s="131"/>
      <c r="P22" s="131"/>
      <c r="Q22" s="131"/>
      <c r="R22" s="131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2"/>
      <c r="AE22" s="3"/>
      <c r="AF22" s="3"/>
    </row>
    <row r="23" spans="1:32">
      <c r="A23" s="129"/>
      <c r="B23" s="129"/>
      <c r="C23" s="129"/>
      <c r="D23" s="129"/>
      <c r="E23" s="409"/>
      <c r="F23" s="409"/>
      <c r="G23" s="409"/>
      <c r="H23" s="408"/>
      <c r="I23" s="408"/>
      <c r="J23" s="408"/>
      <c r="K23" s="131"/>
      <c r="L23" s="131"/>
      <c r="M23" s="131"/>
      <c r="N23" s="131"/>
      <c r="O23" s="131"/>
      <c r="P23" s="131"/>
      <c r="Q23" s="131"/>
      <c r="R23" s="131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2"/>
      <c r="AE23" s="3"/>
      <c r="AF23" s="3"/>
    </row>
    <row r="24" spans="1:32">
      <c r="A24" s="130" t="s">
        <v>11</v>
      </c>
      <c r="B24" s="130"/>
      <c r="C24" s="130"/>
      <c r="D24" s="130"/>
      <c r="E24" s="286"/>
      <c r="F24" s="286"/>
      <c r="G24" s="286"/>
      <c r="H24" s="408"/>
      <c r="I24" s="408"/>
      <c r="J24" s="408"/>
      <c r="K24" s="150"/>
      <c r="L24" s="150"/>
      <c r="M24" s="150"/>
      <c r="N24" s="150"/>
      <c r="O24" s="150"/>
      <c r="P24" s="150"/>
      <c r="Q24" s="150"/>
      <c r="R24" s="150"/>
      <c r="AC24" s="21"/>
    </row>
    <row r="25" spans="1:32" ht="14.4">
      <c r="A25" s="153" t="s">
        <v>12</v>
      </c>
      <c r="B25" s="130"/>
      <c r="C25" s="130"/>
      <c r="D25" s="152"/>
      <c r="E25" s="130"/>
      <c r="F25" s="130"/>
      <c r="H25" s="408"/>
      <c r="I25" s="408"/>
      <c r="J25" s="408"/>
    </row>
    <row r="26" spans="1:32">
      <c r="A26" s="129"/>
      <c r="B26" s="129"/>
      <c r="C26" s="129"/>
      <c r="D26" s="129"/>
      <c r="F26" s="23"/>
      <c r="H26" s="408"/>
      <c r="I26" s="408"/>
      <c r="J26" s="408"/>
    </row>
    <row r="27" spans="1:32">
      <c r="D27" s="20"/>
      <c r="E27" s="24"/>
      <c r="H27" s="408"/>
      <c r="I27" s="408"/>
      <c r="J27" s="408"/>
    </row>
    <row r="28" spans="1:32">
      <c r="D28" s="20"/>
      <c r="E28" s="24"/>
    </row>
    <row r="29" spans="1:32">
      <c r="D29" s="20"/>
      <c r="E29" s="24"/>
      <c r="W29" s="87"/>
    </row>
    <row r="30" spans="1:32">
      <c r="D30" s="20"/>
      <c r="E30" s="24"/>
    </row>
    <row r="31" spans="1:32">
      <c r="D31" s="20"/>
      <c r="E31" s="24"/>
    </row>
  </sheetData>
  <sortState ref="B6:AH15">
    <sortCondition descending="1" ref="AD6:AD15"/>
  </sortState>
  <mergeCells count="8">
    <mergeCell ref="Z3:AB3"/>
    <mergeCell ref="W3:Y3"/>
    <mergeCell ref="T3:V3"/>
    <mergeCell ref="Q3:S3"/>
    <mergeCell ref="E19:G23"/>
    <mergeCell ref="H19:J27"/>
    <mergeCell ref="K3:M3"/>
    <mergeCell ref="N3:P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zoomScale="110" zoomScaleNormal="110" workbookViewId="0">
      <selection activeCell="D10" sqref="D10"/>
    </sheetView>
  </sheetViews>
  <sheetFormatPr defaultRowHeight="13.2"/>
  <cols>
    <col min="1" max="1" width="4.6640625" customWidth="1"/>
    <col min="2" max="2" width="8.77734375" customWidth="1"/>
    <col min="3" max="3" width="4.44140625" customWidth="1"/>
    <col min="4" max="4" width="16.44140625" customWidth="1"/>
    <col min="5" max="13" width="3.44140625" customWidth="1"/>
    <col min="14" max="14" width="3.5546875" customWidth="1"/>
    <col min="15" max="28" width="3.44140625" customWidth="1"/>
    <col min="29" max="29" width="4.6640625" customWidth="1"/>
    <col min="30" max="30" width="5.88671875" customWidth="1"/>
    <col min="31" max="31" width="6.109375" customWidth="1"/>
    <col min="32" max="33" width="7" customWidth="1"/>
    <col min="34" max="34" width="6.6640625" customWidth="1"/>
  </cols>
  <sheetData>
    <row r="1" spans="1:39" ht="25.5" customHeight="1">
      <c r="A1" s="157" t="s">
        <v>59</v>
      </c>
      <c r="B1" s="158"/>
      <c r="C1" s="158"/>
      <c r="D1" s="158"/>
      <c r="E1" s="158"/>
      <c r="F1" s="158"/>
      <c r="G1" s="158"/>
      <c r="H1" s="158"/>
      <c r="I1" s="154"/>
      <c r="J1" s="155"/>
      <c r="K1" s="154"/>
      <c r="L1" s="156"/>
      <c r="M1" s="156"/>
      <c r="N1" s="154"/>
      <c r="O1" s="154"/>
      <c r="P1" s="160"/>
      <c r="Q1" s="160"/>
      <c r="R1" s="161"/>
      <c r="S1" s="73"/>
      <c r="T1" s="156"/>
      <c r="U1" s="156"/>
      <c r="V1" s="154"/>
      <c r="W1" s="162"/>
      <c r="X1" s="162"/>
      <c r="Y1" s="74"/>
      <c r="Z1" s="74"/>
      <c r="AA1" s="75"/>
      <c r="AB1" s="74"/>
    </row>
    <row r="2" spans="1:39" ht="20.25" customHeight="1" thickBot="1">
      <c r="C2" s="11"/>
      <c r="D2" s="16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230"/>
      <c r="AA2" s="11"/>
      <c r="AB2" s="22"/>
      <c r="AC2" s="22"/>
      <c r="AD2" s="22"/>
    </row>
    <row r="3" spans="1:39" ht="13.8" thickBot="1">
      <c r="A3" s="64"/>
      <c r="B3" s="64"/>
      <c r="C3" s="19"/>
      <c r="D3" s="19"/>
      <c r="E3" s="52"/>
      <c r="F3" s="51" t="s">
        <v>55</v>
      </c>
      <c r="G3" s="53"/>
      <c r="H3" s="52"/>
      <c r="I3" s="51" t="s">
        <v>84</v>
      </c>
      <c r="J3" s="53"/>
      <c r="K3" s="403" t="s">
        <v>83</v>
      </c>
      <c r="L3" s="404"/>
      <c r="M3" s="405"/>
      <c r="N3" s="403" t="s">
        <v>92</v>
      </c>
      <c r="O3" s="404"/>
      <c r="P3" s="405"/>
      <c r="Q3" s="403" t="s">
        <v>99</v>
      </c>
      <c r="R3" s="404"/>
      <c r="S3" s="405"/>
      <c r="T3" s="403" t="s">
        <v>101</v>
      </c>
      <c r="U3" s="404"/>
      <c r="V3" s="405"/>
      <c r="W3" s="403" t="s">
        <v>106</v>
      </c>
      <c r="X3" s="404"/>
      <c r="Y3" s="405"/>
      <c r="Z3" s="403" t="s">
        <v>113</v>
      </c>
      <c r="AA3" s="404"/>
      <c r="AB3" s="405"/>
      <c r="AC3" s="19"/>
      <c r="AD3" s="19"/>
      <c r="AF3" s="64"/>
      <c r="AG3" s="64"/>
      <c r="AH3" s="64"/>
    </row>
    <row r="4" spans="1:39" ht="13.8" thickBot="1">
      <c r="A4" s="61" t="s">
        <v>0</v>
      </c>
      <c r="B4" s="62" t="s">
        <v>6</v>
      </c>
      <c r="C4" s="61" t="s">
        <v>1</v>
      </c>
      <c r="D4" s="61" t="s">
        <v>2</v>
      </c>
      <c r="E4" s="165">
        <v>1</v>
      </c>
      <c r="F4" s="166">
        <v>2</v>
      </c>
      <c r="G4" s="167">
        <v>3</v>
      </c>
      <c r="H4" s="165">
        <v>1</v>
      </c>
      <c r="I4" s="166">
        <v>2</v>
      </c>
      <c r="J4" s="167">
        <v>3</v>
      </c>
      <c r="K4" s="165">
        <v>1</v>
      </c>
      <c r="L4" s="166">
        <v>2</v>
      </c>
      <c r="M4" s="167">
        <v>3</v>
      </c>
      <c r="N4" s="165">
        <v>1</v>
      </c>
      <c r="O4" s="166">
        <v>2</v>
      </c>
      <c r="P4" s="167">
        <v>3</v>
      </c>
      <c r="Q4" s="165">
        <v>1</v>
      </c>
      <c r="R4" s="166">
        <v>2</v>
      </c>
      <c r="S4" s="166">
        <v>3</v>
      </c>
      <c r="T4" s="165">
        <v>1</v>
      </c>
      <c r="U4" s="166">
        <v>2</v>
      </c>
      <c r="V4" s="167">
        <v>3</v>
      </c>
      <c r="W4" s="165">
        <v>1</v>
      </c>
      <c r="X4" s="166">
        <v>2</v>
      </c>
      <c r="Y4" s="167">
        <v>3</v>
      </c>
      <c r="Z4" s="165">
        <v>1</v>
      </c>
      <c r="AA4" s="166">
        <v>2</v>
      </c>
      <c r="AB4" s="167">
        <v>3</v>
      </c>
      <c r="AC4" s="61" t="s">
        <v>3</v>
      </c>
      <c r="AD4" s="61" t="s">
        <v>4</v>
      </c>
      <c r="AF4" s="252" t="s">
        <v>45</v>
      </c>
      <c r="AG4" s="252" t="s">
        <v>46</v>
      </c>
      <c r="AH4" s="252" t="s">
        <v>47</v>
      </c>
    </row>
    <row r="5" spans="1:39">
      <c r="A5" s="28"/>
      <c r="B5" s="28"/>
      <c r="C5" s="28"/>
      <c r="D5" s="29"/>
      <c r="E5" s="40"/>
      <c r="F5" s="41"/>
      <c r="G5" s="42"/>
      <c r="H5" s="98"/>
      <c r="I5" s="96"/>
      <c r="J5" s="97"/>
      <c r="K5" s="40"/>
      <c r="L5" s="41"/>
      <c r="M5" s="42"/>
      <c r="N5" s="98"/>
      <c r="O5" s="96"/>
      <c r="P5" s="42"/>
      <c r="Q5" s="98"/>
      <c r="R5" s="96"/>
      <c r="S5" s="94"/>
      <c r="T5" s="98"/>
      <c r="U5" s="96"/>
      <c r="V5" s="97"/>
      <c r="W5" s="98"/>
      <c r="X5" s="96"/>
      <c r="Y5" s="97"/>
      <c r="Z5" s="151"/>
      <c r="AA5" s="49"/>
      <c r="AB5" s="76"/>
      <c r="AC5" s="99"/>
      <c r="AD5" s="47"/>
      <c r="AF5" s="248"/>
      <c r="AG5" s="248"/>
      <c r="AH5" s="248"/>
      <c r="AI5" s="148"/>
      <c r="AJ5" s="148"/>
    </row>
    <row r="6" spans="1:39">
      <c r="A6" s="33">
        <v>1</v>
      </c>
      <c r="B6" s="243">
        <v>4813</v>
      </c>
      <c r="C6" s="8">
        <v>257</v>
      </c>
      <c r="D6" s="26" t="s">
        <v>32</v>
      </c>
      <c r="E6" s="37">
        <v>35</v>
      </c>
      <c r="F6" s="320">
        <v>35</v>
      </c>
      <c r="G6" s="312">
        <v>35</v>
      </c>
      <c r="H6" s="310">
        <v>30</v>
      </c>
      <c r="I6" s="311">
        <v>35</v>
      </c>
      <c r="J6" s="312">
        <v>35</v>
      </c>
      <c r="K6" s="397">
        <v>35</v>
      </c>
      <c r="L6" s="398">
        <v>35</v>
      </c>
      <c r="M6" s="399">
        <v>35</v>
      </c>
      <c r="N6" s="397">
        <v>30</v>
      </c>
      <c r="O6" s="398">
        <v>35</v>
      </c>
      <c r="P6" s="399" t="s">
        <v>95</v>
      </c>
      <c r="Q6" s="397">
        <v>35</v>
      </c>
      <c r="R6" s="398">
        <v>32</v>
      </c>
      <c r="S6" s="38">
        <v>35</v>
      </c>
      <c r="T6" s="40">
        <v>35</v>
      </c>
      <c r="U6" s="41">
        <v>35</v>
      </c>
      <c r="V6" s="42">
        <v>35</v>
      </c>
      <c r="W6" s="40">
        <v>35</v>
      </c>
      <c r="X6" s="41">
        <v>32</v>
      </c>
      <c r="Y6" s="42">
        <v>35</v>
      </c>
      <c r="Z6" s="40">
        <v>0</v>
      </c>
      <c r="AA6" s="41">
        <v>0</v>
      </c>
      <c r="AB6" s="42">
        <v>0</v>
      </c>
      <c r="AC6" s="205">
        <f t="shared" ref="AC6:AC21" si="0">IF(ISBLANK(J6),,SUM(AF6:AH6))</f>
        <v>0</v>
      </c>
      <c r="AD6" s="188">
        <f t="shared" ref="AD6:AD21" si="1">SUM(E6:AB6)-AC6</f>
        <v>684</v>
      </c>
      <c r="AF6" s="253">
        <f t="shared" ref="AF6:AF21" si="2">LARGE(E6:AB6,COUNT(E6:AB6)-0)</f>
        <v>0</v>
      </c>
      <c r="AG6" s="253">
        <f t="shared" ref="AG6:AG21" si="3">LARGE(E6:AB6,COUNT(E6:AB6)-1)</f>
        <v>0</v>
      </c>
      <c r="AH6" s="253">
        <f t="shared" ref="AH6:AH21" si="4">LARGE(E6:AB6,COUNT(E6:AB6)-2)</f>
        <v>0</v>
      </c>
      <c r="AI6" s="148"/>
      <c r="AJ6" s="148"/>
    </row>
    <row r="7" spans="1:39">
      <c r="A7" s="33">
        <v>2</v>
      </c>
      <c r="B7" s="245">
        <v>5786</v>
      </c>
      <c r="C7" s="235">
        <v>234</v>
      </c>
      <c r="D7" s="26" t="s">
        <v>28</v>
      </c>
      <c r="E7" s="302">
        <v>30</v>
      </c>
      <c r="F7" s="299">
        <v>29</v>
      </c>
      <c r="G7" s="300">
        <v>30</v>
      </c>
      <c r="H7" s="83">
        <v>35</v>
      </c>
      <c r="I7" s="84">
        <v>32</v>
      </c>
      <c r="J7" s="79">
        <v>32</v>
      </c>
      <c r="K7" s="37">
        <v>30</v>
      </c>
      <c r="L7" s="38">
        <v>32</v>
      </c>
      <c r="M7" s="39">
        <v>32</v>
      </c>
      <c r="N7" s="83">
        <v>32</v>
      </c>
      <c r="O7" s="84">
        <v>32</v>
      </c>
      <c r="P7" s="39">
        <v>35</v>
      </c>
      <c r="Q7" s="83">
        <v>32</v>
      </c>
      <c r="R7" s="84">
        <v>30</v>
      </c>
      <c r="S7" s="84">
        <v>30</v>
      </c>
      <c r="T7" s="83">
        <v>32</v>
      </c>
      <c r="U7" s="84">
        <v>32</v>
      </c>
      <c r="V7" s="79">
        <v>32</v>
      </c>
      <c r="W7" s="83">
        <v>30</v>
      </c>
      <c r="X7" s="84">
        <v>35</v>
      </c>
      <c r="Y7" s="79">
        <v>32</v>
      </c>
      <c r="Z7" s="37">
        <v>35</v>
      </c>
      <c r="AA7" s="38">
        <v>35</v>
      </c>
      <c r="AB7" s="39">
        <v>35</v>
      </c>
      <c r="AC7" s="205">
        <f t="shared" si="0"/>
        <v>89</v>
      </c>
      <c r="AD7" s="188">
        <f t="shared" si="1"/>
        <v>682</v>
      </c>
      <c r="AF7" s="253">
        <f t="shared" si="2"/>
        <v>29</v>
      </c>
      <c r="AG7" s="253">
        <f t="shared" si="3"/>
        <v>30</v>
      </c>
      <c r="AH7" s="253">
        <f t="shared" si="4"/>
        <v>30</v>
      </c>
      <c r="AI7" s="148"/>
      <c r="AJ7" s="148"/>
    </row>
    <row r="8" spans="1:39">
      <c r="A8" s="33">
        <v>3</v>
      </c>
      <c r="B8" s="243">
        <v>2844</v>
      </c>
      <c r="C8" s="8">
        <v>245</v>
      </c>
      <c r="D8" s="26" t="s">
        <v>30</v>
      </c>
      <c r="E8" s="37">
        <v>32</v>
      </c>
      <c r="F8" s="84">
        <v>30</v>
      </c>
      <c r="G8" s="79">
        <v>32</v>
      </c>
      <c r="H8" s="310">
        <v>28</v>
      </c>
      <c r="I8" s="303">
        <v>26</v>
      </c>
      <c r="J8" s="312">
        <v>30</v>
      </c>
      <c r="K8" s="37">
        <v>28</v>
      </c>
      <c r="L8" s="38">
        <v>30</v>
      </c>
      <c r="M8" s="300">
        <v>26</v>
      </c>
      <c r="N8" s="83">
        <v>35</v>
      </c>
      <c r="O8" s="84">
        <v>30</v>
      </c>
      <c r="P8" s="39">
        <v>32</v>
      </c>
      <c r="Q8" s="83">
        <v>30</v>
      </c>
      <c r="R8" s="84">
        <v>29</v>
      </c>
      <c r="S8" s="84">
        <v>32</v>
      </c>
      <c r="T8" s="83">
        <v>30</v>
      </c>
      <c r="U8" s="84">
        <v>28</v>
      </c>
      <c r="V8" s="79">
        <v>29</v>
      </c>
      <c r="W8" s="37">
        <v>32</v>
      </c>
      <c r="X8" s="38">
        <v>29</v>
      </c>
      <c r="Y8" s="39">
        <v>30</v>
      </c>
      <c r="Z8" s="302">
        <v>24</v>
      </c>
      <c r="AA8" s="38">
        <v>29</v>
      </c>
      <c r="AB8" s="39">
        <v>29</v>
      </c>
      <c r="AC8" s="205">
        <f t="shared" si="0"/>
        <v>76</v>
      </c>
      <c r="AD8" s="188">
        <f t="shared" si="1"/>
        <v>634</v>
      </c>
      <c r="AF8" s="253">
        <f t="shared" si="2"/>
        <v>24</v>
      </c>
      <c r="AG8" s="253">
        <f t="shared" si="3"/>
        <v>26</v>
      </c>
      <c r="AH8" s="253">
        <f t="shared" si="4"/>
        <v>26</v>
      </c>
      <c r="AI8" s="148"/>
      <c r="AJ8" s="148"/>
    </row>
    <row r="9" spans="1:39">
      <c r="A9" s="8">
        <v>4</v>
      </c>
      <c r="B9" s="243">
        <v>8830</v>
      </c>
      <c r="C9" s="8">
        <v>227</v>
      </c>
      <c r="D9" s="29" t="s">
        <v>44</v>
      </c>
      <c r="E9" s="37">
        <v>29</v>
      </c>
      <c r="F9" s="38">
        <v>28</v>
      </c>
      <c r="G9" s="39">
        <v>29</v>
      </c>
      <c r="H9" s="301">
        <v>27</v>
      </c>
      <c r="I9" s="311">
        <v>28</v>
      </c>
      <c r="J9" s="300">
        <v>27</v>
      </c>
      <c r="K9" s="37">
        <v>29</v>
      </c>
      <c r="L9" s="38">
        <v>28</v>
      </c>
      <c r="M9" s="39">
        <v>30</v>
      </c>
      <c r="N9" s="37">
        <v>29</v>
      </c>
      <c r="O9" s="38">
        <v>29</v>
      </c>
      <c r="P9" s="39">
        <v>30</v>
      </c>
      <c r="Q9" s="37">
        <v>29</v>
      </c>
      <c r="R9" s="38">
        <v>35</v>
      </c>
      <c r="S9" s="121">
        <v>29</v>
      </c>
      <c r="T9" s="37">
        <v>29</v>
      </c>
      <c r="U9" s="299">
        <v>27</v>
      </c>
      <c r="V9" s="39">
        <v>30</v>
      </c>
      <c r="W9" s="37">
        <v>29</v>
      </c>
      <c r="X9" s="38">
        <v>30</v>
      </c>
      <c r="Y9" s="121">
        <v>29</v>
      </c>
      <c r="Z9" s="37">
        <v>32</v>
      </c>
      <c r="AA9" s="38">
        <v>32</v>
      </c>
      <c r="AB9" s="121">
        <v>30</v>
      </c>
      <c r="AC9" s="205">
        <f t="shared" si="0"/>
        <v>81</v>
      </c>
      <c r="AD9" s="188">
        <f t="shared" si="1"/>
        <v>623</v>
      </c>
      <c r="AF9" s="253">
        <f t="shared" si="2"/>
        <v>27</v>
      </c>
      <c r="AG9" s="253">
        <f t="shared" si="3"/>
        <v>27</v>
      </c>
      <c r="AH9" s="253">
        <f t="shared" si="4"/>
        <v>27</v>
      </c>
    </row>
    <row r="10" spans="1:39">
      <c r="A10" s="8">
        <v>5</v>
      </c>
      <c r="B10" s="247">
        <v>1439</v>
      </c>
      <c r="C10" s="345">
        <v>214</v>
      </c>
      <c r="D10" s="195" t="s">
        <v>35</v>
      </c>
      <c r="E10" s="37">
        <v>28</v>
      </c>
      <c r="F10" s="38">
        <v>27</v>
      </c>
      <c r="G10" s="121">
        <v>28</v>
      </c>
      <c r="H10" s="310">
        <v>25</v>
      </c>
      <c r="I10" s="311">
        <v>25</v>
      </c>
      <c r="J10" s="354">
        <v>26</v>
      </c>
      <c r="K10" s="37">
        <v>27</v>
      </c>
      <c r="L10" s="38">
        <v>29</v>
      </c>
      <c r="M10" s="121">
        <v>29</v>
      </c>
      <c r="N10" s="83">
        <v>27</v>
      </c>
      <c r="O10" s="84">
        <v>27</v>
      </c>
      <c r="P10" s="121">
        <v>28</v>
      </c>
      <c r="Q10" s="83">
        <v>27</v>
      </c>
      <c r="R10" s="84">
        <v>28</v>
      </c>
      <c r="S10" s="194">
        <v>28</v>
      </c>
      <c r="T10" s="83">
        <v>28</v>
      </c>
      <c r="U10" s="84">
        <v>30</v>
      </c>
      <c r="V10" s="79">
        <v>28</v>
      </c>
      <c r="W10" s="83">
        <v>0</v>
      </c>
      <c r="X10" s="84">
        <v>0</v>
      </c>
      <c r="Y10" s="79">
        <v>0</v>
      </c>
      <c r="Z10" s="37">
        <v>0</v>
      </c>
      <c r="AA10" s="38">
        <v>28</v>
      </c>
      <c r="AB10" s="39">
        <v>0</v>
      </c>
      <c r="AC10" s="205">
        <f t="shared" si="0"/>
        <v>0</v>
      </c>
      <c r="AD10" s="188">
        <f t="shared" si="1"/>
        <v>523</v>
      </c>
      <c r="AF10" s="253">
        <f t="shared" si="2"/>
        <v>0</v>
      </c>
      <c r="AG10" s="253">
        <f t="shared" si="3"/>
        <v>0</v>
      </c>
      <c r="AH10" s="253">
        <f t="shared" si="4"/>
        <v>0</v>
      </c>
      <c r="AI10" s="148"/>
      <c r="AJ10" s="148"/>
      <c r="AK10" s="149"/>
      <c r="AL10" s="149"/>
      <c r="AM10" s="149"/>
    </row>
    <row r="11" spans="1:39">
      <c r="A11" s="8">
        <v>6</v>
      </c>
      <c r="B11" s="243">
        <v>5191</v>
      </c>
      <c r="C11" s="8">
        <v>315</v>
      </c>
      <c r="D11" s="26" t="s">
        <v>34</v>
      </c>
      <c r="E11" s="319">
        <v>27</v>
      </c>
      <c r="F11" s="320">
        <v>32</v>
      </c>
      <c r="G11" s="312">
        <v>19</v>
      </c>
      <c r="H11" s="319">
        <v>29</v>
      </c>
      <c r="I11" s="320">
        <v>29</v>
      </c>
      <c r="J11" s="312">
        <v>28</v>
      </c>
      <c r="K11" s="37">
        <v>0</v>
      </c>
      <c r="L11" s="38">
        <v>0</v>
      </c>
      <c r="M11" s="39">
        <v>0</v>
      </c>
      <c r="N11" s="37">
        <v>28</v>
      </c>
      <c r="O11" s="38">
        <v>28</v>
      </c>
      <c r="P11" s="39">
        <v>29</v>
      </c>
      <c r="Q11" s="37">
        <v>28</v>
      </c>
      <c r="R11" s="38">
        <v>27</v>
      </c>
      <c r="S11" s="38">
        <v>0</v>
      </c>
      <c r="T11" s="37"/>
      <c r="U11" s="38"/>
      <c r="V11" s="39"/>
      <c r="W11" s="37"/>
      <c r="X11" s="38"/>
      <c r="Y11" s="39"/>
      <c r="Z11" s="37">
        <v>30</v>
      </c>
      <c r="AA11" s="38">
        <v>27</v>
      </c>
      <c r="AB11" s="39">
        <v>28</v>
      </c>
      <c r="AC11" s="205">
        <f t="shared" si="0"/>
        <v>0</v>
      </c>
      <c r="AD11" s="188">
        <f t="shared" si="1"/>
        <v>389</v>
      </c>
      <c r="AE11" s="3"/>
      <c r="AF11" s="253">
        <f t="shared" si="2"/>
        <v>0</v>
      </c>
      <c r="AG11" s="253">
        <f t="shared" si="3"/>
        <v>0</v>
      </c>
      <c r="AH11" s="253">
        <f t="shared" si="4"/>
        <v>0</v>
      </c>
    </row>
    <row r="12" spans="1:39">
      <c r="A12" s="33">
        <v>7</v>
      </c>
      <c r="B12" s="243">
        <v>12370</v>
      </c>
      <c r="C12" s="8">
        <v>332</v>
      </c>
      <c r="D12" s="26" t="s">
        <v>70</v>
      </c>
      <c r="E12" s="319">
        <v>25</v>
      </c>
      <c r="F12" s="320">
        <v>24</v>
      </c>
      <c r="G12" s="312">
        <v>26</v>
      </c>
      <c r="H12" s="310">
        <v>26</v>
      </c>
      <c r="I12" s="311">
        <v>26</v>
      </c>
      <c r="J12" s="352">
        <v>23</v>
      </c>
      <c r="K12" s="37">
        <v>26</v>
      </c>
      <c r="L12" s="38">
        <v>26</v>
      </c>
      <c r="M12" s="39">
        <v>27</v>
      </c>
      <c r="N12" s="319">
        <v>0</v>
      </c>
      <c r="O12" s="320">
        <v>0</v>
      </c>
      <c r="P12" s="312">
        <v>0</v>
      </c>
      <c r="Q12" s="37"/>
      <c r="R12" s="38"/>
      <c r="S12" s="38"/>
      <c r="T12" s="37"/>
      <c r="U12" s="38"/>
      <c r="V12" s="39"/>
      <c r="W12" s="37"/>
      <c r="X12" s="38"/>
      <c r="Y12" s="39"/>
      <c r="Z12" s="40"/>
      <c r="AA12" s="41"/>
      <c r="AB12" s="42"/>
      <c r="AC12" s="205">
        <f t="shared" si="0"/>
        <v>0</v>
      </c>
      <c r="AD12" s="188">
        <f t="shared" si="1"/>
        <v>229</v>
      </c>
      <c r="AE12" s="3"/>
      <c r="AF12" s="253">
        <f t="shared" si="2"/>
        <v>0</v>
      </c>
      <c r="AG12" s="253">
        <f t="shared" si="3"/>
        <v>0</v>
      </c>
      <c r="AH12" s="253">
        <f t="shared" si="4"/>
        <v>0</v>
      </c>
      <c r="AI12" s="148"/>
      <c r="AJ12" s="148"/>
    </row>
    <row r="13" spans="1:39">
      <c r="A13" s="8">
        <v>8</v>
      </c>
      <c r="B13" s="246">
        <v>13937</v>
      </c>
      <c r="C13" s="236">
        <v>325</v>
      </c>
      <c r="D13" s="195" t="s">
        <v>51</v>
      </c>
      <c r="E13" s="353">
        <v>23</v>
      </c>
      <c r="F13" s="335">
        <v>25</v>
      </c>
      <c r="G13" s="336">
        <v>25</v>
      </c>
      <c r="H13" s="310">
        <v>24</v>
      </c>
      <c r="I13" s="311">
        <v>23</v>
      </c>
      <c r="J13" s="354">
        <v>25</v>
      </c>
      <c r="K13" s="190">
        <v>24</v>
      </c>
      <c r="L13" s="191">
        <v>27</v>
      </c>
      <c r="M13" s="192">
        <v>28</v>
      </c>
      <c r="N13" s="353">
        <v>0</v>
      </c>
      <c r="O13" s="335">
        <v>0</v>
      </c>
      <c r="P13" s="336">
        <v>0</v>
      </c>
      <c r="Q13" s="37"/>
      <c r="R13" s="38"/>
      <c r="S13" s="121"/>
      <c r="T13" s="190"/>
      <c r="U13" s="191"/>
      <c r="V13" s="192"/>
      <c r="W13" s="190"/>
      <c r="X13" s="191"/>
      <c r="Y13" s="192"/>
      <c r="Z13" s="190"/>
      <c r="AA13" s="191"/>
      <c r="AB13" s="192"/>
      <c r="AC13" s="205">
        <f t="shared" si="0"/>
        <v>0</v>
      </c>
      <c r="AD13" s="188">
        <f t="shared" si="1"/>
        <v>224</v>
      </c>
      <c r="AE13" s="3"/>
      <c r="AF13" s="253">
        <f t="shared" si="2"/>
        <v>0</v>
      </c>
      <c r="AG13" s="253">
        <f t="shared" si="3"/>
        <v>0</v>
      </c>
      <c r="AH13" s="253">
        <f t="shared" si="4"/>
        <v>0</v>
      </c>
    </row>
    <row r="14" spans="1:39">
      <c r="A14" s="8">
        <v>9</v>
      </c>
      <c r="B14" s="243">
        <v>12400</v>
      </c>
      <c r="C14" s="8">
        <v>321</v>
      </c>
      <c r="D14" s="26" t="s">
        <v>71</v>
      </c>
      <c r="E14" s="319">
        <v>24</v>
      </c>
      <c r="F14" s="320">
        <v>19</v>
      </c>
      <c r="G14" s="321">
        <v>27</v>
      </c>
      <c r="H14" s="310">
        <v>25</v>
      </c>
      <c r="I14" s="311">
        <v>25</v>
      </c>
      <c r="J14" s="354">
        <v>24</v>
      </c>
      <c r="K14" s="37">
        <v>25</v>
      </c>
      <c r="L14" s="38">
        <v>25</v>
      </c>
      <c r="M14" s="121">
        <v>27</v>
      </c>
      <c r="N14" s="319">
        <v>0</v>
      </c>
      <c r="O14" s="320">
        <v>0</v>
      </c>
      <c r="P14" s="321">
        <v>0</v>
      </c>
      <c r="Q14" s="37"/>
      <c r="R14" s="38"/>
      <c r="S14" s="121"/>
      <c r="T14" s="37"/>
      <c r="U14" s="38"/>
      <c r="V14" s="121"/>
      <c r="W14" s="37"/>
      <c r="X14" s="38"/>
      <c r="Y14" s="121"/>
      <c r="Z14" s="37"/>
      <c r="AA14" s="38"/>
      <c r="AB14" s="39"/>
      <c r="AC14" s="205">
        <f t="shared" si="0"/>
        <v>0</v>
      </c>
      <c r="AD14" s="188">
        <f t="shared" si="1"/>
        <v>221</v>
      </c>
      <c r="AE14" s="3"/>
      <c r="AF14" s="253">
        <f t="shared" si="2"/>
        <v>0</v>
      </c>
      <c r="AG14" s="253">
        <f t="shared" si="3"/>
        <v>0</v>
      </c>
      <c r="AH14" s="253">
        <f t="shared" si="4"/>
        <v>0</v>
      </c>
    </row>
    <row r="15" spans="1:39">
      <c r="A15" s="33">
        <v>10</v>
      </c>
      <c r="B15" s="246">
        <v>1629</v>
      </c>
      <c r="C15" s="33">
        <v>240</v>
      </c>
      <c r="D15" s="29" t="s">
        <v>82</v>
      </c>
      <c r="E15" s="319">
        <v>0</v>
      </c>
      <c r="F15" s="320">
        <v>0</v>
      </c>
      <c r="G15" s="321">
        <v>0</v>
      </c>
      <c r="H15" s="83">
        <v>32</v>
      </c>
      <c r="I15" s="133">
        <v>30</v>
      </c>
      <c r="J15" s="121">
        <v>29</v>
      </c>
      <c r="K15" s="37"/>
      <c r="L15" s="38"/>
      <c r="M15" s="121"/>
      <c r="N15" s="37"/>
      <c r="O15" s="38"/>
      <c r="P15" s="121"/>
      <c r="Q15" s="37"/>
      <c r="R15" s="38"/>
      <c r="S15" s="121"/>
      <c r="T15" s="40"/>
      <c r="U15" s="41"/>
      <c r="V15" s="42"/>
      <c r="W15" s="37"/>
      <c r="X15" s="38"/>
      <c r="Y15" s="121"/>
      <c r="Z15" s="40">
        <v>29</v>
      </c>
      <c r="AA15" s="41">
        <v>30</v>
      </c>
      <c r="AB15" s="42">
        <v>32</v>
      </c>
      <c r="AC15" s="205">
        <f t="shared" si="0"/>
        <v>0</v>
      </c>
      <c r="AD15" s="188">
        <f t="shared" si="1"/>
        <v>182</v>
      </c>
      <c r="AF15" s="253">
        <f t="shared" si="2"/>
        <v>0</v>
      </c>
      <c r="AG15" s="253">
        <f t="shared" si="3"/>
        <v>0</v>
      </c>
      <c r="AH15" s="253">
        <f t="shared" si="4"/>
        <v>0</v>
      </c>
    </row>
    <row r="16" spans="1:39">
      <c r="A16" s="33">
        <v>11</v>
      </c>
      <c r="B16" s="372" t="s">
        <v>108</v>
      </c>
      <c r="C16" s="33">
        <v>244</v>
      </c>
      <c r="D16" s="29" t="s">
        <v>109</v>
      </c>
      <c r="E16" s="37">
        <v>0</v>
      </c>
      <c r="F16" s="38">
        <v>0</v>
      </c>
      <c r="G16" s="121">
        <v>0</v>
      </c>
      <c r="H16" s="83"/>
      <c r="I16" s="84"/>
      <c r="J16" s="194"/>
      <c r="K16" s="37"/>
      <c r="L16" s="38"/>
      <c r="M16" s="121"/>
      <c r="N16" s="37"/>
      <c r="O16" s="38"/>
      <c r="P16" s="121"/>
      <c r="Q16" s="37"/>
      <c r="R16" s="38"/>
      <c r="S16" s="121"/>
      <c r="T16" s="40"/>
      <c r="U16" s="41"/>
      <c r="V16" s="42"/>
      <c r="W16" s="37">
        <v>28</v>
      </c>
      <c r="X16" s="38">
        <v>27</v>
      </c>
      <c r="Y16" s="121">
        <v>28</v>
      </c>
      <c r="Z16" s="40"/>
      <c r="AA16" s="41"/>
      <c r="AB16" s="42"/>
      <c r="AC16" s="205">
        <f t="shared" si="0"/>
        <v>0</v>
      </c>
      <c r="AD16" s="188">
        <f t="shared" si="1"/>
        <v>83</v>
      </c>
      <c r="AF16" s="253">
        <f t="shared" si="2"/>
        <v>0</v>
      </c>
      <c r="AG16" s="253">
        <f t="shared" si="3"/>
        <v>0</v>
      </c>
      <c r="AH16" s="253">
        <f t="shared" si="4"/>
        <v>0</v>
      </c>
    </row>
    <row r="17" spans="1:36">
      <c r="A17" s="33">
        <v>12</v>
      </c>
      <c r="B17" s="246">
        <v>13349</v>
      </c>
      <c r="C17" s="33">
        <v>223</v>
      </c>
      <c r="D17" s="29" t="s">
        <v>60</v>
      </c>
      <c r="E17" s="37">
        <v>26</v>
      </c>
      <c r="F17" s="38">
        <v>26</v>
      </c>
      <c r="G17" s="121">
        <v>27</v>
      </c>
      <c r="H17" s="310">
        <v>0</v>
      </c>
      <c r="I17" s="311">
        <v>0</v>
      </c>
      <c r="J17" s="354">
        <v>0</v>
      </c>
      <c r="K17" s="37"/>
      <c r="L17" s="38"/>
      <c r="M17" s="121"/>
      <c r="N17" s="37"/>
      <c r="O17" s="38"/>
      <c r="P17" s="121"/>
      <c r="Q17" s="37"/>
      <c r="R17" s="38"/>
      <c r="S17" s="121"/>
      <c r="T17" s="98"/>
      <c r="U17" s="96"/>
      <c r="V17" s="97"/>
      <c r="W17" s="193"/>
      <c r="X17" s="38"/>
      <c r="Y17" s="121"/>
      <c r="Z17" s="40"/>
      <c r="AA17" s="41"/>
      <c r="AB17" s="42"/>
      <c r="AC17" s="205">
        <f t="shared" si="0"/>
        <v>0</v>
      </c>
      <c r="AD17" s="188">
        <f t="shared" si="1"/>
        <v>79</v>
      </c>
      <c r="AF17" s="253">
        <f t="shared" si="2"/>
        <v>0</v>
      </c>
      <c r="AG17" s="253">
        <f t="shared" si="3"/>
        <v>0</v>
      </c>
      <c r="AH17" s="253">
        <f t="shared" si="4"/>
        <v>0</v>
      </c>
    </row>
    <row r="18" spans="1:36">
      <c r="A18" s="33">
        <v>13</v>
      </c>
      <c r="B18" s="372" t="s">
        <v>110</v>
      </c>
      <c r="C18" s="33">
        <v>217</v>
      </c>
      <c r="D18" s="29" t="s">
        <v>111</v>
      </c>
      <c r="E18" s="37">
        <v>0</v>
      </c>
      <c r="F18" s="38">
        <v>0</v>
      </c>
      <c r="G18" s="121">
        <v>0</v>
      </c>
      <c r="H18" s="83"/>
      <c r="I18" s="84"/>
      <c r="J18" s="194"/>
      <c r="K18" s="37"/>
      <c r="L18" s="38"/>
      <c r="M18" s="121"/>
      <c r="N18" s="37"/>
      <c r="O18" s="38"/>
      <c r="P18" s="121"/>
      <c r="Q18" s="37"/>
      <c r="R18" s="38"/>
      <c r="S18" s="121"/>
      <c r="T18" s="40"/>
      <c r="U18" s="41"/>
      <c r="V18" s="42"/>
      <c r="W18" s="37">
        <v>27</v>
      </c>
      <c r="X18" s="38">
        <v>28</v>
      </c>
      <c r="Y18" s="121">
        <v>23</v>
      </c>
      <c r="Z18" s="40"/>
      <c r="AA18" s="41"/>
      <c r="AB18" s="42"/>
      <c r="AC18" s="205">
        <f t="shared" si="0"/>
        <v>0</v>
      </c>
      <c r="AD18" s="188">
        <f t="shared" si="1"/>
        <v>78</v>
      </c>
      <c r="AF18" s="253">
        <f t="shared" si="2"/>
        <v>0</v>
      </c>
      <c r="AG18" s="253">
        <f t="shared" si="3"/>
        <v>0</v>
      </c>
      <c r="AH18" s="253">
        <f t="shared" si="4"/>
        <v>0</v>
      </c>
    </row>
    <row r="19" spans="1:36">
      <c r="A19" s="33">
        <v>14</v>
      </c>
      <c r="B19" s="246">
        <v>5842</v>
      </c>
      <c r="C19" s="33">
        <v>232</v>
      </c>
      <c r="D19" s="29" t="s">
        <v>85</v>
      </c>
      <c r="E19" s="319">
        <v>0</v>
      </c>
      <c r="F19" s="320">
        <v>0</v>
      </c>
      <c r="G19" s="321">
        <v>0</v>
      </c>
      <c r="H19" s="83">
        <v>23</v>
      </c>
      <c r="I19" s="84">
        <v>24</v>
      </c>
      <c r="J19" s="194">
        <v>0</v>
      </c>
      <c r="K19" s="37"/>
      <c r="L19" s="38"/>
      <c r="M19" s="121"/>
      <c r="N19" s="37"/>
      <c r="O19" s="38"/>
      <c r="P19" s="121"/>
      <c r="Q19" s="37"/>
      <c r="R19" s="38"/>
      <c r="S19" s="121"/>
      <c r="T19" s="40"/>
      <c r="U19" s="41"/>
      <c r="V19" s="42"/>
      <c r="W19" s="37"/>
      <c r="X19" s="38"/>
      <c r="Y19" s="121"/>
      <c r="Z19" s="40"/>
      <c r="AA19" s="41"/>
      <c r="AB19" s="42"/>
      <c r="AC19" s="205">
        <f t="shared" si="0"/>
        <v>0</v>
      </c>
      <c r="AD19" s="188">
        <f t="shared" si="1"/>
        <v>47</v>
      </c>
      <c r="AE19" s="3"/>
      <c r="AF19" s="253">
        <f t="shared" si="2"/>
        <v>0</v>
      </c>
      <c r="AG19" s="253">
        <f t="shared" si="3"/>
        <v>0</v>
      </c>
      <c r="AH19" s="253">
        <f t="shared" si="4"/>
        <v>0</v>
      </c>
      <c r="AI19" s="148"/>
      <c r="AJ19" s="148"/>
    </row>
    <row r="20" spans="1:36">
      <c r="A20" s="8">
        <v>15</v>
      </c>
      <c r="B20" s="243">
        <v>1445</v>
      </c>
      <c r="C20" s="8">
        <v>246</v>
      </c>
      <c r="D20" s="195" t="s">
        <v>33</v>
      </c>
      <c r="E20" s="313">
        <v>0</v>
      </c>
      <c r="F20" s="314">
        <v>0</v>
      </c>
      <c r="G20" s="315">
        <v>0</v>
      </c>
      <c r="H20" s="83">
        <v>0</v>
      </c>
      <c r="I20" s="84">
        <v>0</v>
      </c>
      <c r="J20" s="194">
        <v>0</v>
      </c>
      <c r="K20" s="122">
        <v>32</v>
      </c>
      <c r="L20" s="123">
        <v>0</v>
      </c>
      <c r="M20" s="144">
        <v>0</v>
      </c>
      <c r="N20" s="122"/>
      <c r="O20" s="123"/>
      <c r="P20" s="144"/>
      <c r="Q20" s="122"/>
      <c r="R20" s="123"/>
      <c r="S20" s="144"/>
      <c r="T20" s="37"/>
      <c r="U20" s="38"/>
      <c r="V20" s="121"/>
      <c r="W20" s="122"/>
      <c r="X20" s="123"/>
      <c r="Y20" s="144"/>
      <c r="Z20" s="37"/>
      <c r="AA20" s="38"/>
      <c r="AB20" s="121"/>
      <c r="AC20" s="205">
        <f t="shared" si="0"/>
        <v>0</v>
      </c>
      <c r="AD20" s="188">
        <f t="shared" si="1"/>
        <v>32</v>
      </c>
      <c r="AE20" s="3"/>
      <c r="AF20" s="253">
        <f t="shared" si="2"/>
        <v>0</v>
      </c>
      <c r="AG20" s="253">
        <f t="shared" si="3"/>
        <v>0</v>
      </c>
      <c r="AH20" s="253">
        <f t="shared" si="4"/>
        <v>0</v>
      </c>
      <c r="AI20" s="148"/>
      <c r="AJ20" s="148"/>
    </row>
    <row r="21" spans="1:36">
      <c r="A21" s="236">
        <v>16</v>
      </c>
      <c r="B21" s="370">
        <v>1792</v>
      </c>
      <c r="C21" s="236">
        <v>225</v>
      </c>
      <c r="D21" s="371" t="s">
        <v>81</v>
      </c>
      <c r="E21" s="122">
        <v>0</v>
      </c>
      <c r="F21" s="123">
        <v>0</v>
      </c>
      <c r="G21" s="144">
        <v>0</v>
      </c>
      <c r="H21" s="83"/>
      <c r="I21" s="84"/>
      <c r="J21" s="194"/>
      <c r="K21" s="122"/>
      <c r="L21" s="123"/>
      <c r="M21" s="144"/>
      <c r="N21" s="122"/>
      <c r="O21" s="123"/>
      <c r="P21" s="144"/>
      <c r="Q21" s="122"/>
      <c r="R21" s="123"/>
      <c r="S21" s="144"/>
      <c r="T21" s="190">
        <v>0</v>
      </c>
      <c r="U21" s="191">
        <v>29</v>
      </c>
      <c r="V21" s="192" t="s">
        <v>95</v>
      </c>
      <c r="W21" s="122"/>
      <c r="X21" s="123"/>
      <c r="Y21" s="144"/>
      <c r="Z21" s="190"/>
      <c r="AA21" s="191"/>
      <c r="AB21" s="192"/>
      <c r="AC21" s="205">
        <f t="shared" si="0"/>
        <v>0</v>
      </c>
      <c r="AD21" s="188">
        <f t="shared" si="1"/>
        <v>29</v>
      </c>
      <c r="AF21" s="253">
        <f t="shared" si="2"/>
        <v>0</v>
      </c>
      <c r="AG21" s="253">
        <f t="shared" si="3"/>
        <v>0</v>
      </c>
      <c r="AH21" s="253">
        <f t="shared" si="4"/>
        <v>0</v>
      </c>
      <c r="AI21" s="148"/>
      <c r="AJ21" s="148"/>
    </row>
    <row r="22" spans="1:36" ht="13.8" thickBot="1">
      <c r="A22" s="60">
        <v>17</v>
      </c>
      <c r="B22" s="60"/>
      <c r="C22" s="60"/>
      <c r="D22" s="116"/>
      <c r="E22" s="117"/>
      <c r="F22" s="66"/>
      <c r="G22" s="259"/>
      <c r="H22" s="296"/>
      <c r="I22" s="297"/>
      <c r="J22" s="298"/>
      <c r="K22" s="117"/>
      <c r="L22" s="66"/>
      <c r="M22" s="259"/>
      <c r="N22" s="117"/>
      <c r="O22" s="66"/>
      <c r="P22" s="259"/>
      <c r="Q22" s="117"/>
      <c r="R22" s="66"/>
      <c r="S22" s="259"/>
      <c r="T22" s="117"/>
      <c r="U22" s="66"/>
      <c r="V22" s="259"/>
      <c r="W22" s="117"/>
      <c r="X22" s="66"/>
      <c r="Y22" s="259"/>
      <c r="Z22" s="117"/>
      <c r="AA22" s="66"/>
      <c r="AB22" s="67"/>
      <c r="AC22" s="219">
        <v>0</v>
      </c>
      <c r="AD22" s="188">
        <f t="shared" ref="AD22" si="5">SUM(E22:AB22)-AC22</f>
        <v>0</v>
      </c>
      <c r="AF22" s="253"/>
      <c r="AG22" s="253"/>
      <c r="AH22" s="253"/>
    </row>
    <row r="24" spans="1:36">
      <c r="A24" s="105" t="s">
        <v>7</v>
      </c>
      <c r="B24" s="105"/>
      <c r="C24" s="105"/>
      <c r="D24" s="105"/>
      <c r="F24" s="21">
        <v>10</v>
      </c>
      <c r="G24" s="23"/>
      <c r="H24" s="21"/>
      <c r="I24" s="21">
        <v>7</v>
      </c>
      <c r="J24" s="23"/>
      <c r="K24" s="23"/>
      <c r="L24" s="21">
        <v>9</v>
      </c>
      <c r="M24" s="23"/>
      <c r="N24" s="23"/>
      <c r="O24" s="21">
        <v>6</v>
      </c>
      <c r="P24" s="23"/>
      <c r="Q24" s="23"/>
      <c r="R24" s="21">
        <v>6</v>
      </c>
      <c r="T24" s="23"/>
      <c r="U24" s="21">
        <v>6</v>
      </c>
      <c r="V24" s="23"/>
      <c r="X24" s="21">
        <v>6</v>
      </c>
      <c r="AA24" s="21">
        <v>6</v>
      </c>
      <c r="AF24" s="21"/>
    </row>
    <row r="25" spans="1:36" ht="17.399999999999999">
      <c r="A25" s="130" t="s">
        <v>11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AF25" s="128"/>
    </row>
    <row r="26" spans="1:36" ht="18" customHeight="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410"/>
      <c r="R26" s="410"/>
      <c r="S26" s="410"/>
      <c r="T26" s="130"/>
      <c r="W26" s="186"/>
      <c r="X26" s="127"/>
      <c r="Y26" s="127"/>
      <c r="Z26" s="127"/>
      <c r="AA26" s="127"/>
      <c r="AB26" s="128"/>
    </row>
    <row r="27" spans="1:36" ht="17.399999999999999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410"/>
      <c r="R27" s="410"/>
      <c r="S27" s="410"/>
      <c r="T27" s="130"/>
      <c r="U27" s="150"/>
      <c r="V27" s="150"/>
      <c r="W27" s="186"/>
      <c r="X27" s="185"/>
      <c r="AA27" s="127"/>
      <c r="AB27" s="127"/>
      <c r="AC27" s="127"/>
      <c r="AD27" s="127"/>
      <c r="AE27" s="127"/>
      <c r="AJ27" s="21"/>
    </row>
    <row r="28" spans="1:36" ht="14.4">
      <c r="A28" s="153" t="s">
        <v>12</v>
      </c>
      <c r="B28" s="130"/>
      <c r="C28" s="130"/>
      <c r="D28" s="152"/>
      <c r="E28" s="130"/>
      <c r="F28" s="130"/>
      <c r="Q28" s="410"/>
      <c r="R28" s="410"/>
      <c r="S28" s="410"/>
      <c r="W28" s="185"/>
      <c r="X28" s="185"/>
    </row>
    <row r="29" spans="1:36">
      <c r="A29" s="129"/>
      <c r="B29" s="129"/>
      <c r="C29" s="129"/>
      <c r="D29" s="129"/>
      <c r="F29" s="23"/>
      <c r="Q29" s="410"/>
      <c r="R29" s="410"/>
      <c r="S29" s="410"/>
      <c r="W29" s="185"/>
      <c r="X29" s="185"/>
    </row>
    <row r="30" spans="1:36">
      <c r="F30" s="3"/>
      <c r="Q30" s="410"/>
      <c r="R30" s="410"/>
      <c r="S30" s="410"/>
    </row>
    <row r="31" spans="1:36">
      <c r="D31" s="4"/>
      <c r="F31" s="3"/>
      <c r="Q31" s="410"/>
      <c r="R31" s="410"/>
      <c r="S31" s="410"/>
    </row>
    <row r="45" spans="35:35">
      <c r="AI45" s="18" t="s">
        <v>13</v>
      </c>
    </row>
  </sheetData>
  <sortState ref="B6:AH21">
    <sortCondition descending="1" ref="AD6:AD21"/>
  </sortState>
  <mergeCells count="7">
    <mergeCell ref="Q26:S31"/>
    <mergeCell ref="K3:M3"/>
    <mergeCell ref="N3:P3"/>
    <mergeCell ref="Z3:AB3"/>
    <mergeCell ref="T3:V3"/>
    <mergeCell ref="W3:Y3"/>
    <mergeCell ref="Q3:S3"/>
  </mergeCells>
  <phoneticPr fontId="0" type="noConversion"/>
  <pageMargins left="0.75" right="0.75" top="1" bottom="1" header="0.5" footer="0.5"/>
  <pageSetup paperSize="9" scale="81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zoomScale="110" zoomScaleNormal="110" workbookViewId="0">
      <selection activeCell="D19" sqref="D19"/>
    </sheetView>
  </sheetViews>
  <sheetFormatPr defaultRowHeight="13.2"/>
  <cols>
    <col min="1" max="1" width="4" customWidth="1"/>
    <col min="2" max="2" width="6.6640625" customWidth="1"/>
    <col min="3" max="3" width="5.44140625" customWidth="1"/>
    <col min="4" max="4" width="19.88671875" customWidth="1"/>
    <col min="5" max="13" width="3.44140625" customWidth="1"/>
    <col min="14" max="14" width="4" customWidth="1"/>
    <col min="15" max="15" width="3.6640625" customWidth="1"/>
    <col min="16" max="19" width="3.33203125" customWidth="1"/>
    <col min="20" max="27" width="3.44140625" customWidth="1"/>
    <col min="28" max="28" width="3.33203125" bestFit="1" customWidth="1"/>
    <col min="29" max="29" width="4.88671875" bestFit="1" customWidth="1"/>
    <col min="30" max="30" width="5.5546875" customWidth="1"/>
  </cols>
  <sheetData>
    <row r="1" spans="1:34" ht="22.8">
      <c r="A1" s="157" t="s">
        <v>62</v>
      </c>
      <c r="B1" s="158"/>
      <c r="C1" s="158"/>
      <c r="D1" s="158"/>
      <c r="E1" s="158"/>
      <c r="F1" s="158"/>
      <c r="G1" s="158"/>
      <c r="H1" s="158"/>
      <c r="I1" s="154"/>
      <c r="J1" s="155"/>
      <c r="K1" s="154"/>
      <c r="L1" s="156"/>
      <c r="M1" s="156"/>
      <c r="T1" s="159"/>
      <c r="AD1" s="154"/>
    </row>
    <row r="2" spans="1:34" ht="24" thickBot="1">
      <c r="A2" s="142"/>
      <c r="B2" s="142"/>
      <c r="C2" s="142"/>
      <c r="D2" s="142"/>
      <c r="E2" s="137"/>
      <c r="F2" s="137"/>
      <c r="G2" s="138"/>
      <c r="H2" s="71"/>
      <c r="I2" s="71"/>
      <c r="J2" s="139"/>
      <c r="K2" s="139"/>
      <c r="L2" s="139"/>
      <c r="M2" s="140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2"/>
      <c r="AD2" s="141"/>
    </row>
    <row r="3" spans="1:34" ht="13.8" thickBot="1">
      <c r="A3" s="19"/>
      <c r="B3" s="19"/>
      <c r="C3" s="19"/>
      <c r="D3" s="19"/>
      <c r="E3" s="52"/>
      <c r="F3" s="51" t="s">
        <v>55</v>
      </c>
      <c r="G3" s="53"/>
      <c r="H3" s="52"/>
      <c r="I3" s="51" t="s">
        <v>84</v>
      </c>
      <c r="J3" s="53"/>
      <c r="K3" s="403" t="s">
        <v>83</v>
      </c>
      <c r="L3" s="404"/>
      <c r="M3" s="405"/>
      <c r="N3" s="403" t="s">
        <v>92</v>
      </c>
      <c r="O3" s="404"/>
      <c r="P3" s="405"/>
      <c r="Q3" s="403" t="s">
        <v>99</v>
      </c>
      <c r="R3" s="404"/>
      <c r="S3" s="405"/>
      <c r="T3" s="403" t="s">
        <v>101</v>
      </c>
      <c r="U3" s="404"/>
      <c r="V3" s="405"/>
      <c r="W3" s="403" t="s">
        <v>106</v>
      </c>
      <c r="X3" s="404"/>
      <c r="Y3" s="405"/>
      <c r="Z3" s="403" t="s">
        <v>113</v>
      </c>
      <c r="AA3" s="404"/>
      <c r="AB3" s="405"/>
      <c r="AC3" s="14"/>
      <c r="AD3" s="14"/>
      <c r="AF3" s="64"/>
      <c r="AG3" s="64"/>
      <c r="AH3" s="64"/>
    </row>
    <row r="4" spans="1:34" ht="13.8" thickBot="1">
      <c r="A4" s="61" t="s">
        <v>0</v>
      </c>
      <c r="B4" s="62" t="s">
        <v>6</v>
      </c>
      <c r="C4" s="61" t="s">
        <v>1</v>
      </c>
      <c r="D4" s="62" t="s">
        <v>2</v>
      </c>
      <c r="E4" s="165">
        <v>1</v>
      </c>
      <c r="F4" s="166">
        <v>2</v>
      </c>
      <c r="G4" s="167">
        <v>3</v>
      </c>
      <c r="H4" s="165">
        <v>1</v>
      </c>
      <c r="I4" s="166">
        <v>2</v>
      </c>
      <c r="J4" s="167">
        <v>3</v>
      </c>
      <c r="K4" s="165">
        <v>1</v>
      </c>
      <c r="L4" s="166">
        <v>2</v>
      </c>
      <c r="M4" s="167">
        <v>3</v>
      </c>
      <c r="N4" s="165">
        <v>1</v>
      </c>
      <c r="O4" s="166">
        <v>2</v>
      </c>
      <c r="P4" s="167">
        <v>3</v>
      </c>
      <c r="Q4" s="165">
        <v>1</v>
      </c>
      <c r="R4" s="226">
        <v>2</v>
      </c>
      <c r="S4" s="227">
        <v>3</v>
      </c>
      <c r="T4" s="165">
        <v>1</v>
      </c>
      <c r="U4" s="166">
        <v>2</v>
      </c>
      <c r="V4" s="167">
        <v>3</v>
      </c>
      <c r="W4" s="165">
        <v>1</v>
      </c>
      <c r="X4" s="166">
        <v>2</v>
      </c>
      <c r="Y4" s="167">
        <v>3</v>
      </c>
      <c r="Z4" s="165">
        <v>1</v>
      </c>
      <c r="AA4" s="166">
        <v>2</v>
      </c>
      <c r="AB4" s="167">
        <v>3</v>
      </c>
      <c r="AC4" s="135" t="s">
        <v>3</v>
      </c>
      <c r="AD4" s="63" t="s">
        <v>4</v>
      </c>
      <c r="AF4" s="252" t="s">
        <v>45</v>
      </c>
      <c r="AG4" s="252" t="s">
        <v>46</v>
      </c>
      <c r="AH4" s="252" t="s">
        <v>47</v>
      </c>
    </row>
    <row r="5" spans="1:34">
      <c r="A5" s="68"/>
      <c r="B5" s="68"/>
      <c r="C5" s="68"/>
      <c r="D5" s="26"/>
      <c r="E5" s="83"/>
      <c r="F5" s="84"/>
      <c r="G5" s="79"/>
      <c r="H5" s="78"/>
      <c r="I5" s="84"/>
      <c r="J5" s="79"/>
      <c r="K5" s="78"/>
      <c r="L5" s="84"/>
      <c r="M5" s="79"/>
      <c r="N5" s="78"/>
      <c r="O5" s="84"/>
      <c r="P5" s="85"/>
      <c r="Q5" s="78"/>
      <c r="R5" s="84"/>
      <c r="S5" s="94"/>
      <c r="T5" s="78"/>
      <c r="U5" s="84"/>
      <c r="V5" s="85"/>
      <c r="W5" s="78"/>
      <c r="X5" s="84"/>
      <c r="Y5" s="85"/>
      <c r="Z5" s="78"/>
      <c r="AA5" s="183"/>
      <c r="AB5" s="184"/>
      <c r="AC5" s="132"/>
      <c r="AD5" s="46"/>
      <c r="AF5" s="248"/>
      <c r="AG5" s="248"/>
      <c r="AH5" s="248"/>
    </row>
    <row r="6" spans="1:34">
      <c r="A6" s="68">
        <v>1</v>
      </c>
      <c r="B6" s="244">
        <v>2326</v>
      </c>
      <c r="C6" s="68">
        <v>47</v>
      </c>
      <c r="D6" s="26" t="s">
        <v>48</v>
      </c>
      <c r="E6" s="344">
        <v>32</v>
      </c>
      <c r="F6" s="355">
        <v>32</v>
      </c>
      <c r="G6" s="338">
        <v>27</v>
      </c>
      <c r="H6" s="334">
        <v>32</v>
      </c>
      <c r="I6" s="355">
        <v>23</v>
      </c>
      <c r="J6" s="338">
        <v>28</v>
      </c>
      <c r="K6" s="334">
        <v>23</v>
      </c>
      <c r="L6" s="355">
        <v>32</v>
      </c>
      <c r="M6" s="338">
        <v>23</v>
      </c>
      <c r="N6" s="329">
        <v>35</v>
      </c>
      <c r="O6" s="317">
        <v>35</v>
      </c>
      <c r="P6" s="365">
        <v>32</v>
      </c>
      <c r="Q6" s="329">
        <v>35</v>
      </c>
      <c r="R6" s="340">
        <v>35</v>
      </c>
      <c r="S6" s="340">
        <v>35</v>
      </c>
      <c r="T6" s="293">
        <v>0</v>
      </c>
      <c r="U6" s="291">
        <v>0</v>
      </c>
      <c r="V6" s="362">
        <v>0</v>
      </c>
      <c r="W6" s="271">
        <v>35</v>
      </c>
      <c r="X6" s="272">
        <v>35</v>
      </c>
      <c r="Y6" s="273">
        <v>35</v>
      </c>
      <c r="Z6" s="271">
        <v>35</v>
      </c>
      <c r="AA6" s="221">
        <v>35</v>
      </c>
      <c r="AB6" s="102">
        <v>32</v>
      </c>
      <c r="AC6" s="9">
        <f t="shared" ref="AC6:AC15" si="0">IF(ISBLANK(J6),,SUM(AF6:AH6))</f>
        <v>0</v>
      </c>
      <c r="AD6" s="224">
        <f t="shared" ref="AD6:AD15" si="1">SUM(E6:AB6)-AC6</f>
        <v>666</v>
      </c>
      <c r="AF6" s="253">
        <f t="shared" ref="AF6:AF16" si="2">LARGE(E6:AB6,COUNT(E6:AB6)-0)</f>
        <v>0</v>
      </c>
      <c r="AG6" s="253">
        <f t="shared" ref="AG6:AG16" si="3">LARGE(E6:AB6,COUNT(E6:AB6)-1)</f>
        <v>0</v>
      </c>
      <c r="AH6" s="253">
        <f t="shared" ref="AH6:AH16" si="4">LARGE(E6:AB6,COUNT(E6:AB6)-2)</f>
        <v>0</v>
      </c>
    </row>
    <row r="7" spans="1:34">
      <c r="A7" s="68">
        <v>2</v>
      </c>
      <c r="B7" s="244">
        <v>1445</v>
      </c>
      <c r="C7" s="68">
        <v>77</v>
      </c>
      <c r="D7" s="26" t="s">
        <v>33</v>
      </c>
      <c r="E7" s="316">
        <v>35</v>
      </c>
      <c r="F7" s="317">
        <v>35</v>
      </c>
      <c r="G7" s="330">
        <v>35</v>
      </c>
      <c r="H7" s="329">
        <v>23</v>
      </c>
      <c r="I7" s="317">
        <v>32</v>
      </c>
      <c r="J7" s="330">
        <v>35</v>
      </c>
      <c r="K7" s="329">
        <v>35</v>
      </c>
      <c r="L7" s="317">
        <v>35</v>
      </c>
      <c r="M7" s="330">
        <v>35</v>
      </c>
      <c r="N7" s="363">
        <v>32</v>
      </c>
      <c r="O7" s="340">
        <v>29</v>
      </c>
      <c r="P7" s="364">
        <v>35</v>
      </c>
      <c r="Q7" s="363">
        <v>32</v>
      </c>
      <c r="R7" s="340">
        <v>23</v>
      </c>
      <c r="S7" s="340">
        <v>29</v>
      </c>
      <c r="T7" s="341">
        <v>0</v>
      </c>
      <c r="U7" s="290">
        <v>0</v>
      </c>
      <c r="V7" s="342">
        <v>0</v>
      </c>
      <c r="W7" s="271">
        <v>30</v>
      </c>
      <c r="X7" s="272">
        <v>27</v>
      </c>
      <c r="Y7" s="273">
        <v>30</v>
      </c>
      <c r="Z7" s="271">
        <v>30</v>
      </c>
      <c r="AA7" s="170">
        <v>28</v>
      </c>
      <c r="AB7" s="171">
        <v>35</v>
      </c>
      <c r="AC7" s="9">
        <f t="shared" si="0"/>
        <v>0</v>
      </c>
      <c r="AD7" s="224">
        <f t="shared" si="1"/>
        <v>660</v>
      </c>
      <c r="AF7" s="253">
        <f t="shared" si="2"/>
        <v>0</v>
      </c>
      <c r="AG7" s="253">
        <f t="shared" si="3"/>
        <v>0</v>
      </c>
      <c r="AH7" s="253">
        <f t="shared" si="4"/>
        <v>0</v>
      </c>
    </row>
    <row r="8" spans="1:34">
      <c r="A8" s="68">
        <v>3</v>
      </c>
      <c r="B8" s="244">
        <v>5797</v>
      </c>
      <c r="C8" s="68">
        <v>69</v>
      </c>
      <c r="D8" s="26" t="s">
        <v>37</v>
      </c>
      <c r="E8" s="316">
        <v>29</v>
      </c>
      <c r="F8" s="317">
        <v>29</v>
      </c>
      <c r="G8" s="330">
        <v>30</v>
      </c>
      <c r="H8" s="329">
        <v>29</v>
      </c>
      <c r="I8" s="317">
        <v>30</v>
      </c>
      <c r="J8" s="330">
        <v>30</v>
      </c>
      <c r="K8" s="329">
        <v>32</v>
      </c>
      <c r="L8" s="317">
        <v>30</v>
      </c>
      <c r="M8" s="330">
        <v>32</v>
      </c>
      <c r="N8" s="363">
        <v>30</v>
      </c>
      <c r="O8" s="340">
        <v>32</v>
      </c>
      <c r="P8" s="364">
        <v>30</v>
      </c>
      <c r="Q8" s="363">
        <v>30</v>
      </c>
      <c r="R8" s="340">
        <v>32</v>
      </c>
      <c r="S8" s="340">
        <v>32</v>
      </c>
      <c r="T8" s="341">
        <v>0</v>
      </c>
      <c r="U8" s="290">
        <v>0</v>
      </c>
      <c r="V8" s="342">
        <v>0</v>
      </c>
      <c r="W8" s="271">
        <v>32</v>
      </c>
      <c r="X8" s="272">
        <v>32</v>
      </c>
      <c r="Y8" s="273">
        <v>32</v>
      </c>
      <c r="Z8" s="271">
        <v>32</v>
      </c>
      <c r="AA8" s="170">
        <v>30</v>
      </c>
      <c r="AB8" s="207">
        <v>30</v>
      </c>
      <c r="AC8" s="9">
        <f t="shared" si="0"/>
        <v>0</v>
      </c>
      <c r="AD8" s="224">
        <f t="shared" si="1"/>
        <v>645</v>
      </c>
      <c r="AF8" s="253">
        <f t="shared" si="2"/>
        <v>0</v>
      </c>
      <c r="AG8" s="253">
        <f t="shared" si="3"/>
        <v>0</v>
      </c>
      <c r="AH8" s="253">
        <f t="shared" si="4"/>
        <v>0</v>
      </c>
    </row>
    <row r="9" spans="1:34">
      <c r="A9" s="8">
        <v>4</v>
      </c>
      <c r="B9" s="244">
        <v>6069</v>
      </c>
      <c r="C9" s="68">
        <v>84</v>
      </c>
      <c r="D9" s="26" t="s">
        <v>36</v>
      </c>
      <c r="E9" s="339">
        <v>30</v>
      </c>
      <c r="F9" s="340">
        <v>30</v>
      </c>
      <c r="G9" s="331">
        <v>32</v>
      </c>
      <c r="H9" s="329">
        <v>35</v>
      </c>
      <c r="I9" s="317">
        <v>35</v>
      </c>
      <c r="J9" s="330">
        <v>32</v>
      </c>
      <c r="K9" s="363">
        <v>30</v>
      </c>
      <c r="L9" s="340">
        <v>29</v>
      </c>
      <c r="M9" s="331">
        <v>30</v>
      </c>
      <c r="N9" s="363">
        <v>29</v>
      </c>
      <c r="O9" s="340">
        <v>30</v>
      </c>
      <c r="P9" s="364">
        <v>29</v>
      </c>
      <c r="Q9" s="363">
        <v>29</v>
      </c>
      <c r="R9" s="340">
        <v>30</v>
      </c>
      <c r="S9" s="340">
        <v>28</v>
      </c>
      <c r="T9" s="293">
        <v>0</v>
      </c>
      <c r="U9" s="291">
        <v>0</v>
      </c>
      <c r="V9" s="362">
        <v>0</v>
      </c>
      <c r="W9" s="271">
        <v>28</v>
      </c>
      <c r="X9" s="272">
        <v>30</v>
      </c>
      <c r="Y9" s="273">
        <v>29</v>
      </c>
      <c r="Z9" s="271">
        <v>29</v>
      </c>
      <c r="AA9" s="101">
        <v>29</v>
      </c>
      <c r="AB9" s="209">
        <v>29</v>
      </c>
      <c r="AC9" s="9">
        <f t="shared" si="0"/>
        <v>0</v>
      </c>
      <c r="AD9" s="224">
        <f t="shared" si="1"/>
        <v>632</v>
      </c>
      <c r="AF9" s="253">
        <f t="shared" si="2"/>
        <v>0</v>
      </c>
      <c r="AG9" s="253">
        <f t="shared" si="3"/>
        <v>0</v>
      </c>
      <c r="AH9" s="253">
        <f t="shared" si="4"/>
        <v>0</v>
      </c>
    </row>
    <row r="10" spans="1:34">
      <c r="A10" s="68">
        <v>5</v>
      </c>
      <c r="B10" s="402">
        <v>21347</v>
      </c>
      <c r="C10" s="8">
        <v>90</v>
      </c>
      <c r="D10" s="26" t="s">
        <v>61</v>
      </c>
      <c r="E10" s="344">
        <v>27</v>
      </c>
      <c r="F10" s="355">
        <v>27</v>
      </c>
      <c r="G10" s="338">
        <v>28</v>
      </c>
      <c r="H10" s="334">
        <v>28</v>
      </c>
      <c r="I10" s="355">
        <v>28</v>
      </c>
      <c r="J10" s="338">
        <v>27</v>
      </c>
      <c r="K10" s="334">
        <v>28</v>
      </c>
      <c r="L10" s="355">
        <v>27</v>
      </c>
      <c r="M10" s="338">
        <v>28</v>
      </c>
      <c r="N10" s="329">
        <v>27</v>
      </c>
      <c r="O10" s="317">
        <v>0</v>
      </c>
      <c r="P10" s="365">
        <v>28</v>
      </c>
      <c r="Q10" s="329">
        <v>27</v>
      </c>
      <c r="R10" s="340">
        <v>28</v>
      </c>
      <c r="S10" s="340">
        <v>27</v>
      </c>
      <c r="T10" s="293">
        <v>0</v>
      </c>
      <c r="U10" s="291">
        <v>0</v>
      </c>
      <c r="V10" s="362">
        <v>0</v>
      </c>
      <c r="W10" s="271">
        <v>27</v>
      </c>
      <c r="X10" s="272">
        <v>28</v>
      </c>
      <c r="Y10" s="273">
        <v>27</v>
      </c>
      <c r="Z10" s="271">
        <v>27</v>
      </c>
      <c r="AA10" s="221">
        <v>26</v>
      </c>
      <c r="AB10" s="102">
        <v>25</v>
      </c>
      <c r="AC10" s="9">
        <f t="shared" si="0"/>
        <v>0</v>
      </c>
      <c r="AD10" s="224">
        <f t="shared" si="1"/>
        <v>545</v>
      </c>
      <c r="AF10" s="253">
        <f t="shared" si="2"/>
        <v>0</v>
      </c>
      <c r="AG10" s="253">
        <f t="shared" si="3"/>
        <v>0</v>
      </c>
      <c r="AH10" s="253">
        <f t="shared" si="4"/>
        <v>0</v>
      </c>
    </row>
    <row r="11" spans="1:34">
      <c r="A11" s="68">
        <v>6</v>
      </c>
      <c r="B11" s="244">
        <v>3580</v>
      </c>
      <c r="C11" s="68">
        <v>41</v>
      </c>
      <c r="D11" s="26" t="s">
        <v>38</v>
      </c>
      <c r="E11" s="343">
        <v>28</v>
      </c>
      <c r="F11" s="333">
        <v>28</v>
      </c>
      <c r="G11" s="332">
        <v>29</v>
      </c>
      <c r="H11" s="334">
        <v>30</v>
      </c>
      <c r="I11" s="355">
        <v>29</v>
      </c>
      <c r="J11" s="338">
        <v>29</v>
      </c>
      <c r="K11" s="366">
        <v>29</v>
      </c>
      <c r="L11" s="333">
        <v>28</v>
      </c>
      <c r="M11" s="332">
        <v>29</v>
      </c>
      <c r="N11" s="363">
        <v>28</v>
      </c>
      <c r="O11" s="340">
        <v>28</v>
      </c>
      <c r="P11" s="364">
        <v>0</v>
      </c>
      <c r="Q11" s="363">
        <v>28</v>
      </c>
      <c r="R11" s="340">
        <v>29</v>
      </c>
      <c r="S11" s="340">
        <v>30</v>
      </c>
      <c r="T11" s="274">
        <v>0</v>
      </c>
      <c r="U11" s="275">
        <v>0</v>
      </c>
      <c r="V11" s="276">
        <v>0</v>
      </c>
      <c r="W11" s="271">
        <v>29</v>
      </c>
      <c r="X11" s="272">
        <v>29</v>
      </c>
      <c r="Y11" s="273">
        <v>28</v>
      </c>
      <c r="Z11" s="271"/>
      <c r="AA11" s="221"/>
      <c r="AB11" s="261"/>
      <c r="AC11" s="9">
        <f t="shared" si="0"/>
        <v>0</v>
      </c>
      <c r="AD11" s="224">
        <f t="shared" si="1"/>
        <v>488</v>
      </c>
      <c r="AF11" s="253">
        <f t="shared" si="2"/>
        <v>0</v>
      </c>
      <c r="AG11" s="253">
        <f t="shared" si="3"/>
        <v>0</v>
      </c>
      <c r="AH11" s="253">
        <f t="shared" si="4"/>
        <v>0</v>
      </c>
    </row>
    <row r="12" spans="1:34">
      <c r="A12" s="68">
        <v>7</v>
      </c>
      <c r="B12" s="244" t="s">
        <v>118</v>
      </c>
      <c r="C12" s="68">
        <v>70</v>
      </c>
      <c r="D12" s="26" t="s">
        <v>114</v>
      </c>
      <c r="E12" s="100">
        <v>0</v>
      </c>
      <c r="F12" s="101">
        <v>0</v>
      </c>
      <c r="G12" s="210">
        <v>0</v>
      </c>
      <c r="H12" s="198"/>
      <c r="I12" s="170"/>
      <c r="J12" s="201"/>
      <c r="K12" s="196"/>
      <c r="L12" s="197"/>
      <c r="M12" s="200"/>
      <c r="N12" s="208"/>
      <c r="O12" s="101"/>
      <c r="P12" s="209"/>
      <c r="Q12" s="208"/>
      <c r="R12" s="101"/>
      <c r="S12" s="101"/>
      <c r="T12" s="198"/>
      <c r="U12" s="170"/>
      <c r="V12" s="207"/>
      <c r="W12" s="208"/>
      <c r="X12" s="101"/>
      <c r="Y12" s="209"/>
      <c r="Z12" s="208">
        <v>28</v>
      </c>
      <c r="AA12" s="101">
        <v>27</v>
      </c>
      <c r="AB12" s="209">
        <v>27</v>
      </c>
      <c r="AC12" s="9">
        <f t="shared" si="0"/>
        <v>0</v>
      </c>
      <c r="AD12" s="224">
        <f t="shared" si="1"/>
        <v>82</v>
      </c>
      <c r="AF12" s="253">
        <f t="shared" si="2"/>
        <v>0</v>
      </c>
      <c r="AG12" s="253">
        <f t="shared" si="3"/>
        <v>0</v>
      </c>
      <c r="AH12" s="253">
        <f t="shared" si="4"/>
        <v>0</v>
      </c>
    </row>
    <row r="13" spans="1:34">
      <c r="A13" s="8">
        <v>8</v>
      </c>
      <c r="B13" s="244">
        <v>5807</v>
      </c>
      <c r="C13" s="68">
        <v>39</v>
      </c>
      <c r="D13" s="26" t="s">
        <v>116</v>
      </c>
      <c r="E13" s="100">
        <v>0</v>
      </c>
      <c r="F13" s="101">
        <v>0</v>
      </c>
      <c r="G13" s="210">
        <v>0</v>
      </c>
      <c r="H13" s="196"/>
      <c r="I13" s="197"/>
      <c r="J13" s="200"/>
      <c r="K13" s="196"/>
      <c r="L13" s="197"/>
      <c r="M13" s="200"/>
      <c r="N13" s="212"/>
      <c r="O13" s="221"/>
      <c r="P13" s="222"/>
      <c r="Q13" s="212"/>
      <c r="R13" s="221"/>
      <c r="S13" s="101"/>
      <c r="T13" s="196"/>
      <c r="U13" s="197"/>
      <c r="V13" s="220"/>
      <c r="W13" s="212"/>
      <c r="X13" s="221"/>
      <c r="Y13" s="222"/>
      <c r="Z13" s="212">
        <v>21</v>
      </c>
      <c r="AA13" s="101">
        <v>32</v>
      </c>
      <c r="AB13" s="209">
        <v>28</v>
      </c>
      <c r="AC13" s="9">
        <f t="shared" si="0"/>
        <v>0</v>
      </c>
      <c r="AD13" s="224">
        <f t="shared" si="1"/>
        <v>81</v>
      </c>
      <c r="AF13" s="253">
        <f t="shared" si="2"/>
        <v>0</v>
      </c>
      <c r="AG13" s="253">
        <f t="shared" si="3"/>
        <v>0</v>
      </c>
      <c r="AH13" s="253">
        <f t="shared" si="4"/>
        <v>0</v>
      </c>
    </row>
    <row r="14" spans="1:34">
      <c r="A14" s="68">
        <v>9</v>
      </c>
      <c r="B14" s="244" t="s">
        <v>117</v>
      </c>
      <c r="C14" s="68">
        <v>85</v>
      </c>
      <c r="D14" s="26" t="s">
        <v>115</v>
      </c>
      <c r="E14" s="100">
        <v>0</v>
      </c>
      <c r="F14" s="101">
        <v>0</v>
      </c>
      <c r="G14" s="210">
        <v>0</v>
      </c>
      <c r="H14" s="196"/>
      <c r="I14" s="197"/>
      <c r="J14" s="200"/>
      <c r="K14" s="196"/>
      <c r="L14" s="197"/>
      <c r="M14" s="200"/>
      <c r="N14" s="212"/>
      <c r="O14" s="221"/>
      <c r="P14" s="222"/>
      <c r="Q14" s="212"/>
      <c r="R14" s="221"/>
      <c r="S14" s="101"/>
      <c r="T14" s="212"/>
      <c r="U14" s="221"/>
      <c r="V14" s="222"/>
      <c r="W14" s="212"/>
      <c r="X14" s="221"/>
      <c r="Y14" s="222"/>
      <c r="Z14" s="212">
        <v>26</v>
      </c>
      <c r="AA14" s="170">
        <v>25</v>
      </c>
      <c r="AB14" s="207">
        <v>26</v>
      </c>
      <c r="AC14" s="9">
        <f t="shared" si="0"/>
        <v>0</v>
      </c>
      <c r="AD14" s="224">
        <f t="shared" si="1"/>
        <v>77</v>
      </c>
      <c r="AF14" s="253">
        <f t="shared" si="2"/>
        <v>0</v>
      </c>
      <c r="AG14" s="253">
        <f t="shared" si="3"/>
        <v>0</v>
      </c>
      <c r="AH14" s="253">
        <f t="shared" si="4"/>
        <v>0</v>
      </c>
    </row>
    <row r="15" spans="1:34">
      <c r="A15" s="8">
        <v>10</v>
      </c>
      <c r="B15" s="281"/>
      <c r="C15" s="68"/>
      <c r="D15" s="225"/>
      <c r="E15" s="100">
        <v>0</v>
      </c>
      <c r="F15" s="101">
        <v>0</v>
      </c>
      <c r="G15" s="210">
        <v>0</v>
      </c>
      <c r="H15" s="196"/>
      <c r="I15" s="197"/>
      <c r="J15" s="200"/>
      <c r="K15" s="212"/>
      <c r="L15" s="221"/>
      <c r="M15" s="223"/>
      <c r="N15" s="212"/>
      <c r="O15" s="221"/>
      <c r="P15" s="222"/>
      <c r="Q15" s="212"/>
      <c r="R15" s="221"/>
      <c r="S15" s="101"/>
      <c r="T15" s="196"/>
      <c r="U15" s="197"/>
      <c r="V15" s="220"/>
      <c r="W15" s="212"/>
      <c r="X15" s="221"/>
      <c r="Y15" s="222"/>
      <c r="Z15" s="212"/>
      <c r="AA15" s="221"/>
      <c r="AB15" s="222"/>
      <c r="AC15" s="9">
        <f t="shared" si="0"/>
        <v>0</v>
      </c>
      <c r="AD15" s="224">
        <f t="shared" si="1"/>
        <v>0</v>
      </c>
      <c r="AF15" s="253">
        <f t="shared" si="2"/>
        <v>0</v>
      </c>
      <c r="AG15" s="253">
        <f t="shared" si="3"/>
        <v>0</v>
      </c>
      <c r="AH15" s="253">
        <f t="shared" si="4"/>
        <v>0</v>
      </c>
    </row>
    <row r="16" spans="1:34" ht="13.8" thickBot="1">
      <c r="A16" s="60"/>
      <c r="B16" s="283"/>
      <c r="C16" s="60"/>
      <c r="D16" s="116"/>
      <c r="E16" s="284">
        <v>0</v>
      </c>
      <c r="F16" s="254">
        <v>0</v>
      </c>
      <c r="G16" s="285">
        <v>0</v>
      </c>
      <c r="H16" s="216"/>
      <c r="I16" s="146"/>
      <c r="J16" s="215"/>
      <c r="K16" s="216"/>
      <c r="L16" s="146"/>
      <c r="M16" s="215"/>
      <c r="N16" s="255"/>
      <c r="O16" s="254"/>
      <c r="P16" s="256"/>
      <c r="Q16" s="216"/>
      <c r="R16" s="254"/>
      <c r="S16" s="254"/>
      <c r="T16" s="216"/>
      <c r="U16" s="146"/>
      <c r="V16" s="217"/>
      <c r="W16" s="262"/>
      <c r="X16" s="263"/>
      <c r="Y16" s="264"/>
      <c r="Z16" s="262"/>
      <c r="AA16" s="263"/>
      <c r="AB16" s="264"/>
      <c r="AC16" s="265">
        <f t="shared" ref="AC16" si="5">IF(ISBLANK(J16),,SUM(AF16:AH16))</f>
        <v>0</v>
      </c>
      <c r="AD16" s="266">
        <f t="shared" ref="AD16" si="6">SUM(E16:AB16)-AC16</f>
        <v>0</v>
      </c>
      <c r="AF16" s="260">
        <f t="shared" si="2"/>
        <v>0</v>
      </c>
      <c r="AG16" s="260">
        <f t="shared" si="3"/>
        <v>0</v>
      </c>
      <c r="AH16" s="260">
        <f t="shared" si="4"/>
        <v>0</v>
      </c>
    </row>
    <row r="17" spans="1:30">
      <c r="A17" s="3"/>
      <c r="B17" s="3"/>
      <c r="C17" s="21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21"/>
      <c r="AC17" s="3"/>
      <c r="AD17" s="3"/>
    </row>
    <row r="18" spans="1:30">
      <c r="A18" s="105" t="s">
        <v>14</v>
      </c>
      <c r="B18" s="105"/>
      <c r="C18" s="114"/>
      <c r="D18" s="115"/>
      <c r="E18" s="21"/>
      <c r="F18" s="21">
        <v>6</v>
      </c>
      <c r="G18" s="21"/>
      <c r="H18" s="21"/>
      <c r="I18" s="21">
        <v>6</v>
      </c>
      <c r="J18" s="21"/>
      <c r="K18" s="21"/>
      <c r="L18" s="21">
        <v>6</v>
      </c>
      <c r="M18" s="21"/>
      <c r="N18" s="21"/>
      <c r="O18" s="21">
        <v>6</v>
      </c>
      <c r="P18" s="21"/>
      <c r="Q18" s="21"/>
      <c r="R18" s="21">
        <v>6</v>
      </c>
      <c r="S18" s="21"/>
      <c r="T18" s="21"/>
      <c r="U18" s="21">
        <v>5</v>
      </c>
      <c r="V18" s="3"/>
      <c r="W18" s="21"/>
      <c r="X18" s="21">
        <v>6</v>
      </c>
      <c r="Y18" s="3"/>
      <c r="Z18" s="21"/>
      <c r="AA18" s="21">
        <v>8</v>
      </c>
      <c r="AB18" s="21"/>
      <c r="AC18" s="3"/>
      <c r="AD18" s="21"/>
    </row>
    <row r="19" spans="1:30">
      <c r="A19" s="3"/>
      <c r="B19" s="3"/>
      <c r="C19" s="21"/>
      <c r="D19" s="20"/>
      <c r="E19" s="21"/>
      <c r="F19" s="21"/>
      <c r="G19" s="21"/>
      <c r="H19" s="21"/>
      <c r="I19" s="21"/>
      <c r="J19" s="21"/>
      <c r="K19" s="21"/>
      <c r="L19" s="21"/>
      <c r="M19" s="21"/>
      <c r="T19" s="3"/>
      <c r="U19" s="3"/>
      <c r="V19" s="3"/>
      <c r="W19" s="3"/>
      <c r="X19" s="3"/>
      <c r="Y19" s="3"/>
      <c r="Z19" s="3"/>
      <c r="AA19" s="3"/>
      <c r="AB19" s="21"/>
      <c r="AC19" s="3"/>
      <c r="AD19" s="411"/>
    </row>
    <row r="20" spans="1:30">
      <c r="A20" s="3"/>
      <c r="B20" s="3"/>
      <c r="C20" s="21"/>
      <c r="D20" s="20"/>
      <c r="E20" s="21"/>
      <c r="F20" s="21"/>
      <c r="G20" s="21"/>
      <c r="H20" s="21"/>
      <c r="I20" s="21"/>
      <c r="J20" s="21"/>
      <c r="K20" s="21"/>
      <c r="L20" s="21"/>
      <c r="M20" s="21"/>
      <c r="T20" s="406" t="s">
        <v>77</v>
      </c>
      <c r="U20" s="406"/>
      <c r="V20" s="406"/>
      <c r="W20" s="3"/>
      <c r="X20" s="3"/>
      <c r="Y20" s="3"/>
      <c r="Z20" s="3"/>
      <c r="AA20" s="3"/>
      <c r="AB20" s="21"/>
      <c r="AC20" s="3"/>
      <c r="AD20" s="411"/>
    </row>
    <row r="21" spans="1:30">
      <c r="A21" s="129"/>
      <c r="B21" s="129"/>
      <c r="C21" s="129"/>
      <c r="D21" s="129"/>
      <c r="E21" s="131"/>
      <c r="F21" s="131"/>
      <c r="G21" s="131"/>
      <c r="H21" s="131"/>
      <c r="I21" s="131"/>
      <c r="J21" s="131"/>
      <c r="K21" s="131"/>
      <c r="L21" s="131"/>
      <c r="M21" s="131"/>
      <c r="T21" s="406"/>
      <c r="U21" s="406"/>
      <c r="V21" s="406"/>
      <c r="W21" s="3"/>
      <c r="X21" s="3"/>
      <c r="Y21" s="3"/>
      <c r="Z21" s="3"/>
      <c r="AA21" s="3"/>
      <c r="AB21" s="3"/>
      <c r="AC21" s="32"/>
      <c r="AD21" s="411"/>
    </row>
    <row r="22" spans="1:30">
      <c r="A22" s="130" t="s">
        <v>11</v>
      </c>
      <c r="B22" s="130"/>
      <c r="C22" s="130"/>
      <c r="D22" s="130"/>
      <c r="E22" s="150"/>
      <c r="F22" s="150"/>
      <c r="G22" s="150"/>
      <c r="H22" s="150"/>
      <c r="I22" s="150"/>
      <c r="J22" s="150"/>
      <c r="K22" s="150"/>
      <c r="L22" s="150"/>
      <c r="M22" s="150"/>
      <c r="T22" s="406"/>
      <c r="U22" s="406"/>
      <c r="V22" s="406"/>
      <c r="AB22" s="21"/>
      <c r="AD22" s="411"/>
    </row>
    <row r="23" spans="1:30" ht="14.4">
      <c r="A23" s="153" t="s">
        <v>12</v>
      </c>
      <c r="B23" s="130"/>
      <c r="C23" s="130"/>
      <c r="D23" s="152"/>
      <c r="E23" s="130"/>
      <c r="F23" s="130"/>
      <c r="T23" s="406"/>
      <c r="U23" s="406"/>
      <c r="V23" s="406"/>
    </row>
    <row r="24" spans="1:30">
      <c r="A24" s="129"/>
      <c r="B24" s="129"/>
      <c r="C24" s="129"/>
      <c r="D24" s="129"/>
      <c r="F24" s="23"/>
      <c r="T24" s="406"/>
      <c r="U24" s="406"/>
      <c r="V24" s="406"/>
    </row>
  </sheetData>
  <sortState ref="B6:AH14">
    <sortCondition descending="1" ref="AD6:AD14"/>
  </sortState>
  <mergeCells count="9">
    <mergeCell ref="AD19:AD22"/>
    <mergeCell ref="O2:Z2"/>
    <mergeCell ref="Q3:S3"/>
    <mergeCell ref="T3:V3"/>
    <mergeCell ref="K3:M3"/>
    <mergeCell ref="N3:P3"/>
    <mergeCell ref="T20:V24"/>
    <mergeCell ref="W3:Y3"/>
    <mergeCell ref="Z3:AB3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zoomScale="110" zoomScaleNormal="110" workbookViewId="0">
      <selection activeCell="Z6" sqref="Z6"/>
    </sheetView>
  </sheetViews>
  <sheetFormatPr defaultRowHeight="13.2"/>
  <cols>
    <col min="1" max="1" width="5.6640625" customWidth="1"/>
    <col min="2" max="2" width="6.88671875" customWidth="1"/>
    <col min="3" max="3" width="5.109375" customWidth="1"/>
    <col min="4" max="4" width="18.33203125" bestFit="1" customWidth="1"/>
    <col min="5" max="11" width="3.33203125" bestFit="1" customWidth="1"/>
    <col min="12" max="12" width="3" customWidth="1"/>
    <col min="13" max="28" width="3.33203125" bestFit="1" customWidth="1"/>
  </cols>
  <sheetData>
    <row r="1" spans="1:34" ht="22.8">
      <c r="A1" s="157" t="s">
        <v>63</v>
      </c>
      <c r="B1" s="158"/>
      <c r="C1" s="158"/>
      <c r="D1" s="158"/>
      <c r="E1" s="158"/>
      <c r="F1" s="158"/>
      <c r="G1" s="158"/>
      <c r="H1" s="158"/>
      <c r="I1" s="154"/>
      <c r="J1" s="155"/>
      <c r="K1" s="154"/>
      <c r="L1" s="156"/>
      <c r="M1" s="156"/>
      <c r="T1" s="159"/>
      <c r="AD1" s="154"/>
    </row>
    <row r="2" spans="1:34" ht="24" thickBot="1">
      <c r="A2" s="142"/>
      <c r="B2" s="142"/>
      <c r="C2" s="142"/>
      <c r="D2" s="142"/>
      <c r="E2" s="137"/>
      <c r="F2" s="137"/>
      <c r="G2" s="138"/>
      <c r="H2" s="71"/>
      <c r="I2" s="71"/>
      <c r="J2" s="139"/>
      <c r="K2" s="139"/>
      <c r="L2" s="139"/>
      <c r="M2" s="140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2"/>
      <c r="AD2" s="141"/>
    </row>
    <row r="3" spans="1:34" ht="13.8" thickBot="1">
      <c r="A3" s="19"/>
      <c r="B3" s="19"/>
      <c r="C3" s="19"/>
      <c r="D3" s="19"/>
      <c r="E3" s="403" t="s">
        <v>68</v>
      </c>
      <c r="F3" s="404"/>
      <c r="G3" s="405"/>
      <c r="H3" s="403" t="s">
        <v>84</v>
      </c>
      <c r="I3" s="404"/>
      <c r="J3" s="405"/>
      <c r="K3" s="403" t="s">
        <v>83</v>
      </c>
      <c r="L3" s="404"/>
      <c r="M3" s="405"/>
      <c r="N3" s="403" t="s">
        <v>92</v>
      </c>
      <c r="O3" s="404"/>
      <c r="P3" s="405"/>
      <c r="Q3" s="403" t="s">
        <v>99</v>
      </c>
      <c r="R3" s="404"/>
      <c r="S3" s="405"/>
      <c r="T3" s="403" t="s">
        <v>101</v>
      </c>
      <c r="U3" s="404"/>
      <c r="V3" s="405"/>
      <c r="W3" s="403" t="s">
        <v>106</v>
      </c>
      <c r="X3" s="404"/>
      <c r="Y3" s="405"/>
      <c r="Z3" s="403" t="s">
        <v>113</v>
      </c>
      <c r="AA3" s="404"/>
      <c r="AB3" s="405"/>
      <c r="AC3" s="14"/>
      <c r="AD3" s="14"/>
      <c r="AF3" s="64"/>
      <c r="AG3" s="64"/>
      <c r="AH3" s="64"/>
    </row>
    <row r="4" spans="1:34" ht="13.8" thickBot="1">
      <c r="A4" s="61" t="s">
        <v>0</v>
      </c>
      <c r="B4" s="62" t="s">
        <v>6</v>
      </c>
      <c r="C4" s="61" t="s">
        <v>1</v>
      </c>
      <c r="D4" s="62" t="s">
        <v>2</v>
      </c>
      <c r="E4" s="165">
        <v>1</v>
      </c>
      <c r="F4" s="166">
        <v>2</v>
      </c>
      <c r="G4" s="167">
        <v>3</v>
      </c>
      <c r="H4" s="165">
        <v>1</v>
      </c>
      <c r="I4" s="166">
        <v>2</v>
      </c>
      <c r="J4" s="167">
        <v>3</v>
      </c>
      <c r="K4" s="165">
        <v>1</v>
      </c>
      <c r="L4" s="166">
        <v>2</v>
      </c>
      <c r="M4" s="167">
        <v>3</v>
      </c>
      <c r="N4" s="165">
        <v>1</v>
      </c>
      <c r="O4" s="166">
        <v>2</v>
      </c>
      <c r="P4" s="167">
        <v>3</v>
      </c>
      <c r="Q4" s="165">
        <v>1</v>
      </c>
      <c r="R4" s="226">
        <v>2</v>
      </c>
      <c r="S4" s="227">
        <v>3</v>
      </c>
      <c r="T4" s="165">
        <v>1</v>
      </c>
      <c r="U4" s="166">
        <v>2</v>
      </c>
      <c r="V4" s="167">
        <v>3</v>
      </c>
      <c r="W4" s="165">
        <v>1</v>
      </c>
      <c r="X4" s="166">
        <v>2</v>
      </c>
      <c r="Y4" s="167">
        <v>3</v>
      </c>
      <c r="Z4" s="165">
        <v>1</v>
      </c>
      <c r="AA4" s="166">
        <v>2</v>
      </c>
      <c r="AB4" s="167">
        <v>3</v>
      </c>
      <c r="AC4" s="135" t="s">
        <v>3</v>
      </c>
      <c r="AD4" s="63" t="s">
        <v>4</v>
      </c>
      <c r="AF4" s="252" t="s">
        <v>45</v>
      </c>
      <c r="AG4" s="252" t="s">
        <v>46</v>
      </c>
      <c r="AH4" s="252" t="s">
        <v>47</v>
      </c>
    </row>
    <row r="5" spans="1:34">
      <c r="A5" s="68"/>
      <c r="B5" s="68"/>
      <c r="C5" s="68"/>
      <c r="D5" s="26"/>
      <c r="E5" s="83"/>
      <c r="F5" s="84"/>
      <c r="G5" s="79"/>
      <c r="H5" s="78"/>
      <c r="I5" s="84"/>
      <c r="J5" s="79"/>
      <c r="K5" s="78"/>
      <c r="L5" s="84"/>
      <c r="M5" s="79"/>
      <c r="N5" s="78"/>
      <c r="O5" s="84"/>
      <c r="P5" s="85"/>
      <c r="Q5" s="78"/>
      <c r="R5" s="84"/>
      <c r="S5" s="94"/>
      <c r="T5" s="78"/>
      <c r="U5" s="84"/>
      <c r="V5" s="85"/>
      <c r="W5" s="78"/>
      <c r="X5" s="84"/>
      <c r="Y5" s="85"/>
      <c r="Z5" s="78"/>
      <c r="AA5" s="183"/>
      <c r="AB5" s="184"/>
      <c r="AC5" s="132"/>
      <c r="AD5" s="46"/>
      <c r="AF5" s="248"/>
      <c r="AG5" s="248"/>
      <c r="AH5" s="248"/>
    </row>
    <row r="6" spans="1:34">
      <c r="A6" s="8">
        <v>1</v>
      </c>
      <c r="B6" s="244">
        <v>3618</v>
      </c>
      <c r="C6" s="68">
        <v>288</v>
      </c>
      <c r="D6" s="26" t="s">
        <v>39</v>
      </c>
      <c r="E6" s="292">
        <v>30</v>
      </c>
      <c r="F6" s="170">
        <v>35</v>
      </c>
      <c r="G6" s="201">
        <v>35</v>
      </c>
      <c r="H6" s="329">
        <v>32</v>
      </c>
      <c r="I6" s="170">
        <v>35</v>
      </c>
      <c r="J6" s="384">
        <v>29</v>
      </c>
      <c r="K6" s="198">
        <v>35</v>
      </c>
      <c r="L6" s="317">
        <v>30</v>
      </c>
      <c r="M6" s="201">
        <v>32</v>
      </c>
      <c r="N6" s="208">
        <v>35</v>
      </c>
      <c r="O6" s="101">
        <v>32</v>
      </c>
      <c r="P6" s="209">
        <v>32</v>
      </c>
      <c r="Q6" s="208">
        <v>32</v>
      </c>
      <c r="R6" s="101">
        <v>32</v>
      </c>
      <c r="S6" s="101">
        <v>32</v>
      </c>
      <c r="T6" s="208">
        <v>32</v>
      </c>
      <c r="U6" s="101">
        <v>35</v>
      </c>
      <c r="V6" s="209">
        <v>32</v>
      </c>
      <c r="W6" s="208">
        <v>35</v>
      </c>
      <c r="X6" s="101">
        <v>35</v>
      </c>
      <c r="Y6" s="209">
        <v>32</v>
      </c>
      <c r="Z6" s="341">
        <v>29</v>
      </c>
      <c r="AA6" s="170">
        <v>35</v>
      </c>
      <c r="AB6" s="207">
        <v>35</v>
      </c>
      <c r="AC6" s="9">
        <f t="shared" ref="AC6:AC13" si="0">IF(ISBLANK(J6),,SUM(AF6:AH6))</f>
        <v>88</v>
      </c>
      <c r="AD6" s="224">
        <f t="shared" ref="AD6:AD13" si="1">SUM(E6:AB6)-AC6</f>
        <v>700</v>
      </c>
      <c r="AF6" s="253">
        <f t="shared" ref="AF6:AF13" si="2">LARGE(E6:AB6,COUNT(E6:AB6)-0)</f>
        <v>29</v>
      </c>
      <c r="AG6" s="253">
        <f t="shared" ref="AG6:AG13" si="3">LARGE(E6:AB6,COUNT(E6:AB6)-1)</f>
        <v>29</v>
      </c>
      <c r="AH6" s="253">
        <f t="shared" ref="AH6:AH13" si="4">LARGE(E6:AB6,COUNT(E6:AB6)-2)</f>
        <v>30</v>
      </c>
    </row>
    <row r="7" spans="1:34">
      <c r="A7" s="68">
        <v>2</v>
      </c>
      <c r="B7" s="244">
        <v>9267</v>
      </c>
      <c r="C7" s="68">
        <v>68</v>
      </c>
      <c r="D7" s="29" t="s">
        <v>41</v>
      </c>
      <c r="E7" s="211">
        <v>35</v>
      </c>
      <c r="F7" s="294">
        <v>0</v>
      </c>
      <c r="G7" s="332">
        <v>29</v>
      </c>
      <c r="H7" s="211">
        <v>35</v>
      </c>
      <c r="I7" s="333">
        <v>30</v>
      </c>
      <c r="J7" s="223">
        <v>35</v>
      </c>
      <c r="K7" s="211">
        <v>30</v>
      </c>
      <c r="L7" s="221">
        <v>35</v>
      </c>
      <c r="M7" s="295">
        <v>26</v>
      </c>
      <c r="N7" s="211">
        <v>30</v>
      </c>
      <c r="O7" s="221">
        <v>35</v>
      </c>
      <c r="P7" s="223">
        <v>35</v>
      </c>
      <c r="Q7" s="211">
        <v>35</v>
      </c>
      <c r="R7" s="221">
        <v>35</v>
      </c>
      <c r="S7" s="223">
        <v>35</v>
      </c>
      <c r="T7" s="211">
        <v>35</v>
      </c>
      <c r="U7" s="221">
        <v>32</v>
      </c>
      <c r="V7" s="223">
        <v>35</v>
      </c>
      <c r="W7" s="211">
        <v>30</v>
      </c>
      <c r="X7" s="294">
        <v>26</v>
      </c>
      <c r="Y7" s="223">
        <v>35</v>
      </c>
      <c r="Z7" s="212">
        <v>35</v>
      </c>
      <c r="AA7" s="221">
        <v>32</v>
      </c>
      <c r="AB7" s="222">
        <v>29</v>
      </c>
      <c r="AC7" s="205">
        <f t="shared" si="0"/>
        <v>52</v>
      </c>
      <c r="AD7" s="224">
        <f t="shared" si="1"/>
        <v>697</v>
      </c>
      <c r="AF7" s="253">
        <f t="shared" si="2"/>
        <v>0</v>
      </c>
      <c r="AG7" s="253">
        <f t="shared" si="3"/>
        <v>26</v>
      </c>
      <c r="AH7" s="253">
        <f t="shared" si="4"/>
        <v>26</v>
      </c>
    </row>
    <row r="8" spans="1:34">
      <c r="A8" s="68">
        <v>3</v>
      </c>
      <c r="B8" s="243">
        <v>1542</v>
      </c>
      <c r="C8" s="8">
        <v>162</v>
      </c>
      <c r="D8" s="26" t="s">
        <v>64</v>
      </c>
      <c r="E8" s="343">
        <v>29</v>
      </c>
      <c r="F8" s="333">
        <v>29</v>
      </c>
      <c r="G8" s="223">
        <v>30</v>
      </c>
      <c r="H8" s="289">
        <v>22</v>
      </c>
      <c r="I8" s="197">
        <v>32</v>
      </c>
      <c r="J8" s="200">
        <v>32</v>
      </c>
      <c r="K8" s="196">
        <v>32</v>
      </c>
      <c r="L8" s="197">
        <v>29</v>
      </c>
      <c r="M8" s="200">
        <v>35</v>
      </c>
      <c r="N8" s="208">
        <v>32</v>
      </c>
      <c r="O8" s="101">
        <v>30</v>
      </c>
      <c r="P8" s="209">
        <v>30</v>
      </c>
      <c r="Q8" s="208">
        <v>30</v>
      </c>
      <c r="R8" s="290">
        <v>28</v>
      </c>
      <c r="S8" s="290">
        <v>27</v>
      </c>
      <c r="T8" s="198">
        <v>29</v>
      </c>
      <c r="U8" s="170">
        <v>29</v>
      </c>
      <c r="V8" s="207">
        <v>30</v>
      </c>
      <c r="W8" s="208">
        <v>32</v>
      </c>
      <c r="X8" s="101">
        <v>32</v>
      </c>
      <c r="Y8" s="209">
        <v>30</v>
      </c>
      <c r="Z8" s="208">
        <v>30</v>
      </c>
      <c r="AA8" s="221">
        <v>30</v>
      </c>
      <c r="AB8" s="102">
        <v>32</v>
      </c>
      <c r="AC8" s="9">
        <f t="shared" si="0"/>
        <v>77</v>
      </c>
      <c r="AD8" s="224">
        <f t="shared" si="1"/>
        <v>644</v>
      </c>
      <c r="AF8" s="253">
        <f t="shared" si="2"/>
        <v>22</v>
      </c>
      <c r="AG8" s="253">
        <f t="shared" si="3"/>
        <v>27</v>
      </c>
      <c r="AH8" s="253">
        <f t="shared" si="4"/>
        <v>28</v>
      </c>
    </row>
    <row r="9" spans="1:34">
      <c r="A9" s="68">
        <v>4</v>
      </c>
      <c r="B9" s="244">
        <v>14249</v>
      </c>
      <c r="C9" s="68">
        <v>146</v>
      </c>
      <c r="D9" s="26" t="s">
        <v>65</v>
      </c>
      <c r="E9" s="100">
        <v>28</v>
      </c>
      <c r="F9" s="101">
        <v>28</v>
      </c>
      <c r="G9" s="210">
        <v>28</v>
      </c>
      <c r="H9" s="329">
        <v>27</v>
      </c>
      <c r="I9" s="291">
        <v>26</v>
      </c>
      <c r="J9" s="330">
        <v>27</v>
      </c>
      <c r="K9" s="289">
        <v>26</v>
      </c>
      <c r="L9" s="197">
        <v>28</v>
      </c>
      <c r="M9" s="200">
        <v>29</v>
      </c>
      <c r="N9" s="208">
        <v>27</v>
      </c>
      <c r="O9" s="101">
        <v>27</v>
      </c>
      <c r="P9" s="209">
        <v>29</v>
      </c>
      <c r="Q9" s="208">
        <v>29</v>
      </c>
      <c r="R9" s="101">
        <v>30</v>
      </c>
      <c r="S9" s="101">
        <v>30</v>
      </c>
      <c r="T9" s="198">
        <v>28</v>
      </c>
      <c r="U9" s="170">
        <v>27</v>
      </c>
      <c r="V9" s="362">
        <v>26</v>
      </c>
      <c r="W9" s="208">
        <v>26</v>
      </c>
      <c r="X9" s="101">
        <v>28</v>
      </c>
      <c r="Y9" s="209">
        <v>27</v>
      </c>
      <c r="Z9" s="208">
        <v>27</v>
      </c>
      <c r="AA9" s="101">
        <v>28</v>
      </c>
      <c r="AB9" s="209">
        <v>28</v>
      </c>
      <c r="AC9" s="9">
        <f t="shared" si="0"/>
        <v>78</v>
      </c>
      <c r="AD9" s="224">
        <f t="shared" si="1"/>
        <v>586</v>
      </c>
      <c r="AF9" s="253">
        <f t="shared" si="2"/>
        <v>26</v>
      </c>
      <c r="AG9" s="253">
        <f t="shared" si="3"/>
        <v>26</v>
      </c>
      <c r="AH9" s="253">
        <f t="shared" si="4"/>
        <v>26</v>
      </c>
    </row>
    <row r="10" spans="1:34">
      <c r="A10" s="68">
        <v>5</v>
      </c>
      <c r="B10" s="244">
        <v>12199</v>
      </c>
      <c r="C10" s="68">
        <v>133</v>
      </c>
      <c r="D10" s="26" t="s">
        <v>66</v>
      </c>
      <c r="E10" s="211">
        <v>27</v>
      </c>
      <c r="F10" s="221">
        <v>27</v>
      </c>
      <c r="G10" s="332">
        <v>27</v>
      </c>
      <c r="H10" s="212">
        <v>28</v>
      </c>
      <c r="I10" s="333">
        <v>27</v>
      </c>
      <c r="J10" s="295">
        <v>26</v>
      </c>
      <c r="K10" s="212">
        <v>27</v>
      </c>
      <c r="L10" s="221">
        <v>27</v>
      </c>
      <c r="M10" s="223">
        <v>27</v>
      </c>
      <c r="N10" s="212">
        <v>28</v>
      </c>
      <c r="O10" s="294">
        <v>26</v>
      </c>
      <c r="P10" s="400">
        <v>26</v>
      </c>
      <c r="Q10" s="212">
        <v>27</v>
      </c>
      <c r="R10" s="221">
        <v>26</v>
      </c>
      <c r="S10" s="101">
        <v>28</v>
      </c>
      <c r="T10" s="196">
        <v>27</v>
      </c>
      <c r="U10" s="197">
        <v>26</v>
      </c>
      <c r="V10" s="220">
        <v>27</v>
      </c>
      <c r="W10" s="211">
        <v>27</v>
      </c>
      <c r="X10" s="221">
        <v>27</v>
      </c>
      <c r="Y10" s="223">
        <v>26</v>
      </c>
      <c r="Z10" s="211">
        <v>28</v>
      </c>
      <c r="AA10" s="221">
        <v>29</v>
      </c>
      <c r="AB10" s="223">
        <v>30</v>
      </c>
      <c r="AC10" s="205">
        <f t="shared" si="0"/>
        <v>78</v>
      </c>
      <c r="AD10" s="224">
        <f t="shared" si="1"/>
        <v>573</v>
      </c>
      <c r="AE10" s="18">
        <v>30</v>
      </c>
      <c r="AF10" s="253">
        <f t="shared" si="2"/>
        <v>26</v>
      </c>
      <c r="AG10" s="253">
        <f t="shared" si="3"/>
        <v>26</v>
      </c>
      <c r="AH10" s="253">
        <f t="shared" si="4"/>
        <v>26</v>
      </c>
    </row>
    <row r="11" spans="1:34">
      <c r="A11" s="68">
        <v>6</v>
      </c>
      <c r="B11" s="244">
        <v>8998</v>
      </c>
      <c r="C11" s="68">
        <v>26</v>
      </c>
      <c r="D11" s="26" t="s">
        <v>67</v>
      </c>
      <c r="E11" s="344">
        <v>0</v>
      </c>
      <c r="F11" s="355">
        <v>30</v>
      </c>
      <c r="G11" s="338">
        <v>26</v>
      </c>
      <c r="H11" s="334">
        <v>29</v>
      </c>
      <c r="I11" s="355">
        <v>29</v>
      </c>
      <c r="J11" s="338">
        <v>30</v>
      </c>
      <c r="K11" s="334">
        <v>28</v>
      </c>
      <c r="L11" s="355">
        <v>32</v>
      </c>
      <c r="M11" s="338">
        <v>30</v>
      </c>
      <c r="N11" s="334">
        <v>0</v>
      </c>
      <c r="O11" s="355">
        <v>28</v>
      </c>
      <c r="P11" s="220">
        <v>27</v>
      </c>
      <c r="Q11" s="196">
        <v>26</v>
      </c>
      <c r="R11" s="197">
        <v>29</v>
      </c>
      <c r="S11" s="170">
        <v>26</v>
      </c>
      <c r="T11" s="196">
        <v>30</v>
      </c>
      <c r="U11" s="197">
        <v>30</v>
      </c>
      <c r="V11" s="220">
        <v>28</v>
      </c>
      <c r="W11" s="212">
        <v>28</v>
      </c>
      <c r="X11" s="221">
        <v>29</v>
      </c>
      <c r="Y11" s="222">
        <v>28</v>
      </c>
      <c r="Z11" s="212">
        <v>0</v>
      </c>
      <c r="AA11" s="101">
        <v>0</v>
      </c>
      <c r="AB11" s="209">
        <v>0</v>
      </c>
      <c r="AC11" s="9">
        <f t="shared" si="0"/>
        <v>0</v>
      </c>
      <c r="AD11" s="224">
        <f t="shared" si="1"/>
        <v>543</v>
      </c>
      <c r="AE11">
        <v>26</v>
      </c>
      <c r="AF11" s="253">
        <f t="shared" si="2"/>
        <v>0</v>
      </c>
      <c r="AG11" s="253">
        <f t="shared" si="3"/>
        <v>0</v>
      </c>
      <c r="AH11" s="253">
        <f t="shared" si="4"/>
        <v>0</v>
      </c>
    </row>
    <row r="12" spans="1:34">
      <c r="A12" s="68">
        <v>7</v>
      </c>
      <c r="B12" s="243">
        <v>5953</v>
      </c>
      <c r="C12" s="8">
        <v>46</v>
      </c>
      <c r="D12" s="26" t="s">
        <v>40</v>
      </c>
      <c r="E12" s="277">
        <v>32</v>
      </c>
      <c r="F12" s="278">
        <v>32</v>
      </c>
      <c r="G12" s="279">
        <v>32</v>
      </c>
      <c r="H12" s="344">
        <v>30</v>
      </c>
      <c r="I12" s="355">
        <v>28</v>
      </c>
      <c r="J12" s="338">
        <v>28</v>
      </c>
      <c r="K12" s="277">
        <v>29</v>
      </c>
      <c r="L12" s="333">
        <v>26</v>
      </c>
      <c r="M12" s="332">
        <v>28</v>
      </c>
      <c r="N12" s="343">
        <v>29</v>
      </c>
      <c r="O12" s="333">
        <v>29</v>
      </c>
      <c r="P12" s="332">
        <v>28</v>
      </c>
      <c r="Q12" s="343">
        <v>28</v>
      </c>
      <c r="R12" s="333">
        <v>27</v>
      </c>
      <c r="S12" s="332">
        <v>29</v>
      </c>
      <c r="T12" s="334">
        <v>22</v>
      </c>
      <c r="U12" s="268">
        <v>28</v>
      </c>
      <c r="V12" s="385">
        <v>29</v>
      </c>
      <c r="W12" s="280">
        <v>0</v>
      </c>
      <c r="X12" s="278">
        <v>0</v>
      </c>
      <c r="Y12" s="401">
        <v>0</v>
      </c>
      <c r="Z12" s="212"/>
      <c r="AA12" s="101"/>
      <c r="AB12" s="209"/>
      <c r="AC12" s="9">
        <f t="shared" si="0"/>
        <v>0</v>
      </c>
      <c r="AD12" s="224">
        <f t="shared" si="1"/>
        <v>514</v>
      </c>
      <c r="AF12" s="253">
        <f t="shared" si="2"/>
        <v>0</v>
      </c>
      <c r="AG12" s="253">
        <f t="shared" si="3"/>
        <v>0</v>
      </c>
      <c r="AH12" s="253">
        <f t="shared" si="4"/>
        <v>0</v>
      </c>
    </row>
    <row r="13" spans="1:34">
      <c r="A13" s="68">
        <v>8</v>
      </c>
      <c r="B13" s="244">
        <v>1439</v>
      </c>
      <c r="C13" s="68">
        <v>14</v>
      </c>
      <c r="D13" s="172" t="s">
        <v>112</v>
      </c>
      <c r="E13" s="373">
        <v>0</v>
      </c>
      <c r="F13" s="374">
        <v>0</v>
      </c>
      <c r="G13" s="375">
        <v>0</v>
      </c>
      <c r="H13" s="376"/>
      <c r="I13" s="377"/>
      <c r="J13" s="375"/>
      <c r="K13" s="382"/>
      <c r="L13" s="377"/>
      <c r="M13" s="375"/>
      <c r="N13" s="382"/>
      <c r="O13" s="377"/>
      <c r="P13" s="383"/>
      <c r="Q13" s="382"/>
      <c r="R13" s="374"/>
      <c r="S13" s="378"/>
      <c r="T13" s="379"/>
      <c r="U13" s="380"/>
      <c r="V13" s="381"/>
      <c r="W13" s="208">
        <v>29</v>
      </c>
      <c r="X13" s="101">
        <v>30</v>
      </c>
      <c r="Y13" s="209">
        <v>29</v>
      </c>
      <c r="Z13" s="208">
        <v>32</v>
      </c>
      <c r="AA13" s="101">
        <v>27</v>
      </c>
      <c r="AB13" s="209">
        <v>27</v>
      </c>
      <c r="AC13" s="9">
        <f t="shared" si="0"/>
        <v>0</v>
      </c>
      <c r="AD13" s="224">
        <f t="shared" si="1"/>
        <v>174</v>
      </c>
      <c r="AE13" s="18"/>
      <c r="AF13" s="253">
        <f t="shared" si="2"/>
        <v>0</v>
      </c>
      <c r="AG13" s="253">
        <f t="shared" si="3"/>
        <v>0</v>
      </c>
      <c r="AH13" s="253">
        <f t="shared" si="4"/>
        <v>0</v>
      </c>
    </row>
    <row r="14" spans="1:34" ht="13.8" thickBot="1">
      <c r="A14" s="60"/>
      <c r="B14" s="60"/>
      <c r="C14" s="60"/>
      <c r="D14" s="116"/>
      <c r="E14" s="145"/>
      <c r="F14" s="146"/>
      <c r="G14" s="215"/>
      <c r="H14" s="216"/>
      <c r="I14" s="146"/>
      <c r="J14" s="215"/>
      <c r="K14" s="216"/>
      <c r="L14" s="146"/>
      <c r="M14" s="215"/>
      <c r="N14" s="255"/>
      <c r="O14" s="254"/>
      <c r="P14" s="256"/>
      <c r="Q14" s="216"/>
      <c r="R14" s="254"/>
      <c r="S14" s="254"/>
      <c r="T14" s="216"/>
      <c r="U14" s="146"/>
      <c r="V14" s="217"/>
      <c r="W14" s="262"/>
      <c r="X14" s="263"/>
      <c r="Y14" s="264"/>
      <c r="Z14" s="262"/>
      <c r="AA14" s="263"/>
      <c r="AB14" s="264"/>
      <c r="AC14" s="265"/>
      <c r="AD14" s="266"/>
      <c r="AF14" s="260"/>
      <c r="AG14" s="260"/>
      <c r="AH14" s="260"/>
    </row>
    <row r="15" spans="1:34">
      <c r="A15" s="3"/>
      <c r="B15" s="3"/>
      <c r="C15" s="21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1"/>
      <c r="AC15" s="3"/>
      <c r="AD15" s="3"/>
    </row>
    <row r="16" spans="1:34">
      <c r="A16" s="105"/>
      <c r="B16" s="105"/>
      <c r="C16" s="114"/>
      <c r="D16" s="115"/>
      <c r="E16" s="21"/>
      <c r="F16" s="21">
        <v>7</v>
      </c>
      <c r="G16" s="21"/>
      <c r="H16" s="21"/>
      <c r="I16" s="21">
        <v>7</v>
      </c>
      <c r="J16" s="21"/>
      <c r="K16" s="21"/>
      <c r="L16" s="21">
        <v>7</v>
      </c>
      <c r="M16" s="21"/>
      <c r="N16" s="21"/>
      <c r="O16" s="21">
        <v>7</v>
      </c>
      <c r="P16" s="21"/>
      <c r="Q16" s="21"/>
      <c r="R16" s="21">
        <v>7</v>
      </c>
      <c r="S16" s="21"/>
      <c r="T16" s="21"/>
      <c r="U16" s="3">
        <v>7</v>
      </c>
      <c r="V16" s="3"/>
      <c r="W16" s="21"/>
      <c r="X16" s="21">
        <v>7</v>
      </c>
      <c r="Y16" s="3"/>
      <c r="Z16" s="21"/>
      <c r="AA16" s="21">
        <v>6</v>
      </c>
      <c r="AB16" s="21"/>
      <c r="AC16" s="3"/>
      <c r="AD16" s="21"/>
    </row>
    <row r="17" spans="1:30">
      <c r="A17" s="3"/>
      <c r="B17" s="3"/>
      <c r="C17" s="21"/>
      <c r="D17" s="20"/>
      <c r="E17" s="21"/>
      <c r="F17" s="21"/>
      <c r="G17" s="21"/>
      <c r="H17" s="21"/>
      <c r="I17" s="21"/>
      <c r="J17" s="21"/>
      <c r="K17" s="21"/>
      <c r="L17" s="21"/>
      <c r="M17" s="21"/>
      <c r="T17" s="3"/>
      <c r="U17" s="3"/>
      <c r="V17" s="3"/>
      <c r="W17" s="3"/>
      <c r="X17" s="3"/>
      <c r="Y17" s="3"/>
      <c r="Z17" s="3"/>
      <c r="AA17" s="3"/>
      <c r="AB17" s="21"/>
      <c r="AC17" s="3"/>
      <c r="AD17" s="411"/>
    </row>
    <row r="18" spans="1:30">
      <c r="A18" s="3"/>
      <c r="B18" s="3"/>
      <c r="C18" s="21"/>
      <c r="D18" s="20"/>
      <c r="E18" s="21"/>
      <c r="F18" s="21"/>
      <c r="G18" s="21"/>
      <c r="H18" s="21"/>
      <c r="I18" s="21"/>
      <c r="J18" s="21"/>
      <c r="K18" s="21"/>
      <c r="L18" s="21"/>
      <c r="M18" s="21"/>
      <c r="T18" s="3"/>
      <c r="U18" s="3"/>
      <c r="V18" s="3"/>
      <c r="W18" s="3"/>
      <c r="X18" s="3"/>
      <c r="Y18" s="3"/>
      <c r="Z18" s="3"/>
      <c r="AA18" s="3"/>
      <c r="AB18" s="21"/>
      <c r="AC18" s="3"/>
      <c r="AD18" s="411"/>
    </row>
    <row r="19" spans="1:30">
      <c r="A19" s="129"/>
      <c r="B19" s="129"/>
      <c r="C19" s="129"/>
      <c r="D19" s="129"/>
      <c r="E19" s="131"/>
      <c r="F19" s="131"/>
      <c r="G19" s="131"/>
      <c r="H19" s="131"/>
      <c r="I19" s="131"/>
      <c r="J19" s="131"/>
      <c r="K19" s="131"/>
      <c r="L19" s="131"/>
      <c r="M19" s="131"/>
      <c r="T19" s="3"/>
      <c r="U19" s="3"/>
      <c r="V19" s="3"/>
      <c r="W19" s="3"/>
      <c r="X19" s="3"/>
      <c r="Y19" s="3"/>
      <c r="Z19" s="3"/>
      <c r="AA19" s="3"/>
      <c r="AB19" s="3"/>
      <c r="AC19" s="32"/>
      <c r="AD19" s="411"/>
    </row>
    <row r="20" spans="1:30">
      <c r="A20" s="130" t="s">
        <v>11</v>
      </c>
      <c r="B20" s="130"/>
      <c r="C20" s="130"/>
      <c r="D20" s="130"/>
      <c r="E20" s="150"/>
      <c r="F20" s="150"/>
      <c r="G20" s="150"/>
      <c r="H20" s="150"/>
      <c r="I20" s="150"/>
      <c r="J20" s="150"/>
      <c r="K20" s="150"/>
      <c r="L20" s="150"/>
      <c r="M20" s="150"/>
      <c r="AB20" s="21"/>
      <c r="AD20" s="411"/>
    </row>
    <row r="21" spans="1:30" ht="14.4">
      <c r="A21" s="153"/>
      <c r="B21" s="130"/>
      <c r="C21" s="130"/>
      <c r="D21" s="152"/>
      <c r="E21" s="130"/>
      <c r="F21" s="130"/>
    </row>
    <row r="22" spans="1:30">
      <c r="A22" s="129"/>
      <c r="B22" s="129"/>
      <c r="C22" s="129"/>
      <c r="D22" s="129"/>
      <c r="F22" s="23"/>
    </row>
  </sheetData>
  <sortState ref="B6:AH13">
    <sortCondition descending="1" ref="AD6:AD13"/>
  </sortState>
  <mergeCells count="10">
    <mergeCell ref="O2:Z2"/>
    <mergeCell ref="Q3:S3"/>
    <mergeCell ref="T3:V3"/>
    <mergeCell ref="AD17:AD20"/>
    <mergeCell ref="E3:G3"/>
    <mergeCell ref="H3:J3"/>
    <mergeCell ref="K3:M3"/>
    <mergeCell ref="N3:P3"/>
    <mergeCell ref="W3:Y3"/>
    <mergeCell ref="Z3:AB3"/>
  </mergeCells>
  <pageMargins left="0.7" right="0.7" top="0.75" bottom="0.75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workbookViewId="0">
      <selection activeCell="AA14" sqref="AA14"/>
    </sheetView>
  </sheetViews>
  <sheetFormatPr defaultRowHeight="13.2"/>
  <cols>
    <col min="1" max="1" width="4.33203125" customWidth="1"/>
    <col min="2" max="2" width="5.33203125" bestFit="1" customWidth="1"/>
    <col min="3" max="3" width="3.5546875" bestFit="1" customWidth="1"/>
    <col min="4" max="4" width="18.5546875" bestFit="1" customWidth="1"/>
    <col min="5" max="28" width="3.33203125" bestFit="1" customWidth="1"/>
    <col min="29" max="29" width="4.6640625" bestFit="1" customWidth="1"/>
    <col min="30" max="30" width="4.88671875" bestFit="1" customWidth="1"/>
    <col min="32" max="34" width="5.5546875" bestFit="1" customWidth="1"/>
  </cols>
  <sheetData>
    <row r="1" spans="1:34" ht="22.8">
      <c r="A1" s="157" t="s">
        <v>69</v>
      </c>
      <c r="B1" s="158"/>
      <c r="C1" s="158"/>
      <c r="D1" s="158"/>
      <c r="E1" s="158"/>
      <c r="F1" s="158"/>
      <c r="G1" s="158"/>
      <c r="H1" s="158"/>
      <c r="I1" s="154"/>
      <c r="J1" s="155"/>
      <c r="K1" s="154"/>
      <c r="L1" s="156"/>
      <c r="M1" s="156"/>
      <c r="T1" s="159"/>
      <c r="AD1" s="154"/>
    </row>
    <row r="2" spans="1:34" ht="24" thickBot="1">
      <c r="A2" s="142"/>
      <c r="B2" s="142"/>
      <c r="C2" s="142"/>
      <c r="D2" s="142"/>
      <c r="E2" s="137"/>
      <c r="F2" s="137"/>
      <c r="G2" s="138"/>
      <c r="H2" s="71"/>
      <c r="I2" s="71"/>
      <c r="J2" s="139"/>
      <c r="K2" s="139"/>
      <c r="L2" s="139"/>
      <c r="M2" s="140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2"/>
      <c r="AD2" s="141"/>
    </row>
    <row r="3" spans="1:34" ht="13.8" thickBot="1">
      <c r="A3" s="19"/>
      <c r="B3" s="19"/>
      <c r="C3" s="19"/>
      <c r="D3" s="19"/>
      <c r="E3" s="403" t="s">
        <v>68</v>
      </c>
      <c r="F3" s="404"/>
      <c r="G3" s="405"/>
      <c r="H3" s="403" t="s">
        <v>54</v>
      </c>
      <c r="I3" s="404"/>
      <c r="J3" s="405"/>
      <c r="K3" s="403" t="s">
        <v>83</v>
      </c>
      <c r="L3" s="404"/>
      <c r="M3" s="405"/>
      <c r="N3" s="403" t="s">
        <v>92</v>
      </c>
      <c r="O3" s="404"/>
      <c r="P3" s="405"/>
      <c r="Q3" s="403" t="s">
        <v>99</v>
      </c>
      <c r="R3" s="404"/>
      <c r="S3" s="405"/>
      <c r="T3" s="403" t="s">
        <v>101</v>
      </c>
      <c r="U3" s="404"/>
      <c r="V3" s="405"/>
      <c r="W3" s="403" t="s">
        <v>106</v>
      </c>
      <c r="X3" s="404"/>
      <c r="Y3" s="405"/>
      <c r="Z3" s="403" t="s">
        <v>113</v>
      </c>
      <c r="AA3" s="404"/>
      <c r="AB3" s="405"/>
      <c r="AC3" s="14"/>
      <c r="AD3" s="14"/>
      <c r="AF3" s="64"/>
      <c r="AG3" s="64"/>
      <c r="AH3" s="64"/>
    </row>
    <row r="4" spans="1:34" ht="13.8" thickBot="1">
      <c r="A4" s="61" t="s">
        <v>0</v>
      </c>
      <c r="B4" s="62" t="s">
        <v>6</v>
      </c>
      <c r="C4" s="61" t="s">
        <v>1</v>
      </c>
      <c r="D4" s="62" t="s">
        <v>2</v>
      </c>
      <c r="E4" s="165">
        <v>1</v>
      </c>
      <c r="F4" s="166">
        <v>2</v>
      </c>
      <c r="G4" s="167">
        <v>3</v>
      </c>
      <c r="H4" s="165">
        <v>1</v>
      </c>
      <c r="I4" s="166">
        <v>2</v>
      </c>
      <c r="J4" s="167">
        <v>3</v>
      </c>
      <c r="K4" s="165">
        <v>1</v>
      </c>
      <c r="L4" s="166">
        <v>2</v>
      </c>
      <c r="M4" s="167">
        <v>3</v>
      </c>
      <c r="N4" s="165">
        <v>1</v>
      </c>
      <c r="O4" s="166">
        <v>2</v>
      </c>
      <c r="P4" s="167">
        <v>3</v>
      </c>
      <c r="Q4" s="165">
        <v>1</v>
      </c>
      <c r="R4" s="226">
        <v>2</v>
      </c>
      <c r="S4" s="227">
        <v>3</v>
      </c>
      <c r="T4" s="165">
        <v>1</v>
      </c>
      <c r="U4" s="166">
        <v>2</v>
      </c>
      <c r="V4" s="167">
        <v>3</v>
      </c>
      <c r="W4" s="165">
        <v>1</v>
      </c>
      <c r="X4" s="166">
        <v>2</v>
      </c>
      <c r="Y4" s="167">
        <v>3</v>
      </c>
      <c r="Z4" s="165">
        <v>1</v>
      </c>
      <c r="AA4" s="166">
        <v>2</v>
      </c>
      <c r="AB4" s="167">
        <v>3</v>
      </c>
      <c r="AC4" s="135" t="s">
        <v>3</v>
      </c>
      <c r="AD4" s="63" t="s">
        <v>4</v>
      </c>
      <c r="AF4" s="252" t="s">
        <v>45</v>
      </c>
      <c r="AG4" s="252" t="s">
        <v>46</v>
      </c>
      <c r="AH4" s="252" t="s">
        <v>47</v>
      </c>
    </row>
    <row r="5" spans="1:34">
      <c r="A5" s="68"/>
      <c r="B5" s="68"/>
      <c r="C5" s="68"/>
      <c r="D5" s="26"/>
      <c r="E5" s="83"/>
      <c r="F5" s="84"/>
      <c r="G5" s="79"/>
      <c r="H5" s="78"/>
      <c r="I5" s="84"/>
      <c r="J5" s="79"/>
      <c r="K5" s="78"/>
      <c r="L5" s="84"/>
      <c r="M5" s="79"/>
      <c r="N5" s="78"/>
      <c r="O5" s="84"/>
      <c r="P5" s="85"/>
      <c r="Q5" s="78"/>
      <c r="R5" s="84"/>
      <c r="S5" s="94"/>
      <c r="T5" s="78"/>
      <c r="U5" s="84"/>
      <c r="V5" s="85"/>
      <c r="W5" s="78"/>
      <c r="X5" s="84"/>
      <c r="Y5" s="85"/>
      <c r="Z5" s="78"/>
      <c r="AA5" s="183"/>
      <c r="AB5" s="184"/>
      <c r="AC5" s="132"/>
      <c r="AD5" s="46"/>
      <c r="AF5" s="248"/>
      <c r="AG5" s="248"/>
      <c r="AH5" s="248"/>
    </row>
    <row r="6" spans="1:34">
      <c r="A6" s="8">
        <v>1</v>
      </c>
      <c r="B6" s="68">
        <v>12370</v>
      </c>
      <c r="C6" s="68">
        <v>332</v>
      </c>
      <c r="D6" s="26" t="s">
        <v>70</v>
      </c>
      <c r="E6" s="169">
        <v>0</v>
      </c>
      <c r="F6" s="170">
        <v>0</v>
      </c>
      <c r="G6" s="201">
        <v>0</v>
      </c>
      <c r="H6" s="198">
        <v>0</v>
      </c>
      <c r="I6" s="170">
        <v>0</v>
      </c>
      <c r="J6" s="201">
        <v>0</v>
      </c>
      <c r="K6" s="198">
        <v>0</v>
      </c>
      <c r="L6" s="170">
        <v>0</v>
      </c>
      <c r="M6" s="201">
        <v>0</v>
      </c>
      <c r="N6" s="208"/>
      <c r="O6" s="101"/>
      <c r="P6" s="209"/>
      <c r="Q6" s="208"/>
      <c r="R6" s="101"/>
      <c r="S6" s="101"/>
      <c r="T6" s="208"/>
      <c r="U6" s="101"/>
      <c r="V6" s="209"/>
      <c r="W6" s="208"/>
      <c r="X6" s="101"/>
      <c r="Y6" s="209"/>
      <c r="Z6" s="208"/>
      <c r="AA6" s="170"/>
      <c r="AB6" s="207"/>
      <c r="AC6" s="9">
        <f t="shared" ref="AC6:AC10" si="0">IF(ISBLANK(J6),,SUM(AF6:AH6))</f>
        <v>0</v>
      </c>
      <c r="AD6" s="224">
        <f t="shared" ref="AD6:AD7" si="1">SUM(E6:AB6)-AC6</f>
        <v>0</v>
      </c>
      <c r="AF6" s="253">
        <f t="shared" ref="AF6:AF9" si="2">LARGE(E6:AB6,COUNT(E6:AB6)-0)</f>
        <v>0</v>
      </c>
      <c r="AG6" s="253">
        <f t="shared" ref="AG6:AG9" si="3">LARGE(E6:AB6,COUNT(E6:AB6)-1)</f>
        <v>0</v>
      </c>
      <c r="AH6" s="253">
        <f t="shared" ref="AH6:AH9" si="4">LARGE(E6:AB6,COUNT(E6:AB6)-2)</f>
        <v>0</v>
      </c>
    </row>
    <row r="7" spans="1:34">
      <c r="A7" s="68">
        <v>2</v>
      </c>
      <c r="B7" s="8">
        <v>13937</v>
      </c>
      <c r="C7" s="8">
        <v>325</v>
      </c>
      <c r="D7" s="26" t="s">
        <v>51</v>
      </c>
      <c r="E7" s="277">
        <v>0</v>
      </c>
      <c r="F7" s="278">
        <v>0</v>
      </c>
      <c r="G7" s="279">
        <v>0</v>
      </c>
      <c r="H7" s="270">
        <v>0</v>
      </c>
      <c r="I7" s="268">
        <v>0</v>
      </c>
      <c r="J7" s="269">
        <v>0</v>
      </c>
      <c r="K7" s="280">
        <v>0</v>
      </c>
      <c r="L7" s="278">
        <v>0</v>
      </c>
      <c r="M7" s="279">
        <v>0</v>
      </c>
      <c r="N7" s="271"/>
      <c r="O7" s="272"/>
      <c r="P7" s="273"/>
      <c r="Q7" s="271"/>
      <c r="R7" s="272"/>
      <c r="S7" s="272"/>
      <c r="T7" s="274"/>
      <c r="U7" s="275"/>
      <c r="V7" s="276"/>
      <c r="W7" s="271"/>
      <c r="X7" s="272"/>
      <c r="Y7" s="273"/>
      <c r="Z7" s="208"/>
      <c r="AA7" s="221"/>
      <c r="AB7" s="102"/>
      <c r="AC7" s="9">
        <f>IF(ISBLANK(J7),,SUM(AF7:AH7))</f>
        <v>0</v>
      </c>
      <c r="AD7" s="224">
        <f t="shared" si="1"/>
        <v>0</v>
      </c>
      <c r="AF7" s="253">
        <f t="shared" si="2"/>
        <v>0</v>
      </c>
      <c r="AG7" s="253">
        <f t="shared" si="3"/>
        <v>0</v>
      </c>
      <c r="AH7" s="253">
        <f t="shared" si="4"/>
        <v>0</v>
      </c>
    </row>
    <row r="8" spans="1:34">
      <c r="A8" s="68">
        <v>3</v>
      </c>
      <c r="B8" s="68">
        <v>12400</v>
      </c>
      <c r="C8" s="68">
        <v>321</v>
      </c>
      <c r="D8" s="26" t="s">
        <v>71</v>
      </c>
      <c r="E8" s="100">
        <v>0</v>
      </c>
      <c r="F8" s="101">
        <v>0</v>
      </c>
      <c r="G8" s="210">
        <v>0</v>
      </c>
      <c r="H8" s="198">
        <v>0</v>
      </c>
      <c r="I8" s="170">
        <v>0</v>
      </c>
      <c r="J8" s="201">
        <v>0</v>
      </c>
      <c r="K8" s="196">
        <v>0</v>
      </c>
      <c r="L8" s="197">
        <v>0</v>
      </c>
      <c r="M8" s="200">
        <v>0</v>
      </c>
      <c r="N8" s="208"/>
      <c r="O8" s="101"/>
      <c r="P8" s="209"/>
      <c r="Q8" s="208"/>
      <c r="R8" s="101"/>
      <c r="S8" s="101"/>
      <c r="T8" s="198"/>
      <c r="U8" s="170"/>
      <c r="V8" s="207"/>
      <c r="W8" s="208"/>
      <c r="X8" s="101"/>
      <c r="Y8" s="209"/>
      <c r="Z8" s="208"/>
      <c r="AA8" s="101"/>
      <c r="AB8" s="209"/>
      <c r="AC8" s="9">
        <f t="shared" si="0"/>
        <v>0</v>
      </c>
      <c r="AD8" s="224">
        <f>SUM(E8:AB8)-AC8</f>
        <v>0</v>
      </c>
      <c r="AF8" s="253">
        <f t="shared" si="2"/>
        <v>0</v>
      </c>
      <c r="AG8" s="253">
        <f t="shared" si="3"/>
        <v>0</v>
      </c>
      <c r="AH8" s="253">
        <f t="shared" si="4"/>
        <v>0</v>
      </c>
    </row>
    <row r="9" spans="1:34">
      <c r="A9" s="68">
        <v>4</v>
      </c>
      <c r="B9" s="281"/>
      <c r="C9" s="68"/>
      <c r="D9" s="26"/>
      <c r="E9" s="211">
        <v>0</v>
      </c>
      <c r="F9" s="221">
        <v>0</v>
      </c>
      <c r="G9" s="223">
        <v>0</v>
      </c>
      <c r="H9" s="196"/>
      <c r="I9" s="197"/>
      <c r="J9" s="200"/>
      <c r="K9" s="196"/>
      <c r="L9" s="197"/>
      <c r="M9" s="200"/>
      <c r="N9" s="212"/>
      <c r="O9" s="221"/>
      <c r="P9" s="222"/>
      <c r="Q9" s="212"/>
      <c r="R9" s="221"/>
      <c r="S9" s="101"/>
      <c r="T9" s="196"/>
      <c r="U9" s="197"/>
      <c r="V9" s="220"/>
      <c r="W9" s="212"/>
      <c r="X9" s="221"/>
      <c r="Y9" s="222"/>
      <c r="Z9" s="212"/>
      <c r="AA9" s="101"/>
      <c r="AB9" s="209"/>
      <c r="AC9" s="9">
        <f t="shared" si="0"/>
        <v>0</v>
      </c>
      <c r="AD9" s="224">
        <f>SUM(E9:AB9)-AC9</f>
        <v>0</v>
      </c>
      <c r="AF9" s="253">
        <f t="shared" si="2"/>
        <v>0</v>
      </c>
      <c r="AG9" s="253">
        <f t="shared" si="3"/>
        <v>0</v>
      </c>
      <c r="AH9" s="253">
        <f t="shared" si="4"/>
        <v>0</v>
      </c>
    </row>
    <row r="10" spans="1:34">
      <c r="A10" s="68">
        <v>5</v>
      </c>
      <c r="B10" s="282"/>
      <c r="C10" s="8"/>
      <c r="D10" s="26"/>
      <c r="E10" s="211"/>
      <c r="F10" s="221"/>
      <c r="G10" s="223"/>
      <c r="H10" s="211"/>
      <c r="I10" s="221"/>
      <c r="J10" s="223"/>
      <c r="K10" s="211"/>
      <c r="L10" s="221"/>
      <c r="M10" s="223"/>
      <c r="N10" s="211"/>
      <c r="O10" s="221"/>
      <c r="P10" s="223"/>
      <c r="Q10" s="211"/>
      <c r="R10" s="221"/>
      <c r="S10" s="223"/>
      <c r="T10" s="196"/>
      <c r="U10" s="197"/>
      <c r="V10" s="220"/>
      <c r="W10" s="212"/>
      <c r="X10" s="221"/>
      <c r="Y10" s="222"/>
      <c r="Z10" s="212"/>
      <c r="AA10" s="101"/>
      <c r="AB10" s="209"/>
      <c r="AC10" s="9">
        <f t="shared" si="0"/>
        <v>0</v>
      </c>
      <c r="AD10" s="224">
        <f>SUM(E10:AB10)-AC10</f>
        <v>0</v>
      </c>
      <c r="AE10" s="18"/>
      <c r="AF10" s="249"/>
      <c r="AG10" s="249"/>
      <c r="AH10" s="249"/>
    </row>
    <row r="11" spans="1:34" ht="13.8" thickBot="1">
      <c r="A11" s="60"/>
      <c r="B11" s="283"/>
      <c r="C11" s="60"/>
      <c r="D11" s="116"/>
      <c r="E11" s="145"/>
      <c r="F11" s="146"/>
      <c r="G11" s="215"/>
      <c r="H11" s="216"/>
      <c r="I11" s="146"/>
      <c r="J11" s="215"/>
      <c r="K11" s="216"/>
      <c r="L11" s="146"/>
      <c r="M11" s="215"/>
      <c r="N11" s="255"/>
      <c r="O11" s="254"/>
      <c r="P11" s="256"/>
      <c r="Q11" s="216"/>
      <c r="R11" s="254"/>
      <c r="S11" s="254"/>
      <c r="T11" s="216"/>
      <c r="U11" s="146"/>
      <c r="V11" s="217"/>
      <c r="W11" s="262"/>
      <c r="X11" s="263"/>
      <c r="Y11" s="264"/>
      <c r="Z11" s="262"/>
      <c r="AA11" s="263"/>
      <c r="AB11" s="264"/>
      <c r="AC11" s="265"/>
      <c r="AD11" s="266"/>
      <c r="AF11" s="260"/>
      <c r="AG11" s="260"/>
      <c r="AH11" s="260"/>
    </row>
    <row r="12" spans="1:34">
      <c r="A12" s="3"/>
      <c r="B12" s="3"/>
      <c r="C12" s="21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21"/>
      <c r="AC12" s="3"/>
      <c r="AD12" s="3"/>
    </row>
    <row r="13" spans="1:34" ht="15.75" customHeight="1">
      <c r="A13" s="105"/>
      <c r="B13" s="105"/>
      <c r="C13" s="114"/>
      <c r="D13" s="115"/>
      <c r="E13" s="21"/>
      <c r="F13" s="21">
        <v>3</v>
      </c>
      <c r="G13" s="21"/>
      <c r="H13" s="21"/>
      <c r="I13" s="21">
        <v>3</v>
      </c>
      <c r="J13" s="21"/>
      <c r="K13" s="21"/>
      <c r="L13" s="21">
        <v>3</v>
      </c>
      <c r="M13" s="21"/>
      <c r="N13" s="21"/>
      <c r="O13" s="21">
        <v>0</v>
      </c>
      <c r="P13" s="21"/>
      <c r="Q13" s="21"/>
      <c r="R13" s="21">
        <v>0</v>
      </c>
      <c r="S13" s="21"/>
      <c r="T13" s="21"/>
      <c r="U13" s="21">
        <v>0</v>
      </c>
      <c r="V13" s="3"/>
      <c r="W13" s="21"/>
      <c r="X13" s="21">
        <v>0</v>
      </c>
      <c r="Y13" s="3"/>
      <c r="Z13" s="21"/>
      <c r="AA13" s="3">
        <v>0</v>
      </c>
      <c r="AB13" s="21"/>
      <c r="AC13" s="3"/>
      <c r="AD13" s="21"/>
    </row>
    <row r="14" spans="1:34" ht="12.75" customHeight="1">
      <c r="A14" s="3"/>
      <c r="B14" s="3"/>
      <c r="C14" s="21"/>
      <c r="D14" s="20"/>
      <c r="E14" s="406" t="s">
        <v>77</v>
      </c>
      <c r="F14" s="406"/>
      <c r="G14" s="406"/>
      <c r="H14" s="406" t="s">
        <v>77</v>
      </c>
      <c r="I14" s="406"/>
      <c r="J14" s="406"/>
      <c r="K14" s="406" t="s">
        <v>77</v>
      </c>
      <c r="L14" s="406"/>
      <c r="M14" s="406"/>
      <c r="T14" s="3"/>
      <c r="U14" s="3"/>
      <c r="V14" s="3"/>
      <c r="W14" s="3"/>
      <c r="X14" s="3"/>
      <c r="Y14" s="3"/>
      <c r="Z14" s="3"/>
      <c r="AA14" s="3"/>
      <c r="AB14" s="21"/>
      <c r="AC14" s="3"/>
      <c r="AD14" s="411"/>
    </row>
    <row r="15" spans="1:34">
      <c r="A15" s="3"/>
      <c r="B15" s="3"/>
      <c r="C15" s="21"/>
      <c r="D15" s="20"/>
      <c r="E15" s="406"/>
      <c r="F15" s="406"/>
      <c r="G15" s="406"/>
      <c r="H15" s="406"/>
      <c r="I15" s="406"/>
      <c r="J15" s="406"/>
      <c r="K15" s="406"/>
      <c r="L15" s="406"/>
      <c r="M15" s="406"/>
      <c r="T15" s="3"/>
      <c r="U15" s="3"/>
      <c r="V15" s="3"/>
      <c r="W15" s="3"/>
      <c r="X15" s="3"/>
      <c r="Y15" s="3"/>
      <c r="Z15" s="3"/>
      <c r="AA15" s="3"/>
      <c r="AB15" s="21"/>
      <c r="AC15" s="3"/>
      <c r="AD15" s="411"/>
    </row>
    <row r="16" spans="1:34" ht="44.25" customHeight="1">
      <c r="A16" s="129"/>
      <c r="B16" s="129"/>
      <c r="C16" s="129"/>
      <c r="D16" s="129"/>
      <c r="E16" s="406"/>
      <c r="F16" s="406"/>
      <c r="G16" s="406"/>
      <c r="H16" s="406"/>
      <c r="I16" s="406"/>
      <c r="J16" s="406"/>
      <c r="K16" s="406"/>
      <c r="L16" s="406"/>
      <c r="M16" s="406"/>
      <c r="T16" s="3"/>
      <c r="U16" s="3"/>
      <c r="V16" s="3"/>
      <c r="W16" s="3"/>
      <c r="X16" s="3"/>
      <c r="Y16" s="3"/>
      <c r="Z16" s="3"/>
      <c r="AA16" s="3"/>
      <c r="AB16" s="3"/>
      <c r="AC16" s="32"/>
      <c r="AD16" s="411"/>
    </row>
    <row r="17" spans="1:30">
      <c r="A17" s="130"/>
      <c r="B17" s="130"/>
      <c r="C17" s="130"/>
      <c r="D17" s="130"/>
      <c r="E17" s="288"/>
      <c r="F17" s="288"/>
      <c r="G17" s="288"/>
      <c r="H17" s="150"/>
      <c r="I17" s="150"/>
      <c r="J17" s="150"/>
      <c r="K17" s="150"/>
      <c r="L17" s="150"/>
      <c r="M17" s="150"/>
      <c r="AB17" s="21"/>
      <c r="AD17" s="411"/>
    </row>
    <row r="18" spans="1:30">
      <c r="E18" s="288"/>
      <c r="F18" s="288"/>
      <c r="G18" s="288"/>
    </row>
    <row r="20" spans="1:30">
      <c r="A20" s="130" t="s">
        <v>11</v>
      </c>
    </row>
  </sheetData>
  <mergeCells count="13">
    <mergeCell ref="AD14:AD17"/>
    <mergeCell ref="E14:G16"/>
    <mergeCell ref="O2:Z2"/>
    <mergeCell ref="E3:G3"/>
    <mergeCell ref="H3:J3"/>
    <mergeCell ref="K3:M3"/>
    <mergeCell ref="N3:P3"/>
    <mergeCell ref="Q3:S3"/>
    <mergeCell ref="T3:V3"/>
    <mergeCell ref="W3:Y3"/>
    <mergeCell ref="Z3:AB3"/>
    <mergeCell ref="H14:J16"/>
    <mergeCell ref="K14:M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Bambino</vt:lpstr>
      <vt:lpstr>Micro Max</vt:lpstr>
      <vt:lpstr>Mini Max</vt:lpstr>
      <vt:lpstr>Mini Rok</vt:lpstr>
      <vt:lpstr>Jnr Max</vt:lpstr>
      <vt:lpstr>Senior Max</vt:lpstr>
      <vt:lpstr>DD2</vt:lpstr>
      <vt:lpstr>DD2M</vt:lpstr>
      <vt:lpstr>Max 175</vt:lpstr>
    </vt:vector>
  </TitlesOfParts>
  <Company>TransFRESH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Dodd</dc:creator>
  <cp:lastModifiedBy>Lizelle van Rensburg</cp:lastModifiedBy>
  <cp:lastPrinted>2019-10-10T14:27:08Z</cp:lastPrinted>
  <dcterms:created xsi:type="dcterms:W3CDTF">2004-11-04T14:19:06Z</dcterms:created>
  <dcterms:modified xsi:type="dcterms:W3CDTF">2019-11-04T06:43:58Z</dcterms:modified>
</cp:coreProperties>
</file>