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Karting\"/>
    </mc:Choice>
  </mc:AlternateContent>
  <bookViews>
    <workbookView xWindow="0" yWindow="0" windowWidth="23040" windowHeight="9192"/>
  </bookViews>
  <sheets>
    <sheet name="Clubman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3" i="14" l="1"/>
  <c r="AG13" i="14"/>
  <c r="AF13" i="14"/>
  <c r="AH15" i="14"/>
  <c r="AG15" i="14"/>
  <c r="AF15" i="14"/>
  <c r="AH8" i="14"/>
  <c r="AG8" i="14"/>
  <c r="AF8" i="14"/>
  <c r="AH9" i="14"/>
  <c r="AG9" i="14"/>
  <c r="AF9" i="14"/>
  <c r="AH14" i="14"/>
  <c r="AG14" i="14"/>
  <c r="AF14" i="14"/>
  <c r="AH7" i="14"/>
  <c r="AG7" i="14"/>
  <c r="AF7" i="14"/>
  <c r="AC15" i="14" l="1"/>
  <c r="AD15" i="14" s="1"/>
  <c r="AC13" i="14"/>
  <c r="AD13" i="14" s="1"/>
  <c r="AC10" i="14"/>
  <c r="AD10" i="14" s="1"/>
  <c r="AC8" i="14"/>
  <c r="AD8" i="14" s="1"/>
  <c r="AC9" i="14"/>
  <c r="AD9" i="14" s="1"/>
  <c r="AC14" i="14"/>
  <c r="AD14" i="14" s="1"/>
  <c r="AC7" i="14"/>
  <c r="AD7" i="14" s="1"/>
  <c r="AF6" i="14" l="1"/>
  <c r="AF11" i="14"/>
  <c r="AF12" i="14"/>
  <c r="AG12" i="14"/>
  <c r="AH12" i="14"/>
  <c r="AH6" i="14"/>
  <c r="AG6" i="14"/>
  <c r="AC12" i="14" l="1"/>
  <c r="AD12" i="14" s="1"/>
  <c r="AC11" i="14"/>
  <c r="AD11" i="14" s="1"/>
  <c r="AC6" i="14"/>
  <c r="AD6" i="14" s="1"/>
</calcChain>
</file>

<file path=xl/sharedStrings.xml><?xml version="1.0" encoding="utf-8"?>
<sst xmlns="http://schemas.openxmlformats.org/spreadsheetml/2006/main" count="30" uniqueCount="30">
  <si>
    <t>Pos</t>
  </si>
  <si>
    <t>No.</t>
  </si>
  <si>
    <t>Name</t>
  </si>
  <si>
    <t>Disc.</t>
  </si>
  <si>
    <t>Total</t>
  </si>
  <si>
    <t xml:space="preserve"> </t>
  </si>
  <si>
    <t>Lic</t>
  </si>
  <si>
    <t>Number of starters</t>
  </si>
  <si>
    <t xml:space="preserve">CLUB CLASS - 3 DISCARDS </t>
  </si>
  <si>
    <t>ALL RESULTS ARE PROVISIONAL</t>
  </si>
  <si>
    <t>Disc.1</t>
  </si>
  <si>
    <t>Disc.2</t>
  </si>
  <si>
    <t>Disc.3</t>
  </si>
  <si>
    <t>Jarred Jordan</t>
  </si>
  <si>
    <t>Will not count towards championship</t>
  </si>
  <si>
    <t>W.P. CLUBMANS CLASS CLUB CHAMPIONSHIP POINTS - 2019</t>
  </si>
  <si>
    <t>02/03/2019</t>
  </si>
  <si>
    <t>16/02/2019</t>
  </si>
  <si>
    <t>18/05/2019</t>
  </si>
  <si>
    <t>Sean le Riche</t>
  </si>
  <si>
    <t>Ross Middleton</t>
  </si>
  <si>
    <t>Dylan Pelton</t>
  </si>
  <si>
    <t>15/06/2019</t>
  </si>
  <si>
    <t>Johan Hamman</t>
  </si>
  <si>
    <t>Gary Lennon</t>
  </si>
  <si>
    <t>27/07/2019</t>
  </si>
  <si>
    <t>31/08/2019</t>
  </si>
  <si>
    <t>Michael Jordan</t>
  </si>
  <si>
    <t>14/09/2019</t>
  </si>
  <si>
    <t>05/10/2019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</si>
</sst>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42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Calibri"/>
      <family val="2"/>
    </font>
    <font>
      <b/>
      <sz val="16"/>
      <name val="Calibri"/>
      <family val="2"/>
    </font>
    <font>
      <b/>
      <sz val="9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Castlet"/>
    </font>
    <font>
      <sz val="12"/>
      <name val="Castlet"/>
    </font>
    <font>
      <b/>
      <sz val="12"/>
      <name val="Comic Sans MS"/>
      <family val="4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sz val="18"/>
      <color rgb="FF000000"/>
      <name val="Castlet"/>
    </font>
    <font>
      <sz val="9"/>
      <color rgb="FF000000"/>
      <name val="Comic Sans MS"/>
      <family val="4"/>
    </font>
    <font>
      <b/>
      <sz val="9"/>
      <color rgb="FF000000"/>
      <name val="Comic Sans MS"/>
      <family val="4"/>
    </font>
    <font>
      <b/>
      <sz val="12"/>
      <color rgb="FF000000"/>
      <name val="Castlet"/>
    </font>
    <font>
      <b/>
      <u/>
      <sz val="12"/>
      <color rgb="FF000000"/>
      <name val="Castlet"/>
    </font>
    <font>
      <b/>
      <u/>
      <sz val="12"/>
      <color rgb="FFDD0806"/>
      <name val="Castlet"/>
    </font>
    <font>
      <b/>
      <sz val="12"/>
      <color rgb="FF000000"/>
      <name val="Arial"/>
      <family val="2"/>
    </font>
    <font>
      <sz val="12"/>
      <color rgb="FF000000"/>
      <name val="Castlet"/>
    </font>
    <font>
      <sz val="12"/>
      <color rgb="FF000000"/>
      <name val="Comic Sans MS"/>
      <family val="4"/>
    </font>
    <font>
      <b/>
      <sz val="8"/>
      <color rgb="FF0000D4"/>
      <name val="Arial"/>
      <family val="2"/>
    </font>
    <font>
      <b/>
      <sz val="11"/>
      <color rgb="FF0066CC"/>
      <name val="Calibri"/>
      <family val="2"/>
    </font>
    <font>
      <b/>
      <sz val="11"/>
      <color rgb="FFDD0806"/>
      <name val="Calibri"/>
      <family val="2"/>
    </font>
    <font>
      <b/>
      <sz val="10"/>
      <color rgb="FF0066CC"/>
      <name val="Arial"/>
      <family val="2"/>
    </font>
    <font>
      <b/>
      <sz val="10"/>
      <color rgb="FF0066CC"/>
      <name val="Arial"/>
      <family val="2"/>
    </font>
    <font>
      <b/>
      <sz val="12"/>
      <color rgb="FF000000"/>
      <name val="Comic Sans MS"/>
      <family val="4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DD0806"/>
      <name val="Arial"/>
      <family val="2"/>
    </font>
    <font>
      <sz val="8"/>
      <color theme="1"/>
      <name val="Arial"/>
      <family val="2"/>
    </font>
    <font>
      <sz val="8"/>
      <color rgb="FFDD0806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3" fillId="0" borderId="0" xfId="0" applyFont="1"/>
    <xf numFmtId="49" fontId="30" fillId="0" borderId="5" xfId="0" applyNumberFormat="1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49" fontId="30" fillId="0" borderId="7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7" fillId="0" borderId="0" xfId="0" applyFont="1"/>
    <xf numFmtId="0" fontId="34" fillId="0" borderId="0" xfId="0" applyFont="1"/>
    <xf numFmtId="0" fontId="18" fillId="0" borderId="0" xfId="0" applyFont="1"/>
    <xf numFmtId="0" fontId="34" fillId="0" borderId="0" xfId="0" applyFont="1" applyAlignment="1">
      <alignment horizontal="center"/>
    </xf>
    <xf numFmtId="0" fontId="5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4" fillId="0" borderId="0" xfId="0" applyFont="1" applyAlignment="1"/>
    <xf numFmtId="0" fontId="29" fillId="0" borderId="0" xfId="0" applyFont="1" applyAlignment="1"/>
    <xf numFmtId="0" fontId="35" fillId="0" borderId="0" xfId="0" applyFont="1" applyAlignment="1"/>
    <xf numFmtId="0" fontId="12" fillId="0" borderId="0" xfId="0" applyFont="1" applyAlignment="1"/>
    <xf numFmtId="0" fontId="7" fillId="0" borderId="10" xfId="0" applyFont="1" applyBorder="1" applyAlignment="1"/>
    <xf numFmtId="49" fontId="14" fillId="0" borderId="8" xfId="0" applyNumberFormat="1" applyFont="1" applyBorder="1" applyAlignment="1"/>
    <xf numFmtId="49" fontId="14" fillId="2" borderId="10" xfId="0" applyNumberFormat="1" applyFont="1" applyFill="1" applyBorder="1" applyAlignment="1"/>
    <xf numFmtId="0" fontId="7" fillId="0" borderId="14" xfId="0" applyFont="1" applyBorder="1" applyAlignment="1"/>
    <xf numFmtId="0" fontId="15" fillId="0" borderId="8" xfId="0" applyFont="1" applyBorder="1" applyAlignment="1"/>
    <xf numFmtId="0" fontId="15" fillId="0" borderId="15" xfId="0" applyFont="1" applyBorder="1" applyAlignment="1"/>
    <xf numFmtId="0" fontId="7" fillId="0" borderId="13" xfId="0" applyFont="1" applyBorder="1" applyAlignment="1"/>
    <xf numFmtId="0" fontId="16" fillId="0" borderId="0" xfId="0" applyFont="1" applyAlignment="1"/>
    <xf numFmtId="0" fontId="33" fillId="0" borderId="0" xfId="0" applyFont="1" applyAlignment="1"/>
    <xf numFmtId="0" fontId="14" fillId="0" borderId="0" xfId="0" applyFont="1" applyAlignment="1"/>
    <xf numFmtId="0" fontId="15" fillId="0" borderId="13" xfId="0" applyFont="1" applyFill="1" applyBorder="1" applyAlignment="1">
      <alignment horizontal="center"/>
    </xf>
    <xf numFmtId="0" fontId="36" fillId="0" borderId="16" xfId="0" applyFont="1" applyFill="1" applyBorder="1" applyAlignment="1"/>
    <xf numFmtId="0" fontId="34" fillId="0" borderId="0" xfId="0" applyFont="1" applyAlignment="1"/>
    <xf numFmtId="0" fontId="8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7" fillId="0" borderId="16" xfId="0" applyFont="1" applyFill="1" applyBorder="1" applyAlignment="1"/>
    <xf numFmtId="0" fontId="38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3" borderId="13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40" fillId="5" borderId="22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1" fillId="2" borderId="24" xfId="0" applyFont="1" applyFill="1" applyBorder="1" applyAlignment="1"/>
    <xf numFmtId="0" fontId="41" fillId="2" borderId="25" xfId="0" applyFont="1" applyFill="1" applyBorder="1" applyAlignment="1"/>
    <xf numFmtId="0" fontId="41" fillId="2" borderId="26" xfId="0" applyFont="1" applyFill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41" fillId="0" borderId="27" xfId="0" applyFont="1" applyBorder="1" applyAlignment="1"/>
    <xf numFmtId="0" fontId="41" fillId="0" borderId="28" xfId="0" applyFont="1" applyBorder="1" applyAlignment="1"/>
    <xf numFmtId="0" fontId="41" fillId="0" borderId="26" xfId="0" applyFont="1" applyBorder="1" applyAlignment="1"/>
    <xf numFmtId="0" fontId="39" fillId="5" borderId="18" xfId="0" applyFont="1" applyFill="1" applyBorder="1" applyAlignment="1">
      <alignment horizontal="center" vertical="center"/>
    </xf>
    <xf numFmtId="0" fontId="39" fillId="5" borderId="19" xfId="0" applyFont="1" applyFill="1" applyBorder="1" applyAlignment="1">
      <alignment horizontal="center" vertical="center"/>
    </xf>
    <xf numFmtId="0" fontId="39" fillId="5" borderId="16" xfId="0" applyFont="1" applyFill="1" applyBorder="1" applyAlignment="1">
      <alignment horizontal="center" vertical="center"/>
    </xf>
    <xf numFmtId="0" fontId="39" fillId="5" borderId="22" xfId="0" applyFont="1" applyFill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Font="1" applyBorder="1"/>
    <xf numFmtId="0" fontId="7" fillId="0" borderId="1" xfId="0" applyFont="1" applyBorder="1" applyAlignment="1"/>
    <xf numFmtId="0" fontId="7" fillId="0" borderId="1" xfId="0" applyFont="1" applyBorder="1"/>
    <xf numFmtId="0" fontId="7" fillId="0" borderId="3" xfId="0" applyFont="1" applyBorder="1" applyAlignment="1"/>
    <xf numFmtId="0" fontId="7" fillId="0" borderId="3" xfId="0" applyFont="1" applyBorder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/>
    <xf numFmtId="0" fontId="39" fillId="0" borderId="18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9" xfId="0" applyFont="1" applyBorder="1"/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2" zoomScale="110" zoomScaleNormal="110" zoomScaleSheetLayoutView="100" workbookViewId="0">
      <selection activeCell="D17" sqref="D17"/>
    </sheetView>
  </sheetViews>
  <sheetFormatPr defaultColWidth="9.109375" defaultRowHeight="13.2"/>
  <cols>
    <col min="1" max="1" width="3.44140625" style="67" customWidth="1"/>
    <col min="2" max="2" width="7.33203125" style="10" bestFit="1" customWidth="1"/>
    <col min="3" max="3" width="3.88671875" style="67" customWidth="1"/>
    <col min="4" max="4" width="16.5546875" style="10" bestFit="1" customWidth="1"/>
    <col min="5" max="5" width="4" style="10" customWidth="1"/>
    <col min="6" max="6" width="3.88671875" style="10" customWidth="1"/>
    <col min="7" max="7" width="4" style="10" customWidth="1"/>
    <col min="8" max="8" width="5.6640625" style="10" bestFit="1" customWidth="1"/>
    <col min="9" max="9" width="4.88671875" style="10" customWidth="1"/>
    <col min="10" max="28" width="4" style="10" customWidth="1"/>
    <col min="29" max="29" width="5" style="10" customWidth="1"/>
    <col min="30" max="30" width="8.44140625" style="10" bestFit="1" customWidth="1"/>
    <col min="31" max="31" width="2.44140625" style="10" customWidth="1"/>
    <col min="32" max="32" width="6.44140625" style="10" customWidth="1"/>
    <col min="33" max="33" width="6.33203125" style="10" customWidth="1"/>
    <col min="34" max="34" width="5.6640625" style="10" customWidth="1"/>
    <col min="35" max="16384" width="9.109375" style="10"/>
  </cols>
  <sheetData>
    <row r="1" spans="1:36" ht="22.8">
      <c r="A1" s="74" t="s">
        <v>15</v>
      </c>
      <c r="B1" s="75"/>
      <c r="C1" s="75"/>
      <c r="D1" s="73"/>
      <c r="E1" s="75"/>
      <c r="F1" s="75"/>
      <c r="G1" s="75"/>
      <c r="H1" s="41"/>
      <c r="I1" s="2"/>
      <c r="J1" s="3"/>
      <c r="K1" s="2"/>
      <c r="L1" s="4"/>
      <c r="M1" s="4"/>
      <c r="N1" s="4"/>
      <c r="O1" s="4"/>
      <c r="P1" s="2"/>
      <c r="Q1" s="2"/>
      <c r="R1" s="2"/>
      <c r="S1" s="5"/>
      <c r="T1" s="6"/>
      <c r="U1" s="6"/>
      <c r="V1" s="42"/>
      <c r="W1" s="42"/>
      <c r="X1" s="42"/>
      <c r="Y1" s="42"/>
      <c r="Z1" s="42"/>
      <c r="AA1" s="43"/>
      <c r="AB1" s="44"/>
      <c r="AC1" s="11"/>
      <c r="AD1" s="11"/>
      <c r="AE1" s="11"/>
      <c r="AF1" s="11"/>
      <c r="AG1" s="11"/>
      <c r="AH1" s="11"/>
      <c r="AI1" s="11"/>
      <c r="AJ1" s="11"/>
    </row>
    <row r="2" spans="1:36" s="19" customFormat="1" ht="20.399999999999999" thickBot="1">
      <c r="A2" s="65"/>
      <c r="B2" s="45"/>
      <c r="C2" s="70"/>
      <c r="D2" s="46"/>
      <c r="E2" s="47"/>
      <c r="F2" s="46"/>
      <c r="G2" s="46"/>
      <c r="H2" s="48"/>
      <c r="I2" s="48"/>
      <c r="J2" s="12"/>
      <c r="K2" s="13"/>
      <c r="L2" s="12"/>
      <c r="M2" s="14"/>
      <c r="N2" s="14"/>
      <c r="O2" s="15" t="s">
        <v>9</v>
      </c>
      <c r="P2" s="14"/>
      <c r="Q2" s="16"/>
      <c r="R2" s="12"/>
      <c r="S2" s="17"/>
      <c r="T2" s="18"/>
      <c r="U2" s="18"/>
      <c r="V2" s="49"/>
      <c r="W2" s="49"/>
      <c r="X2" s="49"/>
      <c r="Y2" s="49"/>
      <c r="Z2" s="49"/>
      <c r="AA2" s="50"/>
      <c r="AB2" s="51"/>
      <c r="AC2" s="45"/>
      <c r="AD2" s="45"/>
      <c r="AE2" s="45"/>
      <c r="AF2" s="45"/>
      <c r="AG2" s="45"/>
      <c r="AH2" s="45"/>
      <c r="AI2" s="11"/>
      <c r="AJ2" s="11"/>
    </row>
    <row r="3" spans="1:36" ht="13.8" thickBot="1">
      <c r="A3" s="66"/>
      <c r="B3" s="52"/>
      <c r="C3" s="66"/>
      <c r="D3" s="53"/>
      <c r="E3" s="20"/>
      <c r="F3" s="21" t="s">
        <v>17</v>
      </c>
      <c r="G3" s="22"/>
      <c r="H3" s="20"/>
      <c r="I3" s="21" t="s">
        <v>16</v>
      </c>
      <c r="J3" s="22"/>
      <c r="K3" s="123" t="s">
        <v>18</v>
      </c>
      <c r="L3" s="124"/>
      <c r="M3" s="125"/>
      <c r="N3" s="123" t="s">
        <v>22</v>
      </c>
      <c r="O3" s="124"/>
      <c r="P3" s="125"/>
      <c r="Q3" s="123" t="s">
        <v>25</v>
      </c>
      <c r="R3" s="124"/>
      <c r="S3" s="125"/>
      <c r="T3" s="123" t="s">
        <v>26</v>
      </c>
      <c r="U3" s="126"/>
      <c r="V3" s="127"/>
      <c r="W3" s="123" t="s">
        <v>28</v>
      </c>
      <c r="X3" s="126"/>
      <c r="Y3" s="127"/>
      <c r="Z3" s="123" t="s">
        <v>29</v>
      </c>
      <c r="AA3" s="124"/>
      <c r="AB3" s="125"/>
      <c r="AC3" s="54"/>
      <c r="AD3" s="55"/>
      <c r="AE3" s="11"/>
      <c r="AF3" s="109"/>
      <c r="AG3" s="109"/>
      <c r="AH3" s="110"/>
    </row>
    <row r="4" spans="1:36" ht="13.8" thickBot="1">
      <c r="A4" s="23" t="s">
        <v>0</v>
      </c>
      <c r="B4" s="23" t="s">
        <v>6</v>
      </c>
      <c r="C4" s="23" t="s">
        <v>1</v>
      </c>
      <c r="D4" s="56" t="s">
        <v>2</v>
      </c>
      <c r="E4" s="24">
        <v>1</v>
      </c>
      <c r="F4" s="25">
        <v>2</v>
      </c>
      <c r="G4" s="26">
        <v>3</v>
      </c>
      <c r="H4" s="24">
        <v>1</v>
      </c>
      <c r="I4" s="25">
        <v>2</v>
      </c>
      <c r="J4" s="26">
        <v>3</v>
      </c>
      <c r="K4" s="24">
        <v>1</v>
      </c>
      <c r="L4" s="25">
        <v>2</v>
      </c>
      <c r="M4" s="26">
        <v>3</v>
      </c>
      <c r="N4" s="24">
        <v>1</v>
      </c>
      <c r="O4" s="25">
        <v>2</v>
      </c>
      <c r="P4" s="26">
        <v>3</v>
      </c>
      <c r="Q4" s="24">
        <v>1</v>
      </c>
      <c r="R4" s="25">
        <v>2</v>
      </c>
      <c r="S4" s="26">
        <v>3</v>
      </c>
      <c r="T4" s="24">
        <v>1</v>
      </c>
      <c r="U4" s="25">
        <v>2</v>
      </c>
      <c r="V4" s="26">
        <v>3</v>
      </c>
      <c r="W4" s="24">
        <v>1</v>
      </c>
      <c r="X4" s="25">
        <v>2</v>
      </c>
      <c r="Y4" s="26">
        <v>3</v>
      </c>
      <c r="Z4" s="24">
        <v>1</v>
      </c>
      <c r="AA4" s="25">
        <v>2</v>
      </c>
      <c r="AB4" s="26">
        <v>3</v>
      </c>
      <c r="AC4" s="27" t="s">
        <v>3</v>
      </c>
      <c r="AD4" s="23" t="s">
        <v>4</v>
      </c>
      <c r="AE4" s="11"/>
      <c r="AF4" s="113" t="s">
        <v>10</v>
      </c>
      <c r="AG4" s="113" t="s">
        <v>11</v>
      </c>
      <c r="AH4" s="113" t="s">
        <v>12</v>
      </c>
    </row>
    <row r="5" spans="1:36">
      <c r="A5" s="28"/>
      <c r="B5" s="28"/>
      <c r="C5" s="28"/>
      <c r="D5" s="57"/>
      <c r="E5" s="95"/>
      <c r="F5" s="96"/>
      <c r="G5" s="97"/>
      <c r="H5" s="98"/>
      <c r="I5" s="99"/>
      <c r="J5" s="100"/>
      <c r="K5" s="98"/>
      <c r="L5" s="101"/>
      <c r="M5" s="102"/>
      <c r="N5" s="98"/>
      <c r="O5" s="99"/>
      <c r="P5" s="102"/>
      <c r="Q5" s="98"/>
      <c r="R5" s="99"/>
      <c r="S5" s="100"/>
      <c r="T5" s="98"/>
      <c r="U5" s="99"/>
      <c r="V5" s="102"/>
      <c r="W5" s="98"/>
      <c r="X5" s="99"/>
      <c r="Y5" s="102"/>
      <c r="Z5" s="98"/>
      <c r="AA5" s="99"/>
      <c r="AB5" s="100"/>
      <c r="AC5" s="29"/>
      <c r="AD5" s="58"/>
      <c r="AE5" s="11"/>
      <c r="AF5" s="111"/>
      <c r="AG5" s="111"/>
      <c r="AH5" s="112"/>
    </row>
    <row r="6" spans="1:36">
      <c r="A6" s="30">
        <v>1</v>
      </c>
      <c r="B6" s="76">
        <v>12400</v>
      </c>
      <c r="C6" s="30">
        <v>77</v>
      </c>
      <c r="D6" s="63" t="s">
        <v>13</v>
      </c>
      <c r="E6" s="116">
        <v>32</v>
      </c>
      <c r="F6" s="117">
        <v>35</v>
      </c>
      <c r="G6" s="118">
        <v>35</v>
      </c>
      <c r="H6" s="116">
        <v>0</v>
      </c>
      <c r="I6" s="117">
        <v>0</v>
      </c>
      <c r="J6" s="119">
        <v>0</v>
      </c>
      <c r="K6" s="116">
        <v>35</v>
      </c>
      <c r="L6" s="121">
        <v>32</v>
      </c>
      <c r="M6" s="118">
        <v>32</v>
      </c>
      <c r="N6" s="116">
        <v>32</v>
      </c>
      <c r="O6" s="120">
        <v>35</v>
      </c>
      <c r="P6" s="120">
        <v>32</v>
      </c>
      <c r="Q6" s="116">
        <v>24</v>
      </c>
      <c r="R6" s="117">
        <v>30</v>
      </c>
      <c r="S6" s="122">
        <v>35</v>
      </c>
      <c r="T6" s="116">
        <v>0</v>
      </c>
      <c r="U6" s="117">
        <v>0</v>
      </c>
      <c r="V6" s="119">
        <v>0</v>
      </c>
      <c r="W6" s="103">
        <v>32</v>
      </c>
      <c r="X6" s="104">
        <v>35</v>
      </c>
      <c r="Y6" s="106">
        <v>35</v>
      </c>
      <c r="Z6" s="103">
        <v>35</v>
      </c>
      <c r="AA6" s="104">
        <v>35</v>
      </c>
      <c r="AB6" s="105">
        <v>35</v>
      </c>
      <c r="AC6" s="81">
        <f>IF(ISBLANK(J6),,SUM(AF6:AH6))</f>
        <v>0</v>
      </c>
      <c r="AD6" s="72">
        <f t="shared" ref="AD6" si="0">SUM(E6:AB6)-AC6</f>
        <v>596</v>
      </c>
      <c r="AE6" s="11"/>
      <c r="AF6" s="114">
        <f>LARGE(E6:AB6,COUNT(E6:AB6)-0)</f>
        <v>0</v>
      </c>
      <c r="AG6" s="114">
        <f>LARGE(E6:AB6,COUNT(E6:AB6)-1)</f>
        <v>0</v>
      </c>
      <c r="AH6" s="115">
        <f>LARGE(E6:AB6,COUNT(E6:AB6)-2)</f>
        <v>0</v>
      </c>
    </row>
    <row r="7" spans="1:36">
      <c r="A7" s="30">
        <v>2</v>
      </c>
      <c r="B7" s="76">
        <v>13349</v>
      </c>
      <c r="C7" s="30">
        <v>23</v>
      </c>
      <c r="D7" s="63" t="s">
        <v>27</v>
      </c>
      <c r="E7" s="116">
        <v>35</v>
      </c>
      <c r="F7" s="117">
        <v>32</v>
      </c>
      <c r="G7" s="118">
        <v>32</v>
      </c>
      <c r="H7" s="116">
        <v>0</v>
      </c>
      <c r="I7" s="117">
        <v>0</v>
      </c>
      <c r="J7" s="119">
        <v>0</v>
      </c>
      <c r="K7" s="116">
        <v>28</v>
      </c>
      <c r="L7" s="121">
        <v>35</v>
      </c>
      <c r="M7" s="118">
        <v>35</v>
      </c>
      <c r="N7" s="116">
        <v>30</v>
      </c>
      <c r="O7" s="120">
        <v>30</v>
      </c>
      <c r="P7" s="120">
        <v>29</v>
      </c>
      <c r="Q7" s="116">
        <v>32</v>
      </c>
      <c r="R7" s="117">
        <v>29</v>
      </c>
      <c r="S7" s="122">
        <v>29</v>
      </c>
      <c r="T7" s="116">
        <v>0</v>
      </c>
      <c r="U7" s="117">
        <v>0</v>
      </c>
      <c r="V7" s="119">
        <v>0</v>
      </c>
      <c r="W7" s="103">
        <v>35</v>
      </c>
      <c r="X7" s="104">
        <v>32</v>
      </c>
      <c r="Y7" s="106">
        <v>32</v>
      </c>
      <c r="Z7" s="103">
        <v>32</v>
      </c>
      <c r="AA7" s="104">
        <v>32</v>
      </c>
      <c r="AB7" s="105">
        <v>32</v>
      </c>
      <c r="AC7" s="81">
        <f t="shared" ref="AC7" si="1">IF(ISBLANK(J7),,SUM(AF7:AH7))</f>
        <v>0</v>
      </c>
      <c r="AD7" s="72">
        <f t="shared" ref="AD7" si="2">SUM(E7:AB7)-AC7</f>
        <v>571</v>
      </c>
      <c r="AE7" s="11"/>
      <c r="AF7" s="114">
        <f t="shared" ref="AF7" si="3">LARGE(E7:AB7,COUNT(E7:AB7)-0)</f>
        <v>0</v>
      </c>
      <c r="AG7" s="114">
        <f t="shared" ref="AG7" si="4">LARGE(E7:AB7,COUNT(E7:AB7)-1)</f>
        <v>0</v>
      </c>
      <c r="AH7" s="115">
        <f t="shared" ref="AH7" si="5">LARGE(E7:AB7,COUNT(E7:AB7)-2)</f>
        <v>0</v>
      </c>
    </row>
    <row r="8" spans="1:36" ht="12.75" customHeight="1">
      <c r="A8" s="30">
        <v>3</v>
      </c>
      <c r="B8" s="76">
        <v>4693</v>
      </c>
      <c r="C8" s="62">
        <v>18</v>
      </c>
      <c r="D8" s="63" t="s">
        <v>19</v>
      </c>
      <c r="E8" s="116">
        <v>0</v>
      </c>
      <c r="F8" s="117">
        <v>0</v>
      </c>
      <c r="G8" s="118">
        <v>0</v>
      </c>
      <c r="H8" s="116">
        <v>0</v>
      </c>
      <c r="I8" s="117">
        <v>0</v>
      </c>
      <c r="J8" s="119">
        <v>0</v>
      </c>
      <c r="K8" s="116">
        <v>32</v>
      </c>
      <c r="L8" s="121">
        <v>30</v>
      </c>
      <c r="M8" s="118">
        <v>29</v>
      </c>
      <c r="N8" s="116">
        <v>29</v>
      </c>
      <c r="O8" s="120">
        <v>28</v>
      </c>
      <c r="P8" s="120">
        <v>28</v>
      </c>
      <c r="Q8" s="116">
        <v>29</v>
      </c>
      <c r="R8" s="117">
        <v>28</v>
      </c>
      <c r="S8" s="122">
        <v>28</v>
      </c>
      <c r="T8" s="116">
        <v>0</v>
      </c>
      <c r="U8" s="117">
        <v>0</v>
      </c>
      <c r="V8" s="119">
        <v>0</v>
      </c>
      <c r="W8" s="103">
        <v>30</v>
      </c>
      <c r="X8" s="104">
        <v>30</v>
      </c>
      <c r="Y8" s="106">
        <v>30</v>
      </c>
      <c r="Z8" s="103">
        <v>29</v>
      </c>
      <c r="AA8" s="104">
        <v>29</v>
      </c>
      <c r="AB8" s="105">
        <v>29</v>
      </c>
      <c r="AC8" s="81">
        <f>IF(ISBLANK(J8),,SUM(AF8:AH8))</f>
        <v>0</v>
      </c>
      <c r="AD8" s="72">
        <f>SUM(E8:AB8)-AC8</f>
        <v>438</v>
      </c>
      <c r="AE8" s="11"/>
      <c r="AF8" s="114">
        <f>LARGE(E8:AB8,COUNT(E8:AB8)-0)</f>
        <v>0</v>
      </c>
      <c r="AG8" s="114">
        <f>LARGE(E8:AB8,COUNT(E8:AB8)-1)</f>
        <v>0</v>
      </c>
      <c r="AH8" s="115">
        <f>LARGE(E8:AB8,COUNT(E8:AB8)-2)</f>
        <v>0</v>
      </c>
    </row>
    <row r="9" spans="1:36">
      <c r="A9" s="30">
        <v>4</v>
      </c>
      <c r="B9" s="76">
        <v>23741</v>
      </c>
      <c r="C9" s="30">
        <v>8</v>
      </c>
      <c r="D9" s="63" t="s">
        <v>21</v>
      </c>
      <c r="E9" s="116">
        <v>0</v>
      </c>
      <c r="F9" s="117">
        <v>0</v>
      </c>
      <c r="G9" s="118">
        <v>0</v>
      </c>
      <c r="H9" s="116">
        <v>0</v>
      </c>
      <c r="I9" s="117">
        <v>0</v>
      </c>
      <c r="J9" s="119">
        <v>0</v>
      </c>
      <c r="K9" s="116">
        <v>30</v>
      </c>
      <c r="L9" s="121">
        <v>29</v>
      </c>
      <c r="M9" s="118">
        <v>0</v>
      </c>
      <c r="N9" s="116">
        <v>28</v>
      </c>
      <c r="O9" s="120">
        <v>27</v>
      </c>
      <c r="P9" s="120">
        <v>0</v>
      </c>
      <c r="Q9" s="116">
        <v>0</v>
      </c>
      <c r="R9" s="117">
        <v>0</v>
      </c>
      <c r="S9" s="122">
        <v>0</v>
      </c>
      <c r="T9" s="116">
        <v>0</v>
      </c>
      <c r="U9" s="117">
        <v>0</v>
      </c>
      <c r="V9" s="119">
        <v>0</v>
      </c>
      <c r="W9" s="103">
        <v>0</v>
      </c>
      <c r="X9" s="104">
        <v>0</v>
      </c>
      <c r="Y9" s="106">
        <v>0</v>
      </c>
      <c r="Z9" s="103">
        <v>30</v>
      </c>
      <c r="AA9" s="104">
        <v>30</v>
      </c>
      <c r="AB9" s="105">
        <v>30</v>
      </c>
      <c r="AC9" s="81">
        <f>IF(ISBLANK(J9),,SUM(AF9:AH9))</f>
        <v>0</v>
      </c>
      <c r="AD9" s="72">
        <f>SUM(E9:AB9)-AC9</f>
        <v>204</v>
      </c>
      <c r="AE9" s="11"/>
      <c r="AF9" s="114">
        <f>LARGE(E9:AB9,COUNT(E9:AB9)-0)</f>
        <v>0</v>
      </c>
      <c r="AG9" s="114">
        <f>LARGE(E9:AB9,COUNT(E9:AB9)-1)</f>
        <v>0</v>
      </c>
      <c r="AH9" s="115">
        <f>LARGE(E9:AB9,COUNT(E9:AB9)-2)</f>
        <v>0</v>
      </c>
    </row>
    <row r="10" spans="1:36">
      <c r="A10" s="30">
        <v>5</v>
      </c>
      <c r="B10" s="76">
        <v>13937</v>
      </c>
      <c r="C10" s="30">
        <v>325</v>
      </c>
      <c r="D10" s="63" t="s">
        <v>23</v>
      </c>
      <c r="E10" s="116">
        <v>0</v>
      </c>
      <c r="F10" s="117">
        <v>0</v>
      </c>
      <c r="G10" s="118">
        <v>0</v>
      </c>
      <c r="H10" s="116">
        <v>0</v>
      </c>
      <c r="I10" s="117">
        <v>0</v>
      </c>
      <c r="J10" s="119">
        <v>0</v>
      </c>
      <c r="K10" s="116">
        <v>0</v>
      </c>
      <c r="L10" s="121">
        <v>0</v>
      </c>
      <c r="M10" s="118">
        <v>0</v>
      </c>
      <c r="N10" s="116">
        <v>35</v>
      </c>
      <c r="O10" s="120">
        <v>29</v>
      </c>
      <c r="P10" s="120">
        <v>30</v>
      </c>
      <c r="Q10" s="116">
        <v>35</v>
      </c>
      <c r="R10" s="117">
        <v>35</v>
      </c>
      <c r="S10" s="122">
        <v>32</v>
      </c>
      <c r="T10" s="116">
        <v>0</v>
      </c>
      <c r="U10" s="117">
        <v>0</v>
      </c>
      <c r="V10" s="119">
        <v>0</v>
      </c>
      <c r="W10" s="103">
        <v>0</v>
      </c>
      <c r="X10" s="104">
        <v>0</v>
      </c>
      <c r="Y10" s="106">
        <v>0</v>
      </c>
      <c r="Z10" s="103">
        <v>0</v>
      </c>
      <c r="AA10" s="104">
        <v>0</v>
      </c>
      <c r="AB10" s="105">
        <v>0</v>
      </c>
      <c r="AC10" s="81">
        <f t="shared" ref="AC10" si="6">IF(ISBLANK(J10),,SUM(AF10:AH10))</f>
        <v>0</v>
      </c>
      <c r="AD10" s="72">
        <f t="shared" ref="AD10" si="7">SUM(E10:AB10)-AC10</f>
        <v>196</v>
      </c>
      <c r="AE10" s="11"/>
      <c r="AF10" s="114">
        <v>0</v>
      </c>
      <c r="AG10" s="114">
        <v>0</v>
      </c>
      <c r="AH10" s="115">
        <v>0</v>
      </c>
    </row>
    <row r="11" spans="1:36">
      <c r="A11" s="30">
        <v>6</v>
      </c>
      <c r="B11" s="76">
        <v>12375</v>
      </c>
      <c r="C11" s="62">
        <v>332</v>
      </c>
      <c r="D11" s="63" t="s">
        <v>24</v>
      </c>
      <c r="E11" s="116">
        <v>0</v>
      </c>
      <c r="F11" s="117">
        <v>0</v>
      </c>
      <c r="G11" s="118">
        <v>0</v>
      </c>
      <c r="H11" s="116">
        <v>0</v>
      </c>
      <c r="I11" s="117">
        <v>0</v>
      </c>
      <c r="J11" s="119">
        <v>0</v>
      </c>
      <c r="K11" s="116">
        <v>0</v>
      </c>
      <c r="L11" s="121">
        <v>0</v>
      </c>
      <c r="M11" s="118">
        <v>0</v>
      </c>
      <c r="N11" s="116">
        <v>0</v>
      </c>
      <c r="O11" s="120">
        <v>32</v>
      </c>
      <c r="P11" s="120">
        <v>35</v>
      </c>
      <c r="Q11" s="116">
        <v>30</v>
      </c>
      <c r="R11" s="117">
        <v>32</v>
      </c>
      <c r="S11" s="122">
        <v>30</v>
      </c>
      <c r="T11" s="116">
        <v>0</v>
      </c>
      <c r="U11" s="117">
        <v>0</v>
      </c>
      <c r="V11" s="119">
        <v>0</v>
      </c>
      <c r="W11" s="103">
        <v>0</v>
      </c>
      <c r="X11" s="104">
        <v>0</v>
      </c>
      <c r="Y11" s="106">
        <v>0</v>
      </c>
      <c r="Z11" s="103">
        <v>0</v>
      </c>
      <c r="AA11" s="104">
        <v>0</v>
      </c>
      <c r="AB11" s="105">
        <v>0</v>
      </c>
      <c r="AC11" s="81">
        <f>IF(ISBLANK(J11),,SUM(AF11:AH11))</f>
        <v>0</v>
      </c>
      <c r="AD11" s="72">
        <f>SUM(E11:AB11)-AC11</f>
        <v>159</v>
      </c>
      <c r="AE11" s="11"/>
      <c r="AF11" s="114">
        <f>LARGE(E11:AB11,COUNT(E11:AB11)-0)</f>
        <v>0</v>
      </c>
      <c r="AG11" s="114">
        <v>0</v>
      </c>
      <c r="AH11" s="115">
        <v>0</v>
      </c>
    </row>
    <row r="12" spans="1:36">
      <c r="A12" s="30">
        <v>7</v>
      </c>
      <c r="B12" s="76">
        <v>9993602</v>
      </c>
      <c r="C12" s="30">
        <v>273</v>
      </c>
      <c r="D12" s="63" t="s">
        <v>20</v>
      </c>
      <c r="E12" s="116">
        <v>0</v>
      </c>
      <c r="F12" s="117">
        <v>0</v>
      </c>
      <c r="G12" s="118">
        <v>0</v>
      </c>
      <c r="H12" s="116">
        <v>0</v>
      </c>
      <c r="I12" s="117">
        <v>0</v>
      </c>
      <c r="J12" s="119">
        <v>0</v>
      </c>
      <c r="K12" s="116">
        <v>29</v>
      </c>
      <c r="L12" s="121">
        <v>28</v>
      </c>
      <c r="M12" s="118">
        <v>30</v>
      </c>
      <c r="N12" s="116">
        <v>0</v>
      </c>
      <c r="O12" s="120">
        <v>0</v>
      </c>
      <c r="P12" s="120">
        <v>0</v>
      </c>
      <c r="Q12" s="116">
        <v>0</v>
      </c>
      <c r="R12" s="117">
        <v>0</v>
      </c>
      <c r="S12" s="122">
        <v>0</v>
      </c>
      <c r="T12" s="116">
        <v>0</v>
      </c>
      <c r="U12" s="117">
        <v>0</v>
      </c>
      <c r="V12" s="119">
        <v>0</v>
      </c>
      <c r="W12" s="103">
        <v>0</v>
      </c>
      <c r="X12" s="104">
        <v>0</v>
      </c>
      <c r="Y12" s="106">
        <v>0</v>
      </c>
      <c r="Z12" s="103">
        <v>0</v>
      </c>
      <c r="AA12" s="104">
        <v>0</v>
      </c>
      <c r="AB12" s="105">
        <v>0</v>
      </c>
      <c r="AC12" s="81">
        <f>IF(ISBLANK(J12),,SUM(AF12:AH12))</f>
        <v>0</v>
      </c>
      <c r="AD12" s="72">
        <f>SUM(E12:AB12)-AC12</f>
        <v>87</v>
      </c>
      <c r="AE12" s="11"/>
      <c r="AF12" s="114">
        <f>LARGE(E12:AB12,COUNT(E12:AB12)-0)</f>
        <v>0</v>
      </c>
      <c r="AG12" s="114">
        <f>LARGE(E12:AB12,COUNT(E12:AB12)-1)</f>
        <v>0</v>
      </c>
      <c r="AH12" s="115">
        <f>LARGE(E12:AB12,COUNT(E12:AB12)-2)</f>
        <v>0</v>
      </c>
    </row>
    <row r="13" spans="1:36">
      <c r="A13" s="30">
        <v>8</v>
      </c>
      <c r="B13" s="62"/>
      <c r="C13" s="62"/>
      <c r="D13" s="63"/>
      <c r="E13" s="116"/>
      <c r="F13" s="117"/>
      <c r="G13" s="118"/>
      <c r="H13" s="116"/>
      <c r="I13" s="117"/>
      <c r="J13" s="119"/>
      <c r="K13" s="116"/>
      <c r="L13" s="121"/>
      <c r="M13" s="118"/>
      <c r="N13" s="116"/>
      <c r="O13" s="120"/>
      <c r="P13" s="120"/>
      <c r="Q13" s="116"/>
      <c r="R13" s="117"/>
      <c r="S13" s="122"/>
      <c r="T13" s="116"/>
      <c r="U13" s="117"/>
      <c r="V13" s="120"/>
      <c r="W13" s="103"/>
      <c r="X13" s="104"/>
      <c r="Y13" s="106"/>
      <c r="Z13" s="103"/>
      <c r="AA13" s="104"/>
      <c r="AB13" s="105"/>
      <c r="AC13" s="81">
        <f>IF(ISBLANK(J13),,SUM(AF13:AH13))</f>
        <v>0</v>
      </c>
      <c r="AD13" s="72">
        <f>SUM(E13:AB13)-AC13</f>
        <v>0</v>
      </c>
      <c r="AE13" s="11"/>
      <c r="AF13" s="114" t="e">
        <f>LARGE(E13:AB13,COUNT(E13:AB13)-0)</f>
        <v>#NUM!</v>
      </c>
      <c r="AG13" s="114" t="e">
        <f>LARGE(E13:AB13,COUNT(E13:AB13)-1)</f>
        <v>#NUM!</v>
      </c>
      <c r="AH13" s="115" t="e">
        <f>LARGE(E13:AB13,COUNT(E13:AB13)-2)</f>
        <v>#NUM!</v>
      </c>
    </row>
    <row r="14" spans="1:36">
      <c r="A14" s="30">
        <v>9</v>
      </c>
      <c r="B14" s="62"/>
      <c r="C14" s="62"/>
      <c r="D14" s="71"/>
      <c r="E14" s="116"/>
      <c r="F14" s="117"/>
      <c r="G14" s="118"/>
      <c r="H14" s="116"/>
      <c r="I14" s="117"/>
      <c r="J14" s="119"/>
      <c r="K14" s="116"/>
      <c r="L14" s="121"/>
      <c r="M14" s="118"/>
      <c r="N14" s="116"/>
      <c r="O14" s="117"/>
      <c r="P14" s="118"/>
      <c r="Q14" s="116"/>
      <c r="R14" s="117"/>
      <c r="S14" s="118"/>
      <c r="T14" s="116"/>
      <c r="U14" s="117"/>
      <c r="V14" s="118"/>
      <c r="W14" s="103"/>
      <c r="X14" s="104"/>
      <c r="Y14" s="105"/>
      <c r="Z14" s="103"/>
      <c r="AA14" s="104"/>
      <c r="AB14" s="105"/>
      <c r="AC14" s="81">
        <f t="shared" ref="AC14" si="8">IF(ISBLANK(J14),,SUM(AF14:AH14))</f>
        <v>0</v>
      </c>
      <c r="AD14" s="72">
        <f t="shared" ref="AD14" si="9">SUM(E14:AB14)-AC14</f>
        <v>0</v>
      </c>
      <c r="AE14" s="11"/>
      <c r="AF14" s="114" t="e">
        <f t="shared" ref="AF14" si="10">LARGE(E14:AB14,COUNT(E14:AB14)-0)</f>
        <v>#NUM!</v>
      </c>
      <c r="AG14" s="114" t="e">
        <f t="shared" ref="AG14" si="11">LARGE(E14:AB14,COUNT(E14:AB14)-1)</f>
        <v>#NUM!</v>
      </c>
      <c r="AH14" s="115" t="e">
        <f t="shared" ref="AH14" si="12">LARGE(E14:AB14,COUNT(E14:AB14)-2)</f>
        <v>#NUM!</v>
      </c>
    </row>
    <row r="15" spans="1:36">
      <c r="A15" s="30">
        <v>10</v>
      </c>
      <c r="B15" s="62"/>
      <c r="C15" s="62"/>
      <c r="D15" s="63"/>
      <c r="E15" s="116"/>
      <c r="F15" s="117"/>
      <c r="G15" s="118"/>
      <c r="H15" s="116"/>
      <c r="I15" s="117"/>
      <c r="J15" s="119"/>
      <c r="K15" s="116"/>
      <c r="L15" s="121"/>
      <c r="M15" s="118"/>
      <c r="N15" s="116"/>
      <c r="O15" s="117"/>
      <c r="P15" s="118"/>
      <c r="Q15" s="116"/>
      <c r="R15" s="117"/>
      <c r="S15" s="118"/>
      <c r="T15" s="116"/>
      <c r="U15" s="117"/>
      <c r="V15" s="118"/>
      <c r="W15" s="103"/>
      <c r="X15" s="104"/>
      <c r="Y15" s="105"/>
      <c r="Z15" s="103"/>
      <c r="AA15" s="104"/>
      <c r="AB15" s="105"/>
      <c r="AC15" s="81">
        <f t="shared" ref="AC15" si="13">IF(ISBLANK(J15),,SUM(AF15:AH15))</f>
        <v>0</v>
      </c>
      <c r="AD15" s="72">
        <f t="shared" ref="AD15" si="14">SUM(E15:AB15)-AC15</f>
        <v>0</v>
      </c>
      <c r="AE15" s="11"/>
      <c r="AF15" s="114" t="e">
        <f t="shared" ref="AF15" si="15">LARGE(E15:AB15,COUNT(E15:AB15)-0)</f>
        <v>#NUM!</v>
      </c>
      <c r="AG15" s="114" t="e">
        <f t="shared" ref="AG15" si="16">LARGE(E15:AB15,COUNT(E15:AB15)-1)</f>
        <v>#NUM!</v>
      </c>
      <c r="AH15" s="115" t="e">
        <f t="shared" ref="AH15" si="17">LARGE(E15:AB15,COUNT(E15:AB15)-2)</f>
        <v>#NUM!</v>
      </c>
    </row>
    <row r="16" spans="1:36" ht="13.8" thickBot="1">
      <c r="A16" s="30"/>
      <c r="B16" s="30"/>
      <c r="C16" s="30"/>
      <c r="D16" s="63"/>
      <c r="E16" s="82"/>
      <c r="F16" s="83"/>
      <c r="G16" s="84"/>
      <c r="H16" s="85"/>
      <c r="I16" s="77"/>
      <c r="J16" s="86"/>
      <c r="K16" s="87"/>
      <c r="L16" s="88"/>
      <c r="M16" s="89"/>
      <c r="N16" s="87"/>
      <c r="O16" s="90"/>
      <c r="P16" s="90"/>
      <c r="Q16" s="87"/>
      <c r="R16" s="91"/>
      <c r="S16" s="92"/>
      <c r="T16" s="85"/>
      <c r="U16" s="77"/>
      <c r="V16" s="93"/>
      <c r="W16" s="85"/>
      <c r="X16" s="77"/>
      <c r="Y16" s="93"/>
      <c r="Z16" s="85"/>
      <c r="AA16" s="77"/>
      <c r="AB16" s="94"/>
      <c r="AC16" s="81"/>
      <c r="AD16" s="72"/>
      <c r="AE16" s="11"/>
      <c r="AF16" s="107"/>
      <c r="AG16" s="107"/>
      <c r="AH16" s="108"/>
    </row>
    <row r="17" spans="1:35" ht="14.4">
      <c r="A17" s="79" t="s">
        <v>7</v>
      </c>
      <c r="B17" s="31"/>
      <c r="C17" s="31"/>
      <c r="D17" s="32"/>
      <c r="E17" s="60"/>
      <c r="F17" s="33">
        <v>2</v>
      </c>
      <c r="G17" s="11"/>
      <c r="H17" s="11"/>
      <c r="I17" s="33">
        <v>0</v>
      </c>
      <c r="J17" s="11"/>
      <c r="K17" s="11"/>
      <c r="L17" s="33">
        <v>5</v>
      </c>
      <c r="M17" s="11"/>
      <c r="N17" s="11"/>
      <c r="O17" s="33">
        <v>6</v>
      </c>
      <c r="P17" s="11"/>
      <c r="Q17" s="11"/>
      <c r="R17" s="33">
        <v>5</v>
      </c>
      <c r="S17" s="11"/>
      <c r="T17" s="11"/>
      <c r="U17" s="33">
        <v>0</v>
      </c>
      <c r="V17" s="11"/>
      <c r="W17" s="11"/>
      <c r="X17" s="33">
        <v>3</v>
      </c>
      <c r="Y17" s="33"/>
      <c r="Z17" s="33"/>
      <c r="AA17" s="33">
        <v>4</v>
      </c>
      <c r="AB17" s="11"/>
      <c r="AC17" s="11"/>
      <c r="AD17" s="11"/>
      <c r="AE17" s="11"/>
      <c r="AF17" s="11"/>
      <c r="AG17" s="11"/>
      <c r="AH17" s="11"/>
      <c r="AI17" s="11"/>
    </row>
    <row r="18" spans="1:35" ht="14.4">
      <c r="A18" s="78"/>
      <c r="B18" s="59"/>
      <c r="C18" s="34"/>
      <c r="D18" s="3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>
      <c r="A19" s="80" t="s">
        <v>8</v>
      </c>
      <c r="B19" s="78"/>
      <c r="D19" s="60"/>
      <c r="E19" s="60"/>
      <c r="F19" s="6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64" t="s">
        <v>5</v>
      </c>
      <c r="R19" s="60"/>
      <c r="S19" s="60"/>
      <c r="T19" s="60"/>
      <c r="U19" s="36"/>
      <c r="V19" s="36"/>
      <c r="W19" s="61"/>
      <c r="X19" s="61"/>
      <c r="Y19" s="61"/>
      <c r="Z19" s="6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>
      <c r="B20" s="11"/>
      <c r="D20" s="11"/>
      <c r="E20" s="128" t="s">
        <v>14</v>
      </c>
      <c r="F20" s="129"/>
      <c r="G20" s="12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22.8">
      <c r="A21" s="68"/>
      <c r="B21" s="1"/>
      <c r="C21" s="68"/>
      <c r="D21" s="1"/>
      <c r="E21" s="129"/>
      <c r="F21" s="129"/>
      <c r="G21" s="129"/>
      <c r="H21" s="1"/>
      <c r="I21" s="2"/>
      <c r="J21" s="3"/>
      <c r="K21" s="2"/>
      <c r="L21" s="4"/>
      <c r="M21" s="4"/>
      <c r="N21" s="4"/>
      <c r="O21" s="4"/>
      <c r="P21" s="2"/>
      <c r="Q21" s="2"/>
      <c r="R21" s="2"/>
      <c r="S21" s="5"/>
      <c r="T21" s="6"/>
      <c r="U21" s="6"/>
      <c r="V21" s="7"/>
      <c r="W21" s="7"/>
      <c r="X21" s="7"/>
      <c r="Y21" s="7"/>
      <c r="Z21" s="7"/>
      <c r="AA21" s="8"/>
      <c r="AB21" s="9"/>
    </row>
    <row r="22" spans="1:35">
      <c r="E22" s="129"/>
      <c r="F22" s="129"/>
      <c r="G22" s="129"/>
    </row>
    <row r="23" spans="1:35">
      <c r="E23" s="129"/>
      <c r="F23" s="129"/>
      <c r="G23" s="129"/>
    </row>
    <row r="24" spans="1:35">
      <c r="E24" s="129"/>
      <c r="F24" s="129"/>
      <c r="G24" s="129"/>
    </row>
    <row r="31" spans="1:35">
      <c r="A31" s="40"/>
      <c r="B31" s="37"/>
      <c r="C31" s="69"/>
      <c r="D31" s="38"/>
      <c r="E31" s="38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8"/>
      <c r="S31" s="38"/>
      <c r="T31" s="38"/>
      <c r="U31" s="40"/>
      <c r="V31" s="40"/>
      <c r="W31" s="39"/>
      <c r="X31" s="39"/>
      <c r="Y31" s="39"/>
      <c r="Z31" s="39"/>
      <c r="AA31" s="37"/>
      <c r="AB31" s="37"/>
      <c r="AC31" s="37"/>
      <c r="AD31" s="37"/>
      <c r="AE31" s="37"/>
      <c r="AF31" s="37"/>
      <c r="AG31" s="37"/>
      <c r="AH31" s="37"/>
      <c r="AI31" s="11"/>
    </row>
    <row r="32" spans="1:35">
      <c r="A32" s="69"/>
      <c r="B32" s="37"/>
      <c r="C32" s="69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11"/>
    </row>
    <row r="33" spans="1:35">
      <c r="A33" s="69"/>
      <c r="B33" s="37"/>
      <c r="C33" s="69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11"/>
    </row>
  </sheetData>
  <mergeCells count="7">
    <mergeCell ref="Z3:AB3"/>
    <mergeCell ref="T3:V3"/>
    <mergeCell ref="W3:Y3"/>
    <mergeCell ref="E20:G24"/>
    <mergeCell ref="K3:M3"/>
    <mergeCell ref="N3:P3"/>
    <mergeCell ref="Q3:S3"/>
  </mergeCells>
  <conditionalFormatting sqref="E6:S6 E16:AH16 W6:AH6 AC8:AH13 Z7:AB15 E8:Y13">
    <cfRule type="containsErrors" dxfId="11" priority="24" stopIfTrue="1">
      <formula>ISERROR(E6)</formula>
    </cfRule>
  </conditionalFormatting>
  <conditionalFormatting sqref="E7:S9 AC7:AH9 W7:Y9">
    <cfRule type="containsErrors" dxfId="10" priority="22" stopIfTrue="1">
      <formula>ISERROR(E7)</formula>
    </cfRule>
  </conditionalFormatting>
  <conditionalFormatting sqref="E14:M14 AC14:AH14">
    <cfRule type="containsErrors" dxfId="9" priority="21" stopIfTrue="1">
      <formula>ISERROR(E14)</formula>
    </cfRule>
  </conditionalFormatting>
  <conditionalFormatting sqref="E9:S9 AC9:AH9 W9:Y9">
    <cfRule type="containsErrors" dxfId="8" priority="20" stopIfTrue="1">
      <formula>ISERROR(E9)</formula>
    </cfRule>
  </conditionalFormatting>
  <conditionalFormatting sqref="AC15:AH15 E15:M15">
    <cfRule type="containsErrors" dxfId="7" priority="17" stopIfTrue="1">
      <formula>ISERROR(E15)</formula>
    </cfRule>
  </conditionalFormatting>
  <conditionalFormatting sqref="E13:Y13 AC13:AH13">
    <cfRule type="containsErrors" dxfId="6" priority="16" stopIfTrue="1">
      <formula>ISERROR(E13)</formula>
    </cfRule>
  </conditionalFormatting>
  <conditionalFormatting sqref="W14:Y15">
    <cfRule type="containsErrors" dxfId="5" priority="10" stopIfTrue="1">
      <formula>ISERROR(W14)</formula>
    </cfRule>
  </conditionalFormatting>
  <conditionalFormatting sqref="T14:V15">
    <cfRule type="containsErrors" dxfId="4" priority="9" stopIfTrue="1">
      <formula>ISERROR(T14)</formula>
    </cfRule>
  </conditionalFormatting>
  <conditionalFormatting sqref="N14:S15">
    <cfRule type="containsErrors" dxfId="3" priority="7" stopIfTrue="1">
      <formula>ISERROR(N14)</formula>
    </cfRule>
  </conditionalFormatting>
  <conditionalFormatting sqref="T6:V6">
    <cfRule type="containsErrors" dxfId="2" priority="3" stopIfTrue="1">
      <formula>ISERROR(T6)</formula>
    </cfRule>
  </conditionalFormatting>
  <conditionalFormatting sqref="T7:V9">
    <cfRule type="containsErrors" dxfId="1" priority="2" stopIfTrue="1">
      <formula>ISERROR(T7)</formula>
    </cfRule>
  </conditionalFormatting>
  <conditionalFormatting sqref="T9:V9">
    <cfRule type="containsErrors" dxfId="0" priority="1" stopIfTrue="1">
      <formula>ISERROR(T9)</formula>
    </cfRule>
  </conditionalFormatting>
  <pageMargins left="0.23" right="0.15" top="0.27559055118110237" bottom="0.15748031496062992" header="0.31496062992125984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Clubmans</vt:lpstr>
    </vt:vector>
  </TitlesOfParts>
  <Company>TransFRESH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Dodd</dc:creator>
  <cp:lastModifiedBy>Lizelle van Rensburg</cp:lastModifiedBy>
  <cp:lastPrinted>2018-11-22T10:30:45Z</cp:lastPrinted>
  <dcterms:created xsi:type="dcterms:W3CDTF">2004-11-04T14:19:06Z</dcterms:created>
  <dcterms:modified xsi:type="dcterms:W3CDTF">2019-10-10T14:35:56Z</dcterms:modified>
</cp:coreProperties>
</file>