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82" activeTab="8"/>
  </bookViews>
  <sheets>
    <sheet name="Bambino" sheetId="1" r:id="rId1"/>
    <sheet name="Micro MAX" sheetId="2" r:id="rId2"/>
    <sheet name="60cc Clubmans" sheetId="3" r:id="rId3"/>
    <sheet name="Mini MAX" sheetId="4" r:id="rId4"/>
    <sheet name="Junior MAX" sheetId="5" r:id="rId5"/>
    <sheet name="Senior MAX" sheetId="6" r:id="rId6"/>
    <sheet name="Clubmans" sheetId="7" r:id="rId7"/>
    <sheet name="Clubmans Vets" sheetId="8" r:id="rId8"/>
    <sheet name="DD2 Clubmans" sheetId="9" r:id="rId9"/>
  </sheets>
  <definedNames/>
  <calcPr fullCalcOnLoad="1"/>
</workbook>
</file>

<file path=xl/sharedStrings.xml><?xml version="1.0" encoding="utf-8"?>
<sst xmlns="http://schemas.openxmlformats.org/spreadsheetml/2006/main" count="316" uniqueCount="110">
  <si>
    <t>Round 1</t>
  </si>
  <si>
    <t>Round 2</t>
  </si>
  <si>
    <t>Round 3</t>
  </si>
  <si>
    <t>Round 4</t>
  </si>
  <si>
    <t>Round 5</t>
  </si>
  <si>
    <t>Round 6</t>
  </si>
  <si>
    <t>TOTAL</t>
  </si>
  <si>
    <t>DROP POINTS</t>
  </si>
  <si>
    <t>TOTAL DROP POINTS</t>
  </si>
  <si>
    <t>FINAL TOTAL AFTER DROP POINTS</t>
  </si>
  <si>
    <t>Pos</t>
  </si>
  <si>
    <t>COMPETITOR NAME &amp; SURNAME</t>
  </si>
  <si>
    <t>MSA LICENCE NUMBER</t>
  </si>
  <si>
    <t>RACE NUMBER</t>
  </si>
  <si>
    <t>D 1</t>
  </si>
  <si>
    <t>D 2</t>
  </si>
  <si>
    <t>D 3</t>
  </si>
  <si>
    <t>D 4</t>
  </si>
  <si>
    <t>Luke Hill</t>
  </si>
  <si>
    <t>Tshepang Shisinwana</t>
  </si>
  <si>
    <t>Aadam Kajee</t>
  </si>
  <si>
    <t>Wian Boshoff</t>
  </si>
  <si>
    <t>PROVISIONAL RESULTS SUBJECT TO CHANGE</t>
  </si>
  <si>
    <t>Moosa Kajee</t>
  </si>
  <si>
    <t>Kyle Beukes</t>
  </si>
  <si>
    <t>Jayden Goosen</t>
  </si>
  <si>
    <t>Kent Swartz</t>
  </si>
  <si>
    <t>Lwandle Pule</t>
  </si>
  <si>
    <t>Jordan Brooks</t>
  </si>
  <si>
    <t>Ethan Coetzee</t>
  </si>
  <si>
    <t>Wayland Wyman</t>
  </si>
  <si>
    <t>Pierre Joubert</t>
  </si>
  <si>
    <t>Michael Hawcroft</t>
  </si>
  <si>
    <t>Carlo Olivier</t>
  </si>
  <si>
    <t>Anton Pommersheim</t>
  </si>
  <si>
    <t>Nicolas Spanoyannis</t>
  </si>
  <si>
    <t>Carlo Gil</t>
  </si>
  <si>
    <t>Erich Heystek</t>
  </si>
  <si>
    <t>Taiibi Tucci</t>
  </si>
  <si>
    <t>Maurice Garcia</t>
  </si>
  <si>
    <t>Lionel Black</t>
  </si>
  <si>
    <t>Mika Abrahams</t>
  </si>
  <si>
    <t>Colin Black</t>
  </si>
  <si>
    <t>Ian Allnut</t>
  </si>
  <si>
    <t>Keagan Beaumont</t>
  </si>
  <si>
    <t>Ntiyiso Mabunda</t>
  </si>
  <si>
    <t>Matthew Morrell</t>
  </si>
  <si>
    <t>Mandla Mlangeni</t>
  </si>
  <si>
    <t>Luviwe Sambudla</t>
  </si>
  <si>
    <t>Jurgen Pommersheim</t>
  </si>
  <si>
    <t>Lorenzo Cianfanelli</t>
  </si>
  <si>
    <t>Kurt Schultz</t>
  </si>
  <si>
    <t>Pascal Acquaah</t>
  </si>
  <si>
    <t>Cristian Verheul</t>
  </si>
  <si>
    <t>Aiden Beaumont</t>
  </si>
  <si>
    <t>Ashton Repsold</t>
  </si>
  <si>
    <t>Giulio Cianfanelli</t>
  </si>
  <si>
    <t xml:space="preserve">                                                               2019 RAND KART CLUB CHAMPIONSHIP</t>
  </si>
  <si>
    <t>Troy Van der Laan</t>
  </si>
  <si>
    <t>Matthew Shuttleworth</t>
  </si>
  <si>
    <t>Mattao Mason</t>
  </si>
  <si>
    <t>Berlin Robinson</t>
  </si>
  <si>
    <t>Troy Snyman</t>
  </si>
  <si>
    <t>Phumu Mudzusi</t>
  </si>
  <si>
    <t>Taya Van der Laan</t>
  </si>
  <si>
    <t>Muhammed Wally</t>
  </si>
  <si>
    <t>Seth Gomes</t>
  </si>
  <si>
    <t>Tyler Robinson</t>
  </si>
  <si>
    <t>Ghazi Motlekar</t>
  </si>
  <si>
    <t>Kgalema Mngadi</t>
  </si>
  <si>
    <t>Dane Van Heerde</t>
  </si>
  <si>
    <t>Nicholas Verheul</t>
  </si>
  <si>
    <t>Steve Beaumont</t>
  </si>
  <si>
    <t>Rob Nicholson</t>
  </si>
  <si>
    <t>Muzi Thekiso</t>
  </si>
  <si>
    <t>Ruald Hartzenberg</t>
  </si>
  <si>
    <t>Shayaan Mohamed</t>
  </si>
  <si>
    <t>Mahlori Mabunda</t>
  </si>
  <si>
    <t>Joshua Garland</t>
  </si>
  <si>
    <t>Samara Garland</t>
  </si>
  <si>
    <t>Georgia Lenaerts</t>
  </si>
  <si>
    <t>Jude Watson</t>
  </si>
  <si>
    <t>Phakiso Mataitsane</t>
  </si>
  <si>
    <t>Robert Fulton</t>
  </si>
  <si>
    <t>Grant Mason</t>
  </si>
  <si>
    <t>Kieran Daly</t>
  </si>
  <si>
    <t>Manelisi Nkomo</t>
  </si>
  <si>
    <t>Atandlile Mhlobiso</t>
  </si>
  <si>
    <t>Jedda Bartholomew</t>
  </si>
  <si>
    <t>Thando Malumane</t>
  </si>
  <si>
    <t>Anthony Pretorius</t>
  </si>
  <si>
    <t>Jamie Smith</t>
  </si>
  <si>
    <t>Erwin Sterne</t>
  </si>
  <si>
    <t>Brandon Dean</t>
  </si>
  <si>
    <t>Shaun Nel</t>
  </si>
  <si>
    <t>Aqil Alibhai</t>
  </si>
  <si>
    <t>Ndumiso Bongane</t>
  </si>
  <si>
    <t>Enzo Rujugiro</t>
  </si>
  <si>
    <t>Keon Ramaphakela</t>
  </si>
  <si>
    <t>Rafael Da Silva</t>
  </si>
  <si>
    <t>Bradley Liebenberg</t>
  </si>
  <si>
    <t>Brandon Smith</t>
  </si>
  <si>
    <t>Marouan Selmi</t>
  </si>
  <si>
    <t>Anesu Maphumulo</t>
  </si>
  <si>
    <t>Avivesh Francis</t>
  </si>
  <si>
    <t>C</t>
  </si>
  <si>
    <t>Santiago Frade</t>
  </si>
  <si>
    <t>Llewellyn Sutherland</t>
  </si>
  <si>
    <t>Tyrone Sterne</t>
  </si>
  <si>
    <t>Ryan Swartz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</si>
</sst>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 &quot;#,##0;[Red]&quot;R -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172" fontId="3" fillId="33" borderId="10" xfId="46" applyNumberFormat="1" applyFont="1" applyFill="1" applyBorder="1" applyAlignment="1">
      <alignment horizontal="center"/>
      <protection/>
    </xf>
    <xf numFmtId="0" fontId="3" fillId="0" borderId="0" xfId="46" applyFont="1">
      <alignment/>
      <protection/>
    </xf>
    <xf numFmtId="0" fontId="1" fillId="33" borderId="11" xfId="46" applyFill="1" applyBorder="1" applyAlignment="1">
      <alignment horizontal="center"/>
      <protection/>
    </xf>
    <xf numFmtId="0" fontId="1" fillId="33" borderId="12" xfId="46" applyFill="1" applyBorder="1" applyAlignment="1">
      <alignment horizontal="center"/>
      <protection/>
    </xf>
    <xf numFmtId="0" fontId="7" fillId="0" borderId="0" xfId="46" applyFont="1">
      <alignment/>
      <protection/>
    </xf>
    <xf numFmtId="1" fontId="7" fillId="0" borderId="0" xfId="46" applyNumberFormat="1" applyFont="1">
      <alignment/>
      <protection/>
    </xf>
    <xf numFmtId="0" fontId="8" fillId="0" borderId="0" xfId="46" applyFont="1" applyAlignment="1">
      <alignment horizontal="center" vertical="center" wrapText="1"/>
      <protection/>
    </xf>
    <xf numFmtId="0" fontId="4" fillId="34" borderId="13" xfId="46" applyFont="1" applyFill="1" applyBorder="1">
      <alignment/>
      <protection/>
    </xf>
    <xf numFmtId="0" fontId="3" fillId="34" borderId="14" xfId="46" applyFont="1" applyFill="1" applyBorder="1" applyAlignment="1">
      <alignment horizontal="left" wrapText="1"/>
      <protection/>
    </xf>
    <xf numFmtId="0" fontId="3" fillId="34" borderId="14" xfId="46" applyFont="1" applyFill="1" applyBorder="1" applyAlignment="1">
      <alignment horizontal="center" wrapText="1"/>
      <protection/>
    </xf>
    <xf numFmtId="0" fontId="1" fillId="33" borderId="15" xfId="46" applyFill="1" applyBorder="1" applyAlignment="1">
      <alignment horizontal="center"/>
      <protection/>
    </xf>
    <xf numFmtId="0" fontId="0" fillId="0" borderId="16" xfId="0" applyFill="1" applyBorder="1" applyAlignment="1">
      <alignment wrapText="1"/>
    </xf>
    <xf numFmtId="0" fontId="6" fillId="0" borderId="16" xfId="0" applyFont="1" applyFill="1" applyBorder="1" applyAlignment="1">
      <alignment/>
    </xf>
    <xf numFmtId="172" fontId="3" fillId="34" borderId="17" xfId="46" applyNumberFormat="1" applyFont="1" applyFill="1" applyBorder="1" applyAlignment="1">
      <alignment horizontal="center"/>
      <protection/>
    </xf>
    <xf numFmtId="172" fontId="3" fillId="34" borderId="18" xfId="46" applyNumberFormat="1" applyFont="1" applyFill="1" applyBorder="1" applyAlignment="1">
      <alignment horizontal="center"/>
      <protection/>
    </xf>
    <xf numFmtId="172" fontId="3" fillId="34" borderId="19" xfId="46" applyNumberFormat="1" applyFont="1" applyFill="1" applyBorder="1" applyAlignment="1">
      <alignment horizontal="center"/>
      <protection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72" fontId="3" fillId="34" borderId="22" xfId="46" applyNumberFormat="1" applyFont="1" applyFill="1" applyBorder="1" applyAlignment="1">
      <alignment horizontal="center"/>
      <protection/>
    </xf>
    <xf numFmtId="172" fontId="3" fillId="33" borderId="23" xfId="46" applyNumberFormat="1" applyFont="1" applyFill="1" applyBorder="1" applyAlignment="1">
      <alignment horizontal="center"/>
      <protection/>
    </xf>
    <xf numFmtId="0" fontId="1" fillId="0" borderId="24" xfId="46" applyFill="1" applyBorder="1" applyAlignment="1">
      <alignment horizontal="center"/>
      <protection/>
    </xf>
    <xf numFmtId="0" fontId="5" fillId="0" borderId="25" xfId="46" applyFont="1" applyBorder="1">
      <alignment/>
      <protection/>
    </xf>
    <xf numFmtId="0" fontId="0" fillId="0" borderId="26" xfId="0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7" fillId="0" borderId="0" xfId="46" applyFont="1" applyAlignment="1">
      <alignment horizontal="center"/>
      <protection/>
    </xf>
    <xf numFmtId="0" fontId="0" fillId="0" borderId="2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29" xfId="46" applyFont="1" applyBorder="1">
      <alignment/>
      <protection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1" fillId="0" borderId="33" xfId="46" applyFill="1" applyBorder="1" applyAlignment="1">
      <alignment horizontal="center"/>
      <protection/>
    </xf>
    <xf numFmtId="0" fontId="1" fillId="33" borderId="34" xfId="46" applyFill="1" applyBorder="1" applyAlignment="1">
      <alignment horizontal="center"/>
      <protection/>
    </xf>
    <xf numFmtId="0" fontId="1" fillId="33" borderId="35" xfId="46" applyFill="1" applyBorder="1" applyAlignment="1">
      <alignment horizontal="center"/>
      <protection/>
    </xf>
    <xf numFmtId="0" fontId="1" fillId="33" borderId="36" xfId="46" applyFill="1" applyBorder="1" applyAlignment="1">
      <alignment horizontal="center"/>
      <protection/>
    </xf>
    <xf numFmtId="0" fontId="4" fillId="34" borderId="37" xfId="46" applyFont="1" applyFill="1" applyBorder="1">
      <alignment/>
      <protection/>
    </xf>
    <xf numFmtId="0" fontId="3" fillId="34" borderId="38" xfId="46" applyFont="1" applyFill="1" applyBorder="1" applyAlignment="1">
      <alignment horizontal="left" wrapText="1"/>
      <protection/>
    </xf>
    <xf numFmtId="0" fontId="3" fillId="34" borderId="38" xfId="46" applyFont="1" applyFill="1" applyBorder="1" applyAlignment="1">
      <alignment horizontal="center" wrapText="1"/>
      <protection/>
    </xf>
    <xf numFmtId="172" fontId="3" fillId="34" borderId="39" xfId="46" applyNumberFormat="1" applyFont="1" applyFill="1" applyBorder="1" applyAlignment="1">
      <alignment horizontal="center"/>
      <protection/>
    </xf>
    <xf numFmtId="172" fontId="3" fillId="34" borderId="40" xfId="46" applyNumberFormat="1" applyFont="1" applyFill="1" applyBorder="1" applyAlignment="1">
      <alignment horizontal="center"/>
      <protection/>
    </xf>
    <xf numFmtId="172" fontId="3" fillId="34" borderId="41" xfId="46" applyNumberFormat="1" applyFont="1" applyFill="1" applyBorder="1" applyAlignment="1">
      <alignment horizontal="center"/>
      <protection/>
    </xf>
    <xf numFmtId="172" fontId="3" fillId="34" borderId="42" xfId="46" applyNumberFormat="1" applyFont="1" applyFill="1" applyBorder="1" applyAlignment="1">
      <alignment horizontal="center"/>
      <protection/>
    </xf>
    <xf numFmtId="172" fontId="3" fillId="33" borderId="43" xfId="46" applyNumberFormat="1" applyFont="1" applyFill="1" applyBorder="1" applyAlignment="1">
      <alignment horizontal="center"/>
      <protection/>
    </xf>
    <xf numFmtId="172" fontId="3" fillId="33" borderId="44" xfId="46" applyNumberFormat="1" applyFont="1" applyFill="1" applyBorder="1" applyAlignment="1">
      <alignment horizontal="center"/>
      <protection/>
    </xf>
    <xf numFmtId="0" fontId="5" fillId="0" borderId="45" xfId="46" applyFont="1" applyBorder="1">
      <alignment/>
      <protection/>
    </xf>
    <xf numFmtId="0" fontId="5" fillId="0" borderId="24" xfId="46" applyFont="1" applyBorder="1">
      <alignment/>
      <protection/>
    </xf>
    <xf numFmtId="0" fontId="5" fillId="0" borderId="46" xfId="46" applyFont="1" applyBorder="1">
      <alignment/>
      <protection/>
    </xf>
    <xf numFmtId="0" fontId="5" fillId="0" borderId="47" xfId="46" applyFont="1" applyBorder="1">
      <alignment/>
      <protection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1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1" fillId="0" borderId="54" xfId="46" applyFill="1" applyBorder="1" applyAlignment="1">
      <alignment horizontal="center"/>
      <protection/>
    </xf>
    <xf numFmtId="0" fontId="1" fillId="33" borderId="55" xfId="46" applyFill="1" applyBorder="1" applyAlignment="1">
      <alignment horizontal="center"/>
      <protection/>
    </xf>
    <xf numFmtId="0" fontId="1" fillId="33" borderId="56" xfId="46" applyFill="1" applyBorder="1" applyAlignment="1">
      <alignment horizontal="center"/>
      <protection/>
    </xf>
    <xf numFmtId="0" fontId="1" fillId="33" borderId="57" xfId="46" applyFill="1" applyBorder="1" applyAlignment="1">
      <alignment horizontal="center"/>
      <protection/>
    </xf>
    <xf numFmtId="0" fontId="3" fillId="34" borderId="58" xfId="46" applyFont="1" applyFill="1" applyBorder="1">
      <alignment/>
      <protection/>
    </xf>
    <xf numFmtId="0" fontId="3" fillId="34" borderId="59" xfId="46" applyFont="1" applyFill="1" applyBorder="1">
      <alignment/>
      <protection/>
    </xf>
    <xf numFmtId="0" fontId="0" fillId="0" borderId="60" xfId="0" applyBorder="1" applyAlignment="1">
      <alignment horizontal="center" wrapText="1"/>
    </xf>
    <xf numFmtId="0" fontId="0" fillId="0" borderId="61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1" fillId="0" borderId="47" xfId="46" applyFill="1" applyBorder="1" applyAlignment="1">
      <alignment horizontal="center"/>
      <protection/>
    </xf>
    <xf numFmtId="0" fontId="1" fillId="33" borderId="64" xfId="46" applyFill="1" applyBorder="1" applyAlignment="1">
      <alignment horizontal="center"/>
      <protection/>
    </xf>
    <xf numFmtId="0" fontId="1" fillId="33" borderId="65" xfId="46" applyFill="1" applyBorder="1" applyAlignment="1">
      <alignment horizontal="center"/>
      <protection/>
    </xf>
    <xf numFmtId="0" fontId="1" fillId="33" borderId="66" xfId="46" applyFill="1" applyBorder="1" applyAlignment="1">
      <alignment horizontal="center"/>
      <protection/>
    </xf>
    <xf numFmtId="0" fontId="3" fillId="34" borderId="67" xfId="46" applyFont="1" applyFill="1" applyBorder="1">
      <alignment/>
      <protection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50" xfId="0" applyFont="1" applyFill="1" applyBorder="1" applyAlignment="1">
      <alignment horizontal="center"/>
    </xf>
    <xf numFmtId="0" fontId="4" fillId="34" borderId="71" xfId="46" applyFont="1" applyFill="1" applyBorder="1">
      <alignment/>
      <protection/>
    </xf>
    <xf numFmtId="0" fontId="5" fillId="0" borderId="54" xfId="46" applyFont="1" applyBorder="1">
      <alignment/>
      <protection/>
    </xf>
    <xf numFmtId="0" fontId="3" fillId="34" borderId="72" xfId="46" applyFont="1" applyFill="1" applyBorder="1" applyAlignment="1">
      <alignment horizontal="center" wrapText="1"/>
      <protection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58" applyBorder="1" applyAlignment="1">
      <alignment horizontal="center"/>
      <protection/>
    </xf>
    <xf numFmtId="0" fontId="0" fillId="0" borderId="74" xfId="58" applyBorder="1" applyAlignment="1">
      <alignment horizontal="center"/>
      <protection/>
    </xf>
    <xf numFmtId="0" fontId="3" fillId="34" borderId="71" xfId="46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/>
    </xf>
    <xf numFmtId="0" fontId="0" fillId="0" borderId="48" xfId="0" applyBorder="1" applyAlignment="1">
      <alignment horizontal="center" wrapText="1"/>
    </xf>
    <xf numFmtId="0" fontId="3" fillId="34" borderId="71" xfId="46" applyFont="1" applyFill="1" applyBorder="1" applyAlignment="1">
      <alignment horizontal="center" wrapText="1"/>
      <protection/>
    </xf>
    <xf numFmtId="0" fontId="0" fillId="0" borderId="5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58" applyBorder="1" applyAlignment="1">
      <alignment horizontal="center"/>
      <protection/>
    </xf>
    <xf numFmtId="0" fontId="0" fillId="0" borderId="77" xfId="58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47" xfId="58" applyBorder="1" applyAlignment="1">
      <alignment horizontal="center"/>
      <protection/>
    </xf>
    <xf numFmtId="0" fontId="0" fillId="0" borderId="78" xfId="58" applyBorder="1" applyAlignment="1">
      <alignment horizontal="center"/>
      <protection/>
    </xf>
    <xf numFmtId="0" fontId="0" fillId="0" borderId="75" xfId="0" applyBorder="1" applyAlignment="1">
      <alignment/>
    </xf>
    <xf numFmtId="0" fontId="0" fillId="0" borderId="46" xfId="0" applyFont="1" applyBorder="1" applyAlignment="1">
      <alignment/>
    </xf>
    <xf numFmtId="0" fontId="0" fillId="0" borderId="76" xfId="0" applyBorder="1" applyAlignment="1">
      <alignment/>
    </xf>
    <xf numFmtId="0" fontId="0" fillId="0" borderId="33" xfId="58" applyBorder="1" applyAlignment="1">
      <alignment horizontal="center"/>
      <protection/>
    </xf>
    <xf numFmtId="0" fontId="5" fillId="0" borderId="33" xfId="46" applyFont="1" applyBorder="1">
      <alignment/>
      <protection/>
    </xf>
    <xf numFmtId="0" fontId="4" fillId="34" borderId="79" xfId="46" applyFont="1" applyFill="1" applyBorder="1">
      <alignment/>
      <protection/>
    </xf>
    <xf numFmtId="0" fontId="3" fillId="34" borderId="79" xfId="46" applyFont="1" applyFill="1" applyBorder="1" applyAlignment="1">
      <alignment horizontal="left" wrapText="1"/>
      <protection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3" fillId="34" borderId="79" xfId="46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6" fillId="0" borderId="75" xfId="0" applyFont="1" applyFill="1" applyBorder="1" applyAlignment="1">
      <alignment horizontal="center"/>
    </xf>
    <xf numFmtId="0" fontId="0" fillId="0" borderId="8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3" fillId="34" borderId="81" xfId="46" applyFont="1" applyFill="1" applyBorder="1" applyAlignment="1">
      <alignment horizontal="center" wrapText="1"/>
      <protection/>
    </xf>
    <xf numFmtId="0" fontId="0" fillId="0" borderId="8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6" fillId="0" borderId="83" xfId="0" applyFont="1" applyFill="1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3" fillId="34" borderId="87" xfId="46" applyFont="1" applyFill="1" applyBorder="1">
      <alignment/>
      <protection/>
    </xf>
    <xf numFmtId="0" fontId="0" fillId="0" borderId="47" xfId="0" applyFont="1" applyBorder="1" applyAlignment="1">
      <alignment/>
    </xf>
    <xf numFmtId="0" fontId="0" fillId="0" borderId="77" xfId="0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1" fillId="33" borderId="16" xfId="46" applyFill="1" applyBorder="1" applyAlignment="1">
      <alignment horizontal="center"/>
      <protection/>
    </xf>
    <xf numFmtId="0" fontId="1" fillId="33" borderId="52" xfId="46" applyFill="1" applyBorder="1" applyAlignment="1">
      <alignment horizontal="center"/>
      <protection/>
    </xf>
    <xf numFmtId="0" fontId="1" fillId="33" borderId="62" xfId="46" applyFill="1" applyBorder="1" applyAlignment="1">
      <alignment horizontal="center"/>
      <protection/>
    </xf>
    <xf numFmtId="0" fontId="0" fillId="0" borderId="54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54" xfId="58" applyBorder="1" applyAlignment="1">
      <alignment horizontal="center"/>
      <protection/>
    </xf>
    <xf numFmtId="0" fontId="0" fillId="0" borderId="54" xfId="0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0" fillId="0" borderId="47" xfId="0" applyBorder="1" applyAlignment="1">
      <alignment horizontal="center" wrapText="1"/>
    </xf>
    <xf numFmtId="172" fontId="3" fillId="34" borderId="88" xfId="46" applyNumberFormat="1" applyFont="1" applyFill="1" applyBorder="1" applyAlignment="1">
      <alignment horizontal="center"/>
      <protection/>
    </xf>
    <xf numFmtId="172" fontId="3" fillId="33" borderId="89" xfId="46" applyNumberFormat="1" applyFont="1" applyFill="1" applyBorder="1" applyAlignment="1">
      <alignment horizontal="center"/>
      <protection/>
    </xf>
    <xf numFmtId="172" fontId="3" fillId="33" borderId="90" xfId="46" applyNumberFormat="1" applyFont="1" applyFill="1" applyBorder="1" applyAlignment="1">
      <alignment horizontal="center"/>
      <protection/>
    </xf>
    <xf numFmtId="0" fontId="1" fillId="33" borderId="51" xfId="46" applyFill="1" applyBorder="1" applyAlignment="1">
      <alignment horizontal="center"/>
      <protection/>
    </xf>
    <xf numFmtId="0" fontId="1" fillId="33" borderId="53" xfId="46" applyFill="1" applyBorder="1" applyAlignment="1">
      <alignment horizontal="center"/>
      <protection/>
    </xf>
    <xf numFmtId="0" fontId="1" fillId="33" borderId="20" xfId="46" applyFill="1" applyBorder="1" applyAlignment="1">
      <alignment horizontal="center"/>
      <protection/>
    </xf>
    <xf numFmtId="0" fontId="1" fillId="33" borderId="21" xfId="46" applyFill="1" applyBorder="1" applyAlignment="1">
      <alignment horizontal="center"/>
      <protection/>
    </xf>
    <xf numFmtId="0" fontId="1" fillId="33" borderId="61" xfId="46" applyFill="1" applyBorder="1" applyAlignment="1">
      <alignment horizontal="center"/>
      <protection/>
    </xf>
    <xf numFmtId="0" fontId="1" fillId="33" borderId="63" xfId="46" applyFill="1" applyBorder="1" applyAlignment="1">
      <alignment horizontal="center"/>
      <protection/>
    </xf>
    <xf numFmtId="0" fontId="1" fillId="33" borderId="91" xfId="46" applyFill="1" applyBorder="1" applyAlignment="1">
      <alignment horizontal="center"/>
      <protection/>
    </xf>
    <xf numFmtId="0" fontId="1" fillId="33" borderId="92" xfId="46" applyFill="1" applyBorder="1" applyAlignment="1">
      <alignment horizontal="center"/>
      <protection/>
    </xf>
    <xf numFmtId="0" fontId="1" fillId="33" borderId="93" xfId="46" applyFill="1" applyBorder="1" applyAlignment="1">
      <alignment horizontal="center"/>
      <protection/>
    </xf>
    <xf numFmtId="0" fontId="3" fillId="34" borderId="54" xfId="46" applyFont="1" applyFill="1" applyBorder="1">
      <alignment/>
      <protection/>
    </xf>
    <xf numFmtId="0" fontId="3" fillId="34" borderId="24" xfId="46" applyFont="1" applyFill="1" applyBorder="1">
      <alignment/>
      <protection/>
    </xf>
    <xf numFmtId="0" fontId="3" fillId="34" borderId="47" xfId="46" applyFont="1" applyFill="1" applyBorder="1">
      <alignment/>
      <protection/>
    </xf>
    <xf numFmtId="0" fontId="4" fillId="34" borderId="14" xfId="46" applyFont="1" applyFill="1" applyBorder="1">
      <alignment/>
      <protection/>
    </xf>
    <xf numFmtId="0" fontId="5" fillId="0" borderId="94" xfId="46" applyFont="1" applyBorder="1">
      <alignment/>
      <protection/>
    </xf>
    <xf numFmtId="0" fontId="5" fillId="0" borderId="85" xfId="46" applyFont="1" applyBorder="1">
      <alignment/>
      <protection/>
    </xf>
    <xf numFmtId="0" fontId="5" fillId="0" borderId="95" xfId="46" applyFont="1" applyBorder="1">
      <alignment/>
      <protection/>
    </xf>
    <xf numFmtId="0" fontId="3" fillId="34" borderId="96" xfId="46" applyFont="1" applyFill="1" applyBorder="1" applyAlignment="1">
      <alignment horizontal="left" wrapText="1"/>
      <protection/>
    </xf>
    <xf numFmtId="0" fontId="0" fillId="0" borderId="29" xfId="0" applyFont="1" applyBorder="1" applyAlignment="1">
      <alignment/>
    </xf>
    <xf numFmtId="0" fontId="3" fillId="34" borderId="97" xfId="46" applyFont="1" applyFill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80" xfId="0" applyFont="1" applyBorder="1" applyAlignment="1">
      <alignment/>
    </xf>
    <xf numFmtId="0" fontId="0" fillId="0" borderId="92" xfId="58" applyBorder="1" applyAlignment="1">
      <alignment horizontal="center"/>
      <protection/>
    </xf>
    <xf numFmtId="0" fontId="0" fillId="0" borderId="92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1" xfId="58" applyBorder="1" applyAlignment="1">
      <alignment horizont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9" xfId="58" applyBorder="1" applyAlignment="1">
      <alignment horizontal="center"/>
      <protection/>
    </xf>
    <xf numFmtId="0" fontId="0" fillId="0" borderId="25" xfId="0" applyFont="1" applyBorder="1" applyAlignment="1">
      <alignment wrapText="1"/>
    </xf>
    <xf numFmtId="0" fontId="0" fillId="0" borderId="100" xfId="58" applyBorder="1" applyAlignment="1">
      <alignment horizontal="center"/>
      <protection/>
    </xf>
    <xf numFmtId="0" fontId="2" fillId="0" borderId="0" xfId="46" applyFont="1" applyBorder="1" applyAlignment="1">
      <alignment vertical="center" wrapText="1"/>
      <protection/>
    </xf>
    <xf numFmtId="0" fontId="1" fillId="0" borderId="0" xfId="46" applyBorder="1" applyAlignment="1">
      <alignment horizontal="center"/>
      <protection/>
    </xf>
    <xf numFmtId="0" fontId="3" fillId="34" borderId="101" xfId="46" applyFont="1" applyFill="1" applyBorder="1" applyAlignment="1">
      <alignment horizontal="center"/>
      <protection/>
    </xf>
    <xf numFmtId="0" fontId="3" fillId="34" borderId="102" xfId="46" applyFont="1" applyFill="1" applyBorder="1" applyAlignment="1">
      <alignment horizontal="center"/>
      <protection/>
    </xf>
    <xf numFmtId="16" fontId="3" fillId="34" borderId="103" xfId="46" applyNumberFormat="1" applyFont="1" applyFill="1" applyBorder="1" applyAlignment="1">
      <alignment horizontal="center"/>
      <protection/>
    </xf>
    <xf numFmtId="16" fontId="3" fillId="34" borderId="104" xfId="46" applyNumberFormat="1" applyFont="1" applyFill="1" applyBorder="1" applyAlignment="1">
      <alignment horizontal="center"/>
      <protection/>
    </xf>
    <xf numFmtId="0" fontId="3" fillId="33" borderId="105" xfId="46" applyFont="1" applyFill="1" applyBorder="1" applyAlignment="1">
      <alignment horizontal="center"/>
      <protection/>
    </xf>
    <xf numFmtId="0" fontId="3" fillId="33" borderId="106" xfId="46" applyFont="1" applyFill="1" applyBorder="1" applyAlignment="1">
      <alignment horizontal="center"/>
      <protection/>
    </xf>
    <xf numFmtId="0" fontId="3" fillId="33" borderId="107" xfId="46" applyFont="1" applyFill="1" applyBorder="1" applyAlignment="1">
      <alignment horizontal="center"/>
      <protection/>
    </xf>
    <xf numFmtId="0" fontId="3" fillId="33" borderId="108" xfId="46" applyFont="1" applyFill="1" applyBorder="1" applyAlignment="1">
      <alignment horizontal="center"/>
      <protection/>
    </xf>
    <xf numFmtId="0" fontId="3" fillId="33" borderId="102" xfId="46" applyFont="1" applyFill="1" applyBorder="1" applyAlignment="1">
      <alignment horizontal="center" wrapText="1"/>
      <protection/>
    </xf>
    <xf numFmtId="0" fontId="3" fillId="33" borderId="13" xfId="46" applyFont="1" applyFill="1" applyBorder="1" applyAlignment="1">
      <alignment horizontal="center" wrapText="1"/>
      <protection/>
    </xf>
    <xf numFmtId="0" fontId="3" fillId="33" borderId="37" xfId="46" applyFont="1" applyFill="1" applyBorder="1" applyAlignment="1">
      <alignment horizontal="center" wrapText="1"/>
      <protection/>
    </xf>
    <xf numFmtId="0" fontId="3" fillId="34" borderId="109" xfId="46" applyFont="1" applyFill="1" applyBorder="1" applyAlignment="1">
      <alignment horizontal="center" vertical="center" wrapText="1"/>
      <protection/>
    </xf>
    <xf numFmtId="0" fontId="3" fillId="34" borderId="110" xfId="46" applyFont="1" applyFill="1" applyBorder="1" applyAlignment="1">
      <alignment horizontal="center" vertical="center" wrapText="1"/>
      <protection/>
    </xf>
    <xf numFmtId="0" fontId="3" fillId="34" borderId="111" xfId="46" applyFont="1" applyFill="1" applyBorder="1" applyAlignment="1">
      <alignment horizontal="center" vertical="center" wrapText="1"/>
      <protection/>
    </xf>
    <xf numFmtId="0" fontId="3" fillId="34" borderId="71" xfId="46" applyFont="1" applyFill="1" applyBorder="1" applyAlignment="1">
      <alignment horizontal="center" vertical="center" wrapText="1"/>
      <protection/>
    </xf>
    <xf numFmtId="0" fontId="3" fillId="34" borderId="112" xfId="46" applyFont="1" applyFill="1" applyBorder="1" applyAlignment="1">
      <alignment horizontal="center" vertical="center" wrapText="1"/>
      <protection/>
    </xf>
    <xf numFmtId="0" fontId="3" fillId="34" borderId="113" xfId="46" applyFont="1" applyFill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 vertical="center" wrapText="1"/>
      <protection/>
    </xf>
    <xf numFmtId="0" fontId="3" fillId="34" borderId="13" xfId="46" applyFont="1" applyFill="1" applyBorder="1" applyAlignment="1">
      <alignment horizontal="center"/>
      <protection/>
    </xf>
    <xf numFmtId="0" fontId="3" fillId="34" borderId="13" xfId="46" applyFont="1" applyFill="1" applyBorder="1" applyAlignment="1">
      <alignment horizontal="center" vertical="center" wrapText="1"/>
      <protection/>
    </xf>
    <xf numFmtId="0" fontId="3" fillId="34" borderId="37" xfId="46" applyFont="1" applyFill="1" applyBorder="1" applyAlignment="1">
      <alignment horizontal="center" vertical="center" wrapText="1"/>
      <protection/>
    </xf>
    <xf numFmtId="16" fontId="3" fillId="34" borderId="114" xfId="46" applyNumberFormat="1" applyFont="1" applyFill="1" applyBorder="1" applyAlignment="1">
      <alignment horizontal="center"/>
      <protection/>
    </xf>
    <xf numFmtId="16" fontId="3" fillId="34" borderId="115" xfId="46" applyNumberFormat="1" applyFont="1" applyFill="1" applyBorder="1" applyAlignment="1">
      <alignment horizontal="center"/>
      <protection/>
    </xf>
    <xf numFmtId="0" fontId="3" fillId="34" borderId="14" xfId="46" applyFont="1" applyFill="1" applyBorder="1" applyAlignment="1">
      <alignment horizontal="center"/>
      <protection/>
    </xf>
    <xf numFmtId="0" fontId="3" fillId="33" borderId="116" xfId="46" applyFont="1" applyFill="1" applyBorder="1" applyAlignment="1">
      <alignment horizontal="center"/>
      <protection/>
    </xf>
    <xf numFmtId="0" fontId="3" fillId="33" borderId="117" xfId="46" applyFont="1" applyFill="1" applyBorder="1" applyAlignment="1">
      <alignment horizontal="center"/>
      <protection/>
    </xf>
    <xf numFmtId="0" fontId="3" fillId="33" borderId="118" xfId="46" applyFont="1" applyFill="1" applyBorder="1" applyAlignment="1">
      <alignment horizontal="center"/>
      <protection/>
    </xf>
    <xf numFmtId="0" fontId="3" fillId="33" borderId="119" xfId="46" applyFont="1" applyFill="1" applyBorder="1" applyAlignment="1">
      <alignment horizontal="center"/>
      <protection/>
    </xf>
    <xf numFmtId="0" fontId="3" fillId="33" borderId="72" xfId="46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4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002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276225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323850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295275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95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390525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907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295275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288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526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219075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192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228600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621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90" zoomScaleNormal="90" zoomScalePageLayoutView="0" workbookViewId="0" topLeftCell="A1">
      <selection activeCell="A18" sqref="A1:AC18"/>
    </sheetView>
  </sheetViews>
  <sheetFormatPr defaultColWidth="8.7109375" defaultRowHeight="12.75"/>
  <cols>
    <col min="1" max="1" width="5.28125" style="1" customWidth="1"/>
    <col min="2" max="2" width="19.8515625" style="1" bestFit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184" t="s">
        <v>0</v>
      </c>
      <c r="F3" s="185"/>
      <c r="G3" s="185"/>
      <c r="H3" s="185" t="s">
        <v>1</v>
      </c>
      <c r="I3" s="185"/>
      <c r="J3" s="185"/>
      <c r="K3" s="185" t="s">
        <v>2</v>
      </c>
      <c r="L3" s="185"/>
      <c r="M3" s="185"/>
      <c r="N3" s="185" t="s">
        <v>3</v>
      </c>
      <c r="O3" s="185"/>
      <c r="P3" s="185"/>
      <c r="Q3" s="185" t="s">
        <v>4</v>
      </c>
      <c r="R3" s="185"/>
      <c r="S3" s="185"/>
      <c r="T3" s="185" t="s">
        <v>5</v>
      </c>
      <c r="U3" s="185"/>
      <c r="V3" s="185"/>
      <c r="W3" s="198" t="s">
        <v>6</v>
      </c>
      <c r="X3" s="188" t="s">
        <v>7</v>
      </c>
      <c r="Y3" s="189"/>
      <c r="Z3" s="189"/>
      <c r="AA3" s="189"/>
      <c r="AB3" s="192" t="s">
        <v>8</v>
      </c>
      <c r="AC3" s="195" t="s">
        <v>9</v>
      </c>
    </row>
    <row r="4" spans="1:29" ht="15.75" thickBot="1">
      <c r="A4" s="183"/>
      <c r="B4" s="183"/>
      <c r="C4" s="183"/>
      <c r="D4" s="183"/>
      <c r="E4" s="186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196"/>
    </row>
    <row r="5" spans="1:29" s="4" customFormat="1" ht="46.5" customHeight="1" thickBot="1">
      <c r="A5" s="114" t="s">
        <v>10</v>
      </c>
      <c r="B5" s="115" t="s">
        <v>11</v>
      </c>
      <c r="C5" s="120" t="s">
        <v>12</v>
      </c>
      <c r="D5" s="127" t="s">
        <v>13</v>
      </c>
      <c r="E5" s="47">
        <v>1</v>
      </c>
      <c r="F5" s="48">
        <v>2</v>
      </c>
      <c r="G5" s="49">
        <v>3</v>
      </c>
      <c r="H5" s="47">
        <v>1</v>
      </c>
      <c r="I5" s="48">
        <v>2</v>
      </c>
      <c r="J5" s="49">
        <v>3</v>
      </c>
      <c r="K5" s="47">
        <v>1</v>
      </c>
      <c r="L5" s="50">
        <v>2</v>
      </c>
      <c r="M5" s="49">
        <v>3</v>
      </c>
      <c r="N5" s="47">
        <v>1</v>
      </c>
      <c r="O5" s="50">
        <v>2</v>
      </c>
      <c r="P5" s="49">
        <v>3</v>
      </c>
      <c r="Q5" s="47">
        <v>1</v>
      </c>
      <c r="R5" s="50">
        <v>2</v>
      </c>
      <c r="S5" s="49">
        <v>3</v>
      </c>
      <c r="T5" s="47">
        <v>1</v>
      </c>
      <c r="U5" s="50">
        <v>2</v>
      </c>
      <c r="V5" s="49">
        <v>3</v>
      </c>
      <c r="W5" s="200"/>
      <c r="X5" s="51" t="s">
        <v>14</v>
      </c>
      <c r="Y5" s="52" t="s">
        <v>15</v>
      </c>
      <c r="Z5" s="52" t="s">
        <v>16</v>
      </c>
      <c r="AA5" s="52" t="s">
        <v>17</v>
      </c>
      <c r="AB5" s="194"/>
      <c r="AC5" s="197"/>
    </row>
    <row r="6" spans="1:29" ht="15">
      <c r="A6" s="113">
        <v>1</v>
      </c>
      <c r="B6" s="116" t="s">
        <v>44</v>
      </c>
      <c r="C6" s="106"/>
      <c r="D6" s="128">
        <v>77</v>
      </c>
      <c r="E6" s="34">
        <v>32</v>
      </c>
      <c r="F6" s="35">
        <v>32</v>
      </c>
      <c r="G6" s="36">
        <v>30</v>
      </c>
      <c r="H6" s="37">
        <v>35</v>
      </c>
      <c r="I6" s="38">
        <v>35</v>
      </c>
      <c r="J6" s="39">
        <v>35</v>
      </c>
      <c r="K6" s="37">
        <v>0</v>
      </c>
      <c r="L6" s="38">
        <v>0</v>
      </c>
      <c r="M6" s="39">
        <v>0</v>
      </c>
      <c r="N6" s="37">
        <v>32</v>
      </c>
      <c r="O6" s="38">
        <v>30</v>
      </c>
      <c r="P6" s="39">
        <v>35</v>
      </c>
      <c r="Q6" s="37">
        <v>32</v>
      </c>
      <c r="R6" s="38">
        <v>35</v>
      </c>
      <c r="S6" s="39">
        <v>35</v>
      </c>
      <c r="T6" s="37">
        <v>32</v>
      </c>
      <c r="U6" s="38">
        <v>30</v>
      </c>
      <c r="V6" s="39">
        <v>30</v>
      </c>
      <c r="W6" s="40">
        <f aca="true" t="shared" si="0" ref="W6:W17">SUM(E6:V6)</f>
        <v>490</v>
      </c>
      <c r="X6" s="41">
        <f aca="true" t="shared" si="1" ref="X6:X17">SMALL(E6:V6,1)</f>
        <v>0</v>
      </c>
      <c r="Y6" s="42">
        <f aca="true" t="shared" si="2" ref="Y6:Y17">SMALL(E6:V6,2)</f>
        <v>0</v>
      </c>
      <c r="Z6" s="42">
        <f aca="true" t="shared" si="3" ref="Z6:Z17">SMALL(E6:V6,3)</f>
        <v>0</v>
      </c>
      <c r="AA6" s="42">
        <f>SMALL(E6:V6,4)</f>
        <v>30</v>
      </c>
      <c r="AB6" s="43">
        <f aca="true" t="shared" si="4" ref="AB6:AB17">SUM(X6:AA6)</f>
        <v>30</v>
      </c>
      <c r="AC6" s="134">
        <f aca="true" t="shared" si="5" ref="AC6:AC17">SUM(W6-AB6)</f>
        <v>460</v>
      </c>
    </row>
    <row r="7" spans="1:29" ht="15">
      <c r="A7" s="54">
        <v>2</v>
      </c>
      <c r="B7" s="117" t="s">
        <v>60</v>
      </c>
      <c r="C7" s="104"/>
      <c r="D7" s="129">
        <v>28</v>
      </c>
      <c r="E7" s="19">
        <v>0</v>
      </c>
      <c r="F7" s="14">
        <v>0</v>
      </c>
      <c r="G7" s="20">
        <v>0</v>
      </c>
      <c r="H7" s="21">
        <v>30</v>
      </c>
      <c r="I7" s="15">
        <v>32</v>
      </c>
      <c r="J7" s="22">
        <v>32</v>
      </c>
      <c r="K7" s="21">
        <v>32</v>
      </c>
      <c r="L7" s="15">
        <v>32</v>
      </c>
      <c r="M7" s="22">
        <v>29</v>
      </c>
      <c r="N7" s="21">
        <v>35</v>
      </c>
      <c r="O7" s="15">
        <v>32</v>
      </c>
      <c r="P7" s="22">
        <v>30</v>
      </c>
      <c r="Q7" s="21">
        <v>35</v>
      </c>
      <c r="R7" s="15">
        <v>32</v>
      </c>
      <c r="S7" s="22">
        <v>32</v>
      </c>
      <c r="T7" s="21">
        <v>35</v>
      </c>
      <c r="U7" s="15">
        <v>35</v>
      </c>
      <c r="V7" s="22">
        <v>35</v>
      </c>
      <c r="W7" s="25">
        <f t="shared" si="0"/>
        <v>488</v>
      </c>
      <c r="X7" s="13">
        <f t="shared" si="1"/>
        <v>0</v>
      </c>
      <c r="Y7" s="5">
        <f t="shared" si="2"/>
        <v>0</v>
      </c>
      <c r="Z7" s="5">
        <f t="shared" si="3"/>
        <v>0</v>
      </c>
      <c r="AA7" s="5">
        <f>SMALL(E7:V7,4)</f>
        <v>29</v>
      </c>
      <c r="AB7" s="6">
        <f t="shared" si="4"/>
        <v>29</v>
      </c>
      <c r="AC7" s="71">
        <f t="shared" si="5"/>
        <v>459</v>
      </c>
    </row>
    <row r="8" spans="1:29" ht="15">
      <c r="A8" s="54">
        <v>3</v>
      </c>
      <c r="B8" s="117" t="s">
        <v>53</v>
      </c>
      <c r="C8" s="103"/>
      <c r="D8" s="130">
        <v>39</v>
      </c>
      <c r="E8" s="19">
        <v>30</v>
      </c>
      <c r="F8" s="14">
        <v>30</v>
      </c>
      <c r="G8" s="20">
        <v>32</v>
      </c>
      <c r="H8" s="21">
        <v>0</v>
      </c>
      <c r="I8" s="15">
        <v>0</v>
      </c>
      <c r="J8" s="22">
        <v>0</v>
      </c>
      <c r="K8" s="21">
        <v>35</v>
      </c>
      <c r="L8" s="15">
        <v>35</v>
      </c>
      <c r="M8" s="22">
        <v>35</v>
      </c>
      <c r="N8" s="21">
        <v>29</v>
      </c>
      <c r="O8" s="15">
        <v>35</v>
      </c>
      <c r="P8" s="22">
        <v>32</v>
      </c>
      <c r="Q8" s="21">
        <v>30</v>
      </c>
      <c r="R8" s="15">
        <v>30</v>
      </c>
      <c r="S8" s="22">
        <v>28</v>
      </c>
      <c r="T8" s="21">
        <v>29</v>
      </c>
      <c r="U8" s="15">
        <v>32</v>
      </c>
      <c r="V8" s="22">
        <v>25</v>
      </c>
      <c r="W8" s="25">
        <f t="shared" si="0"/>
        <v>467</v>
      </c>
      <c r="X8" s="13">
        <f t="shared" si="1"/>
        <v>0</v>
      </c>
      <c r="Y8" s="5">
        <f t="shared" si="2"/>
        <v>0</v>
      </c>
      <c r="Z8" s="5">
        <f t="shared" si="3"/>
        <v>0</v>
      </c>
      <c r="AA8" s="5">
        <f>SMALL(E8:V8,4)</f>
        <v>25</v>
      </c>
      <c r="AB8" s="6">
        <f t="shared" si="4"/>
        <v>25</v>
      </c>
      <c r="AC8" s="71">
        <f t="shared" si="5"/>
        <v>442</v>
      </c>
    </row>
    <row r="9" spans="1:29" ht="15">
      <c r="A9" s="54">
        <v>4</v>
      </c>
      <c r="B9" s="117" t="s">
        <v>74</v>
      </c>
      <c r="C9" s="103"/>
      <c r="D9" s="129">
        <v>11</v>
      </c>
      <c r="E9" s="19">
        <v>0</v>
      </c>
      <c r="F9" s="14">
        <v>0</v>
      </c>
      <c r="G9" s="20">
        <v>0</v>
      </c>
      <c r="H9" s="21">
        <v>32</v>
      </c>
      <c r="I9" s="15">
        <v>27</v>
      </c>
      <c r="J9" s="22">
        <v>27</v>
      </c>
      <c r="K9" s="21">
        <v>28</v>
      </c>
      <c r="L9" s="15">
        <v>29</v>
      </c>
      <c r="M9" s="22">
        <v>30</v>
      </c>
      <c r="N9" s="21">
        <v>27</v>
      </c>
      <c r="O9" s="15">
        <v>29</v>
      </c>
      <c r="P9" s="22">
        <v>26</v>
      </c>
      <c r="Q9" s="21">
        <v>29</v>
      </c>
      <c r="R9" s="15">
        <v>25</v>
      </c>
      <c r="S9" s="22">
        <v>30</v>
      </c>
      <c r="T9" s="21">
        <v>19</v>
      </c>
      <c r="U9" s="15">
        <v>28</v>
      </c>
      <c r="V9" s="22">
        <v>32</v>
      </c>
      <c r="W9" s="25">
        <f t="shared" si="0"/>
        <v>418</v>
      </c>
      <c r="X9" s="13">
        <f t="shared" si="1"/>
        <v>0</v>
      </c>
      <c r="Y9" s="5">
        <f t="shared" si="2"/>
        <v>0</v>
      </c>
      <c r="Z9" s="5">
        <f t="shared" si="3"/>
        <v>0</v>
      </c>
      <c r="AA9" s="5" t="s">
        <v>105</v>
      </c>
      <c r="AB9" s="6">
        <f t="shared" si="4"/>
        <v>0</v>
      </c>
      <c r="AC9" s="71">
        <f t="shared" si="5"/>
        <v>418</v>
      </c>
    </row>
    <row r="10" spans="1:29" ht="15">
      <c r="A10" s="54">
        <v>5</v>
      </c>
      <c r="B10" s="117" t="s">
        <v>54</v>
      </c>
      <c r="C10" s="104"/>
      <c r="D10" s="129">
        <v>76</v>
      </c>
      <c r="E10" s="19">
        <v>29</v>
      </c>
      <c r="F10" s="14">
        <v>29</v>
      </c>
      <c r="G10" s="20">
        <v>28</v>
      </c>
      <c r="H10" s="21">
        <v>29</v>
      </c>
      <c r="I10" s="15">
        <v>30</v>
      </c>
      <c r="J10" s="22">
        <v>30</v>
      </c>
      <c r="K10" s="21">
        <v>30</v>
      </c>
      <c r="L10" s="15">
        <v>30</v>
      </c>
      <c r="M10" s="22">
        <v>32</v>
      </c>
      <c r="N10" s="21">
        <v>28</v>
      </c>
      <c r="O10" s="15">
        <v>28</v>
      </c>
      <c r="P10" s="22">
        <v>29</v>
      </c>
      <c r="Q10" s="21">
        <v>28</v>
      </c>
      <c r="R10" s="15">
        <v>29</v>
      </c>
      <c r="S10" s="22">
        <v>27</v>
      </c>
      <c r="T10" s="21">
        <v>27</v>
      </c>
      <c r="U10" s="15">
        <v>25</v>
      </c>
      <c r="V10" s="22">
        <v>26</v>
      </c>
      <c r="W10" s="25">
        <f t="shared" si="0"/>
        <v>514</v>
      </c>
      <c r="X10" s="13">
        <f t="shared" si="1"/>
        <v>25</v>
      </c>
      <c r="Y10" s="5">
        <f t="shared" si="2"/>
        <v>26</v>
      </c>
      <c r="Z10" s="5">
        <f t="shared" si="3"/>
        <v>27</v>
      </c>
      <c r="AA10" s="5">
        <f>SMALL(E10:V10,4)</f>
        <v>27</v>
      </c>
      <c r="AB10" s="6">
        <f t="shared" si="4"/>
        <v>105</v>
      </c>
      <c r="AC10" s="71">
        <f t="shared" si="5"/>
        <v>409</v>
      </c>
    </row>
    <row r="11" spans="1:29" ht="15">
      <c r="A11" s="54">
        <v>6</v>
      </c>
      <c r="B11" s="118" t="s">
        <v>75</v>
      </c>
      <c r="C11" s="104"/>
      <c r="D11" s="129">
        <v>59</v>
      </c>
      <c r="E11" s="19">
        <v>0</v>
      </c>
      <c r="F11" s="14">
        <v>0</v>
      </c>
      <c r="G11" s="20">
        <v>0</v>
      </c>
      <c r="H11" s="21">
        <v>28</v>
      </c>
      <c r="I11" s="15">
        <v>29</v>
      </c>
      <c r="J11" s="22">
        <v>29</v>
      </c>
      <c r="K11" s="21">
        <v>27</v>
      </c>
      <c r="L11" s="15">
        <v>28</v>
      </c>
      <c r="M11" s="22">
        <v>27</v>
      </c>
      <c r="N11" s="21">
        <v>23</v>
      </c>
      <c r="O11" s="15">
        <v>25</v>
      </c>
      <c r="P11" s="22">
        <v>24</v>
      </c>
      <c r="Q11" s="21">
        <v>26</v>
      </c>
      <c r="R11" s="15">
        <v>26</v>
      </c>
      <c r="S11" s="22">
        <v>25</v>
      </c>
      <c r="T11" s="21">
        <v>28</v>
      </c>
      <c r="U11" s="15">
        <v>27</v>
      </c>
      <c r="V11" s="22">
        <v>28</v>
      </c>
      <c r="W11" s="25">
        <f t="shared" si="0"/>
        <v>400</v>
      </c>
      <c r="X11" s="13">
        <f t="shared" si="1"/>
        <v>0</v>
      </c>
      <c r="Y11" s="5">
        <f t="shared" si="2"/>
        <v>0</v>
      </c>
      <c r="Z11" s="5">
        <f t="shared" si="3"/>
        <v>0</v>
      </c>
      <c r="AA11" s="5" t="s">
        <v>105</v>
      </c>
      <c r="AB11" s="6">
        <f t="shared" si="4"/>
        <v>0</v>
      </c>
      <c r="AC11" s="71">
        <f t="shared" si="5"/>
        <v>400</v>
      </c>
    </row>
    <row r="12" spans="1:29" ht="15">
      <c r="A12" s="54">
        <v>7</v>
      </c>
      <c r="B12" s="117" t="s">
        <v>59</v>
      </c>
      <c r="C12" s="103"/>
      <c r="D12" s="129">
        <v>12</v>
      </c>
      <c r="E12" s="19">
        <v>0</v>
      </c>
      <c r="F12" s="14">
        <v>0</v>
      </c>
      <c r="G12" s="20">
        <v>29</v>
      </c>
      <c r="H12" s="21">
        <v>26</v>
      </c>
      <c r="I12" s="15">
        <v>22</v>
      </c>
      <c r="J12" s="22">
        <v>28</v>
      </c>
      <c r="K12" s="21">
        <v>0</v>
      </c>
      <c r="L12" s="15">
        <v>0</v>
      </c>
      <c r="M12" s="22">
        <v>0</v>
      </c>
      <c r="N12" s="21">
        <v>25</v>
      </c>
      <c r="O12" s="15">
        <v>27</v>
      </c>
      <c r="P12" s="22">
        <v>28</v>
      </c>
      <c r="Q12" s="21">
        <v>25</v>
      </c>
      <c r="R12" s="15">
        <v>27</v>
      </c>
      <c r="S12" s="22">
        <v>26</v>
      </c>
      <c r="T12" s="21">
        <v>25</v>
      </c>
      <c r="U12" s="15">
        <v>26</v>
      </c>
      <c r="V12" s="22">
        <v>29</v>
      </c>
      <c r="W12" s="25">
        <f t="shared" si="0"/>
        <v>343</v>
      </c>
      <c r="X12" s="13">
        <f t="shared" si="1"/>
        <v>0</v>
      </c>
      <c r="Y12" s="5">
        <f t="shared" si="2"/>
        <v>0</v>
      </c>
      <c r="Z12" s="5">
        <f t="shared" si="3"/>
        <v>0</v>
      </c>
      <c r="AA12" s="5" t="s">
        <v>105</v>
      </c>
      <c r="AB12" s="6">
        <f t="shared" si="4"/>
        <v>0</v>
      </c>
      <c r="AC12" s="71">
        <f t="shared" si="5"/>
        <v>343</v>
      </c>
    </row>
    <row r="13" spans="1:29" ht="15">
      <c r="A13" s="54">
        <v>8</v>
      </c>
      <c r="B13" s="119" t="s">
        <v>76</v>
      </c>
      <c r="C13" s="105"/>
      <c r="D13" s="131">
        <v>26</v>
      </c>
      <c r="E13" s="19">
        <v>0</v>
      </c>
      <c r="F13" s="14">
        <v>0</v>
      </c>
      <c r="G13" s="20">
        <v>0</v>
      </c>
      <c r="H13" s="21">
        <v>27</v>
      </c>
      <c r="I13" s="15">
        <v>28</v>
      </c>
      <c r="J13" s="22">
        <v>22</v>
      </c>
      <c r="K13" s="21">
        <v>26</v>
      </c>
      <c r="L13" s="15">
        <v>26</v>
      </c>
      <c r="M13" s="22">
        <v>26</v>
      </c>
      <c r="N13" s="21">
        <v>24</v>
      </c>
      <c r="O13" s="15">
        <v>23</v>
      </c>
      <c r="P13" s="22">
        <v>23</v>
      </c>
      <c r="Q13" s="21">
        <v>24</v>
      </c>
      <c r="R13" s="15">
        <v>0</v>
      </c>
      <c r="S13" s="22">
        <v>0</v>
      </c>
      <c r="T13" s="21">
        <v>26</v>
      </c>
      <c r="U13" s="15">
        <v>24</v>
      </c>
      <c r="V13" s="22">
        <v>0</v>
      </c>
      <c r="W13" s="25">
        <f t="shared" si="0"/>
        <v>299</v>
      </c>
      <c r="X13" s="13">
        <f t="shared" si="1"/>
        <v>0</v>
      </c>
      <c r="Y13" s="5">
        <f t="shared" si="2"/>
        <v>0</v>
      </c>
      <c r="Z13" s="5">
        <f t="shared" si="3"/>
        <v>0</v>
      </c>
      <c r="AA13" s="5" t="s">
        <v>105</v>
      </c>
      <c r="AB13" s="6">
        <f t="shared" si="4"/>
        <v>0</v>
      </c>
      <c r="AC13" s="71">
        <f t="shared" si="5"/>
        <v>299</v>
      </c>
    </row>
    <row r="14" spans="1:29" ht="15">
      <c r="A14" s="54">
        <v>9</v>
      </c>
      <c r="B14" s="110" t="s">
        <v>99</v>
      </c>
      <c r="C14" s="103"/>
      <c r="D14" s="132">
        <v>69</v>
      </c>
      <c r="E14" s="19">
        <v>0</v>
      </c>
      <c r="F14" s="14">
        <v>0</v>
      </c>
      <c r="G14" s="20">
        <v>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22">
        <v>0</v>
      </c>
      <c r="N14" s="21">
        <v>30</v>
      </c>
      <c r="O14" s="15">
        <v>24</v>
      </c>
      <c r="P14" s="22">
        <v>25</v>
      </c>
      <c r="Q14" s="21">
        <v>27</v>
      </c>
      <c r="R14" s="15">
        <v>28</v>
      </c>
      <c r="S14" s="22">
        <v>29</v>
      </c>
      <c r="T14" s="21">
        <v>30</v>
      </c>
      <c r="U14" s="15">
        <v>29</v>
      </c>
      <c r="V14" s="22">
        <v>27</v>
      </c>
      <c r="W14" s="25">
        <f t="shared" si="0"/>
        <v>249</v>
      </c>
      <c r="X14" s="13">
        <f t="shared" si="1"/>
        <v>0</v>
      </c>
      <c r="Y14" s="5">
        <f t="shared" si="2"/>
        <v>0</v>
      </c>
      <c r="Z14" s="5">
        <f t="shared" si="3"/>
        <v>0</v>
      </c>
      <c r="AA14" s="5">
        <f>SMALL(E14:V14,4)</f>
        <v>0</v>
      </c>
      <c r="AB14" s="6">
        <f t="shared" si="4"/>
        <v>0</v>
      </c>
      <c r="AC14" s="71">
        <f t="shared" si="5"/>
        <v>249</v>
      </c>
    </row>
    <row r="15" spans="1:29" ht="15">
      <c r="A15" s="54">
        <v>10</v>
      </c>
      <c r="B15" s="97" t="s">
        <v>86</v>
      </c>
      <c r="C15" s="103"/>
      <c r="D15" s="132">
        <v>16</v>
      </c>
      <c r="E15" s="19">
        <v>0</v>
      </c>
      <c r="F15" s="14">
        <v>0</v>
      </c>
      <c r="G15" s="20">
        <v>0</v>
      </c>
      <c r="H15" s="21">
        <v>0</v>
      </c>
      <c r="I15" s="15">
        <v>0</v>
      </c>
      <c r="J15" s="22">
        <v>0</v>
      </c>
      <c r="K15" s="21">
        <v>29</v>
      </c>
      <c r="L15" s="15">
        <v>27</v>
      </c>
      <c r="M15" s="22">
        <v>28</v>
      </c>
      <c r="N15" s="21">
        <v>26</v>
      </c>
      <c r="O15" s="15">
        <v>26</v>
      </c>
      <c r="P15" s="22">
        <v>27</v>
      </c>
      <c r="Q15" s="21">
        <v>0</v>
      </c>
      <c r="R15" s="15">
        <v>0</v>
      </c>
      <c r="S15" s="22">
        <v>0</v>
      </c>
      <c r="T15" s="21">
        <v>0</v>
      </c>
      <c r="U15" s="15">
        <v>0</v>
      </c>
      <c r="V15" s="22">
        <v>0</v>
      </c>
      <c r="W15" s="25">
        <f t="shared" si="0"/>
        <v>163</v>
      </c>
      <c r="X15" s="13">
        <f t="shared" si="1"/>
        <v>0</v>
      </c>
      <c r="Y15" s="5">
        <f t="shared" si="2"/>
        <v>0</v>
      </c>
      <c r="Z15" s="5">
        <f t="shared" si="3"/>
        <v>0</v>
      </c>
      <c r="AA15" s="5" t="s">
        <v>105</v>
      </c>
      <c r="AB15" s="6">
        <f t="shared" si="4"/>
        <v>0</v>
      </c>
      <c r="AC15" s="71">
        <f t="shared" si="5"/>
        <v>163</v>
      </c>
    </row>
    <row r="16" spans="1:29" ht="15">
      <c r="A16" s="54">
        <v>11</v>
      </c>
      <c r="B16" s="109" t="s">
        <v>58</v>
      </c>
      <c r="C16" s="112"/>
      <c r="D16" s="128">
        <v>45</v>
      </c>
      <c r="E16" s="19">
        <v>35</v>
      </c>
      <c r="F16" s="14">
        <v>35</v>
      </c>
      <c r="G16" s="20">
        <v>35</v>
      </c>
      <c r="H16" s="21">
        <v>0</v>
      </c>
      <c r="I16" s="15">
        <v>0</v>
      </c>
      <c r="J16" s="22">
        <v>0</v>
      </c>
      <c r="K16" s="21">
        <v>0</v>
      </c>
      <c r="L16" s="15">
        <v>0</v>
      </c>
      <c r="M16" s="22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0</v>
      </c>
      <c r="U16" s="15">
        <v>0</v>
      </c>
      <c r="V16" s="22">
        <v>0</v>
      </c>
      <c r="W16" s="25">
        <f t="shared" si="0"/>
        <v>105</v>
      </c>
      <c r="X16" s="13">
        <f t="shared" si="1"/>
        <v>0</v>
      </c>
      <c r="Y16" s="5">
        <f t="shared" si="2"/>
        <v>0</v>
      </c>
      <c r="Z16" s="5">
        <f t="shared" si="3"/>
        <v>0</v>
      </c>
      <c r="AA16" s="5">
        <f>SMALL(E16:V16,4)</f>
        <v>0</v>
      </c>
      <c r="AB16" s="6">
        <f t="shared" si="4"/>
        <v>0</v>
      </c>
      <c r="AC16" s="71">
        <f t="shared" si="5"/>
        <v>105</v>
      </c>
    </row>
    <row r="17" spans="1:29" ht="15.75" thickBot="1">
      <c r="A17" s="56">
        <v>12</v>
      </c>
      <c r="B17" s="99" t="s">
        <v>106</v>
      </c>
      <c r="C17" s="107"/>
      <c r="D17" s="133">
        <v>61</v>
      </c>
      <c r="E17" s="73">
        <v>0</v>
      </c>
      <c r="F17" s="74">
        <v>0</v>
      </c>
      <c r="G17" s="75">
        <v>0</v>
      </c>
      <c r="H17" s="76">
        <v>0</v>
      </c>
      <c r="I17" s="77">
        <v>0</v>
      </c>
      <c r="J17" s="78">
        <v>0</v>
      </c>
      <c r="K17" s="76">
        <v>0</v>
      </c>
      <c r="L17" s="77">
        <v>0</v>
      </c>
      <c r="M17" s="78">
        <v>0</v>
      </c>
      <c r="N17" s="76">
        <v>0</v>
      </c>
      <c r="O17" s="77">
        <v>0</v>
      </c>
      <c r="P17" s="78">
        <v>0</v>
      </c>
      <c r="Q17" s="76">
        <v>0</v>
      </c>
      <c r="R17" s="77">
        <v>0</v>
      </c>
      <c r="S17" s="78">
        <v>0</v>
      </c>
      <c r="T17" s="76">
        <v>24</v>
      </c>
      <c r="U17" s="77">
        <v>19</v>
      </c>
      <c r="V17" s="78">
        <v>0</v>
      </c>
      <c r="W17" s="79">
        <f t="shared" si="0"/>
        <v>43</v>
      </c>
      <c r="X17" s="80">
        <f t="shared" si="1"/>
        <v>0</v>
      </c>
      <c r="Y17" s="81">
        <f t="shared" si="2"/>
        <v>0</v>
      </c>
      <c r="Z17" s="81">
        <f t="shared" si="3"/>
        <v>0</v>
      </c>
      <c r="AA17" s="81">
        <f>SMALL(E17:V17,4)</f>
        <v>0</v>
      </c>
      <c r="AB17" s="82">
        <f t="shared" si="4"/>
        <v>0</v>
      </c>
      <c r="AC17" s="83">
        <f t="shared" si="5"/>
        <v>43</v>
      </c>
    </row>
    <row r="18" spans="3:27" s="7" customFormat="1" ht="15">
      <c r="C18" s="30"/>
      <c r="E18" s="201">
        <v>6</v>
      </c>
      <c r="F18" s="201"/>
      <c r="G18" s="201"/>
      <c r="H18" s="201">
        <v>7</v>
      </c>
      <c r="I18" s="201"/>
      <c r="J18" s="201"/>
      <c r="K18" s="201">
        <v>7</v>
      </c>
      <c r="L18" s="201"/>
      <c r="M18" s="201"/>
      <c r="N18" s="201">
        <v>10</v>
      </c>
      <c r="O18" s="201"/>
      <c r="P18" s="201"/>
      <c r="Q18" s="201">
        <v>8</v>
      </c>
      <c r="R18" s="201"/>
      <c r="S18" s="201"/>
      <c r="T18" s="201">
        <v>10</v>
      </c>
      <c r="U18" s="201"/>
      <c r="V18" s="201"/>
      <c r="AA18" s="8">
        <f>AVERAGE(F18:V18)</f>
        <v>8.4</v>
      </c>
    </row>
    <row r="19" spans="2:22" ht="12.75" customHeight="1">
      <c r="B19" s="202" t="s">
        <v>22</v>
      </c>
      <c r="C19" s="202"/>
      <c r="D19" s="202"/>
      <c r="E19" s="202"/>
      <c r="F19" s="202"/>
      <c r="G19" s="20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ht="15">
      <c r="B20" s="202"/>
      <c r="C20" s="202"/>
      <c r="D20" s="202"/>
      <c r="E20" s="202"/>
      <c r="F20" s="202"/>
      <c r="G20" s="20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</sheetData>
  <sheetProtection selectLockedCells="1" selectUnlockedCells="1"/>
  <mergeCells count="25">
    <mergeCell ref="B19:G20"/>
    <mergeCell ref="K3:M3"/>
    <mergeCell ref="K4:M4"/>
    <mergeCell ref="N3:P3"/>
    <mergeCell ref="N4:P4"/>
    <mergeCell ref="Q3:S3"/>
    <mergeCell ref="Q4:S4"/>
    <mergeCell ref="E18:G18"/>
    <mergeCell ref="H18:J18"/>
    <mergeCell ref="K18:M18"/>
    <mergeCell ref="X3:AA4"/>
    <mergeCell ref="AB3:AB5"/>
    <mergeCell ref="AC3:AC5"/>
    <mergeCell ref="W3:W5"/>
    <mergeCell ref="T4:V4"/>
    <mergeCell ref="N18:P18"/>
    <mergeCell ref="Q18:S18"/>
    <mergeCell ref="T18:V18"/>
    <mergeCell ref="A1:V2"/>
    <mergeCell ref="A3:D4"/>
    <mergeCell ref="E3:G3"/>
    <mergeCell ref="H3:J3"/>
    <mergeCell ref="T3:V3"/>
    <mergeCell ref="E4:G4"/>
    <mergeCell ref="H4:J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="90" zoomScaleNormal="90" zoomScalePageLayoutView="0" workbookViewId="0" topLeftCell="A1">
      <selection activeCell="A22" sqref="A1:AC22"/>
    </sheetView>
  </sheetViews>
  <sheetFormatPr defaultColWidth="8.7109375" defaultRowHeight="12.75"/>
  <cols>
    <col min="1" max="1" width="5.28125" style="1" customWidth="1"/>
    <col min="2" max="2" width="21.140625" style="1" bestFit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3"/>
      <c r="W3" s="198" t="s">
        <v>6</v>
      </c>
      <c r="X3" s="190" t="s">
        <v>7</v>
      </c>
      <c r="Y3" s="191"/>
      <c r="Z3" s="191"/>
      <c r="AA3" s="191"/>
      <c r="AB3" s="193" t="s">
        <v>8</v>
      </c>
      <c r="AC3" s="204" t="s">
        <v>9</v>
      </c>
    </row>
    <row r="4" spans="1:29" ht="15.75" thickBot="1">
      <c r="A4" s="183"/>
      <c r="B4" s="183"/>
      <c r="C4" s="183"/>
      <c r="D4" s="183"/>
      <c r="E4" s="187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204"/>
    </row>
    <row r="5" spans="1:29" s="4" customFormat="1" ht="46.5" customHeight="1" thickBot="1">
      <c r="A5" s="114" t="s">
        <v>10</v>
      </c>
      <c r="B5" s="115" t="s">
        <v>11</v>
      </c>
      <c r="C5" s="120" t="s">
        <v>12</v>
      </c>
      <c r="D5" s="120" t="s">
        <v>13</v>
      </c>
      <c r="E5" s="47">
        <v>1</v>
      </c>
      <c r="F5" s="48">
        <v>2</v>
      </c>
      <c r="G5" s="49">
        <v>3</v>
      </c>
      <c r="H5" s="47">
        <v>1</v>
      </c>
      <c r="I5" s="48">
        <v>2</v>
      </c>
      <c r="J5" s="49">
        <v>3</v>
      </c>
      <c r="K5" s="47">
        <v>1</v>
      </c>
      <c r="L5" s="50">
        <v>2</v>
      </c>
      <c r="M5" s="49">
        <v>3</v>
      </c>
      <c r="N5" s="47">
        <v>1</v>
      </c>
      <c r="O5" s="50">
        <v>2</v>
      </c>
      <c r="P5" s="49">
        <v>3</v>
      </c>
      <c r="Q5" s="47">
        <v>1</v>
      </c>
      <c r="R5" s="50">
        <v>2</v>
      </c>
      <c r="S5" s="49">
        <v>3</v>
      </c>
      <c r="T5" s="47">
        <v>1</v>
      </c>
      <c r="U5" s="50">
        <v>2</v>
      </c>
      <c r="V5" s="49">
        <v>3</v>
      </c>
      <c r="W5" s="200"/>
      <c r="X5" s="51" t="s">
        <v>14</v>
      </c>
      <c r="Y5" s="52" t="s">
        <v>15</v>
      </c>
      <c r="Z5" s="52" t="s">
        <v>16</v>
      </c>
      <c r="AA5" s="52" t="s">
        <v>17</v>
      </c>
      <c r="AB5" s="194"/>
      <c r="AC5" s="205"/>
    </row>
    <row r="6" spans="1:29" ht="15">
      <c r="A6" s="113">
        <v>1</v>
      </c>
      <c r="B6" s="116" t="s">
        <v>37</v>
      </c>
      <c r="C6" s="106"/>
      <c r="D6" s="121">
        <v>639</v>
      </c>
      <c r="E6" s="60">
        <v>30</v>
      </c>
      <c r="F6" s="61">
        <v>29</v>
      </c>
      <c r="G6" s="62">
        <v>29</v>
      </c>
      <c r="H6" s="63">
        <v>35</v>
      </c>
      <c r="I6" s="64">
        <v>32</v>
      </c>
      <c r="J6" s="65">
        <v>32</v>
      </c>
      <c r="K6" s="63">
        <v>29</v>
      </c>
      <c r="L6" s="64">
        <v>29</v>
      </c>
      <c r="M6" s="65">
        <v>29</v>
      </c>
      <c r="N6" s="63">
        <v>35</v>
      </c>
      <c r="O6" s="64">
        <v>32</v>
      </c>
      <c r="P6" s="65">
        <v>35</v>
      </c>
      <c r="Q6" s="63">
        <v>35</v>
      </c>
      <c r="R6" s="137">
        <v>35</v>
      </c>
      <c r="S6" s="65">
        <v>35</v>
      </c>
      <c r="T6" s="63">
        <v>35</v>
      </c>
      <c r="U6" s="64">
        <v>35</v>
      </c>
      <c r="V6" s="65">
        <v>35</v>
      </c>
      <c r="W6" s="66">
        <f aca="true" t="shared" si="0" ref="W6:W21">SUM(E6:V6)</f>
        <v>586</v>
      </c>
      <c r="X6" s="67">
        <f>SMALL(C6:V6,1)</f>
        <v>29</v>
      </c>
      <c r="Y6" s="68">
        <f aca="true" t="shared" si="1" ref="Y6:Y21">SMALL(E6:V6,2)</f>
        <v>29</v>
      </c>
      <c r="Z6" s="68">
        <f aca="true" t="shared" si="2" ref="Z6:Z21">SMALL(E6:V6,3)</f>
        <v>29</v>
      </c>
      <c r="AA6" s="68">
        <f aca="true" t="shared" si="3" ref="AA6:AA15">SMALL(E6:V6,4)</f>
        <v>29</v>
      </c>
      <c r="AB6" s="69">
        <f aca="true" t="shared" si="4" ref="AB6:AB21">SUM(X6:AA6)</f>
        <v>116</v>
      </c>
      <c r="AC6" s="70">
        <f aca="true" t="shared" si="5" ref="AC6:AC21">SUM(W6-AB6)</f>
        <v>470</v>
      </c>
    </row>
    <row r="7" spans="1:29" ht="15">
      <c r="A7" s="54">
        <v>2</v>
      </c>
      <c r="B7" s="117" t="s">
        <v>45</v>
      </c>
      <c r="C7" s="104"/>
      <c r="D7" s="122">
        <v>613</v>
      </c>
      <c r="E7" s="19">
        <v>0</v>
      </c>
      <c r="F7" s="14">
        <v>0</v>
      </c>
      <c r="G7" s="20">
        <v>0</v>
      </c>
      <c r="H7" s="21">
        <v>32</v>
      </c>
      <c r="I7" s="15">
        <v>35</v>
      </c>
      <c r="J7" s="22">
        <v>35</v>
      </c>
      <c r="K7" s="21">
        <v>30</v>
      </c>
      <c r="L7" s="15">
        <v>30</v>
      </c>
      <c r="M7" s="22">
        <v>26</v>
      </c>
      <c r="N7" s="21">
        <v>32</v>
      </c>
      <c r="O7" s="15">
        <v>35</v>
      </c>
      <c r="P7" s="22">
        <v>32</v>
      </c>
      <c r="Q7" s="21">
        <v>29</v>
      </c>
      <c r="R7" s="57">
        <v>28</v>
      </c>
      <c r="S7" s="22">
        <v>28</v>
      </c>
      <c r="T7" s="21">
        <v>32</v>
      </c>
      <c r="U7" s="15">
        <v>32</v>
      </c>
      <c r="V7" s="22">
        <v>32</v>
      </c>
      <c r="W7" s="25">
        <f t="shared" si="0"/>
        <v>468</v>
      </c>
      <c r="X7" s="13">
        <f>SMALL(E7:V7,1)</f>
        <v>0</v>
      </c>
      <c r="Y7" s="5">
        <f t="shared" si="1"/>
        <v>0</v>
      </c>
      <c r="Z7" s="5">
        <f t="shared" si="2"/>
        <v>0</v>
      </c>
      <c r="AA7" s="5">
        <f t="shared" si="3"/>
        <v>26</v>
      </c>
      <c r="AB7" s="6">
        <f t="shared" si="4"/>
        <v>26</v>
      </c>
      <c r="AC7" s="71">
        <f t="shared" si="5"/>
        <v>442</v>
      </c>
    </row>
    <row r="8" spans="1:29" ht="15">
      <c r="A8" s="54">
        <v>3</v>
      </c>
      <c r="B8" s="118" t="s">
        <v>77</v>
      </c>
      <c r="C8" s="104"/>
      <c r="D8" s="122">
        <v>623</v>
      </c>
      <c r="E8" s="19">
        <v>0</v>
      </c>
      <c r="F8" s="14">
        <v>0</v>
      </c>
      <c r="G8" s="20">
        <v>0</v>
      </c>
      <c r="H8" s="21">
        <v>26</v>
      </c>
      <c r="I8" s="15">
        <v>27</v>
      </c>
      <c r="J8" s="22">
        <v>26</v>
      </c>
      <c r="K8" s="21">
        <v>26</v>
      </c>
      <c r="L8" s="15">
        <v>26</v>
      </c>
      <c r="M8" s="22">
        <v>27</v>
      </c>
      <c r="N8" s="21">
        <v>29</v>
      </c>
      <c r="O8" s="15">
        <v>0</v>
      </c>
      <c r="P8" s="22">
        <v>23</v>
      </c>
      <c r="Q8" s="21">
        <v>27</v>
      </c>
      <c r="R8" s="57">
        <v>27</v>
      </c>
      <c r="S8" s="22">
        <v>27</v>
      </c>
      <c r="T8" s="21">
        <v>30</v>
      </c>
      <c r="U8" s="15">
        <v>30</v>
      </c>
      <c r="V8" s="22">
        <v>28</v>
      </c>
      <c r="W8" s="25">
        <f t="shared" si="0"/>
        <v>379</v>
      </c>
      <c r="X8" s="13">
        <f>SMALL(E8:V8,1)</f>
        <v>0</v>
      </c>
      <c r="Y8" s="5">
        <f t="shared" si="1"/>
        <v>0</v>
      </c>
      <c r="Z8" s="5">
        <f t="shared" si="2"/>
        <v>0</v>
      </c>
      <c r="AA8" s="5">
        <f t="shared" si="3"/>
        <v>0</v>
      </c>
      <c r="AB8" s="6">
        <f t="shared" si="4"/>
        <v>0</v>
      </c>
      <c r="AC8" s="71">
        <f t="shared" si="5"/>
        <v>379</v>
      </c>
    </row>
    <row r="9" spans="1:29" ht="15">
      <c r="A9" s="54">
        <v>4</v>
      </c>
      <c r="B9" s="117" t="s">
        <v>24</v>
      </c>
      <c r="C9" s="104"/>
      <c r="D9" s="122">
        <v>629</v>
      </c>
      <c r="E9" s="19">
        <v>35</v>
      </c>
      <c r="F9" s="14">
        <v>35</v>
      </c>
      <c r="G9" s="20">
        <v>35</v>
      </c>
      <c r="H9" s="21">
        <v>30</v>
      </c>
      <c r="I9" s="15">
        <v>30</v>
      </c>
      <c r="J9" s="22">
        <v>29</v>
      </c>
      <c r="K9" s="21">
        <v>27</v>
      </c>
      <c r="L9" s="15">
        <v>28</v>
      </c>
      <c r="M9" s="22">
        <v>28</v>
      </c>
      <c r="N9" s="21">
        <v>30</v>
      </c>
      <c r="O9" s="15">
        <v>30</v>
      </c>
      <c r="P9" s="22">
        <v>30</v>
      </c>
      <c r="Q9" s="21">
        <v>0</v>
      </c>
      <c r="R9" s="57">
        <v>0</v>
      </c>
      <c r="S9" s="22">
        <v>0</v>
      </c>
      <c r="T9" s="21">
        <v>0</v>
      </c>
      <c r="U9" s="15">
        <v>0</v>
      </c>
      <c r="V9" s="22">
        <v>0</v>
      </c>
      <c r="W9" s="25">
        <f t="shared" si="0"/>
        <v>367</v>
      </c>
      <c r="X9" s="13">
        <f>SMALL(C9:V9,1)</f>
        <v>0</v>
      </c>
      <c r="Y9" s="5">
        <f t="shared" si="1"/>
        <v>0</v>
      </c>
      <c r="Z9" s="5">
        <f t="shared" si="2"/>
        <v>0</v>
      </c>
      <c r="AA9" s="5">
        <f t="shared" si="3"/>
        <v>0</v>
      </c>
      <c r="AB9" s="6">
        <f t="shared" si="4"/>
        <v>0</v>
      </c>
      <c r="AC9" s="71">
        <f t="shared" si="5"/>
        <v>367</v>
      </c>
    </row>
    <row r="10" spans="1:29" ht="15">
      <c r="A10" s="54">
        <v>5</v>
      </c>
      <c r="B10" s="117" t="s">
        <v>21</v>
      </c>
      <c r="C10" s="103"/>
      <c r="D10" s="123">
        <v>643</v>
      </c>
      <c r="E10" s="19">
        <v>29</v>
      </c>
      <c r="F10" s="14">
        <v>32</v>
      </c>
      <c r="G10" s="20">
        <v>32</v>
      </c>
      <c r="H10" s="21">
        <v>29</v>
      </c>
      <c r="I10" s="15">
        <v>0</v>
      </c>
      <c r="J10" s="22">
        <v>30</v>
      </c>
      <c r="K10" s="21">
        <v>28</v>
      </c>
      <c r="L10" s="15">
        <v>27</v>
      </c>
      <c r="M10" s="22">
        <v>30</v>
      </c>
      <c r="N10" s="21">
        <v>0</v>
      </c>
      <c r="O10" s="15">
        <v>0</v>
      </c>
      <c r="P10" s="22">
        <v>0</v>
      </c>
      <c r="Q10" s="21">
        <v>32</v>
      </c>
      <c r="R10" s="57">
        <v>32</v>
      </c>
      <c r="S10" s="22">
        <v>32</v>
      </c>
      <c r="T10" s="21">
        <v>0</v>
      </c>
      <c r="U10" s="15">
        <v>0</v>
      </c>
      <c r="V10" s="22">
        <v>0</v>
      </c>
      <c r="W10" s="25">
        <f t="shared" si="0"/>
        <v>333</v>
      </c>
      <c r="X10" s="13">
        <f>SMALL(C10:V10,1)</f>
        <v>0</v>
      </c>
      <c r="Y10" s="5">
        <f t="shared" si="1"/>
        <v>0</v>
      </c>
      <c r="Z10" s="5">
        <f t="shared" si="2"/>
        <v>0</v>
      </c>
      <c r="AA10" s="5">
        <f t="shared" si="3"/>
        <v>0</v>
      </c>
      <c r="AB10" s="6">
        <f t="shared" si="4"/>
        <v>0</v>
      </c>
      <c r="AC10" s="71">
        <f t="shared" si="5"/>
        <v>333</v>
      </c>
    </row>
    <row r="11" spans="1:29" ht="15">
      <c r="A11" s="54">
        <v>6</v>
      </c>
      <c r="B11" s="118" t="s">
        <v>97</v>
      </c>
      <c r="C11" s="104"/>
      <c r="D11" s="122">
        <v>636</v>
      </c>
      <c r="E11" s="19">
        <v>0</v>
      </c>
      <c r="F11" s="14">
        <v>0</v>
      </c>
      <c r="G11" s="20">
        <v>0</v>
      </c>
      <c r="H11" s="21">
        <v>0</v>
      </c>
      <c r="I11" s="15">
        <v>0</v>
      </c>
      <c r="J11" s="22">
        <v>0</v>
      </c>
      <c r="K11" s="21">
        <v>20</v>
      </c>
      <c r="L11" s="15">
        <v>25</v>
      </c>
      <c r="M11" s="22">
        <v>25</v>
      </c>
      <c r="N11" s="21">
        <v>28</v>
      </c>
      <c r="O11" s="15">
        <v>29</v>
      </c>
      <c r="P11" s="22">
        <v>29</v>
      </c>
      <c r="Q11" s="21">
        <v>25</v>
      </c>
      <c r="R11" s="57">
        <v>25</v>
      </c>
      <c r="S11" s="22">
        <v>25</v>
      </c>
      <c r="T11" s="21">
        <v>29</v>
      </c>
      <c r="U11" s="15">
        <v>29</v>
      </c>
      <c r="V11" s="22">
        <v>30</v>
      </c>
      <c r="W11" s="25">
        <f t="shared" si="0"/>
        <v>319</v>
      </c>
      <c r="X11" s="13">
        <f>SMALL(E11:V11,1)</f>
        <v>0</v>
      </c>
      <c r="Y11" s="5">
        <f t="shared" si="1"/>
        <v>0</v>
      </c>
      <c r="Z11" s="5">
        <f t="shared" si="2"/>
        <v>0</v>
      </c>
      <c r="AA11" s="5">
        <f t="shared" si="3"/>
        <v>0</v>
      </c>
      <c r="AB11" s="6">
        <f t="shared" si="4"/>
        <v>0</v>
      </c>
      <c r="AC11" s="71">
        <f t="shared" si="5"/>
        <v>319</v>
      </c>
    </row>
    <row r="12" spans="1:29" ht="15">
      <c r="A12" s="54">
        <v>7</v>
      </c>
      <c r="B12" s="118" t="s">
        <v>27</v>
      </c>
      <c r="C12" s="104"/>
      <c r="D12" s="122">
        <v>624</v>
      </c>
      <c r="E12" s="19">
        <v>0</v>
      </c>
      <c r="F12" s="14">
        <v>0</v>
      </c>
      <c r="G12" s="20">
        <v>0</v>
      </c>
      <c r="H12" s="21">
        <v>27</v>
      </c>
      <c r="I12" s="15">
        <v>28</v>
      </c>
      <c r="J12" s="22">
        <v>27</v>
      </c>
      <c r="K12" s="21">
        <v>35</v>
      </c>
      <c r="L12" s="15">
        <v>32</v>
      </c>
      <c r="M12" s="22">
        <v>32</v>
      </c>
      <c r="N12" s="21">
        <v>0</v>
      </c>
      <c r="O12" s="15">
        <v>0</v>
      </c>
      <c r="P12" s="22">
        <v>0</v>
      </c>
      <c r="Q12" s="21">
        <v>28</v>
      </c>
      <c r="R12" s="57">
        <v>29</v>
      </c>
      <c r="S12" s="22">
        <v>29</v>
      </c>
      <c r="T12" s="21">
        <v>0</v>
      </c>
      <c r="U12" s="15">
        <v>0</v>
      </c>
      <c r="V12" s="22">
        <v>0</v>
      </c>
      <c r="W12" s="25">
        <f t="shared" si="0"/>
        <v>267</v>
      </c>
      <c r="X12" s="13">
        <f>SMALL(E12:V12,1)</f>
        <v>0</v>
      </c>
      <c r="Y12" s="5">
        <f t="shared" si="1"/>
        <v>0</v>
      </c>
      <c r="Z12" s="5">
        <f t="shared" si="2"/>
        <v>0</v>
      </c>
      <c r="AA12" s="5">
        <f t="shared" si="3"/>
        <v>0</v>
      </c>
      <c r="AB12" s="6">
        <f t="shared" si="4"/>
        <v>0</v>
      </c>
      <c r="AC12" s="71">
        <f t="shared" si="5"/>
        <v>267</v>
      </c>
    </row>
    <row r="13" spans="1:29" ht="15">
      <c r="A13" s="54">
        <v>8</v>
      </c>
      <c r="B13" s="118" t="s">
        <v>48</v>
      </c>
      <c r="C13" s="136"/>
      <c r="D13" s="124">
        <v>656</v>
      </c>
      <c r="E13" s="19">
        <v>0</v>
      </c>
      <c r="F13" s="14">
        <v>0</v>
      </c>
      <c r="G13" s="20">
        <v>0</v>
      </c>
      <c r="H13" s="21">
        <v>0</v>
      </c>
      <c r="I13" s="15">
        <v>0</v>
      </c>
      <c r="J13" s="22">
        <v>0</v>
      </c>
      <c r="K13" s="21">
        <v>32</v>
      </c>
      <c r="L13" s="15">
        <v>35</v>
      </c>
      <c r="M13" s="22">
        <v>35</v>
      </c>
      <c r="N13" s="21">
        <v>0</v>
      </c>
      <c r="O13" s="15">
        <v>0</v>
      </c>
      <c r="P13" s="22">
        <v>0</v>
      </c>
      <c r="Q13" s="21">
        <v>30</v>
      </c>
      <c r="R13" s="57">
        <v>30</v>
      </c>
      <c r="S13" s="22">
        <v>30</v>
      </c>
      <c r="T13" s="21">
        <v>0</v>
      </c>
      <c r="U13" s="15">
        <v>0</v>
      </c>
      <c r="V13" s="22">
        <v>0</v>
      </c>
      <c r="W13" s="25">
        <f t="shared" si="0"/>
        <v>192</v>
      </c>
      <c r="X13" s="13">
        <f>SMALL(E13:V13,1)</f>
        <v>0</v>
      </c>
      <c r="Y13" s="5">
        <f t="shared" si="1"/>
        <v>0</v>
      </c>
      <c r="Z13" s="5">
        <f t="shared" si="2"/>
        <v>0</v>
      </c>
      <c r="AA13" s="5">
        <f t="shared" si="3"/>
        <v>0</v>
      </c>
      <c r="AB13" s="6">
        <f t="shared" si="4"/>
        <v>0</v>
      </c>
      <c r="AC13" s="71">
        <f t="shared" si="5"/>
        <v>192</v>
      </c>
    </row>
    <row r="14" spans="1:29" ht="15">
      <c r="A14" s="54">
        <v>9</v>
      </c>
      <c r="B14" s="117" t="s">
        <v>26</v>
      </c>
      <c r="C14" s="103"/>
      <c r="D14" s="125">
        <v>658</v>
      </c>
      <c r="E14" s="19">
        <v>32</v>
      </c>
      <c r="F14" s="14">
        <v>30</v>
      </c>
      <c r="G14" s="20">
        <v>30</v>
      </c>
      <c r="H14" s="21">
        <v>28</v>
      </c>
      <c r="I14" s="15">
        <v>29</v>
      </c>
      <c r="J14" s="22">
        <v>28</v>
      </c>
      <c r="K14" s="21">
        <v>0</v>
      </c>
      <c r="L14" s="15">
        <v>0</v>
      </c>
      <c r="M14" s="22">
        <v>0</v>
      </c>
      <c r="N14" s="21">
        <v>0</v>
      </c>
      <c r="O14" s="15">
        <v>0</v>
      </c>
      <c r="P14" s="22">
        <v>0</v>
      </c>
      <c r="Q14" s="21">
        <v>0</v>
      </c>
      <c r="R14" s="57">
        <v>0</v>
      </c>
      <c r="S14" s="22">
        <v>0</v>
      </c>
      <c r="T14" s="21">
        <v>0</v>
      </c>
      <c r="U14" s="15">
        <v>0</v>
      </c>
      <c r="V14" s="22">
        <v>0</v>
      </c>
      <c r="W14" s="25">
        <f t="shared" si="0"/>
        <v>177</v>
      </c>
      <c r="X14" s="13">
        <f>SMALL(C14:V14,1)</f>
        <v>0</v>
      </c>
      <c r="Y14" s="5">
        <f t="shared" si="1"/>
        <v>0</v>
      </c>
      <c r="Z14" s="5">
        <f t="shared" si="2"/>
        <v>0</v>
      </c>
      <c r="AA14" s="5">
        <f t="shared" si="3"/>
        <v>0</v>
      </c>
      <c r="AB14" s="6">
        <f t="shared" si="4"/>
        <v>0</v>
      </c>
      <c r="AC14" s="71">
        <f t="shared" si="5"/>
        <v>177</v>
      </c>
    </row>
    <row r="15" spans="1:29" ht="15">
      <c r="A15" s="54">
        <v>10</v>
      </c>
      <c r="B15" s="117" t="s">
        <v>19</v>
      </c>
      <c r="C15" s="104"/>
      <c r="D15" s="125">
        <v>30</v>
      </c>
      <c r="E15" s="19">
        <v>28</v>
      </c>
      <c r="F15" s="14">
        <v>28</v>
      </c>
      <c r="G15" s="20">
        <v>28</v>
      </c>
      <c r="H15" s="21">
        <v>25</v>
      </c>
      <c r="I15" s="15">
        <v>26</v>
      </c>
      <c r="J15" s="22">
        <v>25</v>
      </c>
      <c r="K15" s="21">
        <v>0</v>
      </c>
      <c r="L15" s="15">
        <v>0</v>
      </c>
      <c r="M15" s="22">
        <v>0</v>
      </c>
      <c r="N15" s="21">
        <v>0</v>
      </c>
      <c r="O15" s="15">
        <v>0</v>
      </c>
      <c r="P15" s="22">
        <v>0</v>
      </c>
      <c r="Q15" s="21">
        <v>0</v>
      </c>
      <c r="R15" s="57">
        <v>0</v>
      </c>
      <c r="S15" s="22">
        <v>0</v>
      </c>
      <c r="T15" s="21">
        <v>0</v>
      </c>
      <c r="U15" s="15">
        <v>0</v>
      </c>
      <c r="V15" s="22">
        <v>0</v>
      </c>
      <c r="W15" s="25">
        <f t="shared" si="0"/>
        <v>160</v>
      </c>
      <c r="X15" s="13">
        <f aca="true" t="shared" si="6" ref="X15:X21">SMALL(E15:V15,1)</f>
        <v>0</v>
      </c>
      <c r="Y15" s="5">
        <f t="shared" si="1"/>
        <v>0</v>
      </c>
      <c r="Z15" s="5">
        <f t="shared" si="2"/>
        <v>0</v>
      </c>
      <c r="AA15" s="5">
        <f t="shared" si="3"/>
        <v>0</v>
      </c>
      <c r="AB15" s="6">
        <f t="shared" si="4"/>
        <v>0</v>
      </c>
      <c r="AC15" s="71">
        <f t="shared" si="5"/>
        <v>160</v>
      </c>
    </row>
    <row r="16" spans="1:29" ht="15">
      <c r="A16" s="54">
        <v>11</v>
      </c>
      <c r="B16" s="118" t="s">
        <v>88</v>
      </c>
      <c r="C16" s="112"/>
      <c r="D16" s="121">
        <v>679</v>
      </c>
      <c r="E16" s="19">
        <v>0</v>
      </c>
      <c r="F16" s="14">
        <v>0</v>
      </c>
      <c r="G16" s="20">
        <v>0</v>
      </c>
      <c r="H16" s="21">
        <v>0</v>
      </c>
      <c r="I16" s="15">
        <v>0</v>
      </c>
      <c r="J16" s="22">
        <v>0</v>
      </c>
      <c r="K16" s="21">
        <v>20</v>
      </c>
      <c r="L16" s="15">
        <v>25</v>
      </c>
      <c r="M16" s="22">
        <v>25</v>
      </c>
      <c r="N16" s="21">
        <v>0</v>
      </c>
      <c r="O16" s="15">
        <v>0</v>
      </c>
      <c r="P16" s="22">
        <v>0</v>
      </c>
      <c r="Q16" s="21">
        <v>0</v>
      </c>
      <c r="R16" s="57">
        <v>0</v>
      </c>
      <c r="S16" s="22">
        <v>0</v>
      </c>
      <c r="T16" s="21">
        <v>28</v>
      </c>
      <c r="U16" s="15">
        <v>28</v>
      </c>
      <c r="V16" s="22">
        <v>27</v>
      </c>
      <c r="W16" s="25">
        <f t="shared" si="0"/>
        <v>153</v>
      </c>
      <c r="X16" s="13">
        <f t="shared" si="6"/>
        <v>0</v>
      </c>
      <c r="Y16" s="5">
        <f t="shared" si="1"/>
        <v>0</v>
      </c>
      <c r="Z16" s="5">
        <f t="shared" si="2"/>
        <v>0</v>
      </c>
      <c r="AA16" s="5" t="s">
        <v>105</v>
      </c>
      <c r="AB16" s="6">
        <f t="shared" si="4"/>
        <v>0</v>
      </c>
      <c r="AC16" s="71">
        <f t="shared" si="5"/>
        <v>153</v>
      </c>
    </row>
    <row r="17" spans="1:29" ht="15">
      <c r="A17" s="54">
        <v>12</v>
      </c>
      <c r="B17" s="117" t="s">
        <v>61</v>
      </c>
      <c r="C17" s="103"/>
      <c r="D17" s="122">
        <v>617</v>
      </c>
      <c r="E17" s="19">
        <v>27</v>
      </c>
      <c r="F17" s="14">
        <v>27</v>
      </c>
      <c r="G17" s="20">
        <v>27</v>
      </c>
      <c r="H17" s="21">
        <v>0</v>
      </c>
      <c r="I17" s="15">
        <v>0</v>
      </c>
      <c r="J17" s="22">
        <v>0</v>
      </c>
      <c r="K17" s="21">
        <v>0</v>
      </c>
      <c r="L17" s="15">
        <v>0</v>
      </c>
      <c r="M17" s="22">
        <v>0</v>
      </c>
      <c r="N17" s="21">
        <v>0</v>
      </c>
      <c r="O17" s="15">
        <v>0</v>
      </c>
      <c r="P17" s="22">
        <v>0</v>
      </c>
      <c r="Q17" s="21">
        <v>0</v>
      </c>
      <c r="R17" s="57">
        <v>0</v>
      </c>
      <c r="S17" s="22">
        <v>0</v>
      </c>
      <c r="T17" s="21">
        <v>22</v>
      </c>
      <c r="U17" s="15">
        <v>26</v>
      </c>
      <c r="V17" s="22">
        <v>0</v>
      </c>
      <c r="W17" s="25">
        <f t="shared" si="0"/>
        <v>129</v>
      </c>
      <c r="X17" s="13">
        <f t="shared" si="6"/>
        <v>0</v>
      </c>
      <c r="Y17" s="5">
        <f t="shared" si="1"/>
        <v>0</v>
      </c>
      <c r="Z17" s="5">
        <f t="shared" si="2"/>
        <v>0</v>
      </c>
      <c r="AA17" s="5" t="s">
        <v>105</v>
      </c>
      <c r="AB17" s="6">
        <f t="shared" si="4"/>
        <v>0</v>
      </c>
      <c r="AC17" s="71">
        <f t="shared" si="5"/>
        <v>129</v>
      </c>
    </row>
    <row r="18" spans="1:29" ht="15">
      <c r="A18" s="54">
        <v>13</v>
      </c>
      <c r="B18" s="118" t="s">
        <v>98</v>
      </c>
      <c r="C18" s="104"/>
      <c r="D18" s="122">
        <v>626</v>
      </c>
      <c r="E18" s="19">
        <v>0</v>
      </c>
      <c r="F18" s="14">
        <v>0</v>
      </c>
      <c r="G18" s="20">
        <v>0</v>
      </c>
      <c r="H18" s="21">
        <v>0</v>
      </c>
      <c r="I18" s="15">
        <v>0</v>
      </c>
      <c r="J18" s="22">
        <v>0</v>
      </c>
      <c r="K18" s="21">
        <v>20</v>
      </c>
      <c r="L18" s="15">
        <v>25</v>
      </c>
      <c r="M18" s="22">
        <v>25</v>
      </c>
      <c r="N18" s="21">
        <v>27</v>
      </c>
      <c r="O18" s="15">
        <v>0</v>
      </c>
      <c r="P18" s="22">
        <v>28</v>
      </c>
      <c r="Q18" s="21">
        <v>0</v>
      </c>
      <c r="R18" s="57">
        <v>0</v>
      </c>
      <c r="S18" s="22">
        <v>0</v>
      </c>
      <c r="T18" s="21">
        <v>0</v>
      </c>
      <c r="U18" s="15">
        <v>0</v>
      </c>
      <c r="V18" s="22">
        <v>0</v>
      </c>
      <c r="W18" s="25">
        <f t="shared" si="0"/>
        <v>125</v>
      </c>
      <c r="X18" s="13">
        <f t="shared" si="6"/>
        <v>0</v>
      </c>
      <c r="Y18" s="5">
        <f t="shared" si="1"/>
        <v>0</v>
      </c>
      <c r="Z18" s="5">
        <f t="shared" si="2"/>
        <v>0</v>
      </c>
      <c r="AA18" s="5" t="s">
        <v>105</v>
      </c>
      <c r="AB18" s="6">
        <f t="shared" si="4"/>
        <v>0</v>
      </c>
      <c r="AC18" s="71">
        <f t="shared" si="5"/>
        <v>125</v>
      </c>
    </row>
    <row r="19" spans="1:29" ht="15">
      <c r="A19" s="54">
        <v>14</v>
      </c>
      <c r="B19" s="118" t="s">
        <v>44</v>
      </c>
      <c r="C19" s="103"/>
      <c r="D19" s="122">
        <v>671</v>
      </c>
      <c r="E19" s="19">
        <v>0</v>
      </c>
      <c r="F19" s="14">
        <v>0</v>
      </c>
      <c r="G19" s="20">
        <v>0</v>
      </c>
      <c r="H19" s="21">
        <v>0</v>
      </c>
      <c r="I19" s="15">
        <v>0</v>
      </c>
      <c r="J19" s="22">
        <v>0</v>
      </c>
      <c r="K19" s="21">
        <v>0</v>
      </c>
      <c r="L19" s="15">
        <v>0</v>
      </c>
      <c r="M19" s="22">
        <v>0</v>
      </c>
      <c r="N19" s="21">
        <v>0</v>
      </c>
      <c r="O19" s="15">
        <v>0</v>
      </c>
      <c r="P19" s="22">
        <v>0</v>
      </c>
      <c r="Q19" s="21">
        <v>0</v>
      </c>
      <c r="R19" s="57">
        <v>0</v>
      </c>
      <c r="S19" s="22">
        <v>0</v>
      </c>
      <c r="T19" s="21">
        <v>27</v>
      </c>
      <c r="U19" s="15">
        <v>27</v>
      </c>
      <c r="V19" s="22">
        <v>29</v>
      </c>
      <c r="W19" s="25">
        <f t="shared" si="0"/>
        <v>83</v>
      </c>
      <c r="X19" s="13">
        <f t="shared" si="6"/>
        <v>0</v>
      </c>
      <c r="Y19" s="5">
        <f t="shared" si="1"/>
        <v>0</v>
      </c>
      <c r="Z19" s="5">
        <f t="shared" si="2"/>
        <v>0</v>
      </c>
      <c r="AA19" s="5" t="s">
        <v>105</v>
      </c>
      <c r="AB19" s="6">
        <f t="shared" si="4"/>
        <v>0</v>
      </c>
      <c r="AC19" s="71">
        <f t="shared" si="5"/>
        <v>83</v>
      </c>
    </row>
    <row r="20" spans="1:29" ht="15">
      <c r="A20" s="54">
        <v>14</v>
      </c>
      <c r="B20" s="118" t="s">
        <v>103</v>
      </c>
      <c r="C20" s="104"/>
      <c r="D20" s="122">
        <v>663</v>
      </c>
      <c r="E20" s="19">
        <v>0</v>
      </c>
      <c r="F20" s="14">
        <v>0</v>
      </c>
      <c r="G20" s="20">
        <v>0</v>
      </c>
      <c r="H20" s="21">
        <v>0</v>
      </c>
      <c r="I20" s="15">
        <v>0</v>
      </c>
      <c r="J20" s="22">
        <v>0</v>
      </c>
      <c r="K20" s="21">
        <v>0</v>
      </c>
      <c r="L20" s="15">
        <v>0</v>
      </c>
      <c r="M20" s="22">
        <v>0</v>
      </c>
      <c r="N20" s="21">
        <v>0</v>
      </c>
      <c r="O20" s="15">
        <v>0</v>
      </c>
      <c r="P20" s="22">
        <v>0</v>
      </c>
      <c r="Q20" s="21">
        <v>26</v>
      </c>
      <c r="R20" s="57">
        <v>26</v>
      </c>
      <c r="S20" s="22">
        <v>26</v>
      </c>
      <c r="T20" s="21">
        <v>0</v>
      </c>
      <c r="U20" s="15">
        <v>0</v>
      </c>
      <c r="V20" s="22">
        <v>0</v>
      </c>
      <c r="W20" s="25">
        <f t="shared" si="0"/>
        <v>78</v>
      </c>
      <c r="X20" s="13">
        <f t="shared" si="6"/>
        <v>0</v>
      </c>
      <c r="Y20" s="5">
        <f t="shared" si="1"/>
        <v>0</v>
      </c>
      <c r="Z20" s="5">
        <f t="shared" si="2"/>
        <v>0</v>
      </c>
      <c r="AA20" s="5">
        <f>SMALL(E20:V20,4)</f>
        <v>0</v>
      </c>
      <c r="AB20" s="6">
        <f t="shared" si="4"/>
        <v>0</v>
      </c>
      <c r="AC20" s="71">
        <f t="shared" si="5"/>
        <v>78</v>
      </c>
    </row>
    <row r="21" spans="1:29" ht="15.75" thickBot="1">
      <c r="A21" s="56">
        <v>15</v>
      </c>
      <c r="B21" s="135" t="s">
        <v>87</v>
      </c>
      <c r="C21" s="177"/>
      <c r="D21" s="126">
        <v>650</v>
      </c>
      <c r="E21" s="73">
        <v>0</v>
      </c>
      <c r="F21" s="74">
        <v>0</v>
      </c>
      <c r="G21" s="75">
        <v>0</v>
      </c>
      <c r="H21" s="76">
        <v>0</v>
      </c>
      <c r="I21" s="77">
        <v>0</v>
      </c>
      <c r="J21" s="78">
        <v>0</v>
      </c>
      <c r="K21" s="76">
        <v>25</v>
      </c>
      <c r="L21" s="77">
        <v>24</v>
      </c>
      <c r="M21" s="78">
        <v>24</v>
      </c>
      <c r="N21" s="76">
        <v>0</v>
      </c>
      <c r="O21" s="77">
        <v>0</v>
      </c>
      <c r="P21" s="78">
        <v>0</v>
      </c>
      <c r="Q21" s="76">
        <v>0</v>
      </c>
      <c r="R21" s="138">
        <v>0</v>
      </c>
      <c r="S21" s="78">
        <v>0</v>
      </c>
      <c r="T21" s="76">
        <v>0</v>
      </c>
      <c r="U21" s="77">
        <v>0</v>
      </c>
      <c r="V21" s="78">
        <v>0</v>
      </c>
      <c r="W21" s="79">
        <f t="shared" si="0"/>
        <v>73</v>
      </c>
      <c r="X21" s="80">
        <f t="shared" si="6"/>
        <v>0</v>
      </c>
      <c r="Y21" s="81">
        <f t="shared" si="1"/>
        <v>0</v>
      </c>
      <c r="Z21" s="81">
        <f t="shared" si="2"/>
        <v>0</v>
      </c>
      <c r="AA21" s="81" t="s">
        <v>105</v>
      </c>
      <c r="AB21" s="82">
        <f t="shared" si="4"/>
        <v>0</v>
      </c>
      <c r="AC21" s="83">
        <f t="shared" si="5"/>
        <v>73</v>
      </c>
    </row>
    <row r="22" spans="3:27" s="7" customFormat="1" ht="15">
      <c r="C22" s="30"/>
      <c r="E22" s="201">
        <v>6</v>
      </c>
      <c r="F22" s="201"/>
      <c r="G22" s="201"/>
      <c r="H22" s="201">
        <v>8</v>
      </c>
      <c r="I22" s="201"/>
      <c r="J22" s="201"/>
      <c r="K22" s="201">
        <v>9</v>
      </c>
      <c r="L22" s="201"/>
      <c r="M22" s="201"/>
      <c r="N22" s="201">
        <v>6</v>
      </c>
      <c r="O22" s="201"/>
      <c r="P22" s="201"/>
      <c r="Q22" s="201">
        <v>8</v>
      </c>
      <c r="R22" s="201"/>
      <c r="S22" s="201"/>
      <c r="T22" s="201">
        <v>7</v>
      </c>
      <c r="U22" s="201"/>
      <c r="V22" s="201"/>
      <c r="AA22" s="8">
        <f>AVERAGE(F22:V22)</f>
        <v>7.6</v>
      </c>
    </row>
    <row r="23" spans="2:22" ht="12.75" customHeight="1">
      <c r="B23" s="202" t="s">
        <v>22</v>
      </c>
      <c r="C23" s="202"/>
      <c r="D23" s="202"/>
      <c r="E23" s="202"/>
      <c r="F23" s="202"/>
      <c r="G23" s="20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ht="15">
      <c r="B24" s="202"/>
      <c r="C24" s="202"/>
      <c r="D24" s="202"/>
      <c r="E24" s="202"/>
      <c r="F24" s="202"/>
      <c r="G24" s="20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</sheetData>
  <sheetProtection selectLockedCells="1" selectUnlockedCells="1"/>
  <mergeCells count="25">
    <mergeCell ref="B23:G24"/>
    <mergeCell ref="E22:G22"/>
    <mergeCell ref="H22:J22"/>
    <mergeCell ref="K22:M22"/>
    <mergeCell ref="N22:P22"/>
    <mergeCell ref="Q22:S22"/>
    <mergeCell ref="T22:V22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4" r:id="rId2"/>
  <ignoredErrors>
    <ignoredError sqref="AA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90" zoomScaleNormal="90" zoomScalePageLayoutView="0" workbookViewId="0" topLeftCell="A1">
      <selection activeCell="AC23" sqref="A1:AC23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3"/>
      <c r="W3" s="198" t="s">
        <v>6</v>
      </c>
      <c r="X3" s="190" t="s">
        <v>7</v>
      </c>
      <c r="Y3" s="191"/>
      <c r="Z3" s="191"/>
      <c r="AA3" s="191"/>
      <c r="AB3" s="193" t="s">
        <v>8</v>
      </c>
      <c r="AC3" s="204" t="s">
        <v>9</v>
      </c>
    </row>
    <row r="4" spans="1:29" ht="15.75" thickBot="1">
      <c r="A4" s="183"/>
      <c r="B4" s="183"/>
      <c r="C4" s="183"/>
      <c r="D4" s="183"/>
      <c r="E4" s="187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204"/>
    </row>
    <row r="5" spans="1:29" s="4" customFormat="1" ht="46.5" customHeight="1" thickBot="1">
      <c r="A5" s="44" t="s">
        <v>10</v>
      </c>
      <c r="B5" s="45" t="s">
        <v>11</v>
      </c>
      <c r="C5" s="46" t="s">
        <v>12</v>
      </c>
      <c r="D5" s="46" t="s">
        <v>13</v>
      </c>
      <c r="E5" s="47">
        <v>1</v>
      </c>
      <c r="F5" s="48">
        <v>2</v>
      </c>
      <c r="G5" s="49">
        <v>3</v>
      </c>
      <c r="H5" s="47">
        <v>1</v>
      </c>
      <c r="I5" s="48">
        <v>2</v>
      </c>
      <c r="J5" s="49">
        <v>3</v>
      </c>
      <c r="K5" s="47">
        <v>1</v>
      </c>
      <c r="L5" s="50">
        <v>2</v>
      </c>
      <c r="M5" s="49">
        <v>3</v>
      </c>
      <c r="N5" s="47">
        <v>1</v>
      </c>
      <c r="O5" s="50">
        <v>2</v>
      </c>
      <c r="P5" s="49">
        <v>3</v>
      </c>
      <c r="Q5" s="47">
        <v>1</v>
      </c>
      <c r="R5" s="50">
        <v>2</v>
      </c>
      <c r="S5" s="49">
        <v>3</v>
      </c>
      <c r="T5" s="47">
        <v>1</v>
      </c>
      <c r="U5" s="50">
        <v>2</v>
      </c>
      <c r="V5" s="49">
        <v>3</v>
      </c>
      <c r="W5" s="200"/>
      <c r="X5" s="51" t="s">
        <v>14</v>
      </c>
      <c r="Y5" s="52" t="s">
        <v>15</v>
      </c>
      <c r="Z5" s="52" t="s">
        <v>16</v>
      </c>
      <c r="AA5" s="52" t="s">
        <v>17</v>
      </c>
      <c r="AB5" s="194"/>
      <c r="AC5" s="205"/>
    </row>
    <row r="6" spans="1:29" ht="15">
      <c r="A6" s="26">
        <v>1</v>
      </c>
      <c r="B6" s="96" t="s">
        <v>25</v>
      </c>
      <c r="C6" s="91"/>
      <c r="D6" s="59">
        <v>53</v>
      </c>
      <c r="E6" s="60">
        <v>32</v>
      </c>
      <c r="F6" s="61">
        <v>32</v>
      </c>
      <c r="G6" s="62">
        <v>35</v>
      </c>
      <c r="H6" s="63">
        <v>35</v>
      </c>
      <c r="I6" s="64">
        <v>32</v>
      </c>
      <c r="J6" s="65">
        <v>32</v>
      </c>
      <c r="K6" s="63">
        <v>35</v>
      </c>
      <c r="L6" s="64">
        <v>35</v>
      </c>
      <c r="M6" s="85">
        <v>35</v>
      </c>
      <c r="N6" s="63">
        <v>35</v>
      </c>
      <c r="O6" s="64">
        <v>35</v>
      </c>
      <c r="P6" s="65">
        <v>35</v>
      </c>
      <c r="Q6" s="63">
        <v>35</v>
      </c>
      <c r="R6" s="64">
        <v>35</v>
      </c>
      <c r="S6" s="65">
        <v>35</v>
      </c>
      <c r="T6" s="63">
        <v>32</v>
      </c>
      <c r="U6" s="64">
        <v>35</v>
      </c>
      <c r="V6" s="65">
        <v>32</v>
      </c>
      <c r="W6" s="66">
        <f aca="true" t="shared" si="0" ref="W6:W22">SUM(E6:V6)</f>
        <v>612</v>
      </c>
      <c r="X6" s="67">
        <f>SMALL(C6:V6,1)</f>
        <v>32</v>
      </c>
      <c r="Y6" s="68">
        <f aca="true" t="shared" si="1" ref="Y6:Y22">SMALL(E6:V6,2)</f>
        <v>32</v>
      </c>
      <c r="Z6" s="68">
        <f aca="true" t="shared" si="2" ref="Z6:Z22">SMALL(E6:V6,3)</f>
        <v>32</v>
      </c>
      <c r="AA6" s="68">
        <f>SMALL(E6:V6,4)</f>
        <v>32</v>
      </c>
      <c r="AB6" s="69">
        <f aca="true" t="shared" si="3" ref="AB6:AB22">SUM(X6:AA6)</f>
        <v>128</v>
      </c>
      <c r="AC6" s="70">
        <f aca="true" t="shared" si="4" ref="AC6:AC22">SUM(W6-AB6)</f>
        <v>484</v>
      </c>
    </row>
    <row r="7" spans="1:29" ht="15">
      <c r="A7" s="53">
        <v>2</v>
      </c>
      <c r="B7" s="97" t="s">
        <v>23</v>
      </c>
      <c r="C7" s="92"/>
      <c r="D7" s="28">
        <v>71</v>
      </c>
      <c r="E7" s="19">
        <v>30</v>
      </c>
      <c r="F7" s="14">
        <v>30</v>
      </c>
      <c r="G7" s="20">
        <v>30</v>
      </c>
      <c r="H7" s="21">
        <v>0</v>
      </c>
      <c r="I7" s="15">
        <v>29</v>
      </c>
      <c r="J7" s="22">
        <v>0</v>
      </c>
      <c r="K7" s="21">
        <v>30</v>
      </c>
      <c r="L7" s="15">
        <v>32</v>
      </c>
      <c r="M7" s="84">
        <v>32</v>
      </c>
      <c r="N7" s="58">
        <v>32</v>
      </c>
      <c r="O7" s="57">
        <v>32</v>
      </c>
      <c r="P7" s="22">
        <v>32</v>
      </c>
      <c r="Q7" s="21">
        <v>32</v>
      </c>
      <c r="R7" s="15">
        <v>32</v>
      </c>
      <c r="S7" s="22">
        <v>32</v>
      </c>
      <c r="T7" s="21">
        <v>30</v>
      </c>
      <c r="U7" s="15">
        <v>30</v>
      </c>
      <c r="V7" s="22">
        <v>35</v>
      </c>
      <c r="W7" s="25">
        <f t="shared" si="0"/>
        <v>500</v>
      </c>
      <c r="X7" s="13">
        <f>SMALL(C7:V7,1)</f>
        <v>0</v>
      </c>
      <c r="Y7" s="5">
        <f t="shared" si="1"/>
        <v>0</v>
      </c>
      <c r="Z7" s="5">
        <f t="shared" si="2"/>
        <v>29</v>
      </c>
      <c r="AA7" s="5">
        <f>SMALL(E7:V7,4)</f>
        <v>30</v>
      </c>
      <c r="AB7" s="6">
        <f t="shared" si="3"/>
        <v>59</v>
      </c>
      <c r="AC7" s="71">
        <f t="shared" si="4"/>
        <v>441</v>
      </c>
    </row>
    <row r="8" spans="1:29" ht="15">
      <c r="A8" s="33">
        <v>3</v>
      </c>
      <c r="B8" s="97" t="s">
        <v>78</v>
      </c>
      <c r="C8" s="92"/>
      <c r="D8" s="29">
        <v>93</v>
      </c>
      <c r="E8" s="19">
        <v>0</v>
      </c>
      <c r="F8" s="14">
        <v>0</v>
      </c>
      <c r="G8" s="20">
        <v>0</v>
      </c>
      <c r="H8" s="21">
        <v>29</v>
      </c>
      <c r="I8" s="15">
        <v>28</v>
      </c>
      <c r="J8" s="22">
        <v>29</v>
      </c>
      <c r="K8" s="21">
        <v>0</v>
      </c>
      <c r="L8" s="15">
        <v>0</v>
      </c>
      <c r="M8" s="84">
        <v>0</v>
      </c>
      <c r="N8" s="15">
        <v>28</v>
      </c>
      <c r="O8" s="57">
        <v>30</v>
      </c>
      <c r="P8" s="22">
        <v>27</v>
      </c>
      <c r="Q8" s="21">
        <v>29</v>
      </c>
      <c r="R8" s="15">
        <v>29</v>
      </c>
      <c r="S8" s="22">
        <v>29</v>
      </c>
      <c r="T8" s="21">
        <v>28</v>
      </c>
      <c r="U8" s="15">
        <v>29</v>
      </c>
      <c r="V8" s="22">
        <v>28</v>
      </c>
      <c r="W8" s="25">
        <f t="shared" si="0"/>
        <v>343</v>
      </c>
      <c r="X8" s="13">
        <f>SMALL(E8:V8,1)</f>
        <v>0</v>
      </c>
      <c r="Y8" s="5">
        <f t="shared" si="1"/>
        <v>0</v>
      </c>
      <c r="Z8" s="5">
        <f t="shared" si="2"/>
        <v>0</v>
      </c>
      <c r="AA8" s="5" t="s">
        <v>105</v>
      </c>
      <c r="AB8" s="6">
        <f t="shared" si="3"/>
        <v>0</v>
      </c>
      <c r="AC8" s="71">
        <f t="shared" si="4"/>
        <v>343</v>
      </c>
    </row>
    <row r="9" spans="1:29" ht="15">
      <c r="A9" s="53">
        <v>4</v>
      </c>
      <c r="B9" s="97" t="s">
        <v>79</v>
      </c>
      <c r="C9" s="92"/>
      <c r="D9" s="29">
        <v>96</v>
      </c>
      <c r="E9" s="19">
        <v>0</v>
      </c>
      <c r="F9" s="14">
        <v>0</v>
      </c>
      <c r="G9" s="20">
        <v>0</v>
      </c>
      <c r="H9" s="21">
        <v>28</v>
      </c>
      <c r="I9" s="15">
        <v>27</v>
      </c>
      <c r="J9" s="22">
        <v>28</v>
      </c>
      <c r="K9" s="21">
        <v>0</v>
      </c>
      <c r="L9" s="15">
        <v>0</v>
      </c>
      <c r="M9" s="84">
        <v>0</v>
      </c>
      <c r="N9" s="37">
        <v>27</v>
      </c>
      <c r="O9" s="15">
        <v>27</v>
      </c>
      <c r="P9" s="22">
        <v>29</v>
      </c>
      <c r="Q9" s="21">
        <v>28</v>
      </c>
      <c r="R9" s="15">
        <v>26</v>
      </c>
      <c r="S9" s="22">
        <v>28</v>
      </c>
      <c r="T9" s="21">
        <v>27</v>
      </c>
      <c r="U9" s="15">
        <v>27</v>
      </c>
      <c r="V9" s="22">
        <v>27</v>
      </c>
      <c r="W9" s="25">
        <f t="shared" si="0"/>
        <v>329</v>
      </c>
      <c r="X9" s="13">
        <f>SMALL(E9:V9,1)</f>
        <v>0</v>
      </c>
      <c r="Y9" s="5">
        <f t="shared" si="1"/>
        <v>0</v>
      </c>
      <c r="Z9" s="5">
        <f t="shared" si="2"/>
        <v>0</v>
      </c>
      <c r="AA9" s="5" t="s">
        <v>105</v>
      </c>
      <c r="AB9" s="6">
        <f t="shared" si="3"/>
        <v>0</v>
      </c>
      <c r="AC9" s="71">
        <f t="shared" si="4"/>
        <v>329</v>
      </c>
    </row>
    <row r="10" spans="1:29" ht="15">
      <c r="A10" s="33">
        <v>5</v>
      </c>
      <c r="B10" s="97" t="s">
        <v>80</v>
      </c>
      <c r="C10" s="93"/>
      <c r="D10" s="29">
        <v>86</v>
      </c>
      <c r="E10" s="19">
        <v>0</v>
      </c>
      <c r="F10" s="14">
        <v>0</v>
      </c>
      <c r="G10" s="20">
        <v>0</v>
      </c>
      <c r="H10" s="21">
        <v>27</v>
      </c>
      <c r="I10" s="15">
        <v>26</v>
      </c>
      <c r="J10" s="22">
        <v>27</v>
      </c>
      <c r="K10" s="21">
        <v>28</v>
      </c>
      <c r="L10" s="15">
        <v>29</v>
      </c>
      <c r="M10" s="84">
        <v>29</v>
      </c>
      <c r="N10" s="21">
        <v>30</v>
      </c>
      <c r="O10" s="15">
        <v>28</v>
      </c>
      <c r="P10" s="22">
        <v>22</v>
      </c>
      <c r="Q10" s="21">
        <v>27</v>
      </c>
      <c r="R10" s="15">
        <v>28</v>
      </c>
      <c r="S10" s="22">
        <v>27</v>
      </c>
      <c r="T10" s="21">
        <v>0</v>
      </c>
      <c r="U10" s="15">
        <v>0</v>
      </c>
      <c r="V10" s="22">
        <v>0</v>
      </c>
      <c r="W10" s="25">
        <f t="shared" si="0"/>
        <v>328</v>
      </c>
      <c r="X10" s="13">
        <f>SMALL(E10:V10,1)</f>
        <v>0</v>
      </c>
      <c r="Y10" s="5">
        <f t="shared" si="1"/>
        <v>0</v>
      </c>
      <c r="Z10" s="5">
        <f t="shared" si="2"/>
        <v>0</v>
      </c>
      <c r="AA10" s="5" t="s">
        <v>105</v>
      </c>
      <c r="AB10" s="6">
        <f t="shared" si="3"/>
        <v>0</v>
      </c>
      <c r="AC10" s="71">
        <f t="shared" si="4"/>
        <v>328</v>
      </c>
    </row>
    <row r="11" spans="1:29" ht="15">
      <c r="A11" s="53">
        <v>6</v>
      </c>
      <c r="B11" s="97" t="s">
        <v>41</v>
      </c>
      <c r="C11" s="93"/>
      <c r="D11" s="29">
        <v>12</v>
      </c>
      <c r="E11" s="19">
        <v>35</v>
      </c>
      <c r="F11" s="14">
        <v>35</v>
      </c>
      <c r="G11" s="20">
        <v>32</v>
      </c>
      <c r="H11" s="21">
        <v>30</v>
      </c>
      <c r="I11" s="15">
        <v>30</v>
      </c>
      <c r="J11" s="22">
        <v>30</v>
      </c>
      <c r="K11" s="21">
        <v>32</v>
      </c>
      <c r="L11" s="15">
        <v>30</v>
      </c>
      <c r="M11" s="84">
        <v>30</v>
      </c>
      <c r="N11" s="21">
        <v>0</v>
      </c>
      <c r="O11" s="15">
        <v>0</v>
      </c>
      <c r="P11" s="22">
        <v>0</v>
      </c>
      <c r="Q11" s="21">
        <v>0</v>
      </c>
      <c r="R11" s="15">
        <v>0</v>
      </c>
      <c r="S11" s="22">
        <v>0</v>
      </c>
      <c r="T11" s="21">
        <v>0</v>
      </c>
      <c r="U11" s="15">
        <v>0</v>
      </c>
      <c r="V11" s="22">
        <v>0</v>
      </c>
      <c r="W11" s="25">
        <f t="shared" si="0"/>
        <v>284</v>
      </c>
      <c r="X11" s="13">
        <f>SMALL(C11:V11,1)</f>
        <v>0</v>
      </c>
      <c r="Y11" s="5">
        <f t="shared" si="1"/>
        <v>0</v>
      </c>
      <c r="Z11" s="5">
        <f t="shared" si="2"/>
        <v>0</v>
      </c>
      <c r="AA11" s="5">
        <f>SMALL(E11:V11,4)</f>
        <v>0</v>
      </c>
      <c r="AB11" s="6">
        <f t="shared" si="3"/>
        <v>0</v>
      </c>
      <c r="AC11" s="71">
        <f t="shared" si="4"/>
        <v>284</v>
      </c>
    </row>
    <row r="12" spans="1:29" ht="15">
      <c r="A12" s="33">
        <v>7</v>
      </c>
      <c r="B12" s="98" t="s">
        <v>55</v>
      </c>
      <c r="C12" s="92"/>
      <c r="D12" s="29">
        <v>28</v>
      </c>
      <c r="E12" s="19">
        <v>27</v>
      </c>
      <c r="F12" s="14">
        <v>27</v>
      </c>
      <c r="G12" s="20">
        <v>27</v>
      </c>
      <c r="H12" s="21">
        <v>0</v>
      </c>
      <c r="I12" s="15">
        <v>0</v>
      </c>
      <c r="J12" s="22">
        <v>0</v>
      </c>
      <c r="K12" s="21">
        <v>0</v>
      </c>
      <c r="L12" s="15">
        <v>0</v>
      </c>
      <c r="M12" s="84">
        <v>0</v>
      </c>
      <c r="N12" s="21">
        <v>0</v>
      </c>
      <c r="O12" s="15">
        <v>0</v>
      </c>
      <c r="P12" s="22">
        <v>0</v>
      </c>
      <c r="Q12" s="21">
        <v>30</v>
      </c>
      <c r="R12" s="15">
        <v>30</v>
      </c>
      <c r="S12" s="22">
        <v>30</v>
      </c>
      <c r="T12" s="21">
        <v>26</v>
      </c>
      <c r="U12" s="15">
        <v>26</v>
      </c>
      <c r="V12" s="22">
        <v>26</v>
      </c>
      <c r="W12" s="25">
        <f t="shared" si="0"/>
        <v>249</v>
      </c>
      <c r="X12" s="13">
        <f aca="true" t="shared" si="5" ref="X12:X17">SMALL(E12:V12,1)</f>
        <v>0</v>
      </c>
      <c r="Y12" s="5">
        <f t="shared" si="1"/>
        <v>0</v>
      </c>
      <c r="Z12" s="5">
        <f t="shared" si="2"/>
        <v>0</v>
      </c>
      <c r="AA12" s="5">
        <f>SMALL(E12:V12,4)</f>
        <v>0</v>
      </c>
      <c r="AB12" s="6">
        <f t="shared" si="3"/>
        <v>0</v>
      </c>
      <c r="AC12" s="71">
        <f t="shared" si="4"/>
        <v>249</v>
      </c>
    </row>
    <row r="13" spans="1:29" ht="15">
      <c r="A13" s="53">
        <v>8</v>
      </c>
      <c r="B13" s="97" t="s">
        <v>20</v>
      </c>
      <c r="C13" s="181"/>
      <c r="D13" s="31">
        <v>27</v>
      </c>
      <c r="E13" s="19">
        <v>26</v>
      </c>
      <c r="F13" s="14">
        <v>26</v>
      </c>
      <c r="G13" s="20">
        <v>26</v>
      </c>
      <c r="H13" s="21">
        <v>26</v>
      </c>
      <c r="I13" s="15">
        <v>0</v>
      </c>
      <c r="J13" s="22">
        <v>0</v>
      </c>
      <c r="K13" s="21">
        <v>0</v>
      </c>
      <c r="L13" s="15">
        <v>0</v>
      </c>
      <c r="M13" s="84">
        <v>0</v>
      </c>
      <c r="N13" s="21">
        <v>0</v>
      </c>
      <c r="O13" s="15">
        <v>0</v>
      </c>
      <c r="P13" s="22">
        <v>0</v>
      </c>
      <c r="Q13" s="21">
        <v>26</v>
      </c>
      <c r="R13" s="15">
        <v>27</v>
      </c>
      <c r="S13" s="22">
        <v>25</v>
      </c>
      <c r="T13" s="21">
        <v>0</v>
      </c>
      <c r="U13" s="15">
        <v>0</v>
      </c>
      <c r="V13" s="22">
        <v>0</v>
      </c>
      <c r="W13" s="25">
        <f t="shared" si="0"/>
        <v>182</v>
      </c>
      <c r="X13" s="13">
        <f t="shared" si="5"/>
        <v>0</v>
      </c>
      <c r="Y13" s="5">
        <f t="shared" si="1"/>
        <v>0</v>
      </c>
      <c r="Z13" s="5">
        <f t="shared" si="2"/>
        <v>0</v>
      </c>
      <c r="AA13" s="5">
        <f>SMALL(E13:V13,4)</f>
        <v>0</v>
      </c>
      <c r="AB13" s="6">
        <f t="shared" si="3"/>
        <v>0</v>
      </c>
      <c r="AC13" s="71">
        <f t="shared" si="4"/>
        <v>182</v>
      </c>
    </row>
    <row r="14" spans="1:29" ht="15">
      <c r="A14" s="54">
        <v>9</v>
      </c>
      <c r="B14" s="97" t="s">
        <v>21</v>
      </c>
      <c r="C14" s="93"/>
      <c r="D14" s="32">
        <v>43</v>
      </c>
      <c r="E14" s="19">
        <v>0</v>
      </c>
      <c r="F14" s="14">
        <v>0</v>
      </c>
      <c r="G14" s="20">
        <v>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84">
        <v>0</v>
      </c>
      <c r="N14" s="21">
        <v>29</v>
      </c>
      <c r="O14" s="15">
        <v>29</v>
      </c>
      <c r="P14" s="22">
        <v>30</v>
      </c>
      <c r="Q14" s="21">
        <v>0</v>
      </c>
      <c r="R14" s="15">
        <v>0</v>
      </c>
      <c r="S14" s="22">
        <v>0</v>
      </c>
      <c r="T14" s="21">
        <v>29</v>
      </c>
      <c r="U14" s="15">
        <v>32</v>
      </c>
      <c r="V14" s="22">
        <v>30</v>
      </c>
      <c r="W14" s="25">
        <f t="shared" si="0"/>
        <v>179</v>
      </c>
      <c r="X14" s="13">
        <f t="shared" si="5"/>
        <v>0</v>
      </c>
      <c r="Y14" s="5">
        <f t="shared" si="1"/>
        <v>0</v>
      </c>
      <c r="Z14" s="5">
        <f t="shared" si="2"/>
        <v>0</v>
      </c>
      <c r="AA14" s="5">
        <f>SMALL(E14:V14,4)</f>
        <v>0</v>
      </c>
      <c r="AB14" s="6">
        <f t="shared" si="3"/>
        <v>0</v>
      </c>
      <c r="AC14" s="71">
        <f t="shared" si="4"/>
        <v>179</v>
      </c>
    </row>
    <row r="15" spans="1:29" ht="15">
      <c r="A15" s="54">
        <v>10</v>
      </c>
      <c r="B15" s="109" t="s">
        <v>81</v>
      </c>
      <c r="C15" s="93"/>
      <c r="D15" s="32">
        <v>18</v>
      </c>
      <c r="E15" s="19">
        <v>0</v>
      </c>
      <c r="F15" s="14">
        <v>0</v>
      </c>
      <c r="G15" s="20">
        <v>0</v>
      </c>
      <c r="H15" s="21">
        <v>25</v>
      </c>
      <c r="I15" s="15">
        <v>25</v>
      </c>
      <c r="J15" s="22">
        <v>26</v>
      </c>
      <c r="K15" s="21">
        <v>0</v>
      </c>
      <c r="L15" s="15">
        <v>0</v>
      </c>
      <c r="M15" s="84">
        <v>0</v>
      </c>
      <c r="N15" s="21">
        <v>26</v>
      </c>
      <c r="O15" s="15">
        <v>26</v>
      </c>
      <c r="P15" s="22">
        <v>28</v>
      </c>
      <c r="Q15" s="21">
        <v>0</v>
      </c>
      <c r="R15" s="15">
        <v>0</v>
      </c>
      <c r="S15" s="22">
        <v>0</v>
      </c>
      <c r="T15" s="21">
        <v>0</v>
      </c>
      <c r="U15" s="15">
        <v>0</v>
      </c>
      <c r="V15" s="22">
        <v>0</v>
      </c>
      <c r="W15" s="25">
        <f t="shared" si="0"/>
        <v>156</v>
      </c>
      <c r="X15" s="13">
        <f t="shared" si="5"/>
        <v>0</v>
      </c>
      <c r="Y15" s="5">
        <f t="shared" si="1"/>
        <v>0</v>
      </c>
      <c r="Z15" s="5">
        <f t="shared" si="2"/>
        <v>0</v>
      </c>
      <c r="AA15" s="5" t="s">
        <v>105</v>
      </c>
      <c r="AB15" s="6">
        <f t="shared" si="3"/>
        <v>0</v>
      </c>
      <c r="AC15" s="71">
        <f t="shared" si="4"/>
        <v>156</v>
      </c>
    </row>
    <row r="16" spans="1:29" ht="15">
      <c r="A16" s="55">
        <v>11</v>
      </c>
      <c r="B16" s="97" t="s">
        <v>48</v>
      </c>
      <c r="C16" s="108"/>
      <c r="D16" s="27">
        <v>55</v>
      </c>
      <c r="E16" s="19">
        <v>0</v>
      </c>
      <c r="F16" s="14">
        <v>0</v>
      </c>
      <c r="G16" s="20">
        <v>0</v>
      </c>
      <c r="H16" s="21">
        <v>32</v>
      </c>
      <c r="I16" s="15">
        <v>35</v>
      </c>
      <c r="J16" s="22">
        <v>35</v>
      </c>
      <c r="K16" s="21">
        <v>0</v>
      </c>
      <c r="L16" s="15">
        <v>0</v>
      </c>
      <c r="M16" s="84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0</v>
      </c>
      <c r="U16" s="15">
        <v>0</v>
      </c>
      <c r="V16" s="22">
        <v>0</v>
      </c>
      <c r="W16" s="25">
        <f t="shared" si="0"/>
        <v>102</v>
      </c>
      <c r="X16" s="13">
        <f t="shared" si="5"/>
        <v>0</v>
      </c>
      <c r="Y16" s="5">
        <f t="shared" si="1"/>
        <v>0</v>
      </c>
      <c r="Z16" s="5">
        <f t="shared" si="2"/>
        <v>0</v>
      </c>
      <c r="AA16" s="5">
        <f>SMALL(E16:V16,4)</f>
        <v>0</v>
      </c>
      <c r="AB16" s="6">
        <f t="shared" si="3"/>
        <v>0</v>
      </c>
      <c r="AC16" s="71">
        <f t="shared" si="4"/>
        <v>102</v>
      </c>
    </row>
    <row r="17" spans="1:29" ht="15">
      <c r="A17" s="54">
        <v>12</v>
      </c>
      <c r="B17" s="171" t="s">
        <v>26</v>
      </c>
      <c r="C17" s="93"/>
      <c r="D17" s="29">
        <v>0</v>
      </c>
      <c r="E17" s="19">
        <v>0</v>
      </c>
      <c r="F17" s="14">
        <v>0</v>
      </c>
      <c r="G17" s="20">
        <v>0</v>
      </c>
      <c r="H17" s="21">
        <v>0</v>
      </c>
      <c r="I17" s="15">
        <v>0</v>
      </c>
      <c r="J17" s="22">
        <v>0</v>
      </c>
      <c r="K17" s="21">
        <v>0</v>
      </c>
      <c r="L17" s="15">
        <v>0</v>
      </c>
      <c r="M17" s="84">
        <v>0</v>
      </c>
      <c r="N17" s="21">
        <v>0</v>
      </c>
      <c r="O17" s="15">
        <v>0</v>
      </c>
      <c r="P17" s="22">
        <v>0</v>
      </c>
      <c r="Q17" s="21">
        <v>0</v>
      </c>
      <c r="R17" s="15">
        <v>0</v>
      </c>
      <c r="S17" s="22">
        <v>0</v>
      </c>
      <c r="T17" s="21">
        <v>35</v>
      </c>
      <c r="U17" s="15">
        <v>28</v>
      </c>
      <c r="V17" s="22">
        <v>29</v>
      </c>
      <c r="W17" s="25">
        <f t="shared" si="0"/>
        <v>92</v>
      </c>
      <c r="X17" s="13">
        <f t="shared" si="5"/>
        <v>0</v>
      </c>
      <c r="Y17" s="5">
        <f t="shared" si="1"/>
        <v>0</v>
      </c>
      <c r="Z17" s="5">
        <f t="shared" si="2"/>
        <v>0</v>
      </c>
      <c r="AA17" s="5" t="s">
        <v>105</v>
      </c>
      <c r="AB17" s="6">
        <f t="shared" si="3"/>
        <v>0</v>
      </c>
      <c r="AC17" s="71">
        <f t="shared" si="4"/>
        <v>92</v>
      </c>
    </row>
    <row r="18" spans="1:29" ht="15">
      <c r="A18" s="54">
        <v>13</v>
      </c>
      <c r="B18" s="171" t="s">
        <v>18</v>
      </c>
      <c r="C18" s="92"/>
      <c r="D18" s="29">
        <v>57</v>
      </c>
      <c r="E18" s="19">
        <v>29</v>
      </c>
      <c r="F18" s="14">
        <v>29</v>
      </c>
      <c r="G18" s="20">
        <v>29</v>
      </c>
      <c r="H18" s="21">
        <v>0</v>
      </c>
      <c r="I18" s="15">
        <v>0</v>
      </c>
      <c r="J18" s="22">
        <v>0</v>
      </c>
      <c r="K18" s="21">
        <v>0</v>
      </c>
      <c r="L18" s="15">
        <v>0</v>
      </c>
      <c r="M18" s="84">
        <v>0</v>
      </c>
      <c r="N18" s="21">
        <v>0</v>
      </c>
      <c r="O18" s="15">
        <v>0</v>
      </c>
      <c r="P18" s="22">
        <v>0</v>
      </c>
      <c r="Q18" s="21">
        <v>0</v>
      </c>
      <c r="R18" s="15">
        <v>0</v>
      </c>
      <c r="S18" s="22">
        <v>0</v>
      </c>
      <c r="T18" s="21">
        <v>0</v>
      </c>
      <c r="U18" s="15">
        <v>0</v>
      </c>
      <c r="V18" s="22">
        <v>0</v>
      </c>
      <c r="W18" s="25">
        <f t="shared" si="0"/>
        <v>87</v>
      </c>
      <c r="X18" s="13">
        <f>SMALL(C18:V18,1)</f>
        <v>0</v>
      </c>
      <c r="Y18" s="5">
        <f t="shared" si="1"/>
        <v>0</v>
      </c>
      <c r="Z18" s="5">
        <f t="shared" si="2"/>
        <v>0</v>
      </c>
      <c r="AA18" s="5">
        <f>SMALL(E18:V18,4)</f>
        <v>0</v>
      </c>
      <c r="AB18" s="6">
        <f t="shared" si="3"/>
        <v>0</v>
      </c>
      <c r="AC18" s="71">
        <f t="shared" si="4"/>
        <v>87</v>
      </c>
    </row>
    <row r="19" spans="1:29" ht="15">
      <c r="A19" s="55">
        <v>14</v>
      </c>
      <c r="B19" s="117" t="s">
        <v>89</v>
      </c>
      <c r="C19" s="93"/>
      <c r="D19" s="29">
        <v>16</v>
      </c>
      <c r="E19" s="19">
        <v>0</v>
      </c>
      <c r="F19" s="14">
        <v>0</v>
      </c>
      <c r="G19" s="20">
        <v>0</v>
      </c>
      <c r="H19" s="21">
        <v>0</v>
      </c>
      <c r="I19" s="15">
        <v>0</v>
      </c>
      <c r="J19" s="22">
        <v>0</v>
      </c>
      <c r="K19" s="21">
        <v>29</v>
      </c>
      <c r="L19" s="15">
        <v>28</v>
      </c>
      <c r="M19" s="84">
        <v>28</v>
      </c>
      <c r="N19" s="21">
        <v>0</v>
      </c>
      <c r="O19" s="15">
        <v>0</v>
      </c>
      <c r="P19" s="22">
        <v>0</v>
      </c>
      <c r="Q19" s="21">
        <v>0</v>
      </c>
      <c r="R19" s="15">
        <v>0</v>
      </c>
      <c r="S19" s="22">
        <v>0</v>
      </c>
      <c r="T19" s="21">
        <v>0</v>
      </c>
      <c r="U19" s="15">
        <v>0</v>
      </c>
      <c r="V19" s="22">
        <v>0</v>
      </c>
      <c r="W19" s="25">
        <f t="shared" si="0"/>
        <v>85</v>
      </c>
      <c r="X19" s="13">
        <f>SMALL(E19:V19,1)</f>
        <v>0</v>
      </c>
      <c r="Y19" s="5">
        <f t="shared" si="1"/>
        <v>0</v>
      </c>
      <c r="Z19" s="5">
        <f t="shared" si="2"/>
        <v>0</v>
      </c>
      <c r="AA19" s="5" t="s">
        <v>105</v>
      </c>
      <c r="AB19" s="6">
        <f t="shared" si="3"/>
        <v>0</v>
      </c>
      <c r="AC19" s="71">
        <f t="shared" si="4"/>
        <v>85</v>
      </c>
    </row>
    <row r="20" spans="1:29" ht="15">
      <c r="A20" s="55">
        <v>15</v>
      </c>
      <c r="B20" s="118" t="s">
        <v>62</v>
      </c>
      <c r="C20" s="93"/>
      <c r="D20" s="29">
        <v>44</v>
      </c>
      <c r="E20" s="19">
        <v>28</v>
      </c>
      <c r="F20" s="14">
        <v>28</v>
      </c>
      <c r="G20" s="20">
        <v>28</v>
      </c>
      <c r="H20" s="21">
        <v>0</v>
      </c>
      <c r="I20" s="15">
        <v>0</v>
      </c>
      <c r="J20" s="22">
        <v>0</v>
      </c>
      <c r="K20" s="21">
        <v>0</v>
      </c>
      <c r="L20" s="15">
        <v>0</v>
      </c>
      <c r="M20" s="84">
        <v>0</v>
      </c>
      <c r="N20" s="21">
        <v>0</v>
      </c>
      <c r="O20" s="15">
        <v>0</v>
      </c>
      <c r="P20" s="22">
        <v>0</v>
      </c>
      <c r="Q20" s="21">
        <v>0</v>
      </c>
      <c r="R20" s="15">
        <v>0</v>
      </c>
      <c r="S20" s="22">
        <v>0</v>
      </c>
      <c r="T20" s="21">
        <v>0</v>
      </c>
      <c r="U20" s="15">
        <v>0</v>
      </c>
      <c r="V20" s="22">
        <v>0</v>
      </c>
      <c r="W20" s="25">
        <f t="shared" si="0"/>
        <v>84</v>
      </c>
      <c r="X20" s="13">
        <f>SMALL(E20:V20,1)</f>
        <v>0</v>
      </c>
      <c r="Y20" s="5">
        <f t="shared" si="1"/>
        <v>0</v>
      </c>
      <c r="Z20" s="5">
        <f t="shared" si="2"/>
        <v>0</v>
      </c>
      <c r="AA20" s="5">
        <f>SMALL(E20:V20,4)</f>
        <v>0</v>
      </c>
      <c r="AB20" s="6">
        <f t="shared" si="3"/>
        <v>0</v>
      </c>
      <c r="AC20" s="71">
        <f t="shared" si="4"/>
        <v>84</v>
      </c>
    </row>
    <row r="21" spans="1:29" ht="15">
      <c r="A21" s="55">
        <v>16</v>
      </c>
      <c r="B21" s="118" t="s">
        <v>98</v>
      </c>
      <c r="C21" s="93"/>
      <c r="D21" s="29">
        <v>626</v>
      </c>
      <c r="E21" s="19">
        <v>0</v>
      </c>
      <c r="F21" s="14">
        <v>0</v>
      </c>
      <c r="G21" s="20">
        <v>0</v>
      </c>
      <c r="H21" s="21">
        <v>0</v>
      </c>
      <c r="I21" s="15">
        <v>0</v>
      </c>
      <c r="J21" s="22">
        <v>0</v>
      </c>
      <c r="K21" s="21">
        <v>0</v>
      </c>
      <c r="L21" s="15">
        <v>0</v>
      </c>
      <c r="M21" s="84">
        <v>0</v>
      </c>
      <c r="N21" s="21">
        <v>0</v>
      </c>
      <c r="O21" s="15">
        <v>0</v>
      </c>
      <c r="P21" s="22">
        <v>0</v>
      </c>
      <c r="Q21" s="21">
        <v>25</v>
      </c>
      <c r="R21" s="15">
        <v>25</v>
      </c>
      <c r="S21" s="22">
        <v>26</v>
      </c>
      <c r="T21" s="21">
        <v>0</v>
      </c>
      <c r="U21" s="15">
        <v>0</v>
      </c>
      <c r="V21" s="22">
        <v>0</v>
      </c>
      <c r="W21" s="25">
        <f t="shared" si="0"/>
        <v>76</v>
      </c>
      <c r="X21" s="13">
        <f>SMALL(E21:V21,1)</f>
        <v>0</v>
      </c>
      <c r="Y21" s="5">
        <f t="shared" si="1"/>
        <v>0</v>
      </c>
      <c r="Z21" s="5">
        <f t="shared" si="2"/>
        <v>0</v>
      </c>
      <c r="AA21" s="5" t="s">
        <v>105</v>
      </c>
      <c r="AB21" s="6">
        <f t="shared" si="3"/>
        <v>0</v>
      </c>
      <c r="AC21" s="71">
        <f t="shared" si="4"/>
        <v>76</v>
      </c>
    </row>
    <row r="22" spans="1:29" ht="15.75" thickBot="1">
      <c r="A22" s="55">
        <v>17</v>
      </c>
      <c r="B22" s="135" t="s">
        <v>63</v>
      </c>
      <c r="C22" s="94"/>
      <c r="D22" s="72">
        <v>24</v>
      </c>
      <c r="E22" s="73">
        <v>0</v>
      </c>
      <c r="F22" s="74">
        <v>25</v>
      </c>
      <c r="G22" s="75">
        <v>25</v>
      </c>
      <c r="H22" s="76">
        <v>0</v>
      </c>
      <c r="I22" s="77">
        <v>0</v>
      </c>
      <c r="J22" s="78">
        <v>0</v>
      </c>
      <c r="K22" s="76">
        <v>0</v>
      </c>
      <c r="L22" s="77">
        <v>0</v>
      </c>
      <c r="M22" s="86">
        <v>0</v>
      </c>
      <c r="N22" s="76">
        <v>0</v>
      </c>
      <c r="O22" s="77">
        <v>0</v>
      </c>
      <c r="P22" s="78">
        <v>0</v>
      </c>
      <c r="Q22" s="76">
        <v>0</v>
      </c>
      <c r="R22" s="77">
        <v>0</v>
      </c>
      <c r="S22" s="78">
        <v>0</v>
      </c>
      <c r="T22" s="76">
        <v>0</v>
      </c>
      <c r="U22" s="77">
        <v>0</v>
      </c>
      <c r="V22" s="78">
        <v>0</v>
      </c>
      <c r="W22" s="79">
        <f t="shared" si="0"/>
        <v>50</v>
      </c>
      <c r="X22" s="80">
        <f>SMALL(E22:V22,1)</f>
        <v>0</v>
      </c>
      <c r="Y22" s="81">
        <f t="shared" si="1"/>
        <v>0</v>
      </c>
      <c r="Z22" s="81">
        <f t="shared" si="2"/>
        <v>0</v>
      </c>
      <c r="AA22" s="81" t="s">
        <v>105</v>
      </c>
      <c r="AB22" s="82">
        <f t="shared" si="3"/>
        <v>0</v>
      </c>
      <c r="AC22" s="83">
        <f t="shared" si="4"/>
        <v>50</v>
      </c>
    </row>
    <row r="23" spans="3:27" s="7" customFormat="1" ht="15">
      <c r="C23" s="30"/>
      <c r="E23" s="201">
        <v>8</v>
      </c>
      <c r="F23" s="201"/>
      <c r="G23" s="201"/>
      <c r="H23" s="201">
        <v>9</v>
      </c>
      <c r="I23" s="201"/>
      <c r="J23" s="201"/>
      <c r="K23" s="201">
        <v>5</v>
      </c>
      <c r="L23" s="201"/>
      <c r="M23" s="201"/>
      <c r="N23" s="201">
        <v>7</v>
      </c>
      <c r="O23" s="201"/>
      <c r="P23" s="201"/>
      <c r="Q23" s="201">
        <v>8</v>
      </c>
      <c r="R23" s="201"/>
      <c r="S23" s="201"/>
      <c r="T23" s="201">
        <v>7</v>
      </c>
      <c r="U23" s="201"/>
      <c r="V23" s="201"/>
      <c r="AA23" s="8">
        <f>AVERAGE(F23:V23)</f>
        <v>7.2</v>
      </c>
    </row>
    <row r="24" spans="2:22" ht="12.75" customHeight="1">
      <c r="B24" s="202" t="s">
        <v>22</v>
      </c>
      <c r="C24" s="202"/>
      <c r="D24" s="202"/>
      <c r="E24" s="202"/>
      <c r="F24" s="202"/>
      <c r="G24" s="20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ht="15">
      <c r="B25" s="202"/>
      <c r="C25" s="202"/>
      <c r="D25" s="202"/>
      <c r="E25" s="202"/>
      <c r="F25" s="202"/>
      <c r="G25" s="20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</sheetData>
  <sheetProtection selectLockedCells="1" selectUnlockedCells="1"/>
  <mergeCells count="25">
    <mergeCell ref="B24:G25"/>
    <mergeCell ref="E23:G23"/>
    <mergeCell ref="H23:J23"/>
    <mergeCell ref="K23:M23"/>
    <mergeCell ref="N23:P23"/>
    <mergeCell ref="Q23:S23"/>
    <mergeCell ref="T23:V23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6" r:id="rId2"/>
  <ignoredErrors>
    <ignoredError sqref="AA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zoomScale="90" zoomScaleNormal="90" zoomScalePageLayoutView="0" workbookViewId="0" topLeftCell="A1">
      <selection activeCell="AC16" sqref="A1:AC16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3"/>
      <c r="W3" s="198" t="s">
        <v>6</v>
      </c>
      <c r="X3" s="190" t="s">
        <v>7</v>
      </c>
      <c r="Y3" s="191"/>
      <c r="Z3" s="191"/>
      <c r="AA3" s="191"/>
      <c r="AB3" s="193" t="s">
        <v>8</v>
      </c>
      <c r="AC3" s="204" t="s">
        <v>9</v>
      </c>
    </row>
    <row r="4" spans="1:29" ht="15.75" thickBot="1">
      <c r="A4" s="183"/>
      <c r="B4" s="183"/>
      <c r="C4" s="183"/>
      <c r="D4" s="183"/>
      <c r="E4" s="206">
        <v>43119</v>
      </c>
      <c r="F4" s="206"/>
      <c r="G4" s="206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204"/>
    </row>
    <row r="5" spans="1:29" s="4" customFormat="1" ht="46.5" customHeight="1" thickBot="1">
      <c r="A5" s="88" t="s">
        <v>10</v>
      </c>
      <c r="B5" s="95" t="s">
        <v>11</v>
      </c>
      <c r="C5" s="90" t="s">
        <v>12</v>
      </c>
      <c r="D5" s="101" t="s">
        <v>13</v>
      </c>
      <c r="E5" s="16">
        <v>1</v>
      </c>
      <c r="F5" s="17">
        <v>2</v>
      </c>
      <c r="G5" s="18">
        <v>3</v>
      </c>
      <c r="H5" s="16">
        <v>1</v>
      </c>
      <c r="I5" s="17">
        <v>2</v>
      </c>
      <c r="J5" s="18">
        <v>3</v>
      </c>
      <c r="K5" s="16">
        <v>1</v>
      </c>
      <c r="L5" s="23">
        <v>2</v>
      </c>
      <c r="M5" s="18">
        <v>3</v>
      </c>
      <c r="N5" s="16">
        <v>1</v>
      </c>
      <c r="O5" s="23">
        <v>2</v>
      </c>
      <c r="P5" s="18">
        <v>3</v>
      </c>
      <c r="Q5" s="16">
        <v>1</v>
      </c>
      <c r="R5" s="23">
        <v>2</v>
      </c>
      <c r="S5" s="18">
        <v>3</v>
      </c>
      <c r="T5" s="16">
        <v>1</v>
      </c>
      <c r="U5" s="23">
        <v>2</v>
      </c>
      <c r="V5" s="18">
        <v>3</v>
      </c>
      <c r="W5" s="199"/>
      <c r="X5" s="24" t="s">
        <v>14</v>
      </c>
      <c r="Y5" s="3" t="s">
        <v>15</v>
      </c>
      <c r="Z5" s="3" t="s">
        <v>16</v>
      </c>
      <c r="AA5" s="3" t="s">
        <v>17</v>
      </c>
      <c r="AB5" s="193"/>
      <c r="AC5" s="204"/>
    </row>
    <row r="6" spans="1:29" ht="15">
      <c r="A6" s="89">
        <v>1</v>
      </c>
      <c r="B6" s="142" t="s">
        <v>46</v>
      </c>
      <c r="C6" s="175"/>
      <c r="D6" s="170">
        <v>519</v>
      </c>
      <c r="E6" s="60">
        <v>20</v>
      </c>
      <c r="F6" s="61">
        <v>27</v>
      </c>
      <c r="G6" s="62">
        <v>29</v>
      </c>
      <c r="H6" s="63">
        <v>0</v>
      </c>
      <c r="I6" s="64">
        <v>0</v>
      </c>
      <c r="J6" s="65">
        <v>0</v>
      </c>
      <c r="K6" s="63">
        <v>0</v>
      </c>
      <c r="L6" s="64">
        <v>0</v>
      </c>
      <c r="M6" s="65">
        <v>0</v>
      </c>
      <c r="N6" s="63">
        <v>35</v>
      </c>
      <c r="O6" s="64">
        <v>35</v>
      </c>
      <c r="P6" s="65">
        <v>35</v>
      </c>
      <c r="Q6" s="63">
        <v>30</v>
      </c>
      <c r="R6" s="64">
        <v>30</v>
      </c>
      <c r="S6" s="65">
        <v>29</v>
      </c>
      <c r="T6" s="63">
        <v>30</v>
      </c>
      <c r="U6" s="64">
        <v>32</v>
      </c>
      <c r="V6" s="65">
        <v>35</v>
      </c>
      <c r="W6" s="66">
        <f aca="true" t="shared" si="0" ref="W6:W15">SUM(E6:V6)</f>
        <v>367</v>
      </c>
      <c r="X6" s="67">
        <f>SMALL(E6:V6,1)</f>
        <v>0</v>
      </c>
      <c r="Y6" s="68">
        <f aca="true" t="shared" si="1" ref="Y6:Y15">SMALL(E6:V6,2)</f>
        <v>0</v>
      </c>
      <c r="Z6" s="68">
        <f aca="true" t="shared" si="2" ref="Z6:Z15">SMALL(E6:V6,3)</f>
        <v>0</v>
      </c>
      <c r="AA6" s="68">
        <f aca="true" t="shared" si="3" ref="AA6:AA15">SMALL(E6:V6,4)</f>
        <v>0</v>
      </c>
      <c r="AB6" s="69">
        <f aca="true" t="shared" si="4" ref="AB6:AB15">SUM(X6:AA6)</f>
        <v>0</v>
      </c>
      <c r="AC6" s="70">
        <f aca="true" t="shared" si="5" ref="AC6:AC15">SUM(W6-AB6)</f>
        <v>367</v>
      </c>
    </row>
    <row r="7" spans="1:29" ht="15">
      <c r="A7" s="54">
        <v>2</v>
      </c>
      <c r="B7" s="118" t="s">
        <v>68</v>
      </c>
      <c r="C7" s="172"/>
      <c r="D7" s="122">
        <v>565</v>
      </c>
      <c r="E7" s="19">
        <v>0</v>
      </c>
      <c r="F7" s="14">
        <v>25</v>
      </c>
      <c r="G7" s="20">
        <v>26</v>
      </c>
      <c r="H7" s="21">
        <v>0</v>
      </c>
      <c r="I7" s="15">
        <v>0</v>
      </c>
      <c r="J7" s="22">
        <v>0</v>
      </c>
      <c r="K7" s="21">
        <v>0</v>
      </c>
      <c r="L7" s="15">
        <v>0</v>
      </c>
      <c r="M7" s="22">
        <v>0</v>
      </c>
      <c r="N7" s="21">
        <v>29</v>
      </c>
      <c r="O7" s="15">
        <v>30</v>
      </c>
      <c r="P7" s="22">
        <v>29</v>
      </c>
      <c r="Q7" s="21">
        <v>35</v>
      </c>
      <c r="R7" s="15">
        <v>32</v>
      </c>
      <c r="S7" s="22">
        <v>35</v>
      </c>
      <c r="T7" s="21">
        <v>35</v>
      </c>
      <c r="U7" s="15">
        <v>35</v>
      </c>
      <c r="V7" s="22">
        <v>32</v>
      </c>
      <c r="W7" s="25">
        <f t="shared" si="0"/>
        <v>343</v>
      </c>
      <c r="X7" s="13">
        <f>SMALL(E7:V7,1)</f>
        <v>0</v>
      </c>
      <c r="Y7" s="5">
        <f t="shared" si="1"/>
        <v>0</v>
      </c>
      <c r="Z7" s="5">
        <f t="shared" si="2"/>
        <v>0</v>
      </c>
      <c r="AA7" s="5">
        <f t="shared" si="3"/>
        <v>0</v>
      </c>
      <c r="AB7" s="6">
        <f t="shared" si="4"/>
        <v>0</v>
      </c>
      <c r="AC7" s="71">
        <f t="shared" si="5"/>
        <v>343</v>
      </c>
    </row>
    <row r="8" spans="1:29" ht="15">
      <c r="A8" s="54">
        <v>3</v>
      </c>
      <c r="B8" s="118" t="s">
        <v>62</v>
      </c>
      <c r="C8" s="172"/>
      <c r="D8" s="122">
        <v>544</v>
      </c>
      <c r="E8" s="19">
        <v>35</v>
      </c>
      <c r="F8" s="14">
        <v>35</v>
      </c>
      <c r="G8" s="20">
        <v>35</v>
      </c>
      <c r="H8" s="21">
        <v>0</v>
      </c>
      <c r="I8" s="15">
        <v>0</v>
      </c>
      <c r="J8" s="22">
        <v>0</v>
      </c>
      <c r="K8" s="21">
        <v>0</v>
      </c>
      <c r="L8" s="15">
        <v>0</v>
      </c>
      <c r="M8" s="22">
        <v>0</v>
      </c>
      <c r="N8" s="21">
        <v>0</v>
      </c>
      <c r="O8" s="15">
        <v>0</v>
      </c>
      <c r="P8" s="22">
        <v>0</v>
      </c>
      <c r="Q8" s="21">
        <v>32</v>
      </c>
      <c r="R8" s="15">
        <v>35</v>
      </c>
      <c r="S8" s="22">
        <v>32</v>
      </c>
      <c r="T8" s="21">
        <v>0</v>
      </c>
      <c r="U8" s="15">
        <v>0</v>
      </c>
      <c r="V8" s="22">
        <v>0</v>
      </c>
      <c r="W8" s="25">
        <f t="shared" si="0"/>
        <v>204</v>
      </c>
      <c r="X8" s="13">
        <f>SMALL(C8:V8,1)</f>
        <v>0</v>
      </c>
      <c r="Y8" s="5">
        <f t="shared" si="1"/>
        <v>0</v>
      </c>
      <c r="Z8" s="5">
        <f t="shared" si="2"/>
        <v>0</v>
      </c>
      <c r="AA8" s="5">
        <f t="shared" si="3"/>
        <v>0</v>
      </c>
      <c r="AB8" s="6">
        <f t="shared" si="4"/>
        <v>0</v>
      </c>
      <c r="AC8" s="71">
        <f t="shared" si="5"/>
        <v>204</v>
      </c>
    </row>
    <row r="9" spans="1:29" ht="15">
      <c r="A9" s="54">
        <v>4</v>
      </c>
      <c r="B9" s="118" t="s">
        <v>65</v>
      </c>
      <c r="C9" s="173"/>
      <c r="D9" s="123">
        <v>599</v>
      </c>
      <c r="E9" s="19">
        <v>32</v>
      </c>
      <c r="F9" s="14">
        <v>32</v>
      </c>
      <c r="G9" s="20">
        <v>25</v>
      </c>
      <c r="H9" s="21">
        <v>0</v>
      </c>
      <c r="I9" s="15">
        <v>0</v>
      </c>
      <c r="J9" s="22">
        <v>0</v>
      </c>
      <c r="K9" s="21">
        <v>0</v>
      </c>
      <c r="L9" s="15">
        <v>0</v>
      </c>
      <c r="M9" s="22">
        <v>0</v>
      </c>
      <c r="N9" s="21">
        <v>32</v>
      </c>
      <c r="O9" s="15">
        <v>29</v>
      </c>
      <c r="P9" s="22">
        <v>32</v>
      </c>
      <c r="Q9" s="21">
        <v>0</v>
      </c>
      <c r="R9" s="15">
        <v>0</v>
      </c>
      <c r="S9" s="22">
        <v>0</v>
      </c>
      <c r="T9" s="21">
        <v>0</v>
      </c>
      <c r="U9" s="15">
        <v>0</v>
      </c>
      <c r="V9" s="22">
        <v>0</v>
      </c>
      <c r="W9" s="25">
        <f t="shared" si="0"/>
        <v>182</v>
      </c>
      <c r="X9" s="13">
        <f>SMALL(C9:V9,1)</f>
        <v>0</v>
      </c>
      <c r="Y9" s="5">
        <f t="shared" si="1"/>
        <v>0</v>
      </c>
      <c r="Z9" s="5">
        <f t="shared" si="2"/>
        <v>0</v>
      </c>
      <c r="AA9" s="5">
        <f t="shared" si="3"/>
        <v>0</v>
      </c>
      <c r="AB9" s="6">
        <f t="shared" si="4"/>
        <v>0</v>
      </c>
      <c r="AC9" s="71">
        <f t="shared" si="5"/>
        <v>182</v>
      </c>
    </row>
    <row r="10" spans="1:29" ht="15">
      <c r="A10" s="54">
        <v>5</v>
      </c>
      <c r="B10" s="118" t="s">
        <v>67</v>
      </c>
      <c r="C10" s="172"/>
      <c r="D10" s="122">
        <v>527</v>
      </c>
      <c r="E10" s="19">
        <v>27</v>
      </c>
      <c r="F10" s="14">
        <v>26</v>
      </c>
      <c r="G10" s="20">
        <v>27</v>
      </c>
      <c r="H10" s="21">
        <v>0</v>
      </c>
      <c r="I10" s="15">
        <v>0</v>
      </c>
      <c r="J10" s="22">
        <v>0</v>
      </c>
      <c r="K10" s="21">
        <v>0</v>
      </c>
      <c r="L10" s="15">
        <v>0</v>
      </c>
      <c r="M10" s="22">
        <v>0</v>
      </c>
      <c r="N10" s="21">
        <v>0</v>
      </c>
      <c r="O10" s="15">
        <v>0</v>
      </c>
      <c r="P10" s="22">
        <v>0</v>
      </c>
      <c r="Q10" s="21">
        <v>0</v>
      </c>
      <c r="R10" s="15">
        <v>0</v>
      </c>
      <c r="S10" s="22">
        <v>0</v>
      </c>
      <c r="T10" s="21">
        <v>32</v>
      </c>
      <c r="U10" s="15">
        <v>30</v>
      </c>
      <c r="V10" s="22">
        <v>30</v>
      </c>
      <c r="W10" s="25">
        <f t="shared" si="0"/>
        <v>172</v>
      </c>
      <c r="X10" s="13">
        <f>SMALL(E10:V10,1)</f>
        <v>0</v>
      </c>
      <c r="Y10" s="5">
        <f t="shared" si="1"/>
        <v>0</v>
      </c>
      <c r="Z10" s="5">
        <f t="shared" si="2"/>
        <v>0</v>
      </c>
      <c r="AA10" s="5">
        <f t="shared" si="3"/>
        <v>0</v>
      </c>
      <c r="AB10" s="6">
        <f t="shared" si="4"/>
        <v>0</v>
      </c>
      <c r="AC10" s="71">
        <f t="shared" si="5"/>
        <v>172</v>
      </c>
    </row>
    <row r="11" spans="1:29" ht="15">
      <c r="A11" s="54">
        <v>6</v>
      </c>
      <c r="B11" s="118" t="s">
        <v>64</v>
      </c>
      <c r="C11" s="174"/>
      <c r="D11" s="124">
        <v>515</v>
      </c>
      <c r="E11" s="19">
        <v>30</v>
      </c>
      <c r="F11" s="14">
        <v>30</v>
      </c>
      <c r="G11" s="20">
        <v>32</v>
      </c>
      <c r="H11" s="21">
        <v>0</v>
      </c>
      <c r="I11" s="15">
        <v>0</v>
      </c>
      <c r="J11" s="22">
        <v>0</v>
      </c>
      <c r="K11" s="21">
        <v>0</v>
      </c>
      <c r="L11" s="15">
        <v>0</v>
      </c>
      <c r="M11" s="22">
        <v>0</v>
      </c>
      <c r="N11" s="21">
        <v>0</v>
      </c>
      <c r="O11" s="15">
        <v>0</v>
      </c>
      <c r="P11" s="22">
        <v>0</v>
      </c>
      <c r="Q11" s="21">
        <v>0</v>
      </c>
      <c r="R11" s="15">
        <v>0</v>
      </c>
      <c r="S11" s="22">
        <v>0</v>
      </c>
      <c r="T11" s="21">
        <v>0</v>
      </c>
      <c r="U11" s="15">
        <v>0</v>
      </c>
      <c r="V11" s="22">
        <v>0</v>
      </c>
      <c r="W11" s="25">
        <f t="shared" si="0"/>
        <v>92</v>
      </c>
      <c r="X11" s="13">
        <f>SMALL(C11:V11,1)</f>
        <v>0</v>
      </c>
      <c r="Y11" s="5">
        <f t="shared" si="1"/>
        <v>0</v>
      </c>
      <c r="Z11" s="5">
        <f t="shared" si="2"/>
        <v>0</v>
      </c>
      <c r="AA11" s="5">
        <f t="shared" si="3"/>
        <v>0</v>
      </c>
      <c r="AB11" s="6">
        <f t="shared" si="4"/>
        <v>0</v>
      </c>
      <c r="AC11" s="71">
        <f t="shared" si="5"/>
        <v>92</v>
      </c>
    </row>
    <row r="12" spans="1:29" ht="15">
      <c r="A12" s="54">
        <v>7</v>
      </c>
      <c r="B12" s="118" t="s">
        <v>41</v>
      </c>
      <c r="C12" s="173"/>
      <c r="D12" s="125">
        <v>599</v>
      </c>
      <c r="E12" s="19">
        <v>0</v>
      </c>
      <c r="F12" s="14">
        <v>0</v>
      </c>
      <c r="G12" s="20">
        <v>0</v>
      </c>
      <c r="H12" s="21">
        <v>0</v>
      </c>
      <c r="I12" s="15">
        <v>0</v>
      </c>
      <c r="J12" s="22">
        <v>0</v>
      </c>
      <c r="K12" s="21">
        <v>0</v>
      </c>
      <c r="L12" s="15">
        <v>0</v>
      </c>
      <c r="M12" s="22">
        <v>0</v>
      </c>
      <c r="N12" s="21">
        <v>30</v>
      </c>
      <c r="O12" s="15">
        <v>32</v>
      </c>
      <c r="P12" s="22">
        <v>30</v>
      </c>
      <c r="Q12" s="21">
        <v>0</v>
      </c>
      <c r="R12" s="15">
        <v>0</v>
      </c>
      <c r="S12" s="22">
        <v>0</v>
      </c>
      <c r="T12" s="21">
        <v>0</v>
      </c>
      <c r="U12" s="15">
        <v>0</v>
      </c>
      <c r="V12" s="22">
        <v>0</v>
      </c>
      <c r="W12" s="25">
        <f t="shared" si="0"/>
        <v>92</v>
      </c>
      <c r="X12" s="13">
        <f>SMALL(E12:V12,1)</f>
        <v>0</v>
      </c>
      <c r="Y12" s="5">
        <f t="shared" si="1"/>
        <v>0</v>
      </c>
      <c r="Z12" s="5">
        <f t="shared" si="2"/>
        <v>0</v>
      </c>
      <c r="AA12" s="5">
        <f t="shared" si="3"/>
        <v>0</v>
      </c>
      <c r="AB12" s="6">
        <f t="shared" si="4"/>
        <v>0</v>
      </c>
      <c r="AC12" s="71">
        <f t="shared" si="5"/>
        <v>92</v>
      </c>
    </row>
    <row r="13" spans="1:29" ht="15">
      <c r="A13" s="54">
        <v>8</v>
      </c>
      <c r="B13" s="118" t="s">
        <v>56</v>
      </c>
      <c r="C13" s="173"/>
      <c r="D13" s="125">
        <v>588</v>
      </c>
      <c r="E13" s="19">
        <v>29</v>
      </c>
      <c r="F13" s="14">
        <v>29</v>
      </c>
      <c r="G13" s="20">
        <v>30</v>
      </c>
      <c r="H13" s="21">
        <v>0</v>
      </c>
      <c r="I13" s="15">
        <v>0</v>
      </c>
      <c r="J13" s="22">
        <v>0</v>
      </c>
      <c r="K13" s="21">
        <v>0</v>
      </c>
      <c r="L13" s="15">
        <v>0</v>
      </c>
      <c r="M13" s="22">
        <v>0</v>
      </c>
      <c r="N13" s="21">
        <v>0</v>
      </c>
      <c r="O13" s="15">
        <v>0</v>
      </c>
      <c r="P13" s="22">
        <v>0</v>
      </c>
      <c r="Q13" s="21">
        <v>0</v>
      </c>
      <c r="R13" s="15">
        <v>0</v>
      </c>
      <c r="S13" s="22">
        <v>0</v>
      </c>
      <c r="T13" s="21">
        <v>0</v>
      </c>
      <c r="U13" s="15">
        <v>0</v>
      </c>
      <c r="V13" s="22">
        <v>0</v>
      </c>
      <c r="W13" s="25">
        <f t="shared" si="0"/>
        <v>88</v>
      </c>
      <c r="X13" s="13">
        <f>SMALL(C13:V13,1)</f>
        <v>0</v>
      </c>
      <c r="Y13" s="5">
        <f t="shared" si="1"/>
        <v>0</v>
      </c>
      <c r="Z13" s="5">
        <f t="shared" si="2"/>
        <v>0</v>
      </c>
      <c r="AA13" s="5">
        <f t="shared" si="3"/>
        <v>0</v>
      </c>
      <c r="AB13" s="6">
        <f t="shared" si="4"/>
        <v>0</v>
      </c>
      <c r="AC13" s="71">
        <f t="shared" si="5"/>
        <v>88</v>
      </c>
    </row>
    <row r="14" spans="1:29" ht="15">
      <c r="A14" s="54">
        <v>9</v>
      </c>
      <c r="B14" s="118" t="s">
        <v>47</v>
      </c>
      <c r="C14" s="179"/>
      <c r="D14" s="121">
        <v>579</v>
      </c>
      <c r="E14" s="19">
        <v>0</v>
      </c>
      <c r="F14" s="14">
        <v>0</v>
      </c>
      <c r="G14" s="20">
        <v>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22">
        <v>0</v>
      </c>
      <c r="N14" s="21">
        <v>0</v>
      </c>
      <c r="O14" s="15">
        <v>0</v>
      </c>
      <c r="P14" s="22">
        <v>0</v>
      </c>
      <c r="Q14" s="21">
        <v>29</v>
      </c>
      <c r="R14" s="15">
        <v>29</v>
      </c>
      <c r="S14" s="22">
        <v>30</v>
      </c>
      <c r="T14" s="21">
        <v>0</v>
      </c>
      <c r="U14" s="15">
        <v>0</v>
      </c>
      <c r="V14" s="22">
        <v>0</v>
      </c>
      <c r="W14" s="25">
        <f t="shared" si="0"/>
        <v>88</v>
      </c>
      <c r="X14" s="13">
        <f>SMALL(E14:V14,1)</f>
        <v>0</v>
      </c>
      <c r="Y14" s="5">
        <f t="shared" si="1"/>
        <v>0</v>
      </c>
      <c r="Z14" s="5">
        <f t="shared" si="2"/>
        <v>0</v>
      </c>
      <c r="AA14" s="5">
        <f t="shared" si="3"/>
        <v>0</v>
      </c>
      <c r="AB14" s="6">
        <f t="shared" si="4"/>
        <v>0</v>
      </c>
      <c r="AC14" s="71">
        <f t="shared" si="5"/>
        <v>88</v>
      </c>
    </row>
    <row r="15" spans="1:29" ht="15.75" thickBot="1">
      <c r="A15" s="56">
        <v>10</v>
      </c>
      <c r="B15" s="135" t="s">
        <v>66</v>
      </c>
      <c r="C15" s="178"/>
      <c r="D15" s="126">
        <v>524</v>
      </c>
      <c r="E15" s="73">
        <v>28</v>
      </c>
      <c r="F15" s="74">
        <v>28</v>
      </c>
      <c r="G15" s="75">
        <v>28</v>
      </c>
      <c r="H15" s="76">
        <v>0</v>
      </c>
      <c r="I15" s="77">
        <v>0</v>
      </c>
      <c r="J15" s="78">
        <v>0</v>
      </c>
      <c r="K15" s="76">
        <v>0</v>
      </c>
      <c r="L15" s="77">
        <v>0</v>
      </c>
      <c r="M15" s="78">
        <v>0</v>
      </c>
      <c r="N15" s="76">
        <v>0</v>
      </c>
      <c r="O15" s="77">
        <v>0</v>
      </c>
      <c r="P15" s="78">
        <v>0</v>
      </c>
      <c r="Q15" s="76">
        <v>0</v>
      </c>
      <c r="R15" s="77">
        <v>0</v>
      </c>
      <c r="S15" s="78">
        <v>0</v>
      </c>
      <c r="T15" s="76">
        <v>0</v>
      </c>
      <c r="U15" s="77">
        <v>0</v>
      </c>
      <c r="V15" s="78">
        <v>0</v>
      </c>
      <c r="W15" s="79">
        <f t="shared" si="0"/>
        <v>84</v>
      </c>
      <c r="X15" s="80">
        <f>SMALL(E15:V15,1)</f>
        <v>0</v>
      </c>
      <c r="Y15" s="81">
        <f t="shared" si="1"/>
        <v>0</v>
      </c>
      <c r="Z15" s="81">
        <f t="shared" si="2"/>
        <v>0</v>
      </c>
      <c r="AA15" s="81">
        <f t="shared" si="3"/>
        <v>0</v>
      </c>
      <c r="AB15" s="82">
        <f t="shared" si="4"/>
        <v>0</v>
      </c>
      <c r="AC15" s="83">
        <f t="shared" si="5"/>
        <v>84</v>
      </c>
    </row>
    <row r="16" spans="3:27" s="7" customFormat="1" ht="15">
      <c r="C16" s="30"/>
      <c r="E16" s="201">
        <v>8</v>
      </c>
      <c r="F16" s="201"/>
      <c r="G16" s="201"/>
      <c r="H16" s="201">
        <v>0</v>
      </c>
      <c r="I16" s="201"/>
      <c r="J16" s="201"/>
      <c r="K16" s="201">
        <v>0</v>
      </c>
      <c r="L16" s="201"/>
      <c r="M16" s="201"/>
      <c r="N16" s="201">
        <v>4</v>
      </c>
      <c r="O16" s="201"/>
      <c r="P16" s="201"/>
      <c r="Q16" s="201">
        <v>4</v>
      </c>
      <c r="R16" s="201"/>
      <c r="S16" s="201"/>
      <c r="T16" s="201">
        <v>3</v>
      </c>
      <c r="U16" s="201"/>
      <c r="V16" s="201"/>
      <c r="AA16" s="8">
        <f>AVERAGE(F16:V16)</f>
        <v>2.2</v>
      </c>
    </row>
    <row r="17" spans="2:22" ht="12.75" customHeight="1">
      <c r="B17" s="202" t="s">
        <v>22</v>
      </c>
      <c r="C17" s="202"/>
      <c r="D17" s="202"/>
      <c r="E17" s="202"/>
      <c r="F17" s="202"/>
      <c r="G17" s="20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15">
      <c r="B18" s="202"/>
      <c r="C18" s="202"/>
      <c r="D18" s="202"/>
      <c r="E18" s="202"/>
      <c r="F18" s="202"/>
      <c r="G18" s="20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</sheetData>
  <sheetProtection selectLockedCells="1" selectUnlockedCells="1"/>
  <mergeCells count="25">
    <mergeCell ref="B17:G18"/>
    <mergeCell ref="E16:G16"/>
    <mergeCell ref="H16:J16"/>
    <mergeCell ref="K16:M16"/>
    <mergeCell ref="N16:P16"/>
    <mergeCell ref="Q16:S16"/>
    <mergeCell ref="T16:V16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90" zoomScaleNormal="90" zoomScalePageLayoutView="0" workbookViewId="0" topLeftCell="A1">
      <selection activeCell="AC18" sqref="A1:AC18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8"/>
      <c r="W3" s="198" t="s">
        <v>6</v>
      </c>
      <c r="X3" s="209" t="s">
        <v>7</v>
      </c>
      <c r="Y3" s="189"/>
      <c r="Z3" s="189"/>
      <c r="AA3" s="210"/>
      <c r="AB3" s="213" t="s">
        <v>8</v>
      </c>
      <c r="AC3" s="198" t="s">
        <v>9</v>
      </c>
    </row>
    <row r="4" spans="1:29" ht="15.75" thickBot="1">
      <c r="A4" s="183"/>
      <c r="B4" s="183"/>
      <c r="C4" s="183"/>
      <c r="D4" s="183"/>
      <c r="E4" s="206">
        <v>43119</v>
      </c>
      <c r="F4" s="206"/>
      <c r="G4" s="206"/>
      <c r="H4" s="206">
        <v>43238</v>
      </c>
      <c r="I4" s="206"/>
      <c r="J4" s="206"/>
      <c r="K4" s="206">
        <v>43294</v>
      </c>
      <c r="L4" s="206"/>
      <c r="M4" s="206"/>
      <c r="N4" s="206">
        <v>43319</v>
      </c>
      <c r="O4" s="206"/>
      <c r="P4" s="206"/>
      <c r="Q4" s="206">
        <v>43771</v>
      </c>
      <c r="R4" s="206"/>
      <c r="S4" s="206"/>
      <c r="T4" s="206">
        <v>43434</v>
      </c>
      <c r="U4" s="206"/>
      <c r="V4" s="207"/>
      <c r="W4" s="199"/>
      <c r="X4" s="211"/>
      <c r="Y4" s="191"/>
      <c r="Z4" s="191"/>
      <c r="AA4" s="212"/>
      <c r="AB4" s="213"/>
      <c r="AC4" s="199"/>
    </row>
    <row r="5" spans="1:29" s="4" customFormat="1" ht="46.5" customHeight="1" thickBot="1">
      <c r="A5" s="88" t="s">
        <v>10</v>
      </c>
      <c r="B5" s="95" t="s">
        <v>11</v>
      </c>
      <c r="C5" s="101" t="s">
        <v>12</v>
      </c>
      <c r="D5" s="101" t="s">
        <v>13</v>
      </c>
      <c r="E5" s="16">
        <v>1</v>
      </c>
      <c r="F5" s="17">
        <v>2</v>
      </c>
      <c r="G5" s="18">
        <v>3</v>
      </c>
      <c r="H5" s="16">
        <v>1</v>
      </c>
      <c r="I5" s="17">
        <v>2</v>
      </c>
      <c r="J5" s="18">
        <v>3</v>
      </c>
      <c r="K5" s="16">
        <v>1</v>
      </c>
      <c r="L5" s="23">
        <v>2</v>
      </c>
      <c r="M5" s="18">
        <v>3</v>
      </c>
      <c r="N5" s="16">
        <v>1</v>
      </c>
      <c r="O5" s="23">
        <v>2</v>
      </c>
      <c r="P5" s="18">
        <v>3</v>
      </c>
      <c r="Q5" s="16">
        <v>1</v>
      </c>
      <c r="R5" s="23">
        <v>2</v>
      </c>
      <c r="S5" s="18">
        <v>3</v>
      </c>
      <c r="T5" s="16">
        <v>1</v>
      </c>
      <c r="U5" s="23">
        <v>2</v>
      </c>
      <c r="V5" s="148">
        <v>3</v>
      </c>
      <c r="W5" s="199"/>
      <c r="X5" s="149" t="s">
        <v>14</v>
      </c>
      <c r="Y5" s="3" t="s">
        <v>15</v>
      </c>
      <c r="Z5" s="3" t="s">
        <v>16</v>
      </c>
      <c r="AA5" s="150" t="s">
        <v>17</v>
      </c>
      <c r="AB5" s="213"/>
      <c r="AC5" s="199"/>
    </row>
    <row r="6" spans="1:29" ht="15">
      <c r="A6" s="89">
        <v>1</v>
      </c>
      <c r="B6" s="142" t="s">
        <v>47</v>
      </c>
      <c r="C6" s="144"/>
      <c r="D6" s="145">
        <v>479</v>
      </c>
      <c r="E6" s="60">
        <v>0</v>
      </c>
      <c r="F6" s="61">
        <v>0</v>
      </c>
      <c r="G6" s="62">
        <v>0</v>
      </c>
      <c r="H6" s="63">
        <v>32</v>
      </c>
      <c r="I6" s="64">
        <v>32</v>
      </c>
      <c r="J6" s="65">
        <v>32</v>
      </c>
      <c r="K6" s="63">
        <v>35</v>
      </c>
      <c r="L6" s="64">
        <v>35</v>
      </c>
      <c r="M6" s="65">
        <v>35</v>
      </c>
      <c r="N6" s="63">
        <v>0</v>
      </c>
      <c r="O6" s="64">
        <v>0</v>
      </c>
      <c r="P6" s="65">
        <v>0</v>
      </c>
      <c r="Q6" s="63">
        <v>28</v>
      </c>
      <c r="R6" s="64">
        <v>29</v>
      </c>
      <c r="S6" s="65">
        <v>29</v>
      </c>
      <c r="T6" s="63">
        <v>29</v>
      </c>
      <c r="U6" s="64">
        <v>30</v>
      </c>
      <c r="V6" s="85">
        <v>29</v>
      </c>
      <c r="W6" s="66">
        <f aca="true" t="shared" si="0" ref="W6:W17">SUM(E6:V6)</f>
        <v>375</v>
      </c>
      <c r="X6" s="151">
        <f>SMALL(E6:V6,1)</f>
        <v>0</v>
      </c>
      <c r="Y6" s="140">
        <f aca="true" t="shared" si="1" ref="Y6:Y17">SMALL(E6:V6,2)</f>
        <v>0</v>
      </c>
      <c r="Z6" s="140">
        <f aca="true" t="shared" si="2" ref="Z6:Z17">SMALL(E6:V6,3)</f>
        <v>0</v>
      </c>
      <c r="AA6" s="152">
        <v>0</v>
      </c>
      <c r="AB6" s="157">
        <f aca="true" t="shared" si="3" ref="AB6:AB17">SUM(X6:AA6)</f>
        <v>0</v>
      </c>
      <c r="AC6" s="160">
        <f aca="true" t="shared" si="4" ref="AC6:AC17">SUM(W6-AB6)</f>
        <v>375</v>
      </c>
    </row>
    <row r="7" spans="1:29" ht="15">
      <c r="A7" s="54">
        <v>2</v>
      </c>
      <c r="B7" s="117" t="s">
        <v>29</v>
      </c>
      <c r="C7" s="104"/>
      <c r="D7" s="125">
        <v>458</v>
      </c>
      <c r="E7" s="19">
        <v>35</v>
      </c>
      <c r="F7" s="14">
        <v>35</v>
      </c>
      <c r="G7" s="20">
        <v>35</v>
      </c>
      <c r="H7" s="21">
        <v>35</v>
      </c>
      <c r="I7" s="15">
        <v>35</v>
      </c>
      <c r="J7" s="22">
        <v>35</v>
      </c>
      <c r="K7" s="21">
        <v>0</v>
      </c>
      <c r="L7" s="15">
        <v>0</v>
      </c>
      <c r="M7" s="22">
        <v>0</v>
      </c>
      <c r="N7" s="21">
        <v>0</v>
      </c>
      <c r="O7" s="15">
        <v>0</v>
      </c>
      <c r="P7" s="22">
        <v>0</v>
      </c>
      <c r="Q7" s="21">
        <v>0</v>
      </c>
      <c r="R7" s="15">
        <v>0</v>
      </c>
      <c r="S7" s="22">
        <v>0</v>
      </c>
      <c r="T7" s="21">
        <v>35</v>
      </c>
      <c r="U7" s="15">
        <v>35</v>
      </c>
      <c r="V7" s="84">
        <v>35</v>
      </c>
      <c r="W7" s="25">
        <f t="shared" si="0"/>
        <v>315</v>
      </c>
      <c r="X7" s="153">
        <f>SMALL(C7:V7,1)</f>
        <v>0</v>
      </c>
      <c r="Y7" s="139">
        <f t="shared" si="1"/>
        <v>0</v>
      </c>
      <c r="Z7" s="139">
        <f t="shared" si="2"/>
        <v>0</v>
      </c>
      <c r="AA7" s="154">
        <v>0</v>
      </c>
      <c r="AB7" s="158">
        <f t="shared" si="3"/>
        <v>0</v>
      </c>
      <c r="AC7" s="161">
        <f t="shared" si="4"/>
        <v>315</v>
      </c>
    </row>
    <row r="8" spans="1:29" ht="15">
      <c r="A8" s="54">
        <v>3</v>
      </c>
      <c r="B8" s="118" t="s">
        <v>96</v>
      </c>
      <c r="C8" s="104"/>
      <c r="D8" s="125">
        <v>469</v>
      </c>
      <c r="E8" s="19">
        <v>0</v>
      </c>
      <c r="F8" s="14">
        <v>0</v>
      </c>
      <c r="G8" s="20">
        <v>0</v>
      </c>
      <c r="H8" s="21">
        <v>0</v>
      </c>
      <c r="I8" s="15">
        <v>0</v>
      </c>
      <c r="J8" s="22">
        <v>0</v>
      </c>
      <c r="K8" s="21">
        <v>0</v>
      </c>
      <c r="L8" s="15">
        <v>0</v>
      </c>
      <c r="M8" s="22">
        <v>0</v>
      </c>
      <c r="N8" s="21">
        <v>35</v>
      </c>
      <c r="O8" s="15">
        <v>32</v>
      </c>
      <c r="P8" s="22">
        <v>32</v>
      </c>
      <c r="Q8" s="21">
        <v>29</v>
      </c>
      <c r="R8" s="15">
        <v>30</v>
      </c>
      <c r="S8" s="22">
        <v>30</v>
      </c>
      <c r="T8" s="21">
        <v>32</v>
      </c>
      <c r="U8" s="15">
        <v>32</v>
      </c>
      <c r="V8" s="84">
        <v>32</v>
      </c>
      <c r="W8" s="25">
        <f t="shared" si="0"/>
        <v>284</v>
      </c>
      <c r="X8" s="153">
        <f>SMALL(E8:V8,1)</f>
        <v>0</v>
      </c>
      <c r="Y8" s="139">
        <f t="shared" si="1"/>
        <v>0</v>
      </c>
      <c r="Z8" s="139">
        <f t="shared" si="2"/>
        <v>0</v>
      </c>
      <c r="AA8" s="154">
        <v>0</v>
      </c>
      <c r="AB8" s="158">
        <f t="shared" si="3"/>
        <v>0</v>
      </c>
      <c r="AC8" s="161">
        <f t="shared" si="4"/>
        <v>284</v>
      </c>
    </row>
    <row r="9" spans="1:29" ht="15">
      <c r="A9" s="54">
        <v>4</v>
      </c>
      <c r="B9" s="118" t="s">
        <v>69</v>
      </c>
      <c r="C9" s="103"/>
      <c r="D9" s="125">
        <v>499</v>
      </c>
      <c r="E9" s="19">
        <v>29</v>
      </c>
      <c r="F9" s="14">
        <v>30</v>
      </c>
      <c r="G9" s="20">
        <v>24</v>
      </c>
      <c r="H9" s="21">
        <v>0</v>
      </c>
      <c r="I9" s="15">
        <v>0</v>
      </c>
      <c r="J9" s="22">
        <v>0</v>
      </c>
      <c r="K9" s="21">
        <v>0</v>
      </c>
      <c r="L9" s="15">
        <v>0</v>
      </c>
      <c r="M9" s="22">
        <v>0</v>
      </c>
      <c r="N9" s="21">
        <v>0</v>
      </c>
      <c r="O9" s="15">
        <v>0</v>
      </c>
      <c r="P9" s="22">
        <v>0</v>
      </c>
      <c r="Q9" s="21">
        <v>27</v>
      </c>
      <c r="R9" s="15">
        <v>28</v>
      </c>
      <c r="S9" s="22">
        <v>27</v>
      </c>
      <c r="T9" s="21">
        <v>24</v>
      </c>
      <c r="U9" s="15">
        <v>28</v>
      </c>
      <c r="V9" s="84">
        <v>30</v>
      </c>
      <c r="W9" s="25">
        <f t="shared" si="0"/>
        <v>247</v>
      </c>
      <c r="X9" s="153">
        <f>SMALL(C9:V9,1)</f>
        <v>0</v>
      </c>
      <c r="Y9" s="139">
        <f t="shared" si="1"/>
        <v>0</v>
      </c>
      <c r="Z9" s="139">
        <f t="shared" si="2"/>
        <v>0</v>
      </c>
      <c r="AA9" s="154">
        <v>0</v>
      </c>
      <c r="AB9" s="158">
        <f t="shared" si="3"/>
        <v>0</v>
      </c>
      <c r="AC9" s="161">
        <f t="shared" si="4"/>
        <v>247</v>
      </c>
    </row>
    <row r="10" spans="1:29" ht="15">
      <c r="A10" s="54">
        <v>5</v>
      </c>
      <c r="B10" s="118" t="s">
        <v>95</v>
      </c>
      <c r="C10" s="104"/>
      <c r="D10" s="125">
        <v>414</v>
      </c>
      <c r="E10" s="19">
        <v>0</v>
      </c>
      <c r="F10" s="14">
        <v>0</v>
      </c>
      <c r="G10" s="20">
        <v>0</v>
      </c>
      <c r="H10" s="21">
        <v>0</v>
      </c>
      <c r="I10" s="15">
        <v>0</v>
      </c>
      <c r="J10" s="22">
        <v>0</v>
      </c>
      <c r="K10" s="21">
        <v>0</v>
      </c>
      <c r="L10" s="15">
        <v>0</v>
      </c>
      <c r="M10" s="22">
        <v>0</v>
      </c>
      <c r="N10" s="21">
        <v>32</v>
      </c>
      <c r="O10" s="15">
        <v>35</v>
      </c>
      <c r="P10" s="22">
        <v>35</v>
      </c>
      <c r="Q10" s="21">
        <v>32</v>
      </c>
      <c r="R10" s="15">
        <v>27</v>
      </c>
      <c r="S10" s="22">
        <v>32</v>
      </c>
      <c r="T10" s="21">
        <v>0</v>
      </c>
      <c r="U10" s="15">
        <v>0</v>
      </c>
      <c r="V10" s="84">
        <v>0</v>
      </c>
      <c r="W10" s="25">
        <f t="shared" si="0"/>
        <v>193</v>
      </c>
      <c r="X10" s="153">
        <f>SMALL(E10:V10,1)</f>
        <v>0</v>
      </c>
      <c r="Y10" s="139">
        <f t="shared" si="1"/>
        <v>0</v>
      </c>
      <c r="Z10" s="139">
        <f t="shared" si="2"/>
        <v>0</v>
      </c>
      <c r="AA10" s="154">
        <v>0</v>
      </c>
      <c r="AB10" s="158">
        <f t="shared" si="3"/>
        <v>0</v>
      </c>
      <c r="AC10" s="161">
        <f t="shared" si="4"/>
        <v>193</v>
      </c>
    </row>
    <row r="11" spans="1:29" ht="15">
      <c r="A11" s="54">
        <v>6</v>
      </c>
      <c r="B11" s="143" t="s">
        <v>82</v>
      </c>
      <c r="C11" s="103"/>
      <c r="D11" s="125">
        <v>421</v>
      </c>
      <c r="E11" s="19">
        <v>0</v>
      </c>
      <c r="F11" s="14">
        <v>0</v>
      </c>
      <c r="G11" s="20">
        <v>0</v>
      </c>
      <c r="H11" s="21">
        <v>30</v>
      </c>
      <c r="I11" s="15">
        <v>29</v>
      </c>
      <c r="J11" s="22">
        <v>30</v>
      </c>
      <c r="K11" s="21">
        <v>30</v>
      </c>
      <c r="L11" s="15">
        <v>30</v>
      </c>
      <c r="M11" s="22">
        <v>30</v>
      </c>
      <c r="N11" s="21">
        <v>0</v>
      </c>
      <c r="O11" s="15">
        <v>0</v>
      </c>
      <c r="P11" s="22">
        <v>0</v>
      </c>
      <c r="Q11" s="21">
        <v>0</v>
      </c>
      <c r="R11" s="15">
        <v>0</v>
      </c>
      <c r="S11" s="22">
        <v>0</v>
      </c>
      <c r="T11" s="21">
        <v>0</v>
      </c>
      <c r="U11" s="15">
        <v>0</v>
      </c>
      <c r="V11" s="84">
        <v>0</v>
      </c>
      <c r="W11" s="25">
        <f t="shared" si="0"/>
        <v>179</v>
      </c>
      <c r="X11" s="153">
        <f>SMALL(E11:V11,1)</f>
        <v>0</v>
      </c>
      <c r="Y11" s="139">
        <f t="shared" si="1"/>
        <v>0</v>
      </c>
      <c r="Z11" s="139">
        <f t="shared" si="2"/>
        <v>0</v>
      </c>
      <c r="AA11" s="154" t="s">
        <v>105</v>
      </c>
      <c r="AB11" s="158">
        <f t="shared" si="3"/>
        <v>0</v>
      </c>
      <c r="AC11" s="161">
        <f t="shared" si="4"/>
        <v>179</v>
      </c>
    </row>
    <row r="12" spans="1:29" ht="15">
      <c r="A12" s="54">
        <v>7</v>
      </c>
      <c r="B12" s="118" t="s">
        <v>28</v>
      </c>
      <c r="C12" s="103"/>
      <c r="D12" s="146">
        <v>437</v>
      </c>
      <c r="E12" s="19">
        <v>32</v>
      </c>
      <c r="F12" s="14">
        <v>24</v>
      </c>
      <c r="G12" s="20">
        <v>32</v>
      </c>
      <c r="H12" s="21">
        <v>0</v>
      </c>
      <c r="I12" s="15">
        <v>0</v>
      </c>
      <c r="J12" s="22">
        <v>0</v>
      </c>
      <c r="K12" s="21">
        <v>0</v>
      </c>
      <c r="L12" s="15">
        <v>0</v>
      </c>
      <c r="M12" s="22">
        <v>0</v>
      </c>
      <c r="N12" s="21">
        <v>0</v>
      </c>
      <c r="O12" s="15">
        <v>0</v>
      </c>
      <c r="P12" s="22">
        <v>0</v>
      </c>
      <c r="Q12" s="21">
        <v>30</v>
      </c>
      <c r="R12" s="15">
        <v>32</v>
      </c>
      <c r="S12" s="22">
        <v>28</v>
      </c>
      <c r="T12" s="21">
        <v>0</v>
      </c>
      <c r="U12" s="15">
        <v>0</v>
      </c>
      <c r="V12" s="84">
        <v>0</v>
      </c>
      <c r="W12" s="25">
        <f t="shared" si="0"/>
        <v>178</v>
      </c>
      <c r="X12" s="153">
        <f>SMALL(C12:V12,1)</f>
        <v>0</v>
      </c>
      <c r="Y12" s="139">
        <f t="shared" si="1"/>
        <v>0</v>
      </c>
      <c r="Z12" s="139">
        <f t="shared" si="2"/>
        <v>0</v>
      </c>
      <c r="AA12" s="154">
        <f>SMALL(E12:V12,4)</f>
        <v>0</v>
      </c>
      <c r="AB12" s="158">
        <f t="shared" si="3"/>
        <v>0</v>
      </c>
      <c r="AC12" s="161">
        <f t="shared" si="4"/>
        <v>178</v>
      </c>
    </row>
    <row r="13" spans="1:29" ht="15">
      <c r="A13" s="54">
        <v>8</v>
      </c>
      <c r="B13" s="118" t="s">
        <v>90</v>
      </c>
      <c r="C13" s="104"/>
      <c r="D13" s="125">
        <v>411</v>
      </c>
      <c r="E13" s="19">
        <v>0</v>
      </c>
      <c r="F13" s="14">
        <v>0</v>
      </c>
      <c r="G13" s="20">
        <v>0</v>
      </c>
      <c r="H13" s="21">
        <v>0</v>
      </c>
      <c r="I13" s="15">
        <v>0</v>
      </c>
      <c r="J13" s="22">
        <v>0</v>
      </c>
      <c r="K13" s="21">
        <v>32</v>
      </c>
      <c r="L13" s="15">
        <v>32</v>
      </c>
      <c r="M13" s="22">
        <v>32</v>
      </c>
      <c r="N13" s="21">
        <v>0</v>
      </c>
      <c r="O13" s="15">
        <v>0</v>
      </c>
      <c r="P13" s="22">
        <v>0</v>
      </c>
      <c r="Q13" s="21">
        <v>0</v>
      </c>
      <c r="R13" s="15">
        <v>0</v>
      </c>
      <c r="S13" s="22">
        <v>0</v>
      </c>
      <c r="T13" s="21">
        <v>0</v>
      </c>
      <c r="U13" s="15">
        <v>0</v>
      </c>
      <c r="V13" s="84">
        <v>0</v>
      </c>
      <c r="W13" s="25">
        <f t="shared" si="0"/>
        <v>96</v>
      </c>
      <c r="X13" s="153">
        <f>SMALL(E13:V13,1)</f>
        <v>0</v>
      </c>
      <c r="Y13" s="139">
        <f t="shared" si="1"/>
        <v>0</v>
      </c>
      <c r="Z13" s="139">
        <f t="shared" si="2"/>
        <v>0</v>
      </c>
      <c r="AA13" s="154">
        <v>0</v>
      </c>
      <c r="AB13" s="158">
        <f t="shared" si="3"/>
        <v>0</v>
      </c>
      <c r="AC13" s="161">
        <f t="shared" si="4"/>
        <v>96</v>
      </c>
    </row>
    <row r="14" spans="1:29" ht="15">
      <c r="A14" s="54">
        <v>9</v>
      </c>
      <c r="B14" s="118" t="s">
        <v>50</v>
      </c>
      <c r="C14" s="103"/>
      <c r="D14" s="125">
        <v>482</v>
      </c>
      <c r="E14" s="19">
        <v>30</v>
      </c>
      <c r="F14" s="14">
        <v>32</v>
      </c>
      <c r="G14" s="20">
        <v>30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22">
        <v>0</v>
      </c>
      <c r="N14" s="21">
        <v>0</v>
      </c>
      <c r="O14" s="15">
        <v>0</v>
      </c>
      <c r="P14" s="22">
        <v>0</v>
      </c>
      <c r="Q14" s="21">
        <v>0</v>
      </c>
      <c r="R14" s="15">
        <v>0</v>
      </c>
      <c r="S14" s="22">
        <v>0</v>
      </c>
      <c r="T14" s="21">
        <v>0</v>
      </c>
      <c r="U14" s="15">
        <v>0</v>
      </c>
      <c r="V14" s="84">
        <v>0</v>
      </c>
      <c r="W14" s="25">
        <f t="shared" si="0"/>
        <v>92</v>
      </c>
      <c r="X14" s="153">
        <f>SMALL(C14:V14,1)</f>
        <v>0</v>
      </c>
      <c r="Y14" s="139">
        <f t="shared" si="1"/>
        <v>0</v>
      </c>
      <c r="Z14" s="139">
        <f t="shared" si="2"/>
        <v>0</v>
      </c>
      <c r="AA14" s="154">
        <v>0</v>
      </c>
      <c r="AB14" s="158">
        <f t="shared" si="3"/>
        <v>0</v>
      </c>
      <c r="AC14" s="161">
        <f t="shared" si="4"/>
        <v>92</v>
      </c>
    </row>
    <row r="15" spans="1:29" ht="15">
      <c r="A15" s="54">
        <v>10</v>
      </c>
      <c r="B15" s="118" t="s">
        <v>48</v>
      </c>
      <c r="C15" s="103"/>
      <c r="D15" s="125">
        <v>465</v>
      </c>
      <c r="E15" s="19">
        <v>0</v>
      </c>
      <c r="F15" s="14">
        <v>0</v>
      </c>
      <c r="G15" s="20">
        <v>0</v>
      </c>
      <c r="H15" s="21">
        <v>0</v>
      </c>
      <c r="I15" s="15">
        <v>0</v>
      </c>
      <c r="J15" s="22">
        <v>0</v>
      </c>
      <c r="K15" s="21">
        <v>0</v>
      </c>
      <c r="L15" s="15">
        <v>0</v>
      </c>
      <c r="M15" s="22">
        <v>0</v>
      </c>
      <c r="N15" s="21">
        <v>0</v>
      </c>
      <c r="O15" s="15">
        <v>0</v>
      </c>
      <c r="P15" s="22">
        <v>0</v>
      </c>
      <c r="Q15" s="21">
        <v>0</v>
      </c>
      <c r="R15" s="15">
        <v>0</v>
      </c>
      <c r="S15" s="22">
        <v>0</v>
      </c>
      <c r="T15" s="21">
        <v>30</v>
      </c>
      <c r="U15" s="15">
        <v>29</v>
      </c>
      <c r="V15" s="84">
        <v>28</v>
      </c>
      <c r="W15" s="25">
        <f t="shared" si="0"/>
        <v>87</v>
      </c>
      <c r="X15" s="153">
        <f>SMALL(E15:V15,1)</f>
        <v>0</v>
      </c>
      <c r="Y15" s="139">
        <f t="shared" si="1"/>
        <v>0</v>
      </c>
      <c r="Z15" s="139">
        <f t="shared" si="2"/>
        <v>0</v>
      </c>
      <c r="AA15" s="154">
        <v>0</v>
      </c>
      <c r="AB15" s="158">
        <f t="shared" si="3"/>
        <v>0</v>
      </c>
      <c r="AC15" s="161">
        <f t="shared" si="4"/>
        <v>87</v>
      </c>
    </row>
    <row r="16" spans="1:29" ht="15">
      <c r="A16" s="54">
        <v>11</v>
      </c>
      <c r="B16" s="118"/>
      <c r="C16" s="103"/>
      <c r="D16" s="125"/>
      <c r="E16" s="19">
        <v>0</v>
      </c>
      <c r="F16" s="14">
        <v>0</v>
      </c>
      <c r="G16" s="20">
        <v>0</v>
      </c>
      <c r="H16" s="21">
        <v>0</v>
      </c>
      <c r="I16" s="15">
        <v>0</v>
      </c>
      <c r="J16" s="22">
        <v>0</v>
      </c>
      <c r="K16" s="21">
        <v>0</v>
      </c>
      <c r="L16" s="15">
        <v>0</v>
      </c>
      <c r="M16" s="22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0</v>
      </c>
      <c r="U16" s="15">
        <v>0</v>
      </c>
      <c r="V16" s="84">
        <v>0</v>
      </c>
      <c r="W16" s="25">
        <f t="shared" si="0"/>
        <v>0</v>
      </c>
      <c r="X16" s="153">
        <f>SMALL(E16:V16,1)</f>
        <v>0</v>
      </c>
      <c r="Y16" s="139">
        <f t="shared" si="1"/>
        <v>0</v>
      </c>
      <c r="Z16" s="139">
        <f t="shared" si="2"/>
        <v>0</v>
      </c>
      <c r="AA16" s="154">
        <v>0</v>
      </c>
      <c r="AB16" s="158">
        <f t="shared" si="3"/>
        <v>0</v>
      </c>
      <c r="AC16" s="161">
        <f t="shared" si="4"/>
        <v>0</v>
      </c>
    </row>
    <row r="17" spans="1:29" ht="15.75" thickBot="1">
      <c r="A17" s="56">
        <v>12</v>
      </c>
      <c r="B17" s="135"/>
      <c r="C17" s="107"/>
      <c r="D17" s="147"/>
      <c r="E17" s="73">
        <v>0</v>
      </c>
      <c r="F17" s="74">
        <v>0</v>
      </c>
      <c r="G17" s="75">
        <v>0</v>
      </c>
      <c r="H17" s="76">
        <v>0</v>
      </c>
      <c r="I17" s="77">
        <v>0</v>
      </c>
      <c r="J17" s="78">
        <v>0</v>
      </c>
      <c r="K17" s="76">
        <v>0</v>
      </c>
      <c r="L17" s="77">
        <v>0</v>
      </c>
      <c r="M17" s="78">
        <v>0</v>
      </c>
      <c r="N17" s="76">
        <v>0</v>
      </c>
      <c r="O17" s="77">
        <v>0</v>
      </c>
      <c r="P17" s="78">
        <v>0</v>
      </c>
      <c r="Q17" s="76">
        <v>0</v>
      </c>
      <c r="R17" s="77">
        <v>0</v>
      </c>
      <c r="S17" s="78">
        <v>0</v>
      </c>
      <c r="T17" s="76">
        <v>0</v>
      </c>
      <c r="U17" s="77">
        <v>0</v>
      </c>
      <c r="V17" s="86">
        <v>0</v>
      </c>
      <c r="W17" s="79">
        <f t="shared" si="0"/>
        <v>0</v>
      </c>
      <c r="X17" s="155">
        <f>SMALL(E17:V17,1)</f>
        <v>0</v>
      </c>
      <c r="Y17" s="141">
        <f t="shared" si="1"/>
        <v>0</v>
      </c>
      <c r="Z17" s="141">
        <f t="shared" si="2"/>
        <v>0</v>
      </c>
      <c r="AA17" s="156">
        <v>0</v>
      </c>
      <c r="AB17" s="159">
        <f t="shared" si="3"/>
        <v>0</v>
      </c>
      <c r="AC17" s="162">
        <f t="shared" si="4"/>
        <v>0</v>
      </c>
    </row>
    <row r="18" spans="3:27" s="7" customFormat="1" ht="15">
      <c r="C18" s="30"/>
      <c r="E18" s="201">
        <v>4</v>
      </c>
      <c r="F18" s="201"/>
      <c r="G18" s="201"/>
      <c r="H18" s="201">
        <v>3</v>
      </c>
      <c r="I18" s="201"/>
      <c r="J18" s="201"/>
      <c r="K18" s="201">
        <v>3</v>
      </c>
      <c r="L18" s="201"/>
      <c r="M18" s="201"/>
      <c r="N18" s="201">
        <v>2</v>
      </c>
      <c r="O18" s="201"/>
      <c r="P18" s="201"/>
      <c r="Q18" s="201">
        <v>5</v>
      </c>
      <c r="R18" s="201"/>
      <c r="S18" s="201"/>
      <c r="T18" s="201">
        <v>5</v>
      </c>
      <c r="U18" s="201"/>
      <c r="V18" s="201"/>
      <c r="AA18" s="8">
        <f>AVERAGE(F18:V18)</f>
        <v>3.6</v>
      </c>
    </row>
    <row r="19" spans="2:22" ht="12.75" customHeight="1">
      <c r="B19" s="202" t="s">
        <v>22</v>
      </c>
      <c r="C19" s="202"/>
      <c r="D19" s="202"/>
      <c r="E19" s="202"/>
      <c r="F19" s="202"/>
      <c r="G19" s="20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ht="15">
      <c r="B20" s="202"/>
      <c r="C20" s="202"/>
      <c r="D20" s="202"/>
      <c r="E20" s="202"/>
      <c r="F20" s="202"/>
      <c r="G20" s="20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</sheetData>
  <sheetProtection selectLockedCells="1" selectUnlockedCells="1"/>
  <mergeCells count="25">
    <mergeCell ref="B19:G20"/>
    <mergeCell ref="E18:G18"/>
    <mergeCell ref="H18:J18"/>
    <mergeCell ref="K18:M18"/>
    <mergeCell ref="N18:P18"/>
    <mergeCell ref="Q18:S18"/>
    <mergeCell ref="T18:V18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90" zoomScaleNormal="90" zoomScalePageLayoutView="0" workbookViewId="0" topLeftCell="A1">
      <selection activeCell="AC18" sqref="A1:AC18"/>
    </sheetView>
  </sheetViews>
  <sheetFormatPr defaultColWidth="8.7109375" defaultRowHeight="12.75"/>
  <cols>
    <col min="1" max="1" width="5.28125" style="1" customWidth="1"/>
    <col min="2" max="2" width="21.140625" style="1" bestFit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184" t="s">
        <v>0</v>
      </c>
      <c r="F3" s="185"/>
      <c r="G3" s="185"/>
      <c r="H3" s="185" t="s">
        <v>1</v>
      </c>
      <c r="I3" s="185"/>
      <c r="J3" s="185"/>
      <c r="K3" s="185" t="s">
        <v>2</v>
      </c>
      <c r="L3" s="185"/>
      <c r="M3" s="185"/>
      <c r="N3" s="185" t="s">
        <v>3</v>
      </c>
      <c r="O3" s="185"/>
      <c r="P3" s="185"/>
      <c r="Q3" s="185" t="s">
        <v>4</v>
      </c>
      <c r="R3" s="185"/>
      <c r="S3" s="185"/>
      <c r="T3" s="185" t="s">
        <v>5</v>
      </c>
      <c r="U3" s="185"/>
      <c r="V3" s="185"/>
      <c r="W3" s="198" t="s">
        <v>6</v>
      </c>
      <c r="X3" s="188" t="s">
        <v>7</v>
      </c>
      <c r="Y3" s="189"/>
      <c r="Z3" s="189"/>
      <c r="AA3" s="189"/>
      <c r="AB3" s="192" t="s">
        <v>8</v>
      </c>
      <c r="AC3" s="195" t="s">
        <v>9</v>
      </c>
    </row>
    <row r="4" spans="1:29" ht="15.75" thickBot="1">
      <c r="A4" s="183"/>
      <c r="B4" s="183"/>
      <c r="C4" s="183"/>
      <c r="D4" s="183"/>
      <c r="E4" s="186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196"/>
    </row>
    <row r="5" spans="1:29" s="4" customFormat="1" ht="46.5" customHeight="1" thickBot="1">
      <c r="A5" s="163" t="s">
        <v>10</v>
      </c>
      <c r="B5" s="167" t="s">
        <v>11</v>
      </c>
      <c r="C5" s="101" t="s">
        <v>12</v>
      </c>
      <c r="D5" s="169" t="s">
        <v>13</v>
      </c>
      <c r="E5" s="16">
        <v>1</v>
      </c>
      <c r="F5" s="17">
        <v>2</v>
      </c>
      <c r="G5" s="18">
        <v>3</v>
      </c>
      <c r="H5" s="16">
        <v>1</v>
      </c>
      <c r="I5" s="17">
        <v>2</v>
      </c>
      <c r="J5" s="18">
        <v>3</v>
      </c>
      <c r="K5" s="16">
        <v>1</v>
      </c>
      <c r="L5" s="23">
        <v>2</v>
      </c>
      <c r="M5" s="18">
        <v>3</v>
      </c>
      <c r="N5" s="16">
        <v>1</v>
      </c>
      <c r="O5" s="23">
        <v>2</v>
      </c>
      <c r="P5" s="18">
        <v>3</v>
      </c>
      <c r="Q5" s="16">
        <v>1</v>
      </c>
      <c r="R5" s="23">
        <v>2</v>
      </c>
      <c r="S5" s="18">
        <v>3</v>
      </c>
      <c r="T5" s="16">
        <v>1</v>
      </c>
      <c r="U5" s="23">
        <v>2</v>
      </c>
      <c r="V5" s="18">
        <v>3</v>
      </c>
      <c r="W5" s="199"/>
      <c r="X5" s="24" t="s">
        <v>14</v>
      </c>
      <c r="Y5" s="3" t="s">
        <v>15</v>
      </c>
      <c r="Z5" s="3" t="s">
        <v>16</v>
      </c>
      <c r="AA5" s="3" t="s">
        <v>17</v>
      </c>
      <c r="AB5" s="193"/>
      <c r="AC5" s="196"/>
    </row>
    <row r="6" spans="1:29" ht="15">
      <c r="A6" s="164">
        <v>1</v>
      </c>
      <c r="B6" s="168" t="s">
        <v>30</v>
      </c>
      <c r="C6" s="144"/>
      <c r="D6" s="128">
        <v>275</v>
      </c>
      <c r="E6" s="60">
        <v>35</v>
      </c>
      <c r="F6" s="61">
        <v>35</v>
      </c>
      <c r="G6" s="62">
        <v>35</v>
      </c>
      <c r="H6" s="63">
        <v>35</v>
      </c>
      <c r="I6" s="64">
        <v>35</v>
      </c>
      <c r="J6" s="65">
        <v>35</v>
      </c>
      <c r="K6" s="63">
        <v>0</v>
      </c>
      <c r="L6" s="64">
        <v>0</v>
      </c>
      <c r="M6" s="65">
        <v>0</v>
      </c>
      <c r="N6" s="63">
        <v>35</v>
      </c>
      <c r="O6" s="64">
        <v>35</v>
      </c>
      <c r="P6" s="65">
        <v>35</v>
      </c>
      <c r="Q6" s="63">
        <v>0</v>
      </c>
      <c r="R6" s="64">
        <v>0</v>
      </c>
      <c r="S6" s="65">
        <v>0</v>
      </c>
      <c r="T6" s="63">
        <v>35</v>
      </c>
      <c r="U6" s="64">
        <v>35</v>
      </c>
      <c r="V6" s="65">
        <v>35</v>
      </c>
      <c r="W6" s="66">
        <f>SUM(E6:V6)</f>
        <v>420</v>
      </c>
      <c r="X6" s="67">
        <f>SMALL(C6:V6,1)</f>
        <v>0</v>
      </c>
      <c r="Y6" s="68">
        <f>SMALL(E6:V6,2)</f>
        <v>0</v>
      </c>
      <c r="Z6" s="68">
        <f>SMALL(E6:V6,3)</f>
        <v>0</v>
      </c>
      <c r="AA6" s="68">
        <v>0</v>
      </c>
      <c r="AB6" s="69">
        <f>SUM(X6:AA6)</f>
        <v>0</v>
      </c>
      <c r="AC6" s="70">
        <f>SUM(W6-AB6)</f>
        <v>420</v>
      </c>
    </row>
    <row r="7" spans="1:29" ht="15">
      <c r="A7" s="165">
        <v>2</v>
      </c>
      <c r="B7" s="110" t="s">
        <v>49</v>
      </c>
      <c r="C7" s="103"/>
      <c r="D7" s="130">
        <v>213</v>
      </c>
      <c r="E7" s="19">
        <v>30</v>
      </c>
      <c r="F7" s="14">
        <v>30</v>
      </c>
      <c r="G7" s="20">
        <v>30</v>
      </c>
      <c r="H7" s="21">
        <v>29</v>
      </c>
      <c r="I7" s="15">
        <v>29</v>
      </c>
      <c r="J7" s="22">
        <v>30</v>
      </c>
      <c r="K7" s="21">
        <v>35</v>
      </c>
      <c r="L7" s="15">
        <v>35</v>
      </c>
      <c r="M7" s="22">
        <v>35</v>
      </c>
      <c r="N7" s="21">
        <v>32</v>
      </c>
      <c r="O7" s="15">
        <v>32</v>
      </c>
      <c r="P7" s="22">
        <v>32</v>
      </c>
      <c r="Q7" s="21">
        <v>0</v>
      </c>
      <c r="R7" s="15">
        <v>0</v>
      </c>
      <c r="S7" s="22">
        <v>0</v>
      </c>
      <c r="T7" s="21">
        <v>0</v>
      </c>
      <c r="U7" s="15">
        <v>0</v>
      </c>
      <c r="V7" s="22">
        <v>0</v>
      </c>
      <c r="W7" s="25">
        <f>SUM(E7:V7)</f>
        <v>379</v>
      </c>
      <c r="X7" s="13">
        <f>SMALL(C7:V7,1)</f>
        <v>0</v>
      </c>
      <c r="Y7" s="5">
        <f>SMALL(E7:V7,2)</f>
        <v>0</v>
      </c>
      <c r="Z7" s="5">
        <f>SMALL(E7:V7,3)</f>
        <v>0</v>
      </c>
      <c r="AA7" s="5">
        <f>SMALL(E7:V7,4)</f>
        <v>0</v>
      </c>
      <c r="AB7" s="6">
        <f>SUM(X7:AA7)</f>
        <v>0</v>
      </c>
      <c r="AC7" s="71">
        <f>SUM(W7-AB7)</f>
        <v>379</v>
      </c>
    </row>
    <row r="8" spans="1:29" ht="15">
      <c r="A8" s="165">
        <v>3</v>
      </c>
      <c r="B8" s="109" t="s">
        <v>70</v>
      </c>
      <c r="C8" s="103"/>
      <c r="D8" s="129">
        <v>220</v>
      </c>
      <c r="E8" s="19">
        <v>32</v>
      </c>
      <c r="F8" s="14">
        <v>32</v>
      </c>
      <c r="G8" s="20">
        <v>32</v>
      </c>
      <c r="H8" s="21">
        <v>32</v>
      </c>
      <c r="I8" s="15">
        <v>32</v>
      </c>
      <c r="J8" s="22">
        <v>32</v>
      </c>
      <c r="K8" s="21">
        <v>0</v>
      </c>
      <c r="L8" s="15">
        <v>0</v>
      </c>
      <c r="M8" s="22">
        <v>0</v>
      </c>
      <c r="N8" s="21">
        <v>0</v>
      </c>
      <c r="O8" s="15">
        <v>0</v>
      </c>
      <c r="P8" s="22">
        <v>0</v>
      </c>
      <c r="Q8" s="21">
        <v>35</v>
      </c>
      <c r="R8" s="15">
        <v>35</v>
      </c>
      <c r="S8" s="22">
        <v>35</v>
      </c>
      <c r="T8" s="21">
        <v>0</v>
      </c>
      <c r="U8" s="15">
        <v>0</v>
      </c>
      <c r="V8" s="22">
        <v>0</v>
      </c>
      <c r="W8" s="25">
        <f>SUM(E8:V8)</f>
        <v>297</v>
      </c>
      <c r="X8" s="13">
        <f>SMALL(C8:V8,1)</f>
        <v>0</v>
      </c>
      <c r="Y8" s="5">
        <f>SMALL(E8:V8,2)</f>
        <v>0</v>
      </c>
      <c r="Z8" s="5">
        <f>SMALL(E8:V8,3)</f>
        <v>0</v>
      </c>
      <c r="AA8" s="5">
        <v>0</v>
      </c>
      <c r="AB8" s="6">
        <f>SUM(X8:AA8)</f>
        <v>0</v>
      </c>
      <c r="AC8" s="71">
        <f>SUM(W8-AB8)</f>
        <v>297</v>
      </c>
    </row>
    <row r="9" spans="1:29" ht="15">
      <c r="A9" s="165">
        <v>4</v>
      </c>
      <c r="B9" s="97" t="s">
        <v>38</v>
      </c>
      <c r="C9" s="103"/>
      <c r="D9" s="129">
        <v>288</v>
      </c>
      <c r="E9" s="19">
        <v>29</v>
      </c>
      <c r="F9" s="14">
        <v>25</v>
      </c>
      <c r="G9" s="20">
        <v>29</v>
      </c>
      <c r="H9" s="21">
        <v>30</v>
      </c>
      <c r="I9" s="15">
        <v>30</v>
      </c>
      <c r="J9" s="22">
        <v>29</v>
      </c>
      <c r="K9" s="21">
        <v>0</v>
      </c>
      <c r="L9" s="15">
        <v>0</v>
      </c>
      <c r="M9" s="22">
        <v>0</v>
      </c>
      <c r="N9" s="21">
        <v>0</v>
      </c>
      <c r="O9" s="15">
        <v>0</v>
      </c>
      <c r="P9" s="22">
        <v>0</v>
      </c>
      <c r="Q9" s="21">
        <v>0</v>
      </c>
      <c r="R9" s="15">
        <v>0</v>
      </c>
      <c r="S9" s="22">
        <v>0</v>
      </c>
      <c r="T9" s="21">
        <v>0</v>
      </c>
      <c r="U9" s="15">
        <v>0</v>
      </c>
      <c r="V9" s="22">
        <v>0</v>
      </c>
      <c r="W9" s="25">
        <f>SUM(E9:V9)</f>
        <v>172</v>
      </c>
      <c r="X9" s="13">
        <f>SMALL(C9:V9,1)</f>
        <v>0</v>
      </c>
      <c r="Y9" s="5">
        <f>SMALL(E9:V9,2)</f>
        <v>0</v>
      </c>
      <c r="Z9" s="5">
        <f>SMALL(E9:V9,3)</f>
        <v>0</v>
      </c>
      <c r="AA9" s="5">
        <v>0</v>
      </c>
      <c r="AB9" s="6">
        <f>SUM(X9:AA9)</f>
        <v>0</v>
      </c>
      <c r="AC9" s="71">
        <f>SUM(W9-AB9)</f>
        <v>172</v>
      </c>
    </row>
    <row r="10" spans="1:29" ht="15">
      <c r="A10" s="165">
        <v>5</v>
      </c>
      <c r="B10" s="97"/>
      <c r="C10" s="104"/>
      <c r="D10" s="129"/>
      <c r="E10" s="19">
        <v>0</v>
      </c>
      <c r="F10" s="14">
        <v>0</v>
      </c>
      <c r="G10" s="20">
        <v>0</v>
      </c>
      <c r="H10" s="21">
        <v>0</v>
      </c>
      <c r="I10" s="15">
        <v>0</v>
      </c>
      <c r="J10" s="22">
        <v>0</v>
      </c>
      <c r="K10" s="21">
        <v>0</v>
      </c>
      <c r="L10" s="15">
        <v>0</v>
      </c>
      <c r="M10" s="22">
        <v>0</v>
      </c>
      <c r="N10" s="21">
        <v>0</v>
      </c>
      <c r="O10" s="15">
        <v>0</v>
      </c>
      <c r="P10" s="22">
        <v>0</v>
      </c>
      <c r="Q10" s="21">
        <v>0</v>
      </c>
      <c r="R10" s="15">
        <v>0</v>
      </c>
      <c r="S10" s="22">
        <v>0</v>
      </c>
      <c r="T10" s="21">
        <v>0</v>
      </c>
      <c r="U10" s="15">
        <v>0</v>
      </c>
      <c r="V10" s="22">
        <v>0</v>
      </c>
      <c r="W10" s="25">
        <f aca="true" t="shared" si="0" ref="W10:W17">SUM(E10:V10)</f>
        <v>0</v>
      </c>
      <c r="X10" s="13">
        <f aca="true" t="shared" si="1" ref="X10:X17">SMALL(E10:V10,1)</f>
        <v>0</v>
      </c>
      <c r="Y10" s="5">
        <f aca="true" t="shared" si="2" ref="Y10:Y17">SMALL(E10:V10,2)</f>
        <v>0</v>
      </c>
      <c r="Z10" s="5">
        <f aca="true" t="shared" si="3" ref="Z10:Z17">SMALL(E10:V10,3)</f>
        <v>0</v>
      </c>
      <c r="AA10" s="5">
        <v>0</v>
      </c>
      <c r="AB10" s="6">
        <f aca="true" t="shared" si="4" ref="AB10:AB17">SUM(X10:AA10)</f>
        <v>0</v>
      </c>
      <c r="AC10" s="71">
        <f aca="true" t="shared" si="5" ref="AC10:AC17">SUM(W10-AB10)</f>
        <v>0</v>
      </c>
    </row>
    <row r="11" spans="1:29" ht="15">
      <c r="A11" s="165">
        <v>6</v>
      </c>
      <c r="B11" s="98"/>
      <c r="C11" s="103"/>
      <c r="D11" s="129"/>
      <c r="E11" s="19">
        <v>0</v>
      </c>
      <c r="F11" s="14">
        <v>0</v>
      </c>
      <c r="G11" s="20">
        <v>0</v>
      </c>
      <c r="H11" s="21">
        <v>0</v>
      </c>
      <c r="I11" s="15">
        <v>0</v>
      </c>
      <c r="J11" s="22">
        <v>0</v>
      </c>
      <c r="K11" s="21">
        <v>0</v>
      </c>
      <c r="L11" s="15">
        <v>0</v>
      </c>
      <c r="M11" s="22">
        <v>0</v>
      </c>
      <c r="N11" s="21">
        <v>0</v>
      </c>
      <c r="O11" s="15">
        <v>0</v>
      </c>
      <c r="P11" s="22">
        <v>0</v>
      </c>
      <c r="Q11" s="21">
        <v>0</v>
      </c>
      <c r="R11" s="15">
        <v>0</v>
      </c>
      <c r="S11" s="22">
        <v>0</v>
      </c>
      <c r="T11" s="21">
        <v>0</v>
      </c>
      <c r="U11" s="15">
        <v>0</v>
      </c>
      <c r="V11" s="22">
        <v>0</v>
      </c>
      <c r="W11" s="25">
        <f t="shared" si="0"/>
        <v>0</v>
      </c>
      <c r="X11" s="13">
        <f t="shared" si="1"/>
        <v>0</v>
      </c>
      <c r="Y11" s="5">
        <f t="shared" si="2"/>
        <v>0</v>
      </c>
      <c r="Z11" s="5">
        <f t="shared" si="3"/>
        <v>0</v>
      </c>
      <c r="AA11" s="5">
        <f>SMALL(E11:V11,4)</f>
        <v>0</v>
      </c>
      <c r="AB11" s="6">
        <f t="shared" si="4"/>
        <v>0</v>
      </c>
      <c r="AC11" s="71">
        <f t="shared" si="5"/>
        <v>0</v>
      </c>
    </row>
    <row r="12" spans="1:29" ht="15">
      <c r="A12" s="165">
        <v>7</v>
      </c>
      <c r="B12" s="97"/>
      <c r="C12" s="104"/>
      <c r="D12" s="129"/>
      <c r="E12" s="19">
        <v>0</v>
      </c>
      <c r="F12" s="14">
        <v>0</v>
      </c>
      <c r="G12" s="20">
        <v>0</v>
      </c>
      <c r="H12" s="21">
        <v>0</v>
      </c>
      <c r="I12" s="15">
        <v>0</v>
      </c>
      <c r="J12" s="22">
        <v>0</v>
      </c>
      <c r="K12" s="21">
        <v>0</v>
      </c>
      <c r="L12" s="15">
        <v>0</v>
      </c>
      <c r="M12" s="22">
        <v>0</v>
      </c>
      <c r="N12" s="21">
        <v>0</v>
      </c>
      <c r="O12" s="15">
        <v>0</v>
      </c>
      <c r="P12" s="22">
        <v>0</v>
      </c>
      <c r="Q12" s="21">
        <v>0</v>
      </c>
      <c r="R12" s="15">
        <v>0</v>
      </c>
      <c r="S12" s="22">
        <v>0</v>
      </c>
      <c r="T12" s="21">
        <v>0</v>
      </c>
      <c r="U12" s="15">
        <v>0</v>
      </c>
      <c r="V12" s="22">
        <v>0</v>
      </c>
      <c r="W12" s="25">
        <f t="shared" si="0"/>
        <v>0</v>
      </c>
      <c r="X12" s="13">
        <f t="shared" si="1"/>
        <v>0</v>
      </c>
      <c r="Y12" s="5">
        <f t="shared" si="2"/>
        <v>0</v>
      </c>
      <c r="Z12" s="5">
        <f t="shared" si="3"/>
        <v>0</v>
      </c>
      <c r="AA12" s="5">
        <v>0</v>
      </c>
      <c r="AB12" s="6">
        <f t="shared" si="4"/>
        <v>0</v>
      </c>
      <c r="AC12" s="71">
        <f t="shared" si="5"/>
        <v>0</v>
      </c>
    </row>
    <row r="13" spans="1:29" ht="15">
      <c r="A13" s="165">
        <v>8</v>
      </c>
      <c r="B13" s="97"/>
      <c r="C13" s="105"/>
      <c r="D13" s="131"/>
      <c r="E13" s="19">
        <v>0</v>
      </c>
      <c r="F13" s="14">
        <v>0</v>
      </c>
      <c r="G13" s="20">
        <v>0</v>
      </c>
      <c r="H13" s="21">
        <v>0</v>
      </c>
      <c r="I13" s="15">
        <v>0</v>
      </c>
      <c r="J13" s="22">
        <v>0</v>
      </c>
      <c r="K13" s="21">
        <v>0</v>
      </c>
      <c r="L13" s="15">
        <v>0</v>
      </c>
      <c r="M13" s="22">
        <v>0</v>
      </c>
      <c r="N13" s="21">
        <v>0</v>
      </c>
      <c r="O13" s="15">
        <v>0</v>
      </c>
      <c r="P13" s="22">
        <v>0</v>
      </c>
      <c r="Q13" s="21">
        <v>0</v>
      </c>
      <c r="R13" s="15">
        <v>0</v>
      </c>
      <c r="S13" s="22">
        <v>0</v>
      </c>
      <c r="T13" s="21">
        <v>0</v>
      </c>
      <c r="U13" s="15">
        <v>0</v>
      </c>
      <c r="V13" s="22">
        <v>0</v>
      </c>
      <c r="W13" s="25">
        <f t="shared" si="0"/>
        <v>0</v>
      </c>
      <c r="X13" s="13">
        <f t="shared" si="1"/>
        <v>0</v>
      </c>
      <c r="Y13" s="5">
        <f t="shared" si="2"/>
        <v>0</v>
      </c>
      <c r="Z13" s="5">
        <f t="shared" si="3"/>
        <v>0</v>
      </c>
      <c r="AA13" s="5">
        <v>0</v>
      </c>
      <c r="AB13" s="6">
        <f t="shared" si="4"/>
        <v>0</v>
      </c>
      <c r="AC13" s="71">
        <f t="shared" si="5"/>
        <v>0</v>
      </c>
    </row>
    <row r="14" spans="1:29" ht="15">
      <c r="A14" s="165">
        <v>9</v>
      </c>
      <c r="B14" s="97"/>
      <c r="C14" s="104"/>
      <c r="D14" s="132"/>
      <c r="E14" s="19">
        <v>0</v>
      </c>
      <c r="F14" s="14">
        <v>0</v>
      </c>
      <c r="G14" s="20">
        <v>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22">
        <v>0</v>
      </c>
      <c r="N14" s="21">
        <v>0</v>
      </c>
      <c r="O14" s="15">
        <v>0</v>
      </c>
      <c r="P14" s="22">
        <v>0</v>
      </c>
      <c r="Q14" s="21">
        <v>0</v>
      </c>
      <c r="R14" s="15">
        <v>0</v>
      </c>
      <c r="S14" s="22">
        <v>0</v>
      </c>
      <c r="T14" s="21">
        <v>0</v>
      </c>
      <c r="U14" s="15">
        <v>0</v>
      </c>
      <c r="V14" s="22">
        <v>0</v>
      </c>
      <c r="W14" s="25">
        <f t="shared" si="0"/>
        <v>0</v>
      </c>
      <c r="X14" s="13">
        <f t="shared" si="1"/>
        <v>0</v>
      </c>
      <c r="Y14" s="5">
        <f t="shared" si="2"/>
        <v>0</v>
      </c>
      <c r="Z14" s="5">
        <f t="shared" si="3"/>
        <v>0</v>
      </c>
      <c r="AA14" s="5">
        <v>0</v>
      </c>
      <c r="AB14" s="6">
        <f t="shared" si="4"/>
        <v>0</v>
      </c>
      <c r="AC14" s="71">
        <f t="shared" si="5"/>
        <v>0</v>
      </c>
    </row>
    <row r="15" spans="1:29" ht="15">
      <c r="A15" s="165">
        <v>10</v>
      </c>
      <c r="B15" s="97"/>
      <c r="C15" s="103"/>
      <c r="D15" s="132"/>
      <c r="E15" s="19">
        <v>0</v>
      </c>
      <c r="F15" s="14">
        <v>0</v>
      </c>
      <c r="G15" s="20">
        <v>0</v>
      </c>
      <c r="H15" s="21">
        <v>0</v>
      </c>
      <c r="I15" s="15">
        <v>0</v>
      </c>
      <c r="J15" s="22">
        <v>0</v>
      </c>
      <c r="K15" s="21">
        <v>0</v>
      </c>
      <c r="L15" s="15">
        <v>0</v>
      </c>
      <c r="M15" s="22">
        <v>0</v>
      </c>
      <c r="N15" s="21">
        <v>0</v>
      </c>
      <c r="O15" s="15">
        <v>0</v>
      </c>
      <c r="P15" s="22">
        <v>0</v>
      </c>
      <c r="Q15" s="21">
        <v>0</v>
      </c>
      <c r="R15" s="15">
        <v>0</v>
      </c>
      <c r="S15" s="22">
        <v>0</v>
      </c>
      <c r="T15" s="21">
        <v>0</v>
      </c>
      <c r="U15" s="15">
        <v>0</v>
      </c>
      <c r="V15" s="22">
        <v>0</v>
      </c>
      <c r="W15" s="25">
        <f t="shared" si="0"/>
        <v>0</v>
      </c>
      <c r="X15" s="13">
        <f t="shared" si="1"/>
        <v>0</v>
      </c>
      <c r="Y15" s="5">
        <f t="shared" si="2"/>
        <v>0</v>
      </c>
      <c r="Z15" s="5">
        <f t="shared" si="3"/>
        <v>0</v>
      </c>
      <c r="AA15" s="5">
        <v>0</v>
      </c>
      <c r="AB15" s="6">
        <f t="shared" si="4"/>
        <v>0</v>
      </c>
      <c r="AC15" s="71">
        <f t="shared" si="5"/>
        <v>0</v>
      </c>
    </row>
    <row r="16" spans="1:29" ht="15">
      <c r="A16" s="165">
        <v>11</v>
      </c>
      <c r="B16" s="97"/>
      <c r="C16" s="106"/>
      <c r="D16" s="128"/>
      <c r="E16" s="19">
        <v>0</v>
      </c>
      <c r="F16" s="14">
        <v>0</v>
      </c>
      <c r="G16" s="20">
        <v>0</v>
      </c>
      <c r="H16" s="21">
        <v>0</v>
      </c>
      <c r="I16" s="15">
        <v>0</v>
      </c>
      <c r="J16" s="22">
        <v>0</v>
      </c>
      <c r="K16" s="21">
        <v>0</v>
      </c>
      <c r="L16" s="15">
        <v>0</v>
      </c>
      <c r="M16" s="22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0</v>
      </c>
      <c r="U16" s="15">
        <v>0</v>
      </c>
      <c r="V16" s="22">
        <v>0</v>
      </c>
      <c r="W16" s="25">
        <f t="shared" si="0"/>
        <v>0</v>
      </c>
      <c r="X16" s="13">
        <f t="shared" si="1"/>
        <v>0</v>
      </c>
      <c r="Y16" s="5">
        <f t="shared" si="2"/>
        <v>0</v>
      </c>
      <c r="Z16" s="5">
        <f t="shared" si="3"/>
        <v>0</v>
      </c>
      <c r="AA16" s="5">
        <v>0</v>
      </c>
      <c r="AB16" s="6">
        <f t="shared" si="4"/>
        <v>0</v>
      </c>
      <c r="AC16" s="71">
        <f t="shared" si="5"/>
        <v>0</v>
      </c>
    </row>
    <row r="17" spans="1:29" ht="15.75" thickBot="1">
      <c r="A17" s="166">
        <v>12</v>
      </c>
      <c r="B17" s="99"/>
      <c r="C17" s="107"/>
      <c r="D17" s="133"/>
      <c r="E17" s="73">
        <v>0</v>
      </c>
      <c r="F17" s="74">
        <v>0</v>
      </c>
      <c r="G17" s="75">
        <v>0</v>
      </c>
      <c r="H17" s="76">
        <v>0</v>
      </c>
      <c r="I17" s="77">
        <v>0</v>
      </c>
      <c r="J17" s="78">
        <v>0</v>
      </c>
      <c r="K17" s="76">
        <v>0</v>
      </c>
      <c r="L17" s="77">
        <v>0</v>
      </c>
      <c r="M17" s="78">
        <v>0</v>
      </c>
      <c r="N17" s="76">
        <v>0</v>
      </c>
      <c r="O17" s="77">
        <v>0</v>
      </c>
      <c r="P17" s="78">
        <v>0</v>
      </c>
      <c r="Q17" s="76">
        <v>0</v>
      </c>
      <c r="R17" s="77">
        <v>0</v>
      </c>
      <c r="S17" s="78">
        <v>0</v>
      </c>
      <c r="T17" s="76">
        <v>0</v>
      </c>
      <c r="U17" s="77">
        <v>0</v>
      </c>
      <c r="V17" s="78">
        <v>0</v>
      </c>
      <c r="W17" s="79">
        <f t="shared" si="0"/>
        <v>0</v>
      </c>
      <c r="X17" s="80">
        <f t="shared" si="1"/>
        <v>0</v>
      </c>
      <c r="Y17" s="81">
        <f t="shared" si="2"/>
        <v>0</v>
      </c>
      <c r="Z17" s="81">
        <f t="shared" si="3"/>
        <v>0</v>
      </c>
      <c r="AA17" s="81">
        <v>0</v>
      </c>
      <c r="AB17" s="82">
        <f t="shared" si="4"/>
        <v>0</v>
      </c>
      <c r="AC17" s="83">
        <f t="shared" si="5"/>
        <v>0</v>
      </c>
    </row>
    <row r="18" spans="3:27" s="7" customFormat="1" ht="15">
      <c r="C18" s="30"/>
      <c r="E18" s="201">
        <v>4</v>
      </c>
      <c r="F18" s="201"/>
      <c r="G18" s="201"/>
      <c r="H18" s="201">
        <v>4</v>
      </c>
      <c r="I18" s="201"/>
      <c r="J18" s="201"/>
      <c r="K18" s="201">
        <v>1</v>
      </c>
      <c r="L18" s="201"/>
      <c r="M18" s="201"/>
      <c r="N18" s="201">
        <v>2</v>
      </c>
      <c r="O18" s="201"/>
      <c r="P18" s="201"/>
      <c r="Q18" s="201">
        <v>1</v>
      </c>
      <c r="R18" s="201"/>
      <c r="S18" s="201"/>
      <c r="T18" s="201">
        <v>1</v>
      </c>
      <c r="U18" s="201"/>
      <c r="V18" s="201"/>
      <c r="AA18" s="8">
        <f>AVERAGE(F18:V18)</f>
        <v>1.8</v>
      </c>
    </row>
    <row r="19" spans="2:22" ht="12.75" customHeight="1">
      <c r="B19" s="202" t="s">
        <v>22</v>
      </c>
      <c r="C19" s="202"/>
      <c r="D19" s="202"/>
      <c r="E19" s="202"/>
      <c r="F19" s="202"/>
      <c r="G19" s="20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ht="15">
      <c r="B20" s="202"/>
      <c r="C20" s="202"/>
      <c r="D20" s="202"/>
      <c r="E20" s="202"/>
      <c r="F20" s="202"/>
      <c r="G20" s="20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</sheetData>
  <sheetProtection selectLockedCells="1" selectUnlockedCells="1"/>
  <mergeCells count="25">
    <mergeCell ref="B19:G20"/>
    <mergeCell ref="E18:G18"/>
    <mergeCell ref="H18:J18"/>
    <mergeCell ref="K18:M18"/>
    <mergeCell ref="N18:P18"/>
    <mergeCell ref="Q18:S18"/>
    <mergeCell ref="T18:V18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4" r:id="rId2"/>
  <ignoredErrors>
    <ignoredError sqref="AA18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90" zoomScaleNormal="90" zoomScalePageLayoutView="0" workbookViewId="0" topLeftCell="A1">
      <selection activeCell="AC18" sqref="A1:AC18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3"/>
      <c r="W3" s="198" t="s">
        <v>6</v>
      </c>
      <c r="X3" s="190" t="s">
        <v>7</v>
      </c>
      <c r="Y3" s="191"/>
      <c r="Z3" s="191"/>
      <c r="AA3" s="191"/>
      <c r="AB3" s="193" t="s">
        <v>8</v>
      </c>
      <c r="AC3" s="204" t="s">
        <v>9</v>
      </c>
    </row>
    <row r="4" spans="1:29" ht="15.75" thickBot="1">
      <c r="A4" s="183"/>
      <c r="B4" s="183"/>
      <c r="C4" s="183"/>
      <c r="D4" s="183"/>
      <c r="E4" s="187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204"/>
    </row>
    <row r="5" spans="1:29" s="4" customFormat="1" ht="46.5" customHeight="1" thickBot="1">
      <c r="A5" s="10" t="s">
        <v>10</v>
      </c>
      <c r="B5" s="11" t="s">
        <v>11</v>
      </c>
      <c r="C5" s="12" t="s">
        <v>12</v>
      </c>
      <c r="D5" s="12" t="s">
        <v>13</v>
      </c>
      <c r="E5" s="16">
        <v>1</v>
      </c>
      <c r="F5" s="17">
        <v>2</v>
      </c>
      <c r="G5" s="18">
        <v>3</v>
      </c>
      <c r="H5" s="16">
        <v>1</v>
      </c>
      <c r="I5" s="17">
        <v>2</v>
      </c>
      <c r="J5" s="18">
        <v>3</v>
      </c>
      <c r="K5" s="16">
        <v>1</v>
      </c>
      <c r="L5" s="23">
        <v>2</v>
      </c>
      <c r="M5" s="18">
        <v>3</v>
      </c>
      <c r="N5" s="16">
        <v>1</v>
      </c>
      <c r="O5" s="23">
        <v>2</v>
      </c>
      <c r="P5" s="18">
        <v>3</v>
      </c>
      <c r="Q5" s="16">
        <v>1</v>
      </c>
      <c r="R5" s="23">
        <v>2</v>
      </c>
      <c r="S5" s="18">
        <v>3</v>
      </c>
      <c r="T5" s="16">
        <v>1</v>
      </c>
      <c r="U5" s="23">
        <v>2</v>
      </c>
      <c r="V5" s="18">
        <v>3</v>
      </c>
      <c r="W5" s="199"/>
      <c r="X5" s="24" t="s">
        <v>14</v>
      </c>
      <c r="Y5" s="3" t="s">
        <v>15</v>
      </c>
      <c r="Z5" s="3" t="s">
        <v>16</v>
      </c>
      <c r="AA5" s="3" t="s">
        <v>17</v>
      </c>
      <c r="AB5" s="193"/>
      <c r="AC5" s="204"/>
    </row>
    <row r="6" spans="1:29" ht="15">
      <c r="A6" s="89">
        <v>1</v>
      </c>
      <c r="B6" s="96" t="s">
        <v>32</v>
      </c>
      <c r="C6" s="144"/>
      <c r="D6" s="170">
        <v>300</v>
      </c>
      <c r="E6" s="60">
        <v>35</v>
      </c>
      <c r="F6" s="61">
        <v>35</v>
      </c>
      <c r="G6" s="62">
        <v>35</v>
      </c>
      <c r="H6" s="63">
        <v>0</v>
      </c>
      <c r="I6" s="64">
        <v>0</v>
      </c>
      <c r="J6" s="65">
        <v>0</v>
      </c>
      <c r="K6" s="63">
        <v>35</v>
      </c>
      <c r="L6" s="64">
        <v>35</v>
      </c>
      <c r="M6" s="65">
        <v>35</v>
      </c>
      <c r="N6" s="63">
        <v>32</v>
      </c>
      <c r="O6" s="64">
        <v>32</v>
      </c>
      <c r="P6" s="65">
        <v>32</v>
      </c>
      <c r="Q6" s="63">
        <v>35</v>
      </c>
      <c r="R6" s="64">
        <v>35</v>
      </c>
      <c r="S6" s="65">
        <v>35</v>
      </c>
      <c r="T6" s="63">
        <v>29</v>
      </c>
      <c r="U6" s="64">
        <v>30</v>
      </c>
      <c r="V6" s="65">
        <v>30</v>
      </c>
      <c r="W6" s="66">
        <f>SUM(E6:V6)</f>
        <v>500</v>
      </c>
      <c r="X6" s="67">
        <f>SMALL(C6:V6,1)</f>
        <v>0</v>
      </c>
      <c r="Y6" s="68">
        <f>SMALL(E6:V6,2)</f>
        <v>0</v>
      </c>
      <c r="Z6" s="68">
        <f>SMALL(E6:V6,3)</f>
        <v>0</v>
      </c>
      <c r="AA6" s="68" t="s">
        <v>105</v>
      </c>
      <c r="AB6" s="69">
        <f>SUM(X6:AA6)</f>
        <v>0</v>
      </c>
      <c r="AC6" s="70">
        <f>SUM(W6-AB6)</f>
        <v>500</v>
      </c>
    </row>
    <row r="7" spans="1:29" ht="15">
      <c r="A7" s="54">
        <v>2</v>
      </c>
      <c r="B7" s="97" t="s">
        <v>92</v>
      </c>
      <c r="C7" s="103"/>
      <c r="D7" s="125">
        <v>381</v>
      </c>
      <c r="E7" s="19">
        <v>0</v>
      </c>
      <c r="F7" s="14">
        <v>0</v>
      </c>
      <c r="G7" s="20">
        <v>0</v>
      </c>
      <c r="H7" s="21">
        <v>0</v>
      </c>
      <c r="I7" s="15">
        <v>0</v>
      </c>
      <c r="J7" s="22">
        <v>0</v>
      </c>
      <c r="K7" s="21">
        <v>0</v>
      </c>
      <c r="L7" s="15">
        <v>0</v>
      </c>
      <c r="M7" s="22">
        <v>0</v>
      </c>
      <c r="N7" s="21">
        <v>35</v>
      </c>
      <c r="O7" s="15">
        <v>35</v>
      </c>
      <c r="P7" s="22">
        <v>35</v>
      </c>
      <c r="Q7" s="21">
        <v>0</v>
      </c>
      <c r="R7" s="15">
        <v>0</v>
      </c>
      <c r="S7" s="22">
        <v>0</v>
      </c>
      <c r="T7" s="21">
        <v>35</v>
      </c>
      <c r="U7" s="15">
        <v>35</v>
      </c>
      <c r="V7" s="22">
        <v>35</v>
      </c>
      <c r="W7" s="25">
        <f>SUM(E7:V7)</f>
        <v>210</v>
      </c>
      <c r="X7" s="13">
        <f>SMALL(C7:V7,1)</f>
        <v>0</v>
      </c>
      <c r="Y7" s="5">
        <f>SMALL(E7:V7,2)</f>
        <v>0</v>
      </c>
      <c r="Z7" s="5">
        <f>SMALL(E7:V7,3)</f>
        <v>0</v>
      </c>
      <c r="AA7" s="5">
        <f>SMALL(E7:V7,4)</f>
        <v>0</v>
      </c>
      <c r="AB7" s="6">
        <f>SUM(X7:AA7)</f>
        <v>0</v>
      </c>
      <c r="AC7" s="71">
        <f>SUM(W7-AB7)</f>
        <v>210</v>
      </c>
    </row>
    <row r="8" spans="1:29" ht="15">
      <c r="A8" s="54">
        <v>3</v>
      </c>
      <c r="B8" s="97" t="s">
        <v>104</v>
      </c>
      <c r="C8" s="103"/>
      <c r="D8" s="125">
        <v>98</v>
      </c>
      <c r="E8" s="19">
        <v>0</v>
      </c>
      <c r="F8" s="14">
        <v>0</v>
      </c>
      <c r="G8" s="20">
        <v>0</v>
      </c>
      <c r="H8" s="21">
        <v>0</v>
      </c>
      <c r="I8" s="15">
        <v>0</v>
      </c>
      <c r="J8" s="22">
        <v>0</v>
      </c>
      <c r="K8" s="21">
        <v>0</v>
      </c>
      <c r="L8" s="15">
        <v>0</v>
      </c>
      <c r="M8" s="22">
        <v>0</v>
      </c>
      <c r="N8" s="21">
        <v>0</v>
      </c>
      <c r="O8" s="15">
        <v>0</v>
      </c>
      <c r="P8" s="22">
        <v>0</v>
      </c>
      <c r="Q8" s="21">
        <v>32</v>
      </c>
      <c r="R8" s="15">
        <v>32</v>
      </c>
      <c r="S8" s="22">
        <v>32</v>
      </c>
      <c r="T8" s="21">
        <v>0</v>
      </c>
      <c r="U8" s="15">
        <v>0</v>
      </c>
      <c r="V8" s="22">
        <v>0</v>
      </c>
      <c r="W8" s="25">
        <f>SUM(E8:V8)</f>
        <v>96</v>
      </c>
      <c r="X8" s="13">
        <f>SMALL(C8:V8,1)</f>
        <v>0</v>
      </c>
      <c r="Y8" s="5">
        <f>SMALL(E8:V8,2)</f>
        <v>0</v>
      </c>
      <c r="Z8" s="5">
        <f>SMALL(E8:V8,3)</f>
        <v>0</v>
      </c>
      <c r="AA8" s="5">
        <v>0</v>
      </c>
      <c r="AB8" s="6">
        <f>SUM(X8:AA8)</f>
        <v>0</v>
      </c>
      <c r="AC8" s="71">
        <f>SUM(W8-AB8)</f>
        <v>96</v>
      </c>
    </row>
    <row r="9" spans="1:29" ht="15">
      <c r="A9" s="54">
        <v>4</v>
      </c>
      <c r="B9" s="97" t="s">
        <v>108</v>
      </c>
      <c r="C9" s="104"/>
      <c r="D9" s="125">
        <v>339</v>
      </c>
      <c r="E9" s="19">
        <v>0</v>
      </c>
      <c r="F9" s="14">
        <v>0</v>
      </c>
      <c r="G9" s="20">
        <v>0</v>
      </c>
      <c r="H9" s="21">
        <v>0</v>
      </c>
      <c r="I9" s="15">
        <v>0</v>
      </c>
      <c r="J9" s="22">
        <v>0</v>
      </c>
      <c r="K9" s="21">
        <v>0</v>
      </c>
      <c r="L9" s="15">
        <v>0</v>
      </c>
      <c r="M9" s="22">
        <v>0</v>
      </c>
      <c r="N9" s="21">
        <v>0</v>
      </c>
      <c r="O9" s="15">
        <v>0</v>
      </c>
      <c r="P9" s="22">
        <v>0</v>
      </c>
      <c r="Q9" s="21">
        <v>0</v>
      </c>
      <c r="R9" s="15">
        <v>0</v>
      </c>
      <c r="S9" s="22">
        <v>0</v>
      </c>
      <c r="T9" s="21">
        <v>32</v>
      </c>
      <c r="U9" s="15">
        <v>32</v>
      </c>
      <c r="V9" s="22">
        <v>32</v>
      </c>
      <c r="W9" s="25">
        <f>SUM(E9:V9)</f>
        <v>96</v>
      </c>
      <c r="X9" s="13">
        <f>SMALL(C9:V9,1)</f>
        <v>0</v>
      </c>
      <c r="Y9" s="5">
        <f>SMALL(E9:V9,2)</f>
        <v>0</v>
      </c>
      <c r="Z9" s="5">
        <f>SMALL(E9:V9,3)</f>
        <v>0</v>
      </c>
      <c r="AA9" s="5">
        <v>0</v>
      </c>
      <c r="AB9" s="6">
        <f>SUM(X9:AA9)</f>
        <v>0</v>
      </c>
      <c r="AC9" s="71">
        <f>SUM(W9-AB9)</f>
        <v>96</v>
      </c>
    </row>
    <row r="10" spans="1:29" ht="15">
      <c r="A10" s="54">
        <v>5</v>
      </c>
      <c r="B10" s="97" t="s">
        <v>107</v>
      </c>
      <c r="C10" s="103"/>
      <c r="D10" s="125">
        <v>316</v>
      </c>
      <c r="E10" s="19">
        <v>0</v>
      </c>
      <c r="F10" s="14">
        <v>0</v>
      </c>
      <c r="G10" s="20">
        <v>0</v>
      </c>
      <c r="H10" s="21">
        <v>0</v>
      </c>
      <c r="I10" s="15">
        <v>0</v>
      </c>
      <c r="J10" s="22">
        <v>0</v>
      </c>
      <c r="K10" s="21">
        <v>0</v>
      </c>
      <c r="L10" s="15">
        <v>0</v>
      </c>
      <c r="M10" s="22">
        <v>0</v>
      </c>
      <c r="N10" s="21">
        <v>0</v>
      </c>
      <c r="O10" s="15">
        <v>0</v>
      </c>
      <c r="P10" s="22">
        <v>0</v>
      </c>
      <c r="Q10" s="21">
        <v>0</v>
      </c>
      <c r="R10" s="15">
        <v>0</v>
      </c>
      <c r="S10" s="22">
        <v>0</v>
      </c>
      <c r="T10" s="21">
        <v>30</v>
      </c>
      <c r="U10" s="15">
        <v>29</v>
      </c>
      <c r="V10" s="22">
        <v>25</v>
      </c>
      <c r="W10" s="25">
        <f>SUM(E10:V10)</f>
        <v>84</v>
      </c>
      <c r="X10" s="13">
        <f>SMALL(E10:V10,1)</f>
        <v>0</v>
      </c>
      <c r="Y10" s="5">
        <f>SMALL(E10:V10,2)</f>
        <v>0</v>
      </c>
      <c r="Z10" s="5">
        <f>SMALL(E10:V10,3)</f>
        <v>0</v>
      </c>
      <c r="AA10" s="5">
        <f>SMALL(E10:V10,4)</f>
        <v>0</v>
      </c>
      <c r="AB10" s="6">
        <f>SUM(X10:AA10)</f>
        <v>0</v>
      </c>
      <c r="AC10" s="71">
        <f>SUM(W10-AB10)</f>
        <v>84</v>
      </c>
    </row>
    <row r="11" spans="1:29" ht="15">
      <c r="A11" s="54">
        <v>6</v>
      </c>
      <c r="B11" s="97"/>
      <c r="C11" s="104"/>
      <c r="D11" s="125"/>
      <c r="E11" s="19">
        <v>0</v>
      </c>
      <c r="F11" s="14">
        <v>0</v>
      </c>
      <c r="G11" s="20">
        <v>0</v>
      </c>
      <c r="H11" s="21">
        <v>0</v>
      </c>
      <c r="I11" s="15">
        <v>0</v>
      </c>
      <c r="J11" s="22">
        <v>0</v>
      </c>
      <c r="K11" s="21">
        <v>0</v>
      </c>
      <c r="L11" s="15">
        <v>0</v>
      </c>
      <c r="M11" s="22">
        <v>0</v>
      </c>
      <c r="N11" s="21">
        <v>0</v>
      </c>
      <c r="O11" s="15">
        <v>0</v>
      </c>
      <c r="P11" s="22">
        <v>0</v>
      </c>
      <c r="Q11" s="21">
        <v>0</v>
      </c>
      <c r="R11" s="15">
        <v>0</v>
      </c>
      <c r="S11" s="22">
        <v>0</v>
      </c>
      <c r="T11" s="21">
        <v>0</v>
      </c>
      <c r="U11" s="15">
        <v>0</v>
      </c>
      <c r="V11" s="22">
        <v>0</v>
      </c>
      <c r="W11" s="25">
        <f aca="true" t="shared" si="0" ref="W11:W17">SUM(E11:V11)</f>
        <v>0</v>
      </c>
      <c r="X11" s="13">
        <f aca="true" t="shared" si="1" ref="X11:X17">SMALL(E11:V11,1)</f>
        <v>0</v>
      </c>
      <c r="Y11" s="5">
        <f aca="true" t="shared" si="2" ref="Y11:Y17">SMALL(E11:V11,2)</f>
        <v>0</v>
      </c>
      <c r="Z11" s="5">
        <f aca="true" t="shared" si="3" ref="Z11:Z17">SMALL(E11:V11,3)</f>
        <v>0</v>
      </c>
      <c r="AA11" s="5">
        <v>0</v>
      </c>
      <c r="AB11" s="6">
        <f aca="true" t="shared" si="4" ref="AB11:AB17">SUM(X11:AA11)</f>
        <v>0</v>
      </c>
      <c r="AC11" s="71">
        <f aca="true" t="shared" si="5" ref="AC11:AC17">SUM(W11-AB11)</f>
        <v>0</v>
      </c>
    </row>
    <row r="12" spans="1:29" ht="15">
      <c r="A12" s="54">
        <v>7</v>
      </c>
      <c r="B12" s="97"/>
      <c r="C12" s="104"/>
      <c r="D12" s="125"/>
      <c r="E12" s="19">
        <v>0</v>
      </c>
      <c r="F12" s="14">
        <v>0</v>
      </c>
      <c r="G12" s="20">
        <v>0</v>
      </c>
      <c r="H12" s="21">
        <v>0</v>
      </c>
      <c r="I12" s="15">
        <v>0</v>
      </c>
      <c r="J12" s="22">
        <v>0</v>
      </c>
      <c r="K12" s="21">
        <v>0</v>
      </c>
      <c r="L12" s="15">
        <v>0</v>
      </c>
      <c r="M12" s="22">
        <v>0</v>
      </c>
      <c r="N12" s="21">
        <v>0</v>
      </c>
      <c r="O12" s="15">
        <v>0</v>
      </c>
      <c r="P12" s="22">
        <v>0</v>
      </c>
      <c r="Q12" s="21">
        <v>0</v>
      </c>
      <c r="R12" s="15">
        <v>0</v>
      </c>
      <c r="S12" s="22">
        <v>0</v>
      </c>
      <c r="T12" s="21">
        <v>0</v>
      </c>
      <c r="U12" s="15">
        <v>0</v>
      </c>
      <c r="V12" s="22">
        <v>0</v>
      </c>
      <c r="W12" s="25">
        <f t="shared" si="0"/>
        <v>0</v>
      </c>
      <c r="X12" s="13">
        <f t="shared" si="1"/>
        <v>0</v>
      </c>
      <c r="Y12" s="5">
        <f t="shared" si="2"/>
        <v>0</v>
      </c>
      <c r="Z12" s="5">
        <f t="shared" si="3"/>
        <v>0</v>
      </c>
      <c r="AA12" s="5">
        <v>0</v>
      </c>
      <c r="AB12" s="6">
        <f t="shared" si="4"/>
        <v>0</v>
      </c>
      <c r="AC12" s="71">
        <f t="shared" si="5"/>
        <v>0</v>
      </c>
    </row>
    <row r="13" spans="1:29" ht="15">
      <c r="A13" s="54">
        <v>8</v>
      </c>
      <c r="B13" s="97"/>
      <c r="C13" s="105"/>
      <c r="D13" s="125"/>
      <c r="E13" s="19">
        <v>0</v>
      </c>
      <c r="F13" s="14">
        <v>0</v>
      </c>
      <c r="G13" s="20">
        <v>0</v>
      </c>
      <c r="H13" s="21">
        <v>0</v>
      </c>
      <c r="I13" s="15">
        <v>0</v>
      </c>
      <c r="J13" s="22">
        <v>0</v>
      </c>
      <c r="K13" s="21">
        <v>0</v>
      </c>
      <c r="L13" s="15">
        <v>0</v>
      </c>
      <c r="M13" s="22">
        <v>0</v>
      </c>
      <c r="N13" s="21">
        <v>0</v>
      </c>
      <c r="O13" s="15">
        <v>0</v>
      </c>
      <c r="P13" s="22">
        <v>0</v>
      </c>
      <c r="Q13" s="21">
        <v>0</v>
      </c>
      <c r="R13" s="15">
        <v>0</v>
      </c>
      <c r="S13" s="22">
        <v>0</v>
      </c>
      <c r="T13" s="21">
        <v>0</v>
      </c>
      <c r="U13" s="15">
        <v>0</v>
      </c>
      <c r="V13" s="22">
        <v>0</v>
      </c>
      <c r="W13" s="25">
        <f t="shared" si="0"/>
        <v>0</v>
      </c>
      <c r="X13" s="13">
        <f t="shared" si="1"/>
        <v>0</v>
      </c>
      <c r="Y13" s="5">
        <f t="shared" si="2"/>
        <v>0</v>
      </c>
      <c r="Z13" s="5">
        <f t="shared" si="3"/>
        <v>0</v>
      </c>
      <c r="AA13" s="5">
        <v>0</v>
      </c>
      <c r="AB13" s="6">
        <f t="shared" si="4"/>
        <v>0</v>
      </c>
      <c r="AC13" s="71">
        <f t="shared" si="5"/>
        <v>0</v>
      </c>
    </row>
    <row r="14" spans="1:29" ht="15">
      <c r="A14" s="54">
        <v>9</v>
      </c>
      <c r="B14" s="97"/>
      <c r="C14" s="104"/>
      <c r="D14" s="125"/>
      <c r="E14" s="19">
        <v>0</v>
      </c>
      <c r="F14" s="14">
        <v>0</v>
      </c>
      <c r="G14" s="20">
        <v>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22">
        <v>0</v>
      </c>
      <c r="N14" s="21">
        <v>0</v>
      </c>
      <c r="O14" s="15">
        <v>0</v>
      </c>
      <c r="P14" s="22">
        <v>0</v>
      </c>
      <c r="Q14" s="21">
        <v>0</v>
      </c>
      <c r="R14" s="15">
        <v>0</v>
      </c>
      <c r="S14" s="22">
        <v>0</v>
      </c>
      <c r="T14" s="21">
        <v>0</v>
      </c>
      <c r="U14" s="15">
        <v>0</v>
      </c>
      <c r="V14" s="22">
        <v>0</v>
      </c>
      <c r="W14" s="25">
        <f t="shared" si="0"/>
        <v>0</v>
      </c>
      <c r="X14" s="13">
        <f t="shared" si="1"/>
        <v>0</v>
      </c>
      <c r="Y14" s="5">
        <f t="shared" si="2"/>
        <v>0</v>
      </c>
      <c r="Z14" s="5">
        <f t="shared" si="3"/>
        <v>0</v>
      </c>
      <c r="AA14" s="5">
        <v>0</v>
      </c>
      <c r="AB14" s="6">
        <f t="shared" si="4"/>
        <v>0</v>
      </c>
      <c r="AC14" s="71">
        <f t="shared" si="5"/>
        <v>0</v>
      </c>
    </row>
    <row r="15" spans="1:29" ht="15">
      <c r="A15" s="54">
        <v>10</v>
      </c>
      <c r="B15" s="97"/>
      <c r="C15" s="103"/>
      <c r="D15" s="125"/>
      <c r="E15" s="19">
        <v>0</v>
      </c>
      <c r="F15" s="14">
        <v>0</v>
      </c>
      <c r="G15" s="20">
        <v>0</v>
      </c>
      <c r="H15" s="21">
        <v>0</v>
      </c>
      <c r="I15" s="15">
        <v>0</v>
      </c>
      <c r="J15" s="22">
        <v>0</v>
      </c>
      <c r="K15" s="21">
        <v>0</v>
      </c>
      <c r="L15" s="15">
        <v>0</v>
      </c>
      <c r="M15" s="22">
        <v>0</v>
      </c>
      <c r="N15" s="21">
        <v>0</v>
      </c>
      <c r="O15" s="15">
        <v>0</v>
      </c>
      <c r="P15" s="22">
        <v>0</v>
      </c>
      <c r="Q15" s="21">
        <v>0</v>
      </c>
      <c r="R15" s="15">
        <v>0</v>
      </c>
      <c r="S15" s="22">
        <v>0</v>
      </c>
      <c r="T15" s="21">
        <v>0</v>
      </c>
      <c r="U15" s="15">
        <v>0</v>
      </c>
      <c r="V15" s="22">
        <v>0</v>
      </c>
      <c r="W15" s="25">
        <f t="shared" si="0"/>
        <v>0</v>
      </c>
      <c r="X15" s="13">
        <f t="shared" si="1"/>
        <v>0</v>
      </c>
      <c r="Y15" s="5">
        <f t="shared" si="2"/>
        <v>0</v>
      </c>
      <c r="Z15" s="5">
        <f t="shared" si="3"/>
        <v>0</v>
      </c>
      <c r="AA15" s="5">
        <v>0</v>
      </c>
      <c r="AB15" s="6">
        <f t="shared" si="4"/>
        <v>0</v>
      </c>
      <c r="AC15" s="71">
        <f t="shared" si="5"/>
        <v>0</v>
      </c>
    </row>
    <row r="16" spans="1:29" ht="15">
      <c r="A16" s="54">
        <v>11</v>
      </c>
      <c r="B16" s="97"/>
      <c r="C16" s="106"/>
      <c r="D16" s="121"/>
      <c r="E16" s="19">
        <v>0</v>
      </c>
      <c r="F16" s="14">
        <v>0</v>
      </c>
      <c r="G16" s="20">
        <v>0</v>
      </c>
      <c r="H16" s="21">
        <v>0</v>
      </c>
      <c r="I16" s="15">
        <v>0</v>
      </c>
      <c r="J16" s="22">
        <v>0</v>
      </c>
      <c r="K16" s="21">
        <v>0</v>
      </c>
      <c r="L16" s="15">
        <v>0</v>
      </c>
      <c r="M16" s="22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0</v>
      </c>
      <c r="U16" s="15">
        <v>0</v>
      </c>
      <c r="V16" s="22">
        <v>0</v>
      </c>
      <c r="W16" s="25">
        <f t="shared" si="0"/>
        <v>0</v>
      </c>
      <c r="X16" s="13">
        <f t="shared" si="1"/>
        <v>0</v>
      </c>
      <c r="Y16" s="5">
        <f t="shared" si="2"/>
        <v>0</v>
      </c>
      <c r="Z16" s="5">
        <f t="shared" si="3"/>
        <v>0</v>
      </c>
      <c r="AA16" s="5">
        <v>0</v>
      </c>
      <c r="AB16" s="6">
        <f t="shared" si="4"/>
        <v>0</v>
      </c>
      <c r="AC16" s="71">
        <f t="shared" si="5"/>
        <v>0</v>
      </c>
    </row>
    <row r="17" spans="1:29" ht="15.75" thickBot="1">
      <c r="A17" s="56">
        <v>12</v>
      </c>
      <c r="B17" s="99"/>
      <c r="C17" s="107"/>
      <c r="D17" s="126"/>
      <c r="E17" s="73">
        <v>0</v>
      </c>
      <c r="F17" s="74">
        <v>0</v>
      </c>
      <c r="G17" s="75">
        <v>0</v>
      </c>
      <c r="H17" s="76">
        <v>0</v>
      </c>
      <c r="I17" s="77">
        <v>0</v>
      </c>
      <c r="J17" s="78">
        <v>0</v>
      </c>
      <c r="K17" s="76">
        <v>0</v>
      </c>
      <c r="L17" s="77">
        <v>0</v>
      </c>
      <c r="M17" s="78">
        <v>0</v>
      </c>
      <c r="N17" s="76">
        <v>0</v>
      </c>
      <c r="O17" s="77">
        <v>0</v>
      </c>
      <c r="P17" s="78">
        <v>0</v>
      </c>
      <c r="Q17" s="76">
        <v>0</v>
      </c>
      <c r="R17" s="77">
        <v>0</v>
      </c>
      <c r="S17" s="78">
        <v>0</v>
      </c>
      <c r="T17" s="76">
        <v>0</v>
      </c>
      <c r="U17" s="77">
        <v>0</v>
      </c>
      <c r="V17" s="78">
        <v>0</v>
      </c>
      <c r="W17" s="79">
        <f t="shared" si="0"/>
        <v>0</v>
      </c>
      <c r="X17" s="80">
        <f t="shared" si="1"/>
        <v>0</v>
      </c>
      <c r="Y17" s="81">
        <f t="shared" si="2"/>
        <v>0</v>
      </c>
      <c r="Z17" s="81">
        <f t="shared" si="3"/>
        <v>0</v>
      </c>
      <c r="AA17" s="81">
        <v>0</v>
      </c>
      <c r="AB17" s="82">
        <f t="shared" si="4"/>
        <v>0</v>
      </c>
      <c r="AC17" s="83">
        <f t="shared" si="5"/>
        <v>0</v>
      </c>
    </row>
    <row r="18" spans="3:27" s="7" customFormat="1" ht="15">
      <c r="C18" s="30"/>
      <c r="E18" s="201">
        <v>1</v>
      </c>
      <c r="F18" s="201"/>
      <c r="G18" s="201"/>
      <c r="H18" s="201">
        <v>0</v>
      </c>
      <c r="I18" s="201"/>
      <c r="J18" s="201"/>
      <c r="K18" s="201">
        <v>1</v>
      </c>
      <c r="L18" s="201"/>
      <c r="M18" s="201"/>
      <c r="N18" s="201">
        <v>2</v>
      </c>
      <c r="O18" s="201"/>
      <c r="P18" s="201"/>
      <c r="Q18" s="201">
        <v>2</v>
      </c>
      <c r="R18" s="201"/>
      <c r="S18" s="201"/>
      <c r="T18" s="201">
        <v>4</v>
      </c>
      <c r="U18" s="201"/>
      <c r="V18" s="201"/>
      <c r="AA18" s="8">
        <f>AVERAGE(F18:V18)</f>
        <v>1.8</v>
      </c>
    </row>
    <row r="19" spans="2:22" ht="12.75" customHeight="1">
      <c r="B19" s="202" t="s">
        <v>22</v>
      </c>
      <c r="C19" s="202"/>
      <c r="D19" s="202"/>
      <c r="E19" s="202"/>
      <c r="F19" s="202"/>
      <c r="G19" s="20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ht="15">
      <c r="B20" s="202"/>
      <c r="C20" s="202"/>
      <c r="D20" s="202"/>
      <c r="E20" s="202"/>
      <c r="F20" s="202"/>
      <c r="G20" s="20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</sheetData>
  <sheetProtection selectLockedCells="1" selectUnlockedCells="1"/>
  <mergeCells count="25">
    <mergeCell ref="B19:G20"/>
    <mergeCell ref="E18:G18"/>
    <mergeCell ref="H18:J18"/>
    <mergeCell ref="K18:M18"/>
    <mergeCell ref="N18:P18"/>
    <mergeCell ref="Q18:S18"/>
    <mergeCell ref="T18:V18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6" r:id="rId2"/>
  <ignoredErrors>
    <ignoredError sqref="AA18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90" zoomScaleNormal="90" zoomScalePageLayoutView="0" workbookViewId="0" topLeftCell="A1">
      <selection activeCell="AC18" sqref="A1:AC18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3"/>
      <c r="W3" s="198" t="s">
        <v>6</v>
      </c>
      <c r="X3" s="190" t="s">
        <v>7</v>
      </c>
      <c r="Y3" s="191"/>
      <c r="Z3" s="191"/>
      <c r="AA3" s="191"/>
      <c r="AB3" s="193" t="s">
        <v>8</v>
      </c>
      <c r="AC3" s="204" t="s">
        <v>9</v>
      </c>
    </row>
    <row r="4" spans="1:29" ht="15.75" thickBot="1">
      <c r="A4" s="183"/>
      <c r="B4" s="183"/>
      <c r="C4" s="183"/>
      <c r="D4" s="183"/>
      <c r="E4" s="187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204"/>
    </row>
    <row r="5" spans="1:29" s="4" customFormat="1" ht="46.5" customHeight="1" thickBot="1">
      <c r="A5" s="88" t="s">
        <v>10</v>
      </c>
      <c r="B5" s="95" t="s">
        <v>11</v>
      </c>
      <c r="C5" s="101" t="s">
        <v>12</v>
      </c>
      <c r="D5" s="90" t="s">
        <v>13</v>
      </c>
      <c r="E5" s="16">
        <v>1</v>
      </c>
      <c r="F5" s="17">
        <v>2</v>
      </c>
      <c r="G5" s="18">
        <v>3</v>
      </c>
      <c r="H5" s="16">
        <v>1</v>
      </c>
      <c r="I5" s="17">
        <v>2</v>
      </c>
      <c r="J5" s="18">
        <v>3</v>
      </c>
      <c r="K5" s="16">
        <v>1</v>
      </c>
      <c r="L5" s="23">
        <v>2</v>
      </c>
      <c r="M5" s="18">
        <v>3</v>
      </c>
      <c r="N5" s="16">
        <v>1</v>
      </c>
      <c r="O5" s="23">
        <v>2</v>
      </c>
      <c r="P5" s="18">
        <v>3</v>
      </c>
      <c r="Q5" s="16">
        <v>1</v>
      </c>
      <c r="R5" s="23">
        <v>2</v>
      </c>
      <c r="S5" s="18">
        <v>3</v>
      </c>
      <c r="T5" s="16">
        <v>1</v>
      </c>
      <c r="U5" s="23">
        <v>2</v>
      </c>
      <c r="V5" s="18">
        <v>3</v>
      </c>
      <c r="W5" s="199"/>
      <c r="X5" s="24" t="s">
        <v>14</v>
      </c>
      <c r="Y5" s="3" t="s">
        <v>15</v>
      </c>
      <c r="Z5" s="3" t="s">
        <v>16</v>
      </c>
      <c r="AA5" s="3" t="s">
        <v>17</v>
      </c>
      <c r="AB5" s="193"/>
      <c r="AC5" s="204"/>
    </row>
    <row r="6" spans="1:29" ht="15">
      <c r="A6" s="89">
        <v>1</v>
      </c>
      <c r="B6" s="180" t="s">
        <v>40</v>
      </c>
      <c r="C6" s="102"/>
      <c r="D6" s="59">
        <v>93</v>
      </c>
      <c r="E6" s="60">
        <v>32</v>
      </c>
      <c r="F6" s="61">
        <v>24</v>
      </c>
      <c r="G6" s="62">
        <v>0</v>
      </c>
      <c r="H6" s="63">
        <v>35</v>
      </c>
      <c r="I6" s="64">
        <v>23</v>
      </c>
      <c r="J6" s="65">
        <v>35</v>
      </c>
      <c r="K6" s="63">
        <v>32</v>
      </c>
      <c r="L6" s="64">
        <v>35</v>
      </c>
      <c r="M6" s="65">
        <v>35</v>
      </c>
      <c r="N6" s="63">
        <v>35</v>
      </c>
      <c r="O6" s="64">
        <v>35</v>
      </c>
      <c r="P6" s="65">
        <v>35</v>
      </c>
      <c r="Q6" s="63">
        <v>32</v>
      </c>
      <c r="R6" s="64">
        <v>32</v>
      </c>
      <c r="S6" s="65">
        <v>24</v>
      </c>
      <c r="T6" s="63">
        <v>32</v>
      </c>
      <c r="U6" s="64">
        <v>32</v>
      </c>
      <c r="V6" s="65">
        <v>35</v>
      </c>
      <c r="W6" s="66">
        <f aca="true" t="shared" si="0" ref="W6:W17">SUM(E6:V6)</f>
        <v>543</v>
      </c>
      <c r="X6" s="67">
        <f>SMALL(E6:V6,1)</f>
        <v>0</v>
      </c>
      <c r="Y6" s="68">
        <f aca="true" t="shared" si="1" ref="Y6:Y17">SMALL(E6:V6,2)</f>
        <v>23</v>
      </c>
      <c r="Z6" s="68">
        <f aca="true" t="shared" si="2" ref="Z6:Z17">SMALL(E6:V6,3)</f>
        <v>24</v>
      </c>
      <c r="AA6" s="68" t="s">
        <v>105</v>
      </c>
      <c r="AB6" s="69">
        <f aca="true" t="shared" si="3" ref="AB6:AB17">SUM(X6:AA6)</f>
        <v>47</v>
      </c>
      <c r="AC6" s="70">
        <f aca="true" t="shared" si="4" ref="AC6:AC17">SUM(W6-AB6)</f>
        <v>496</v>
      </c>
    </row>
    <row r="7" spans="1:29" ht="15">
      <c r="A7" s="54">
        <v>2</v>
      </c>
      <c r="B7" s="97" t="s">
        <v>39</v>
      </c>
      <c r="C7" s="103"/>
      <c r="D7" s="29">
        <v>87</v>
      </c>
      <c r="E7" s="19">
        <v>35</v>
      </c>
      <c r="F7" s="14">
        <v>35</v>
      </c>
      <c r="G7" s="20">
        <v>35</v>
      </c>
      <c r="H7" s="21">
        <v>32</v>
      </c>
      <c r="I7" s="15">
        <v>35</v>
      </c>
      <c r="J7" s="22">
        <v>32</v>
      </c>
      <c r="K7" s="21">
        <v>30</v>
      </c>
      <c r="L7" s="15">
        <v>30</v>
      </c>
      <c r="M7" s="22">
        <v>30</v>
      </c>
      <c r="N7" s="21">
        <v>30</v>
      </c>
      <c r="O7" s="15">
        <v>30</v>
      </c>
      <c r="P7" s="22">
        <v>30</v>
      </c>
      <c r="Q7" s="21">
        <v>35</v>
      </c>
      <c r="R7" s="15">
        <v>30</v>
      </c>
      <c r="S7" s="22">
        <v>32</v>
      </c>
      <c r="T7" s="21">
        <v>29</v>
      </c>
      <c r="U7" s="15">
        <v>29</v>
      </c>
      <c r="V7" s="22">
        <v>30</v>
      </c>
      <c r="W7" s="25">
        <f t="shared" si="0"/>
        <v>569</v>
      </c>
      <c r="X7" s="13">
        <f>SMALL(C7:V7,1)</f>
        <v>29</v>
      </c>
      <c r="Y7" s="5">
        <f t="shared" si="1"/>
        <v>29</v>
      </c>
      <c r="Z7" s="5">
        <f t="shared" si="2"/>
        <v>30</v>
      </c>
      <c r="AA7" s="5" t="s">
        <v>105</v>
      </c>
      <c r="AB7" s="6">
        <f t="shared" si="3"/>
        <v>88</v>
      </c>
      <c r="AC7" s="71">
        <f t="shared" si="4"/>
        <v>481</v>
      </c>
    </row>
    <row r="8" spans="1:29" ht="15">
      <c r="A8" s="54">
        <v>3</v>
      </c>
      <c r="B8" s="97" t="s">
        <v>31</v>
      </c>
      <c r="C8" s="103"/>
      <c r="D8" s="28">
        <v>244</v>
      </c>
      <c r="E8" s="19">
        <v>30</v>
      </c>
      <c r="F8" s="14">
        <v>32</v>
      </c>
      <c r="G8" s="20">
        <v>32</v>
      </c>
      <c r="H8" s="21">
        <v>30</v>
      </c>
      <c r="I8" s="15">
        <v>29</v>
      </c>
      <c r="J8" s="22">
        <v>30</v>
      </c>
      <c r="K8" s="21">
        <v>35</v>
      </c>
      <c r="L8" s="15">
        <v>32</v>
      </c>
      <c r="M8" s="22">
        <v>32</v>
      </c>
      <c r="N8" s="21">
        <v>32</v>
      </c>
      <c r="O8" s="15">
        <v>32</v>
      </c>
      <c r="P8" s="22">
        <v>22</v>
      </c>
      <c r="Q8" s="21">
        <v>30</v>
      </c>
      <c r="R8" s="15">
        <v>35</v>
      </c>
      <c r="S8" s="22">
        <v>35</v>
      </c>
      <c r="T8" s="21">
        <v>30</v>
      </c>
      <c r="U8" s="15">
        <v>30</v>
      </c>
      <c r="V8" s="22">
        <v>26</v>
      </c>
      <c r="W8" s="25">
        <f t="shared" si="0"/>
        <v>554</v>
      </c>
      <c r="X8" s="13">
        <f>SMALL(C8:V8,1)</f>
        <v>22</v>
      </c>
      <c r="Y8" s="5">
        <f t="shared" si="1"/>
        <v>26</v>
      </c>
      <c r="Z8" s="5">
        <f t="shared" si="2"/>
        <v>29</v>
      </c>
      <c r="AA8" s="5" t="s">
        <v>105</v>
      </c>
      <c r="AB8" s="6">
        <f t="shared" si="3"/>
        <v>77</v>
      </c>
      <c r="AC8" s="71">
        <f t="shared" si="4"/>
        <v>477</v>
      </c>
    </row>
    <row r="9" spans="1:29" ht="15">
      <c r="A9" s="54">
        <v>4</v>
      </c>
      <c r="B9" s="97" t="s">
        <v>42</v>
      </c>
      <c r="C9" s="103"/>
      <c r="D9" s="29">
        <v>88</v>
      </c>
      <c r="E9" s="19">
        <v>28</v>
      </c>
      <c r="F9" s="14">
        <v>30</v>
      </c>
      <c r="G9" s="20">
        <v>30</v>
      </c>
      <c r="H9" s="21">
        <v>29</v>
      </c>
      <c r="I9" s="15">
        <v>32</v>
      </c>
      <c r="J9" s="22">
        <v>29</v>
      </c>
      <c r="K9" s="21">
        <v>28</v>
      </c>
      <c r="L9" s="15">
        <v>29</v>
      </c>
      <c r="M9" s="22">
        <v>27</v>
      </c>
      <c r="N9" s="21">
        <v>0</v>
      </c>
      <c r="O9" s="15">
        <v>0</v>
      </c>
      <c r="P9" s="22">
        <v>0</v>
      </c>
      <c r="Q9" s="21">
        <v>29</v>
      </c>
      <c r="R9" s="15">
        <v>29</v>
      </c>
      <c r="S9" s="22">
        <v>30</v>
      </c>
      <c r="T9" s="21">
        <v>28</v>
      </c>
      <c r="U9" s="15">
        <v>27</v>
      </c>
      <c r="V9" s="22">
        <v>29</v>
      </c>
      <c r="W9" s="25">
        <f t="shared" si="0"/>
        <v>434</v>
      </c>
      <c r="X9" s="13">
        <f>SMALL(C9:V9,1)</f>
        <v>0</v>
      </c>
      <c r="Y9" s="5">
        <f t="shared" si="1"/>
        <v>0</v>
      </c>
      <c r="Z9" s="5">
        <f t="shared" si="2"/>
        <v>0</v>
      </c>
      <c r="AA9" s="5" t="s">
        <v>105</v>
      </c>
      <c r="AB9" s="6">
        <f t="shared" si="3"/>
        <v>0</v>
      </c>
      <c r="AC9" s="71">
        <f t="shared" si="4"/>
        <v>434</v>
      </c>
    </row>
    <row r="10" spans="1:29" ht="15">
      <c r="A10" s="54">
        <v>5</v>
      </c>
      <c r="B10" s="97" t="s">
        <v>83</v>
      </c>
      <c r="C10" s="104"/>
      <c r="D10" s="29">
        <v>327</v>
      </c>
      <c r="E10" s="19">
        <v>0</v>
      </c>
      <c r="F10" s="14">
        <v>0</v>
      </c>
      <c r="G10" s="20">
        <v>0</v>
      </c>
      <c r="H10" s="21">
        <v>27</v>
      </c>
      <c r="I10" s="15">
        <v>30</v>
      </c>
      <c r="J10" s="22">
        <v>28</v>
      </c>
      <c r="K10" s="21">
        <v>27</v>
      </c>
      <c r="L10" s="15">
        <v>27</v>
      </c>
      <c r="M10" s="22">
        <v>29</v>
      </c>
      <c r="N10" s="21">
        <v>28</v>
      </c>
      <c r="O10" s="15">
        <v>28</v>
      </c>
      <c r="P10" s="22">
        <v>29</v>
      </c>
      <c r="Q10" s="21">
        <v>0</v>
      </c>
      <c r="R10" s="15">
        <v>0</v>
      </c>
      <c r="S10" s="22">
        <v>0</v>
      </c>
      <c r="T10" s="21">
        <v>27</v>
      </c>
      <c r="U10" s="15">
        <v>28</v>
      </c>
      <c r="V10" s="22">
        <v>28</v>
      </c>
      <c r="W10" s="25">
        <f t="shared" si="0"/>
        <v>336</v>
      </c>
      <c r="X10" s="13">
        <f>SMALL(C10:V10,1)</f>
        <v>0</v>
      </c>
      <c r="Y10" s="5">
        <f t="shared" si="1"/>
        <v>0</v>
      </c>
      <c r="Z10" s="5">
        <f t="shared" si="2"/>
        <v>0</v>
      </c>
      <c r="AA10" s="5" t="s">
        <v>105</v>
      </c>
      <c r="AB10" s="6">
        <f t="shared" si="3"/>
        <v>0</v>
      </c>
      <c r="AC10" s="71">
        <f t="shared" si="4"/>
        <v>336</v>
      </c>
    </row>
    <row r="11" spans="1:29" ht="15">
      <c r="A11" s="54">
        <v>6</v>
      </c>
      <c r="B11" s="97" t="s">
        <v>51</v>
      </c>
      <c r="C11" s="104"/>
      <c r="D11" s="29">
        <v>155</v>
      </c>
      <c r="E11" s="19">
        <v>29</v>
      </c>
      <c r="F11" s="14">
        <v>29</v>
      </c>
      <c r="G11" s="20">
        <v>29</v>
      </c>
      <c r="H11" s="21">
        <v>0</v>
      </c>
      <c r="I11" s="15">
        <v>0</v>
      </c>
      <c r="J11" s="22">
        <v>0</v>
      </c>
      <c r="K11" s="21">
        <v>0</v>
      </c>
      <c r="L11" s="15">
        <v>0</v>
      </c>
      <c r="M11" s="22">
        <v>0</v>
      </c>
      <c r="N11" s="21">
        <v>0</v>
      </c>
      <c r="O11" s="15">
        <v>22</v>
      </c>
      <c r="P11" s="22">
        <v>28</v>
      </c>
      <c r="Q11" s="21">
        <v>28</v>
      </c>
      <c r="R11" s="15">
        <v>28</v>
      </c>
      <c r="S11" s="22">
        <v>29</v>
      </c>
      <c r="T11" s="21">
        <v>26</v>
      </c>
      <c r="U11" s="15">
        <v>26</v>
      </c>
      <c r="V11" s="22">
        <v>27</v>
      </c>
      <c r="W11" s="25">
        <f t="shared" si="0"/>
        <v>301</v>
      </c>
      <c r="X11" s="13">
        <f aca="true" t="shared" si="5" ref="X11:X17">SMALL(E11:V11,1)</f>
        <v>0</v>
      </c>
      <c r="Y11" s="5">
        <f t="shared" si="1"/>
        <v>0</v>
      </c>
      <c r="Z11" s="5">
        <f t="shared" si="2"/>
        <v>0</v>
      </c>
      <c r="AA11" s="5" t="s">
        <v>105</v>
      </c>
      <c r="AB11" s="6">
        <f t="shared" si="3"/>
        <v>0</v>
      </c>
      <c r="AC11" s="71">
        <f t="shared" si="4"/>
        <v>301</v>
      </c>
    </row>
    <row r="12" spans="1:29" ht="15">
      <c r="A12" s="54">
        <v>7</v>
      </c>
      <c r="B12" s="97" t="s">
        <v>84</v>
      </c>
      <c r="C12" s="105"/>
      <c r="D12" s="31">
        <v>27</v>
      </c>
      <c r="E12" s="19">
        <v>0</v>
      </c>
      <c r="F12" s="14">
        <v>0</v>
      </c>
      <c r="G12" s="20">
        <v>0</v>
      </c>
      <c r="H12" s="21">
        <v>28</v>
      </c>
      <c r="I12" s="15">
        <v>28</v>
      </c>
      <c r="J12" s="22">
        <v>0</v>
      </c>
      <c r="K12" s="21">
        <v>29</v>
      </c>
      <c r="L12" s="15">
        <v>28</v>
      </c>
      <c r="M12" s="22">
        <v>28</v>
      </c>
      <c r="N12" s="21">
        <v>0</v>
      </c>
      <c r="O12" s="15">
        <v>0</v>
      </c>
      <c r="P12" s="22">
        <v>0</v>
      </c>
      <c r="Q12" s="21">
        <v>0</v>
      </c>
      <c r="R12" s="15">
        <v>0</v>
      </c>
      <c r="S12" s="22">
        <v>0</v>
      </c>
      <c r="T12" s="21">
        <v>0</v>
      </c>
      <c r="U12" s="15">
        <v>0</v>
      </c>
      <c r="V12" s="22">
        <v>0</v>
      </c>
      <c r="W12" s="25">
        <f t="shared" si="0"/>
        <v>141</v>
      </c>
      <c r="X12" s="13">
        <f t="shared" si="5"/>
        <v>0</v>
      </c>
      <c r="Y12" s="5">
        <f t="shared" si="1"/>
        <v>0</v>
      </c>
      <c r="Z12" s="5">
        <f t="shared" si="2"/>
        <v>0</v>
      </c>
      <c r="AA12" s="5" t="s">
        <v>105</v>
      </c>
      <c r="AB12" s="6">
        <f t="shared" si="3"/>
        <v>0</v>
      </c>
      <c r="AC12" s="71">
        <f t="shared" si="4"/>
        <v>141</v>
      </c>
    </row>
    <row r="13" spans="1:29" ht="15">
      <c r="A13" s="54">
        <v>8</v>
      </c>
      <c r="B13" s="97" t="s">
        <v>109</v>
      </c>
      <c r="C13" s="136"/>
      <c r="D13" s="31">
        <v>21</v>
      </c>
      <c r="E13" s="19">
        <v>0</v>
      </c>
      <c r="F13" s="14">
        <v>0</v>
      </c>
      <c r="G13" s="20">
        <v>0</v>
      </c>
      <c r="H13" s="21">
        <v>0</v>
      </c>
      <c r="I13" s="15">
        <v>0</v>
      </c>
      <c r="J13" s="22">
        <v>0</v>
      </c>
      <c r="K13" s="21">
        <v>0</v>
      </c>
      <c r="L13" s="15">
        <v>0</v>
      </c>
      <c r="M13" s="22">
        <v>0</v>
      </c>
      <c r="N13" s="21">
        <v>0</v>
      </c>
      <c r="O13" s="15">
        <v>0</v>
      </c>
      <c r="P13" s="22">
        <v>0</v>
      </c>
      <c r="Q13" s="21">
        <v>0</v>
      </c>
      <c r="R13" s="15">
        <v>0</v>
      </c>
      <c r="S13" s="22">
        <v>0</v>
      </c>
      <c r="T13" s="21">
        <v>35</v>
      </c>
      <c r="U13" s="15">
        <v>35</v>
      </c>
      <c r="V13" s="22">
        <v>32</v>
      </c>
      <c r="W13" s="25">
        <f t="shared" si="0"/>
        <v>102</v>
      </c>
      <c r="X13" s="13">
        <f t="shared" si="5"/>
        <v>0</v>
      </c>
      <c r="Y13" s="5">
        <f t="shared" si="1"/>
        <v>0</v>
      </c>
      <c r="Z13" s="5">
        <f t="shared" si="2"/>
        <v>0</v>
      </c>
      <c r="AA13" s="5">
        <v>0</v>
      </c>
      <c r="AB13" s="6">
        <f t="shared" si="3"/>
        <v>0</v>
      </c>
      <c r="AC13" s="71">
        <f t="shared" si="4"/>
        <v>102</v>
      </c>
    </row>
    <row r="14" spans="1:29" ht="15">
      <c r="A14" s="54">
        <v>9</v>
      </c>
      <c r="B14" s="97" t="s">
        <v>93</v>
      </c>
      <c r="C14" s="104"/>
      <c r="D14" s="100">
        <v>357</v>
      </c>
      <c r="E14" s="19">
        <v>0</v>
      </c>
      <c r="F14" s="14">
        <v>0</v>
      </c>
      <c r="G14" s="20">
        <v>0</v>
      </c>
      <c r="H14" s="21">
        <v>0</v>
      </c>
      <c r="I14" s="15">
        <v>0</v>
      </c>
      <c r="J14" s="22">
        <v>0</v>
      </c>
      <c r="K14" s="21">
        <v>0</v>
      </c>
      <c r="L14" s="15">
        <v>0</v>
      </c>
      <c r="M14" s="22">
        <v>0</v>
      </c>
      <c r="N14" s="21">
        <v>29</v>
      </c>
      <c r="O14" s="15">
        <v>29</v>
      </c>
      <c r="P14" s="22">
        <v>32</v>
      </c>
      <c r="Q14" s="21">
        <v>0</v>
      </c>
      <c r="R14" s="15">
        <v>0</v>
      </c>
      <c r="S14" s="22">
        <v>0</v>
      </c>
      <c r="T14" s="21">
        <v>0</v>
      </c>
      <c r="U14" s="15">
        <v>0</v>
      </c>
      <c r="V14" s="22">
        <v>0</v>
      </c>
      <c r="W14" s="25">
        <f t="shared" si="0"/>
        <v>90</v>
      </c>
      <c r="X14" s="13">
        <f t="shared" si="5"/>
        <v>0</v>
      </c>
      <c r="Y14" s="5">
        <f t="shared" si="1"/>
        <v>0</v>
      </c>
      <c r="Z14" s="5">
        <f t="shared" si="2"/>
        <v>0</v>
      </c>
      <c r="AA14" s="5" t="s">
        <v>105</v>
      </c>
      <c r="AB14" s="6">
        <f t="shared" si="3"/>
        <v>0</v>
      </c>
      <c r="AC14" s="71">
        <f t="shared" si="4"/>
        <v>90</v>
      </c>
    </row>
    <row r="15" spans="1:29" ht="15">
      <c r="A15" s="54">
        <v>10</v>
      </c>
      <c r="B15" s="97" t="s">
        <v>94</v>
      </c>
      <c r="C15" s="104"/>
      <c r="D15" s="100">
        <v>98</v>
      </c>
      <c r="E15" s="19">
        <v>0</v>
      </c>
      <c r="F15" s="14">
        <v>0</v>
      </c>
      <c r="G15" s="20">
        <v>0</v>
      </c>
      <c r="H15" s="21">
        <v>0</v>
      </c>
      <c r="I15" s="15">
        <v>0</v>
      </c>
      <c r="J15" s="22">
        <v>0</v>
      </c>
      <c r="K15" s="21">
        <v>0</v>
      </c>
      <c r="L15" s="15">
        <v>0</v>
      </c>
      <c r="M15" s="22">
        <v>0</v>
      </c>
      <c r="N15" s="21">
        <v>27</v>
      </c>
      <c r="O15" s="15">
        <v>27</v>
      </c>
      <c r="P15" s="22">
        <v>27</v>
      </c>
      <c r="Q15" s="21">
        <v>0</v>
      </c>
      <c r="R15" s="15">
        <v>0</v>
      </c>
      <c r="S15" s="22">
        <v>0</v>
      </c>
      <c r="T15" s="21">
        <v>0</v>
      </c>
      <c r="U15" s="15">
        <v>0</v>
      </c>
      <c r="V15" s="22">
        <v>0</v>
      </c>
      <c r="W15" s="25">
        <f t="shared" si="0"/>
        <v>81</v>
      </c>
      <c r="X15" s="13">
        <f t="shared" si="5"/>
        <v>0</v>
      </c>
      <c r="Y15" s="5">
        <f t="shared" si="1"/>
        <v>0</v>
      </c>
      <c r="Z15" s="5">
        <f t="shared" si="2"/>
        <v>0</v>
      </c>
      <c r="AA15" s="5" t="s">
        <v>105</v>
      </c>
      <c r="AB15" s="6">
        <f t="shared" si="3"/>
        <v>0</v>
      </c>
      <c r="AC15" s="71">
        <f t="shared" si="4"/>
        <v>81</v>
      </c>
    </row>
    <row r="16" spans="1:29" ht="15">
      <c r="A16" s="54">
        <v>11</v>
      </c>
      <c r="B16" s="97"/>
      <c r="C16" s="106"/>
      <c r="D16" s="27"/>
      <c r="E16" s="19">
        <v>0</v>
      </c>
      <c r="F16" s="14">
        <v>0</v>
      </c>
      <c r="G16" s="20">
        <v>0</v>
      </c>
      <c r="H16" s="21">
        <v>0</v>
      </c>
      <c r="I16" s="15">
        <v>0</v>
      </c>
      <c r="J16" s="22">
        <v>0</v>
      </c>
      <c r="K16" s="21">
        <v>0</v>
      </c>
      <c r="L16" s="15">
        <v>0</v>
      </c>
      <c r="M16" s="22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0</v>
      </c>
      <c r="U16" s="15">
        <v>0</v>
      </c>
      <c r="V16" s="22">
        <v>0</v>
      </c>
      <c r="W16" s="25">
        <f t="shared" si="0"/>
        <v>0</v>
      </c>
      <c r="X16" s="13">
        <f t="shared" si="5"/>
        <v>0</v>
      </c>
      <c r="Y16" s="5">
        <f t="shared" si="1"/>
        <v>0</v>
      </c>
      <c r="Z16" s="5">
        <f t="shared" si="2"/>
        <v>0</v>
      </c>
      <c r="AA16" s="5">
        <v>0</v>
      </c>
      <c r="AB16" s="6">
        <f t="shared" si="3"/>
        <v>0</v>
      </c>
      <c r="AC16" s="71">
        <f t="shared" si="4"/>
        <v>0</v>
      </c>
    </row>
    <row r="17" spans="1:29" ht="15.75" thickBot="1">
      <c r="A17" s="56">
        <v>12</v>
      </c>
      <c r="B17" s="99"/>
      <c r="C17" s="107"/>
      <c r="D17" s="72"/>
      <c r="E17" s="73">
        <v>0</v>
      </c>
      <c r="F17" s="74">
        <v>0</v>
      </c>
      <c r="G17" s="75">
        <v>0</v>
      </c>
      <c r="H17" s="76">
        <v>0</v>
      </c>
      <c r="I17" s="77">
        <v>0</v>
      </c>
      <c r="J17" s="78">
        <v>0</v>
      </c>
      <c r="K17" s="76">
        <v>0</v>
      </c>
      <c r="L17" s="77">
        <v>0</v>
      </c>
      <c r="M17" s="78">
        <v>0</v>
      </c>
      <c r="N17" s="76">
        <v>0</v>
      </c>
      <c r="O17" s="77">
        <v>0</v>
      </c>
      <c r="P17" s="78">
        <v>0</v>
      </c>
      <c r="Q17" s="76">
        <v>0</v>
      </c>
      <c r="R17" s="77">
        <v>0</v>
      </c>
      <c r="S17" s="78">
        <v>0</v>
      </c>
      <c r="T17" s="76">
        <v>0</v>
      </c>
      <c r="U17" s="77">
        <v>0</v>
      </c>
      <c r="V17" s="78">
        <v>0</v>
      </c>
      <c r="W17" s="79">
        <f t="shared" si="0"/>
        <v>0</v>
      </c>
      <c r="X17" s="80">
        <f t="shared" si="5"/>
        <v>0</v>
      </c>
      <c r="Y17" s="81">
        <f t="shared" si="1"/>
        <v>0</v>
      </c>
      <c r="Z17" s="81">
        <f t="shared" si="2"/>
        <v>0</v>
      </c>
      <c r="AA17" s="81">
        <v>0</v>
      </c>
      <c r="AB17" s="82">
        <f t="shared" si="3"/>
        <v>0</v>
      </c>
      <c r="AC17" s="83">
        <f t="shared" si="4"/>
        <v>0</v>
      </c>
    </row>
    <row r="18" spans="3:27" s="7" customFormat="1" ht="15">
      <c r="C18" s="30"/>
      <c r="E18" s="201">
        <v>5</v>
      </c>
      <c r="F18" s="201"/>
      <c r="G18" s="201"/>
      <c r="H18" s="201">
        <v>6</v>
      </c>
      <c r="I18" s="201"/>
      <c r="J18" s="201"/>
      <c r="K18" s="201">
        <v>6</v>
      </c>
      <c r="L18" s="201"/>
      <c r="M18" s="201"/>
      <c r="N18" s="201">
        <v>7</v>
      </c>
      <c r="O18" s="201"/>
      <c r="P18" s="201"/>
      <c r="Q18" s="201">
        <v>5</v>
      </c>
      <c r="R18" s="201"/>
      <c r="S18" s="201"/>
      <c r="T18" s="201">
        <v>7</v>
      </c>
      <c r="U18" s="201"/>
      <c r="V18" s="201"/>
      <c r="AA18" s="8">
        <f>AVERAGE(F18:V18)</f>
        <v>6.2</v>
      </c>
    </row>
    <row r="19" spans="2:22" ht="12.75" customHeight="1">
      <c r="B19" s="202" t="s">
        <v>22</v>
      </c>
      <c r="C19" s="202"/>
      <c r="D19" s="202"/>
      <c r="E19" s="202"/>
      <c r="F19" s="202"/>
      <c r="G19" s="20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ht="15">
      <c r="B20" s="202"/>
      <c r="C20" s="202"/>
      <c r="D20" s="202"/>
      <c r="E20" s="202"/>
      <c r="F20" s="202"/>
      <c r="G20" s="20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</sheetData>
  <sheetProtection selectLockedCells="1" selectUnlockedCells="1"/>
  <mergeCells count="25">
    <mergeCell ref="B19:G20"/>
    <mergeCell ref="E18:G18"/>
    <mergeCell ref="H18:J18"/>
    <mergeCell ref="K18:M18"/>
    <mergeCell ref="N18:P18"/>
    <mergeCell ref="Q18:S18"/>
    <mergeCell ref="T18:V18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6" r:id="rId2"/>
  <ignoredErrors>
    <ignoredError sqref="W16:W17 AA18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90" zoomScaleNormal="90" zoomScalePageLayoutView="0" workbookViewId="0" topLeftCell="A1">
      <selection activeCell="J31" sqref="J31"/>
    </sheetView>
  </sheetViews>
  <sheetFormatPr defaultColWidth="8.7109375" defaultRowHeight="12.75"/>
  <cols>
    <col min="1" max="1" width="5.28125" style="1" customWidth="1"/>
    <col min="2" max="2" width="21.140625" style="1" bestFit="1" customWidth="1"/>
    <col min="3" max="3" width="10.8515625" style="2" hidden="1" customWidth="1"/>
    <col min="4" max="4" width="9.00390625" style="1" customWidth="1"/>
    <col min="5" max="22" width="4.28125" style="2" customWidth="1"/>
    <col min="23" max="23" width="8.7109375" style="1" customWidth="1"/>
    <col min="24" max="27" width="4.28125" style="1" customWidth="1"/>
    <col min="28" max="16384" width="8.7109375" style="1" customWidth="1"/>
  </cols>
  <sheetData>
    <row r="1" spans="1:22" ht="27" customHeight="1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20.2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9" ht="12.75" customHeight="1" thickBot="1">
      <c r="A3" s="183"/>
      <c r="B3" s="183"/>
      <c r="C3" s="183"/>
      <c r="D3" s="183"/>
      <c r="E3" s="203" t="s">
        <v>0</v>
      </c>
      <c r="F3" s="203"/>
      <c r="G3" s="203"/>
      <c r="H3" s="203" t="s">
        <v>1</v>
      </c>
      <c r="I3" s="203"/>
      <c r="J3" s="203"/>
      <c r="K3" s="203" t="s">
        <v>2</v>
      </c>
      <c r="L3" s="203"/>
      <c r="M3" s="203"/>
      <c r="N3" s="203" t="s">
        <v>3</v>
      </c>
      <c r="O3" s="203"/>
      <c r="P3" s="203"/>
      <c r="Q3" s="203" t="s">
        <v>4</v>
      </c>
      <c r="R3" s="203"/>
      <c r="S3" s="203"/>
      <c r="T3" s="203" t="s">
        <v>5</v>
      </c>
      <c r="U3" s="203"/>
      <c r="V3" s="203"/>
      <c r="W3" s="198" t="s">
        <v>6</v>
      </c>
      <c r="X3" s="190" t="s">
        <v>7</v>
      </c>
      <c r="Y3" s="191"/>
      <c r="Z3" s="191"/>
      <c r="AA3" s="191"/>
      <c r="AB3" s="193" t="s">
        <v>8</v>
      </c>
      <c r="AC3" s="204" t="s">
        <v>9</v>
      </c>
    </row>
    <row r="4" spans="1:29" ht="15.75" thickBot="1">
      <c r="A4" s="183"/>
      <c r="B4" s="183"/>
      <c r="C4" s="183"/>
      <c r="D4" s="183"/>
      <c r="E4" s="187">
        <v>43119</v>
      </c>
      <c r="F4" s="187"/>
      <c r="G4" s="187"/>
      <c r="H4" s="187">
        <v>43238</v>
      </c>
      <c r="I4" s="187"/>
      <c r="J4" s="187"/>
      <c r="K4" s="187">
        <v>43294</v>
      </c>
      <c r="L4" s="187"/>
      <c r="M4" s="187"/>
      <c r="N4" s="187">
        <v>43319</v>
      </c>
      <c r="O4" s="187"/>
      <c r="P4" s="187"/>
      <c r="Q4" s="187">
        <v>43771</v>
      </c>
      <c r="R4" s="187"/>
      <c r="S4" s="187"/>
      <c r="T4" s="187">
        <v>43434</v>
      </c>
      <c r="U4" s="187"/>
      <c r="V4" s="187"/>
      <c r="W4" s="199"/>
      <c r="X4" s="190"/>
      <c r="Y4" s="191"/>
      <c r="Z4" s="191"/>
      <c r="AA4" s="191"/>
      <c r="AB4" s="193"/>
      <c r="AC4" s="204"/>
    </row>
    <row r="5" spans="1:29" s="4" customFormat="1" ht="46.5" customHeight="1" thickBot="1">
      <c r="A5" s="88" t="s">
        <v>10</v>
      </c>
      <c r="B5" s="95" t="s">
        <v>11</v>
      </c>
      <c r="C5" s="101" t="s">
        <v>12</v>
      </c>
      <c r="D5" s="90" t="s">
        <v>13</v>
      </c>
      <c r="E5" s="16">
        <v>1</v>
      </c>
      <c r="F5" s="17">
        <v>2</v>
      </c>
      <c r="G5" s="18">
        <v>3</v>
      </c>
      <c r="H5" s="16">
        <v>1</v>
      </c>
      <c r="I5" s="17">
        <v>2</v>
      </c>
      <c r="J5" s="18">
        <v>3</v>
      </c>
      <c r="K5" s="16">
        <v>1</v>
      </c>
      <c r="L5" s="23">
        <v>2</v>
      </c>
      <c r="M5" s="18">
        <v>3</v>
      </c>
      <c r="N5" s="16">
        <v>1</v>
      </c>
      <c r="O5" s="23">
        <v>2</v>
      </c>
      <c r="P5" s="18">
        <v>3</v>
      </c>
      <c r="Q5" s="16">
        <v>1</v>
      </c>
      <c r="R5" s="23">
        <v>2</v>
      </c>
      <c r="S5" s="18">
        <v>3</v>
      </c>
      <c r="T5" s="16">
        <v>1</v>
      </c>
      <c r="U5" s="23">
        <v>2</v>
      </c>
      <c r="V5" s="18">
        <v>3</v>
      </c>
      <c r="W5" s="199"/>
      <c r="X5" s="24" t="s">
        <v>14</v>
      </c>
      <c r="Y5" s="3" t="s">
        <v>15</v>
      </c>
      <c r="Z5" s="3" t="s">
        <v>16</v>
      </c>
      <c r="AA5" s="3" t="s">
        <v>17</v>
      </c>
      <c r="AB5" s="193"/>
      <c r="AC5" s="204"/>
    </row>
    <row r="6" spans="1:29" ht="15">
      <c r="A6" s="89">
        <v>1</v>
      </c>
      <c r="B6" s="96" t="s">
        <v>34</v>
      </c>
      <c r="C6" s="102"/>
      <c r="D6" s="87">
        <v>31</v>
      </c>
      <c r="E6" s="60">
        <v>30</v>
      </c>
      <c r="F6" s="61">
        <v>30</v>
      </c>
      <c r="G6" s="62">
        <v>30</v>
      </c>
      <c r="H6" s="63">
        <v>32</v>
      </c>
      <c r="I6" s="64">
        <v>32</v>
      </c>
      <c r="J6" s="65">
        <v>25</v>
      </c>
      <c r="K6" s="63">
        <v>35</v>
      </c>
      <c r="L6" s="64">
        <v>35</v>
      </c>
      <c r="M6" s="65">
        <v>35</v>
      </c>
      <c r="N6" s="63">
        <v>29</v>
      </c>
      <c r="O6" s="64">
        <v>24</v>
      </c>
      <c r="P6" s="65">
        <v>26</v>
      </c>
      <c r="Q6" s="63">
        <v>20</v>
      </c>
      <c r="R6" s="64">
        <v>20</v>
      </c>
      <c r="S6" s="65">
        <v>30</v>
      </c>
      <c r="T6" s="63">
        <v>35</v>
      </c>
      <c r="U6" s="64">
        <v>35</v>
      </c>
      <c r="V6" s="65">
        <v>35</v>
      </c>
      <c r="W6" s="66">
        <f aca="true" t="shared" si="0" ref="W6:W22">SUM(E6:V6)</f>
        <v>538</v>
      </c>
      <c r="X6" s="67">
        <f>SMALL(C6:V6,1)</f>
        <v>20</v>
      </c>
      <c r="Y6" s="68">
        <f aca="true" t="shared" si="1" ref="Y6:Y22">SMALL(E6:V6,2)</f>
        <v>20</v>
      </c>
      <c r="Z6" s="68">
        <f aca="true" t="shared" si="2" ref="Z6:Z22">SMALL(E6:V6,3)</f>
        <v>24</v>
      </c>
      <c r="AA6" s="68">
        <f>SMALL(E6:V6,4)</f>
        <v>25</v>
      </c>
      <c r="AB6" s="69">
        <f aca="true" t="shared" si="3" ref="AB6:AB22">SUM(X6:AA6)</f>
        <v>89</v>
      </c>
      <c r="AC6" s="70">
        <f aca="true" t="shared" si="4" ref="AC6:AC22">SUM(W6-AB6)</f>
        <v>449</v>
      </c>
    </row>
    <row r="7" spans="1:29" ht="15">
      <c r="A7" s="54">
        <v>2</v>
      </c>
      <c r="B7" s="98" t="s">
        <v>72</v>
      </c>
      <c r="C7" s="103"/>
      <c r="D7" s="29">
        <v>75</v>
      </c>
      <c r="E7" s="19">
        <v>26</v>
      </c>
      <c r="F7" s="14">
        <v>28</v>
      </c>
      <c r="G7" s="20">
        <v>27</v>
      </c>
      <c r="H7" s="21">
        <v>0</v>
      </c>
      <c r="I7" s="15">
        <v>0</v>
      </c>
      <c r="J7" s="22">
        <v>0</v>
      </c>
      <c r="K7" s="21">
        <v>30</v>
      </c>
      <c r="L7" s="15">
        <v>30</v>
      </c>
      <c r="M7" s="22">
        <v>29</v>
      </c>
      <c r="N7" s="21">
        <v>23</v>
      </c>
      <c r="O7" s="15">
        <v>23</v>
      </c>
      <c r="P7" s="22">
        <v>22</v>
      </c>
      <c r="Q7" s="21">
        <v>27</v>
      </c>
      <c r="R7" s="15">
        <v>27</v>
      </c>
      <c r="S7" s="22">
        <v>26</v>
      </c>
      <c r="T7" s="21">
        <v>29</v>
      </c>
      <c r="U7" s="15">
        <v>29</v>
      </c>
      <c r="V7" s="22">
        <v>28</v>
      </c>
      <c r="W7" s="25">
        <f t="shared" si="0"/>
        <v>404</v>
      </c>
      <c r="X7" s="13">
        <f>SMALL(E7:V7,1)</f>
        <v>0</v>
      </c>
      <c r="Y7" s="5">
        <f t="shared" si="1"/>
        <v>0</v>
      </c>
      <c r="Z7" s="5">
        <f t="shared" si="2"/>
        <v>0</v>
      </c>
      <c r="AA7" s="5" t="s">
        <v>105</v>
      </c>
      <c r="AB7" s="6">
        <f t="shared" si="3"/>
        <v>0</v>
      </c>
      <c r="AC7" s="71">
        <f t="shared" si="4"/>
        <v>404</v>
      </c>
    </row>
    <row r="8" spans="1:29" ht="15">
      <c r="A8" s="54">
        <v>3</v>
      </c>
      <c r="B8" s="97" t="s">
        <v>73</v>
      </c>
      <c r="C8" s="104"/>
      <c r="D8" s="29">
        <v>156</v>
      </c>
      <c r="E8" s="19">
        <v>25</v>
      </c>
      <c r="F8" s="14">
        <v>25</v>
      </c>
      <c r="G8" s="20">
        <v>26</v>
      </c>
      <c r="H8" s="21">
        <v>29</v>
      </c>
      <c r="I8" s="15">
        <v>28</v>
      </c>
      <c r="J8" s="22">
        <v>25</v>
      </c>
      <c r="K8" s="21">
        <v>29</v>
      </c>
      <c r="L8" s="15">
        <v>29</v>
      </c>
      <c r="M8" s="22">
        <v>30</v>
      </c>
      <c r="N8" s="21">
        <v>22</v>
      </c>
      <c r="O8" s="15">
        <v>22</v>
      </c>
      <c r="P8" s="22">
        <v>23</v>
      </c>
      <c r="Q8" s="21">
        <v>25</v>
      </c>
      <c r="R8" s="15">
        <v>26</v>
      </c>
      <c r="S8" s="22">
        <v>27</v>
      </c>
      <c r="T8" s="21">
        <v>27</v>
      </c>
      <c r="U8" s="15">
        <v>27</v>
      </c>
      <c r="V8" s="22">
        <v>21</v>
      </c>
      <c r="W8" s="25">
        <f t="shared" si="0"/>
        <v>466</v>
      </c>
      <c r="X8" s="13">
        <f>SMALL(E8:V8,1)</f>
        <v>21</v>
      </c>
      <c r="Y8" s="5">
        <f t="shared" si="1"/>
        <v>22</v>
      </c>
      <c r="Z8" s="5">
        <f t="shared" si="2"/>
        <v>22</v>
      </c>
      <c r="AA8" s="5" t="s">
        <v>105</v>
      </c>
      <c r="AB8" s="6">
        <f t="shared" si="3"/>
        <v>65</v>
      </c>
      <c r="AC8" s="71">
        <f t="shared" si="4"/>
        <v>401</v>
      </c>
    </row>
    <row r="9" spans="1:29" ht="15">
      <c r="A9" s="54">
        <v>4</v>
      </c>
      <c r="B9" s="97" t="s">
        <v>91</v>
      </c>
      <c r="C9" s="104"/>
      <c r="D9" s="29">
        <v>33</v>
      </c>
      <c r="E9" s="19">
        <v>0</v>
      </c>
      <c r="F9" s="14">
        <v>0</v>
      </c>
      <c r="G9" s="20">
        <v>0</v>
      </c>
      <c r="H9" s="21">
        <v>0</v>
      </c>
      <c r="I9" s="15">
        <v>0</v>
      </c>
      <c r="J9" s="22">
        <v>0</v>
      </c>
      <c r="K9" s="21">
        <v>32</v>
      </c>
      <c r="L9" s="15">
        <v>32</v>
      </c>
      <c r="M9" s="22">
        <v>32</v>
      </c>
      <c r="N9" s="21">
        <v>28</v>
      </c>
      <c r="O9" s="15">
        <v>30</v>
      </c>
      <c r="P9" s="22">
        <v>29</v>
      </c>
      <c r="Q9" s="21">
        <v>30</v>
      </c>
      <c r="R9" s="15">
        <v>30</v>
      </c>
      <c r="S9" s="22">
        <v>32</v>
      </c>
      <c r="T9" s="21">
        <v>0</v>
      </c>
      <c r="U9" s="15">
        <v>0</v>
      </c>
      <c r="V9" s="22">
        <v>0</v>
      </c>
      <c r="W9" s="25">
        <f t="shared" si="0"/>
        <v>275</v>
      </c>
      <c r="X9" s="13">
        <f>SMALL(E9:V9,1)</f>
        <v>0</v>
      </c>
      <c r="Y9" s="5">
        <f t="shared" si="1"/>
        <v>0</v>
      </c>
      <c r="Z9" s="5">
        <f t="shared" si="2"/>
        <v>0</v>
      </c>
      <c r="AA9" s="5">
        <v>0</v>
      </c>
      <c r="AB9" s="6">
        <f t="shared" si="3"/>
        <v>0</v>
      </c>
      <c r="AC9" s="71">
        <f t="shared" si="4"/>
        <v>275</v>
      </c>
    </row>
    <row r="10" spans="1:29" ht="15">
      <c r="A10" s="54">
        <v>5</v>
      </c>
      <c r="B10" s="97" t="s">
        <v>35</v>
      </c>
      <c r="C10" s="103"/>
      <c r="D10" s="29">
        <v>63</v>
      </c>
      <c r="E10" s="19">
        <v>0</v>
      </c>
      <c r="F10" s="14">
        <v>0</v>
      </c>
      <c r="G10" s="20">
        <v>0</v>
      </c>
      <c r="H10" s="21">
        <v>30</v>
      </c>
      <c r="I10" s="15">
        <v>30</v>
      </c>
      <c r="J10" s="22">
        <v>35</v>
      </c>
      <c r="K10" s="21">
        <v>0</v>
      </c>
      <c r="L10" s="15">
        <v>0</v>
      </c>
      <c r="M10" s="22">
        <v>0</v>
      </c>
      <c r="N10" s="21">
        <v>27</v>
      </c>
      <c r="O10" s="15">
        <v>27</v>
      </c>
      <c r="P10" s="22">
        <v>27</v>
      </c>
      <c r="Q10" s="21">
        <v>29</v>
      </c>
      <c r="R10" s="15">
        <v>29</v>
      </c>
      <c r="S10" s="22">
        <v>29</v>
      </c>
      <c r="T10" s="21">
        <v>0</v>
      </c>
      <c r="U10" s="15">
        <v>0</v>
      </c>
      <c r="V10" s="22">
        <v>0</v>
      </c>
      <c r="W10" s="25">
        <f t="shared" si="0"/>
        <v>263</v>
      </c>
      <c r="X10" s="13">
        <f>SMALL(E10:V10,1)</f>
        <v>0</v>
      </c>
      <c r="Y10" s="5">
        <f t="shared" si="1"/>
        <v>0</v>
      </c>
      <c r="Z10" s="5">
        <f t="shared" si="2"/>
        <v>0</v>
      </c>
      <c r="AA10" s="5">
        <v>0</v>
      </c>
      <c r="AB10" s="6">
        <f t="shared" si="3"/>
        <v>0</v>
      </c>
      <c r="AC10" s="71">
        <f t="shared" si="4"/>
        <v>263</v>
      </c>
    </row>
    <row r="11" spans="1:29" ht="15">
      <c r="A11" s="54">
        <v>6</v>
      </c>
      <c r="B11" s="97" t="s">
        <v>71</v>
      </c>
      <c r="C11" s="104"/>
      <c r="D11" s="29">
        <v>139</v>
      </c>
      <c r="E11" s="19">
        <v>35</v>
      </c>
      <c r="F11" s="14">
        <v>35</v>
      </c>
      <c r="G11" s="20">
        <v>35</v>
      </c>
      <c r="H11" s="21">
        <v>0</v>
      </c>
      <c r="I11" s="15">
        <v>0</v>
      </c>
      <c r="J11" s="22">
        <v>0</v>
      </c>
      <c r="K11" s="21">
        <v>0</v>
      </c>
      <c r="L11" s="15">
        <v>0</v>
      </c>
      <c r="M11" s="22">
        <v>0</v>
      </c>
      <c r="N11" s="21">
        <v>0</v>
      </c>
      <c r="O11" s="15">
        <v>0</v>
      </c>
      <c r="P11" s="22">
        <v>0</v>
      </c>
      <c r="Q11" s="21">
        <v>32</v>
      </c>
      <c r="R11" s="15">
        <v>32</v>
      </c>
      <c r="S11" s="22">
        <v>0</v>
      </c>
      <c r="T11" s="21">
        <v>28</v>
      </c>
      <c r="U11" s="15">
        <v>25</v>
      </c>
      <c r="V11" s="22">
        <v>32</v>
      </c>
      <c r="W11" s="25">
        <f t="shared" si="0"/>
        <v>254</v>
      </c>
      <c r="X11" s="13">
        <f>SMALL(C11:V11,1)</f>
        <v>0</v>
      </c>
      <c r="Y11" s="5">
        <f t="shared" si="1"/>
        <v>0</v>
      </c>
      <c r="Z11" s="5">
        <f t="shared" si="2"/>
        <v>0</v>
      </c>
      <c r="AA11" s="5">
        <v>0</v>
      </c>
      <c r="AB11" s="6">
        <f t="shared" si="3"/>
        <v>0</v>
      </c>
      <c r="AC11" s="71">
        <f t="shared" si="4"/>
        <v>254</v>
      </c>
    </row>
    <row r="12" spans="1:29" ht="15">
      <c r="A12" s="54">
        <v>7</v>
      </c>
      <c r="B12" s="97" t="s">
        <v>43</v>
      </c>
      <c r="C12" s="103"/>
      <c r="D12" s="29">
        <v>48</v>
      </c>
      <c r="E12" s="19">
        <v>29</v>
      </c>
      <c r="F12" s="14">
        <v>27</v>
      </c>
      <c r="G12" s="20">
        <v>29</v>
      </c>
      <c r="H12" s="21">
        <v>0</v>
      </c>
      <c r="I12" s="15">
        <v>0</v>
      </c>
      <c r="J12" s="22">
        <v>0</v>
      </c>
      <c r="K12" s="21">
        <v>0</v>
      </c>
      <c r="L12" s="15">
        <v>0</v>
      </c>
      <c r="M12" s="22">
        <v>0</v>
      </c>
      <c r="N12" s="21">
        <v>24</v>
      </c>
      <c r="O12" s="15">
        <v>26</v>
      </c>
      <c r="P12" s="22">
        <v>25</v>
      </c>
      <c r="Q12" s="21">
        <v>0</v>
      </c>
      <c r="R12" s="15">
        <v>0</v>
      </c>
      <c r="S12" s="22">
        <v>0</v>
      </c>
      <c r="T12" s="21">
        <v>32</v>
      </c>
      <c r="U12" s="15">
        <v>32</v>
      </c>
      <c r="V12" s="22">
        <v>29</v>
      </c>
      <c r="W12" s="25">
        <f t="shared" si="0"/>
        <v>253</v>
      </c>
      <c r="X12" s="13">
        <f>SMALL(C12:V12,1)</f>
        <v>0</v>
      </c>
      <c r="Y12" s="5">
        <f t="shared" si="1"/>
        <v>0</v>
      </c>
      <c r="Z12" s="5">
        <f t="shared" si="2"/>
        <v>0</v>
      </c>
      <c r="AA12" s="5" t="s">
        <v>105</v>
      </c>
      <c r="AB12" s="6">
        <f t="shared" si="3"/>
        <v>0</v>
      </c>
      <c r="AC12" s="71">
        <f t="shared" si="4"/>
        <v>253</v>
      </c>
    </row>
    <row r="13" spans="1:29" ht="15">
      <c r="A13" s="54">
        <v>8</v>
      </c>
      <c r="B13" s="176" t="s">
        <v>49</v>
      </c>
      <c r="C13" s="105"/>
      <c r="D13" s="31">
        <v>23</v>
      </c>
      <c r="E13" s="19">
        <v>0</v>
      </c>
      <c r="F13" s="14">
        <v>0</v>
      </c>
      <c r="G13" s="20">
        <v>0</v>
      </c>
      <c r="H13" s="21">
        <v>0</v>
      </c>
      <c r="I13" s="15">
        <v>0</v>
      </c>
      <c r="J13" s="22">
        <v>0</v>
      </c>
      <c r="K13" s="21">
        <v>0</v>
      </c>
      <c r="L13" s="15">
        <v>0</v>
      </c>
      <c r="M13" s="22">
        <v>0</v>
      </c>
      <c r="N13" s="21">
        <v>25</v>
      </c>
      <c r="O13" s="15">
        <v>25</v>
      </c>
      <c r="P13" s="22">
        <v>24</v>
      </c>
      <c r="Q13" s="21">
        <v>28</v>
      </c>
      <c r="R13" s="15">
        <v>28</v>
      </c>
      <c r="S13" s="22">
        <v>28</v>
      </c>
      <c r="T13" s="21">
        <v>30</v>
      </c>
      <c r="U13" s="15">
        <v>30</v>
      </c>
      <c r="V13" s="22">
        <v>30</v>
      </c>
      <c r="W13" s="25">
        <f t="shared" si="0"/>
        <v>248</v>
      </c>
      <c r="X13" s="13">
        <f aca="true" t="shared" si="5" ref="X13:X18">SMALL(E13:V13,1)</f>
        <v>0</v>
      </c>
      <c r="Y13" s="5">
        <f t="shared" si="1"/>
        <v>0</v>
      </c>
      <c r="Z13" s="5">
        <f t="shared" si="2"/>
        <v>0</v>
      </c>
      <c r="AA13" s="5">
        <v>0</v>
      </c>
      <c r="AB13" s="6">
        <f t="shared" si="3"/>
        <v>0</v>
      </c>
      <c r="AC13" s="71">
        <f t="shared" si="4"/>
        <v>248</v>
      </c>
    </row>
    <row r="14" spans="1:29" ht="15">
      <c r="A14" s="54">
        <v>9</v>
      </c>
      <c r="B14" s="97" t="s">
        <v>30</v>
      </c>
      <c r="C14" s="104"/>
      <c r="D14" s="100">
        <v>75</v>
      </c>
      <c r="E14" s="19">
        <v>0</v>
      </c>
      <c r="F14" s="14">
        <v>0</v>
      </c>
      <c r="G14" s="20">
        <v>0</v>
      </c>
      <c r="H14" s="21">
        <v>35</v>
      </c>
      <c r="I14" s="15">
        <v>35</v>
      </c>
      <c r="J14" s="22">
        <v>30</v>
      </c>
      <c r="K14" s="21">
        <v>0</v>
      </c>
      <c r="L14" s="15">
        <v>0</v>
      </c>
      <c r="M14" s="22">
        <v>0</v>
      </c>
      <c r="N14" s="21">
        <v>30</v>
      </c>
      <c r="O14" s="15">
        <v>29</v>
      </c>
      <c r="P14" s="22">
        <v>30</v>
      </c>
      <c r="Q14" s="21">
        <v>0</v>
      </c>
      <c r="R14" s="15">
        <v>0</v>
      </c>
      <c r="S14" s="22">
        <v>0</v>
      </c>
      <c r="T14" s="21">
        <v>0</v>
      </c>
      <c r="U14" s="15">
        <v>28</v>
      </c>
      <c r="V14" s="22">
        <v>26</v>
      </c>
      <c r="W14" s="25">
        <f t="shared" si="0"/>
        <v>243</v>
      </c>
      <c r="X14" s="13">
        <f t="shared" si="5"/>
        <v>0</v>
      </c>
      <c r="Y14" s="5">
        <f t="shared" si="1"/>
        <v>0</v>
      </c>
      <c r="Z14" s="5">
        <f t="shared" si="2"/>
        <v>0</v>
      </c>
      <c r="AA14" s="5">
        <v>0</v>
      </c>
      <c r="AB14" s="6">
        <f t="shared" si="3"/>
        <v>0</v>
      </c>
      <c r="AC14" s="71">
        <f t="shared" si="4"/>
        <v>243</v>
      </c>
    </row>
    <row r="15" spans="1:29" ht="15">
      <c r="A15" s="54">
        <v>10</v>
      </c>
      <c r="B15" s="109" t="s">
        <v>101</v>
      </c>
      <c r="C15" s="104"/>
      <c r="D15" s="100">
        <v>43</v>
      </c>
      <c r="E15" s="19">
        <v>0</v>
      </c>
      <c r="F15" s="14">
        <v>0</v>
      </c>
      <c r="G15" s="20">
        <v>0</v>
      </c>
      <c r="H15" s="21">
        <v>0</v>
      </c>
      <c r="I15" s="15">
        <v>0</v>
      </c>
      <c r="J15" s="22">
        <v>0</v>
      </c>
      <c r="K15" s="21">
        <v>0</v>
      </c>
      <c r="L15" s="15">
        <v>0</v>
      </c>
      <c r="M15" s="22">
        <v>0</v>
      </c>
      <c r="N15" s="21">
        <v>32</v>
      </c>
      <c r="O15" s="15">
        <v>32</v>
      </c>
      <c r="P15" s="22">
        <v>32</v>
      </c>
      <c r="Q15" s="21">
        <v>35</v>
      </c>
      <c r="R15" s="15">
        <v>35</v>
      </c>
      <c r="S15" s="22">
        <v>35</v>
      </c>
      <c r="T15" s="21">
        <v>0</v>
      </c>
      <c r="U15" s="15">
        <v>0</v>
      </c>
      <c r="V15" s="22">
        <v>0</v>
      </c>
      <c r="W15" s="25">
        <f t="shared" si="0"/>
        <v>201</v>
      </c>
      <c r="X15" s="13">
        <f t="shared" si="5"/>
        <v>0</v>
      </c>
      <c r="Y15" s="5">
        <f t="shared" si="1"/>
        <v>0</v>
      </c>
      <c r="Z15" s="5">
        <f t="shared" si="2"/>
        <v>0</v>
      </c>
      <c r="AA15" s="5">
        <v>0</v>
      </c>
      <c r="AB15" s="6">
        <f t="shared" si="3"/>
        <v>0</v>
      </c>
      <c r="AC15" s="71">
        <f t="shared" si="4"/>
        <v>201</v>
      </c>
    </row>
    <row r="16" spans="1:29" ht="15">
      <c r="A16" s="54">
        <v>11</v>
      </c>
      <c r="B16" s="97" t="s">
        <v>85</v>
      </c>
      <c r="C16" s="106"/>
      <c r="D16" s="27">
        <v>83</v>
      </c>
      <c r="E16" s="19">
        <v>0</v>
      </c>
      <c r="F16" s="14">
        <v>0</v>
      </c>
      <c r="G16" s="20">
        <v>0</v>
      </c>
      <c r="H16" s="21">
        <v>28</v>
      </c>
      <c r="I16" s="15">
        <v>29</v>
      </c>
      <c r="J16" s="22">
        <v>32</v>
      </c>
      <c r="K16" s="21">
        <v>0</v>
      </c>
      <c r="L16" s="15">
        <v>0</v>
      </c>
      <c r="M16" s="22">
        <v>0</v>
      </c>
      <c r="N16" s="21">
        <v>0</v>
      </c>
      <c r="O16" s="15">
        <v>0</v>
      </c>
      <c r="P16" s="22">
        <v>0</v>
      </c>
      <c r="Q16" s="21">
        <v>0</v>
      </c>
      <c r="R16" s="15">
        <v>0</v>
      </c>
      <c r="S16" s="22">
        <v>0</v>
      </c>
      <c r="T16" s="21">
        <v>26</v>
      </c>
      <c r="U16" s="15">
        <v>26</v>
      </c>
      <c r="V16" s="22">
        <v>27</v>
      </c>
      <c r="W16" s="25">
        <f t="shared" si="0"/>
        <v>168</v>
      </c>
      <c r="X16" s="13">
        <f t="shared" si="5"/>
        <v>0</v>
      </c>
      <c r="Y16" s="5">
        <f t="shared" si="1"/>
        <v>0</v>
      </c>
      <c r="Z16" s="5">
        <f t="shared" si="2"/>
        <v>0</v>
      </c>
      <c r="AA16" s="5" t="s">
        <v>105</v>
      </c>
      <c r="AB16" s="6">
        <f t="shared" si="3"/>
        <v>0</v>
      </c>
      <c r="AC16" s="71">
        <f t="shared" si="4"/>
        <v>168</v>
      </c>
    </row>
    <row r="17" spans="1:29" ht="15">
      <c r="A17" s="54">
        <v>12</v>
      </c>
      <c r="B17" s="97" t="s">
        <v>36</v>
      </c>
      <c r="C17" s="104"/>
      <c r="D17" s="29">
        <v>71</v>
      </c>
      <c r="E17" s="19">
        <v>27</v>
      </c>
      <c r="F17" s="14">
        <v>29</v>
      </c>
      <c r="G17" s="20">
        <v>28</v>
      </c>
      <c r="H17" s="21">
        <v>0</v>
      </c>
      <c r="I17" s="15">
        <v>0</v>
      </c>
      <c r="J17" s="22">
        <v>0</v>
      </c>
      <c r="K17" s="21">
        <v>0</v>
      </c>
      <c r="L17" s="15">
        <v>0</v>
      </c>
      <c r="M17" s="22">
        <v>0</v>
      </c>
      <c r="N17" s="21">
        <v>0</v>
      </c>
      <c r="O17" s="15">
        <v>0</v>
      </c>
      <c r="P17" s="22">
        <v>0</v>
      </c>
      <c r="Q17" s="21">
        <v>26</v>
      </c>
      <c r="R17" s="15">
        <v>25</v>
      </c>
      <c r="S17" s="22">
        <v>25</v>
      </c>
      <c r="T17" s="21">
        <v>0</v>
      </c>
      <c r="U17" s="15">
        <v>0</v>
      </c>
      <c r="V17" s="22">
        <v>0</v>
      </c>
      <c r="W17" s="25">
        <f t="shared" si="0"/>
        <v>160</v>
      </c>
      <c r="X17" s="13">
        <f t="shared" si="5"/>
        <v>0</v>
      </c>
      <c r="Y17" s="5">
        <f t="shared" si="1"/>
        <v>0</v>
      </c>
      <c r="Z17" s="5">
        <f t="shared" si="2"/>
        <v>0</v>
      </c>
      <c r="AA17" s="5" t="s">
        <v>105</v>
      </c>
      <c r="AB17" s="6">
        <f t="shared" si="3"/>
        <v>0</v>
      </c>
      <c r="AC17" s="71">
        <f t="shared" si="4"/>
        <v>160</v>
      </c>
    </row>
    <row r="18" spans="1:29" ht="15">
      <c r="A18" s="54">
        <v>13</v>
      </c>
      <c r="B18" s="109" t="s">
        <v>100</v>
      </c>
      <c r="C18" s="104"/>
      <c r="D18" s="29">
        <v>12</v>
      </c>
      <c r="E18" s="19">
        <v>0</v>
      </c>
      <c r="F18" s="14">
        <v>0</v>
      </c>
      <c r="G18" s="20">
        <v>0</v>
      </c>
      <c r="H18" s="21">
        <v>0</v>
      </c>
      <c r="I18" s="15">
        <v>0</v>
      </c>
      <c r="J18" s="22">
        <v>0</v>
      </c>
      <c r="K18" s="21">
        <v>0</v>
      </c>
      <c r="L18" s="15">
        <v>0</v>
      </c>
      <c r="M18" s="22">
        <v>0</v>
      </c>
      <c r="N18" s="21">
        <v>35</v>
      </c>
      <c r="O18" s="15">
        <v>35</v>
      </c>
      <c r="P18" s="22">
        <v>35</v>
      </c>
      <c r="Q18" s="21">
        <v>0</v>
      </c>
      <c r="R18" s="15">
        <v>0</v>
      </c>
      <c r="S18" s="22">
        <v>0</v>
      </c>
      <c r="T18" s="21">
        <v>0</v>
      </c>
      <c r="U18" s="15">
        <v>0</v>
      </c>
      <c r="V18" s="22">
        <v>0</v>
      </c>
      <c r="W18" s="25">
        <f t="shared" si="0"/>
        <v>105</v>
      </c>
      <c r="X18" s="13">
        <f t="shared" si="5"/>
        <v>0</v>
      </c>
      <c r="Y18" s="5">
        <f t="shared" si="1"/>
        <v>0</v>
      </c>
      <c r="Z18" s="5">
        <f t="shared" si="2"/>
        <v>0</v>
      </c>
      <c r="AA18" s="5">
        <v>0</v>
      </c>
      <c r="AB18" s="6">
        <f t="shared" si="3"/>
        <v>0</v>
      </c>
      <c r="AC18" s="71">
        <f t="shared" si="4"/>
        <v>105</v>
      </c>
    </row>
    <row r="19" spans="1:29" ht="15">
      <c r="A19" s="54">
        <v>14</v>
      </c>
      <c r="B19" s="97" t="s">
        <v>52</v>
      </c>
      <c r="C19" s="103"/>
      <c r="D19" s="29">
        <v>127</v>
      </c>
      <c r="E19" s="19">
        <v>32</v>
      </c>
      <c r="F19" s="14">
        <v>32</v>
      </c>
      <c r="G19" s="20">
        <v>32</v>
      </c>
      <c r="H19" s="21">
        <v>0</v>
      </c>
      <c r="I19" s="15">
        <v>0</v>
      </c>
      <c r="J19" s="22">
        <v>0</v>
      </c>
      <c r="K19" s="21">
        <v>0</v>
      </c>
      <c r="L19" s="15">
        <v>0</v>
      </c>
      <c r="M19" s="22">
        <v>0</v>
      </c>
      <c r="N19" s="21">
        <v>0</v>
      </c>
      <c r="O19" s="15">
        <v>0</v>
      </c>
      <c r="P19" s="22">
        <v>0</v>
      </c>
      <c r="Q19" s="21">
        <v>0</v>
      </c>
      <c r="R19" s="15">
        <v>0</v>
      </c>
      <c r="S19" s="22">
        <v>0</v>
      </c>
      <c r="T19" s="21">
        <v>0</v>
      </c>
      <c r="U19" s="15">
        <v>0</v>
      </c>
      <c r="V19" s="22">
        <v>0</v>
      </c>
      <c r="W19" s="25">
        <f t="shared" si="0"/>
        <v>96</v>
      </c>
      <c r="X19" s="13">
        <f>SMALL(C19:V19,1)</f>
        <v>0</v>
      </c>
      <c r="Y19" s="5">
        <f t="shared" si="1"/>
        <v>0</v>
      </c>
      <c r="Z19" s="5">
        <f t="shared" si="2"/>
        <v>0</v>
      </c>
      <c r="AA19" s="5">
        <v>0</v>
      </c>
      <c r="AB19" s="6">
        <f t="shared" si="3"/>
        <v>0</v>
      </c>
      <c r="AC19" s="71">
        <f t="shared" si="4"/>
        <v>96</v>
      </c>
    </row>
    <row r="20" spans="1:29" ht="15">
      <c r="A20" s="54">
        <v>15</v>
      </c>
      <c r="B20" s="109" t="s">
        <v>102</v>
      </c>
      <c r="C20" s="104"/>
      <c r="D20" s="29">
        <v>66</v>
      </c>
      <c r="E20" s="19">
        <v>0</v>
      </c>
      <c r="F20" s="14">
        <v>0</v>
      </c>
      <c r="G20" s="20">
        <v>0</v>
      </c>
      <c r="H20" s="21">
        <v>0</v>
      </c>
      <c r="I20" s="15">
        <v>0</v>
      </c>
      <c r="J20" s="22">
        <v>0</v>
      </c>
      <c r="K20" s="21">
        <v>0</v>
      </c>
      <c r="L20" s="15">
        <v>0</v>
      </c>
      <c r="M20" s="22">
        <v>0</v>
      </c>
      <c r="N20" s="21">
        <v>26</v>
      </c>
      <c r="O20" s="15">
        <v>28</v>
      </c>
      <c r="P20" s="22">
        <v>28</v>
      </c>
      <c r="Q20" s="21">
        <v>0</v>
      </c>
      <c r="R20" s="15">
        <v>0</v>
      </c>
      <c r="S20" s="22">
        <v>0</v>
      </c>
      <c r="T20" s="21">
        <v>0</v>
      </c>
      <c r="U20" s="15">
        <v>0</v>
      </c>
      <c r="V20" s="22">
        <v>0</v>
      </c>
      <c r="W20" s="25">
        <f t="shared" si="0"/>
        <v>82</v>
      </c>
      <c r="X20" s="13">
        <f>SMALL(E20:V20,1)</f>
        <v>0</v>
      </c>
      <c r="Y20" s="5">
        <f t="shared" si="1"/>
        <v>0</v>
      </c>
      <c r="Z20" s="5">
        <f t="shared" si="2"/>
        <v>0</v>
      </c>
      <c r="AA20" s="5">
        <v>0</v>
      </c>
      <c r="AB20" s="6">
        <f t="shared" si="3"/>
        <v>0</v>
      </c>
      <c r="AC20" s="71">
        <f t="shared" si="4"/>
        <v>82</v>
      </c>
    </row>
    <row r="21" spans="1:29" ht="15">
      <c r="A21" s="54">
        <v>15</v>
      </c>
      <c r="B21" s="109" t="s">
        <v>33</v>
      </c>
      <c r="C21" s="104"/>
      <c r="D21" s="29">
        <v>28</v>
      </c>
      <c r="E21" s="19">
        <v>28</v>
      </c>
      <c r="F21" s="14">
        <v>25</v>
      </c>
      <c r="G21" s="20">
        <v>0</v>
      </c>
      <c r="H21" s="21">
        <v>0</v>
      </c>
      <c r="I21" s="15">
        <v>0</v>
      </c>
      <c r="J21" s="22">
        <v>0</v>
      </c>
      <c r="K21" s="21">
        <v>0</v>
      </c>
      <c r="L21" s="15">
        <v>0</v>
      </c>
      <c r="M21" s="22">
        <v>0</v>
      </c>
      <c r="N21" s="21">
        <v>0</v>
      </c>
      <c r="O21" s="15">
        <v>0</v>
      </c>
      <c r="P21" s="22">
        <v>0</v>
      </c>
      <c r="Q21" s="21">
        <v>0</v>
      </c>
      <c r="R21" s="15">
        <v>0</v>
      </c>
      <c r="S21" s="22">
        <v>0</v>
      </c>
      <c r="T21" s="21">
        <v>0</v>
      </c>
      <c r="U21" s="15">
        <v>0</v>
      </c>
      <c r="V21" s="22">
        <v>0</v>
      </c>
      <c r="W21" s="25">
        <f t="shared" si="0"/>
        <v>53</v>
      </c>
      <c r="X21" s="13">
        <f>SMALL(E21:V21,1)</f>
        <v>0</v>
      </c>
      <c r="Y21" s="5">
        <f t="shared" si="1"/>
        <v>0</v>
      </c>
      <c r="Z21" s="5">
        <f t="shared" si="2"/>
        <v>0</v>
      </c>
      <c r="AA21" s="5">
        <v>0</v>
      </c>
      <c r="AB21" s="6">
        <f t="shared" si="3"/>
        <v>0</v>
      </c>
      <c r="AC21" s="71">
        <f t="shared" si="4"/>
        <v>53</v>
      </c>
    </row>
    <row r="22" spans="1:29" ht="15.75" thickBot="1">
      <c r="A22" s="56">
        <v>16</v>
      </c>
      <c r="B22" s="111" t="s">
        <v>93</v>
      </c>
      <c r="C22" s="107"/>
      <c r="D22" s="72">
        <v>157</v>
      </c>
      <c r="E22" s="73">
        <v>0</v>
      </c>
      <c r="F22" s="74">
        <v>0</v>
      </c>
      <c r="G22" s="75">
        <v>0</v>
      </c>
      <c r="H22" s="76">
        <v>0</v>
      </c>
      <c r="I22" s="77">
        <v>0</v>
      </c>
      <c r="J22" s="78">
        <v>0</v>
      </c>
      <c r="K22" s="76">
        <v>0</v>
      </c>
      <c r="L22" s="77">
        <v>0</v>
      </c>
      <c r="M22" s="78">
        <v>0</v>
      </c>
      <c r="N22" s="76">
        <v>0</v>
      </c>
      <c r="O22" s="77">
        <v>0</v>
      </c>
      <c r="P22" s="78">
        <v>0</v>
      </c>
      <c r="Q22" s="76">
        <v>0</v>
      </c>
      <c r="R22" s="77">
        <v>0</v>
      </c>
      <c r="S22" s="78">
        <v>0</v>
      </c>
      <c r="T22" s="76">
        <v>0</v>
      </c>
      <c r="U22" s="77">
        <v>0</v>
      </c>
      <c r="V22" s="78">
        <v>0</v>
      </c>
      <c r="W22" s="79">
        <f t="shared" si="0"/>
        <v>0</v>
      </c>
      <c r="X22" s="80">
        <f>SMALL(E22:V22,1)</f>
        <v>0</v>
      </c>
      <c r="Y22" s="81">
        <f t="shared" si="1"/>
        <v>0</v>
      </c>
      <c r="Z22" s="81">
        <f t="shared" si="2"/>
        <v>0</v>
      </c>
      <c r="AA22" s="81" t="s">
        <v>105</v>
      </c>
      <c r="AB22" s="82">
        <f t="shared" si="3"/>
        <v>0</v>
      </c>
      <c r="AC22" s="83">
        <f t="shared" si="4"/>
        <v>0</v>
      </c>
    </row>
    <row r="23" spans="3:27" s="7" customFormat="1" ht="15">
      <c r="C23" s="30"/>
      <c r="E23" s="201">
        <v>8</v>
      </c>
      <c r="F23" s="201"/>
      <c r="G23" s="201"/>
      <c r="H23" s="201">
        <v>5</v>
      </c>
      <c r="I23" s="201"/>
      <c r="J23" s="201"/>
      <c r="K23" s="201">
        <v>4</v>
      </c>
      <c r="L23" s="201"/>
      <c r="M23" s="201"/>
      <c r="N23" s="201">
        <v>11</v>
      </c>
      <c r="O23" s="201"/>
      <c r="P23" s="201"/>
      <c r="Q23" s="201">
        <v>9</v>
      </c>
      <c r="R23" s="201"/>
      <c r="S23" s="201"/>
      <c r="T23" s="201">
        <v>8</v>
      </c>
      <c r="U23" s="201"/>
      <c r="V23" s="201"/>
      <c r="AA23" s="8">
        <f>AVERAGE(F23:V23)</f>
        <v>7.4</v>
      </c>
    </row>
    <row r="24" spans="2:22" ht="12.75" customHeight="1">
      <c r="B24" s="202" t="s">
        <v>22</v>
      </c>
      <c r="C24" s="202"/>
      <c r="D24" s="202"/>
      <c r="E24" s="202"/>
      <c r="F24" s="202"/>
      <c r="G24" s="20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ht="15">
      <c r="B25" s="202"/>
      <c r="C25" s="202"/>
      <c r="D25" s="202"/>
      <c r="E25" s="202"/>
      <c r="F25" s="202"/>
      <c r="G25" s="20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</sheetData>
  <sheetProtection selectLockedCells="1" selectUnlockedCells="1"/>
  <mergeCells count="25">
    <mergeCell ref="B24:G25"/>
    <mergeCell ref="E23:G23"/>
    <mergeCell ref="H23:J23"/>
    <mergeCell ref="K23:M23"/>
    <mergeCell ref="N23:P23"/>
    <mergeCell ref="Q23:S23"/>
    <mergeCell ref="T23:V23"/>
    <mergeCell ref="W3:W5"/>
    <mergeCell ref="X3:AA4"/>
    <mergeCell ref="AB3:AB5"/>
    <mergeCell ref="AC3:AC5"/>
    <mergeCell ref="E4:G4"/>
    <mergeCell ref="H4:J4"/>
    <mergeCell ref="K4:M4"/>
    <mergeCell ref="N4:P4"/>
    <mergeCell ref="Q4:S4"/>
    <mergeCell ref="T4:V4"/>
    <mergeCell ref="A1:V2"/>
    <mergeCell ref="A3:D4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Atkinson Allison</dc:creator>
  <cp:keywords/>
  <dc:description/>
  <cp:lastModifiedBy>Atkinson Allison</cp:lastModifiedBy>
  <cp:lastPrinted>2019-11-30T13:26:19Z</cp:lastPrinted>
  <dcterms:created xsi:type="dcterms:W3CDTF">2019-12-05T12:29:55Z</dcterms:created>
  <dcterms:modified xsi:type="dcterms:W3CDTF">2019-12-05T12:29:55Z</dcterms:modified>
  <cp:category/>
  <cp:version/>
  <cp:contentType/>
  <cp:contentStatus/>
</cp:coreProperties>
</file>