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Karting\"/>
    </mc:Choice>
  </mc:AlternateContent>
  <bookViews>
    <workbookView xWindow="0" yWindow="0" windowWidth="28800" windowHeight="12300" tabRatio="822" activeTab="6"/>
  </bookViews>
  <sheets>
    <sheet name="Kid ROK" sheetId="3" r:id="rId1"/>
    <sheet name="Mini ROK" sheetId="14" r:id="rId2"/>
    <sheet name="OKJ" sheetId="5" r:id="rId3"/>
    <sheet name="Super ROK DVS" sheetId="7" r:id="rId4"/>
    <sheet name="GP125" sheetId="10" r:id="rId5"/>
    <sheet name="GP125 Vets" sheetId="11" r:id="rId6"/>
    <sheet name="Superkart" sheetId="13" r:id="rId7"/>
  </sheets>
  <definedNames>
    <definedName name="_xlnm._FilterDatabase" localSheetId="4" hidden="1">'GP125'!$B$5:$AE$34</definedName>
    <definedName name="_xlnm._FilterDatabase" localSheetId="5" hidden="1">'GP125 Vets'!$B$5:$AE$12</definedName>
    <definedName name="_xlnm._FilterDatabase" localSheetId="0" hidden="1">'Kid ROK'!$B$5:$AE$19</definedName>
    <definedName name="_xlnm._FilterDatabase" localSheetId="1" hidden="1">'Mini ROK'!$A$5:$AE$33</definedName>
    <definedName name="_xlnm._FilterDatabase" localSheetId="2" hidden="1">OKJ!$B$5:$AE$22</definedName>
    <definedName name="_xlnm._FilterDatabase" localSheetId="3" hidden="1">'Super ROK DVS'!$B$5:$AE$11</definedName>
    <definedName name="_xlnm._FilterDatabase" localSheetId="6" hidden="1">Superkart!$B$5:$AE$22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23" i="13" l="1"/>
  <c r="Z20" i="13"/>
  <c r="AA20" i="13"/>
  <c r="AB20" i="13"/>
  <c r="AC20" i="13"/>
  <c r="AC18" i="13"/>
  <c r="AB18" i="13"/>
  <c r="AA18" i="13"/>
  <c r="Z18" i="13"/>
  <c r="AC34" i="10"/>
  <c r="AB34" i="10"/>
  <c r="AA34" i="10"/>
  <c r="AD34" i="10" s="1"/>
  <c r="Z34" i="10"/>
  <c r="AE27" i="5"/>
  <c r="AC33" i="14"/>
  <c r="AB33" i="14"/>
  <c r="AA33" i="14"/>
  <c r="Z33" i="14"/>
  <c r="AC32" i="14"/>
  <c r="AB32" i="14"/>
  <c r="AA32" i="14"/>
  <c r="Z32" i="14"/>
  <c r="AD20" i="13" l="1"/>
  <c r="AE20" i="13" s="1"/>
  <c r="AD18" i="13"/>
  <c r="AE18" i="13" s="1"/>
  <c r="AE34" i="10"/>
  <c r="AD33" i="14"/>
  <c r="AE33" i="14" s="1"/>
  <c r="AD32" i="14"/>
  <c r="AE32" i="14" s="1"/>
  <c r="AC30" i="14"/>
  <c r="AB30" i="14"/>
  <c r="AA30" i="14"/>
  <c r="Z30" i="14"/>
  <c r="AC31" i="14"/>
  <c r="AB31" i="14"/>
  <c r="AA31" i="14"/>
  <c r="Z31" i="14"/>
  <c r="AC25" i="14"/>
  <c r="AB25" i="14"/>
  <c r="AA25" i="14"/>
  <c r="Z25" i="14"/>
  <c r="AC29" i="14"/>
  <c r="AB29" i="14"/>
  <c r="AA29" i="14"/>
  <c r="Z29" i="14"/>
  <c r="AC28" i="14"/>
  <c r="AB28" i="14"/>
  <c r="AA28" i="14"/>
  <c r="Z28" i="14"/>
  <c r="AC27" i="14"/>
  <c r="AB27" i="14"/>
  <c r="AA27" i="14"/>
  <c r="Z27" i="14"/>
  <c r="AC26" i="14"/>
  <c r="AB26" i="14"/>
  <c r="AA26" i="14"/>
  <c r="Z26" i="14"/>
  <c r="AC24" i="14"/>
  <c r="AB24" i="14"/>
  <c r="AA24" i="14"/>
  <c r="Z24" i="14"/>
  <c r="AC23" i="14"/>
  <c r="AB23" i="14"/>
  <c r="AA23" i="14"/>
  <c r="Z23" i="14"/>
  <c r="AC21" i="14"/>
  <c r="AB21" i="14"/>
  <c r="AA21" i="14"/>
  <c r="Z21" i="14"/>
  <c r="AC20" i="14"/>
  <c r="AB20" i="14"/>
  <c r="AA20" i="14"/>
  <c r="Z20" i="14"/>
  <c r="AC19" i="14"/>
  <c r="AB19" i="14"/>
  <c r="AA19" i="14"/>
  <c r="Z19" i="14"/>
  <c r="AC22" i="14"/>
  <c r="AB22" i="14"/>
  <c r="AA22" i="14"/>
  <c r="Z22" i="14"/>
  <c r="AC17" i="14"/>
  <c r="AB17" i="14"/>
  <c r="AA17" i="14"/>
  <c r="Z17" i="14"/>
  <c r="AC16" i="14"/>
  <c r="AB16" i="14"/>
  <c r="AA16" i="14"/>
  <c r="Z16" i="14"/>
  <c r="AC18" i="14"/>
  <c r="AB18" i="14"/>
  <c r="AA18" i="14"/>
  <c r="Z18" i="14"/>
  <c r="AC15" i="14"/>
  <c r="AB15" i="14"/>
  <c r="AA15" i="14"/>
  <c r="Z15" i="14"/>
  <c r="AC13" i="14"/>
  <c r="AB13" i="14"/>
  <c r="AA13" i="14"/>
  <c r="Z13" i="14"/>
  <c r="AC14" i="14"/>
  <c r="AB14" i="14"/>
  <c r="AA14" i="14"/>
  <c r="Z14" i="14"/>
  <c r="AC12" i="14"/>
  <c r="AB12" i="14"/>
  <c r="AA12" i="14"/>
  <c r="Z12" i="14"/>
  <c r="AC11" i="14"/>
  <c r="AB11" i="14"/>
  <c r="AA11" i="14"/>
  <c r="Z11" i="14"/>
  <c r="AC10" i="14"/>
  <c r="AB10" i="14"/>
  <c r="AA10" i="14"/>
  <c r="Z10" i="14"/>
  <c r="AC8" i="14"/>
  <c r="AB8" i="14"/>
  <c r="AA8" i="14"/>
  <c r="Z8" i="14"/>
  <c r="AC7" i="14"/>
  <c r="AB7" i="14"/>
  <c r="AA7" i="14"/>
  <c r="Z7" i="14"/>
  <c r="AC6" i="14"/>
  <c r="AB6" i="14"/>
  <c r="AA6" i="14"/>
  <c r="Z6" i="14"/>
  <c r="AC9" i="14"/>
  <c r="AB9" i="14"/>
  <c r="AA9" i="14"/>
  <c r="Z9" i="14"/>
  <c r="AD26" i="14" l="1"/>
  <c r="AE26" i="14" s="1"/>
  <c r="AD22" i="14"/>
  <c r="AE22" i="14" s="1"/>
  <c r="AD9" i="14"/>
  <c r="AE9" i="14" s="1"/>
  <c r="AD18" i="14"/>
  <c r="AE18" i="14" s="1"/>
  <c r="AD16" i="14"/>
  <c r="AE16" i="14" s="1"/>
  <c r="AD20" i="14"/>
  <c r="AE20" i="14" s="1"/>
  <c r="AD21" i="14"/>
  <c r="AE21" i="14" s="1"/>
  <c r="AD23" i="14"/>
  <c r="AE23" i="14" s="1"/>
  <c r="AD29" i="14"/>
  <c r="AD31" i="14"/>
  <c r="AD30" i="14"/>
  <c r="AE30" i="14" s="1"/>
  <c r="AD6" i="14"/>
  <c r="AE6" i="14" s="1"/>
  <c r="AD24" i="14"/>
  <c r="AE24" i="14" s="1"/>
  <c r="AD14" i="14"/>
  <c r="AE14" i="14" s="1"/>
  <c r="AD15" i="14"/>
  <c r="AD11" i="14"/>
  <c r="AE11" i="14" s="1"/>
  <c r="AD25" i="14"/>
  <c r="AE25" i="14" s="1"/>
  <c r="AD13" i="14"/>
  <c r="AE13" i="14" s="1"/>
  <c r="AD8" i="14"/>
  <c r="AE8" i="14" s="1"/>
  <c r="AD7" i="14"/>
  <c r="AE7" i="14" s="1"/>
  <c r="AD10" i="14"/>
  <c r="AE10" i="14" s="1"/>
  <c r="AD17" i="14"/>
  <c r="AE17" i="14" s="1"/>
  <c r="AD27" i="14"/>
  <c r="AE27" i="14" s="1"/>
  <c r="AE29" i="14"/>
  <c r="AD12" i="14"/>
  <c r="AE12" i="14" s="1"/>
  <c r="AE15" i="14"/>
  <c r="AD19" i="14"/>
  <c r="AE19" i="14" s="1"/>
  <c r="AD28" i="14"/>
  <c r="AE28" i="14" s="1"/>
  <c r="AE31" i="14"/>
  <c r="AC17" i="13" l="1"/>
  <c r="AB17" i="13"/>
  <c r="AA17" i="13"/>
  <c r="Z17" i="13"/>
  <c r="AC22" i="13"/>
  <c r="AB22" i="13"/>
  <c r="AA22" i="13"/>
  <c r="Z22" i="13"/>
  <c r="AC18" i="3"/>
  <c r="AB18" i="3"/>
  <c r="AA18" i="3"/>
  <c r="Z18" i="3"/>
  <c r="AC16" i="3"/>
  <c r="AB16" i="3"/>
  <c r="AA16" i="3"/>
  <c r="Z16" i="3"/>
  <c r="AD22" i="13" l="1"/>
  <c r="AD17" i="13"/>
  <c r="AE17" i="13" s="1"/>
  <c r="AD18" i="3"/>
  <c r="AE18" i="3" s="1"/>
  <c r="AD16" i="3"/>
  <c r="AE16" i="3" s="1"/>
  <c r="AE22" i="13"/>
  <c r="AC19" i="13" l="1"/>
  <c r="AB19" i="13"/>
  <c r="AA19" i="13"/>
  <c r="Z19" i="13"/>
  <c r="AC11" i="13"/>
  <c r="AB11" i="13"/>
  <c r="AA11" i="13"/>
  <c r="Z11" i="13"/>
  <c r="AD19" i="13" l="1"/>
  <c r="AE19" i="13" s="1"/>
  <c r="AD11" i="13"/>
  <c r="AE11" i="13" s="1"/>
  <c r="AC19" i="3"/>
  <c r="AB19" i="3"/>
  <c r="AA19" i="3"/>
  <c r="Z19" i="3"/>
  <c r="AD19" i="3" l="1"/>
  <c r="AE19" i="3" s="1"/>
  <c r="Z21" i="13"/>
  <c r="AA21" i="13"/>
  <c r="AB21" i="13"/>
  <c r="AC21" i="13"/>
  <c r="Z13" i="13"/>
  <c r="AA13" i="13"/>
  <c r="AB13" i="13"/>
  <c r="AC13" i="13"/>
  <c r="AC21" i="5"/>
  <c r="AB21" i="5"/>
  <c r="AA21" i="5"/>
  <c r="Z21" i="5"/>
  <c r="AC16" i="5"/>
  <c r="AB16" i="5"/>
  <c r="AA16" i="5"/>
  <c r="Z16" i="5"/>
  <c r="AD21" i="5" l="1"/>
  <c r="AE21" i="5" s="1"/>
  <c r="AD16" i="5"/>
  <c r="AE16" i="5" s="1"/>
  <c r="AD21" i="13"/>
  <c r="AE21" i="13" s="1"/>
  <c r="AD13" i="13"/>
  <c r="AE13" i="13" s="1"/>
  <c r="AC12" i="13" l="1"/>
  <c r="AB12" i="13"/>
  <c r="AA12" i="13"/>
  <c r="Z12" i="13"/>
  <c r="AC15" i="13"/>
  <c r="AB15" i="13"/>
  <c r="AA15" i="13"/>
  <c r="Z15" i="13"/>
  <c r="AC32" i="10"/>
  <c r="AB32" i="10"/>
  <c r="AA32" i="10"/>
  <c r="Z32" i="10"/>
  <c r="Z29" i="10"/>
  <c r="AA29" i="10"/>
  <c r="AB29" i="10"/>
  <c r="AC29" i="10"/>
  <c r="Z27" i="10"/>
  <c r="AA27" i="10"/>
  <c r="AB27" i="10"/>
  <c r="AC27" i="10"/>
  <c r="AC17" i="3"/>
  <c r="AB17" i="3"/>
  <c r="AA17" i="3"/>
  <c r="Z17" i="3"/>
  <c r="AD17" i="3" l="1"/>
  <c r="AE17" i="3" s="1"/>
  <c r="AD15" i="13"/>
  <c r="AE15" i="13" s="1"/>
  <c r="AD12" i="13"/>
  <c r="AE12" i="13" s="1"/>
  <c r="AD27" i="10"/>
  <c r="AE27" i="10" s="1"/>
  <c r="AD32" i="10"/>
  <c r="AE32" i="10" s="1"/>
  <c r="AD29" i="10"/>
  <c r="AE29" i="10" s="1"/>
  <c r="AA9" i="13"/>
  <c r="AB9" i="13"/>
  <c r="AC9" i="13"/>
  <c r="Z11" i="11"/>
  <c r="Z12" i="11"/>
  <c r="Z7" i="13"/>
  <c r="Z9" i="13"/>
  <c r="AA7" i="10"/>
  <c r="AB7" i="10"/>
  <c r="AC7" i="10"/>
  <c r="AA11" i="10"/>
  <c r="AB11" i="10"/>
  <c r="AC11" i="10"/>
  <c r="AA10" i="10"/>
  <c r="AB10" i="10"/>
  <c r="AC10" i="10"/>
  <c r="AA17" i="10"/>
  <c r="AB17" i="10"/>
  <c r="AC17" i="10"/>
  <c r="AA26" i="10"/>
  <c r="AB26" i="10"/>
  <c r="AC26" i="10"/>
  <c r="AA16" i="10"/>
  <c r="AB16" i="10"/>
  <c r="AC16" i="10"/>
  <c r="AA6" i="10"/>
  <c r="AB6" i="10"/>
  <c r="AC6" i="10"/>
  <c r="Z25" i="10"/>
  <c r="Z28" i="10"/>
  <c r="Z30" i="10"/>
  <c r="Z14" i="10"/>
  <c r="Z15" i="10"/>
  <c r="Z8" i="10"/>
  <c r="Z12" i="10"/>
  <c r="Z19" i="10"/>
  <c r="Z31" i="10"/>
  <c r="Z23" i="10"/>
  <c r="Z22" i="10"/>
  <c r="Z33" i="10"/>
  <c r="Z18" i="10"/>
  <c r="Z24" i="10"/>
  <c r="Z7" i="10"/>
  <c r="Z11" i="10"/>
  <c r="Z10" i="10"/>
  <c r="Z17" i="10"/>
  <c r="Z26" i="10"/>
  <c r="Z16" i="10"/>
  <c r="Z6" i="10"/>
  <c r="Z12" i="5"/>
  <c r="Z19" i="5"/>
  <c r="Z15" i="5"/>
  <c r="Z6" i="5"/>
  <c r="Z9" i="5"/>
  <c r="Z18" i="5"/>
  <c r="Z14" i="5"/>
  <c r="Z10" i="5"/>
  <c r="Z8" i="5"/>
  <c r="Z7" i="5"/>
  <c r="Z8" i="3"/>
  <c r="Z6" i="3"/>
  <c r="Z14" i="3"/>
  <c r="Z11" i="3"/>
  <c r="Z10" i="3"/>
  <c r="AE20" i="3"/>
  <c r="AC10" i="3"/>
  <c r="AB10" i="3"/>
  <c r="AA10" i="3"/>
  <c r="AC11" i="3"/>
  <c r="AB11" i="3"/>
  <c r="AA11" i="3"/>
  <c r="AC14" i="3"/>
  <c r="AB14" i="3"/>
  <c r="AA14" i="3"/>
  <c r="AC6" i="3"/>
  <c r="AB6" i="3"/>
  <c r="AA6" i="3"/>
  <c r="AC8" i="3"/>
  <c r="AB8" i="3"/>
  <c r="AA8" i="3"/>
  <c r="AC9" i="3"/>
  <c r="AB9" i="3"/>
  <c r="AA9" i="3"/>
  <c r="Z9" i="3"/>
  <c r="AC13" i="3"/>
  <c r="AB13" i="3"/>
  <c r="AA13" i="3"/>
  <c r="Z13" i="3"/>
  <c r="AC12" i="3"/>
  <c r="AB12" i="3"/>
  <c r="AA12" i="3"/>
  <c r="Z12" i="3"/>
  <c r="AC7" i="3"/>
  <c r="AB7" i="3"/>
  <c r="AA7" i="3"/>
  <c r="Z7" i="3"/>
  <c r="AC15" i="3"/>
  <c r="AB15" i="3"/>
  <c r="AA15" i="3"/>
  <c r="Z15" i="3"/>
  <c r="AC7" i="5"/>
  <c r="AB7" i="5"/>
  <c r="AA7" i="5"/>
  <c r="AC8" i="5"/>
  <c r="AB8" i="5"/>
  <c r="AA8" i="5"/>
  <c r="AC10" i="5"/>
  <c r="AB10" i="5"/>
  <c r="AA10" i="5"/>
  <c r="AC14" i="5"/>
  <c r="AB14" i="5"/>
  <c r="AA14" i="5"/>
  <c r="AC18" i="5"/>
  <c r="AB18" i="5"/>
  <c r="AA18" i="5"/>
  <c r="AC9" i="5"/>
  <c r="AB9" i="5"/>
  <c r="AA9" i="5"/>
  <c r="AC6" i="5"/>
  <c r="AB6" i="5"/>
  <c r="AA6" i="5"/>
  <c r="AC15" i="5"/>
  <c r="AB15" i="5"/>
  <c r="AA15" i="5"/>
  <c r="AC19" i="5"/>
  <c r="AB19" i="5"/>
  <c r="AA19" i="5"/>
  <c r="AC12" i="5"/>
  <c r="AB12" i="5"/>
  <c r="AA12" i="5"/>
  <c r="AC22" i="5"/>
  <c r="AB22" i="5"/>
  <c r="AA22" i="5"/>
  <c r="Z22" i="5"/>
  <c r="AC13" i="5"/>
  <c r="AB13" i="5"/>
  <c r="AA13" i="5"/>
  <c r="Z13" i="5"/>
  <c r="AC11" i="5"/>
  <c r="AB11" i="5"/>
  <c r="AA11" i="5"/>
  <c r="Z11" i="5"/>
  <c r="AC20" i="5"/>
  <c r="AB20" i="5"/>
  <c r="AA20" i="5"/>
  <c r="Z20" i="5"/>
  <c r="AC17" i="5"/>
  <c r="AB17" i="5"/>
  <c r="AA17" i="5"/>
  <c r="Z17" i="5"/>
  <c r="AE12" i="7"/>
  <c r="AC6" i="7"/>
  <c r="AB6" i="7"/>
  <c r="AA6" i="7"/>
  <c r="Z6" i="7"/>
  <c r="AC7" i="7"/>
  <c r="AB7" i="7"/>
  <c r="AA7" i="7"/>
  <c r="Z7" i="7"/>
  <c r="AC10" i="7"/>
  <c r="AB10" i="7"/>
  <c r="AA10" i="7"/>
  <c r="Z10" i="7"/>
  <c r="AC9" i="7"/>
  <c r="AB9" i="7"/>
  <c r="AA9" i="7"/>
  <c r="Z9" i="7"/>
  <c r="AC8" i="7"/>
  <c r="AB8" i="7"/>
  <c r="AA8" i="7"/>
  <c r="Z8" i="7"/>
  <c r="AE35" i="10"/>
  <c r="AC24" i="10"/>
  <c r="AB24" i="10"/>
  <c r="AA24" i="10"/>
  <c r="AC18" i="10"/>
  <c r="AB18" i="10"/>
  <c r="AA18" i="10"/>
  <c r="AC33" i="10"/>
  <c r="AB33" i="10"/>
  <c r="AA33" i="10"/>
  <c r="AC22" i="10"/>
  <c r="AB22" i="10"/>
  <c r="AA22" i="10"/>
  <c r="AC23" i="10"/>
  <c r="AB23" i="10"/>
  <c r="AA23" i="10"/>
  <c r="AC31" i="10"/>
  <c r="AB31" i="10"/>
  <c r="AA31" i="10"/>
  <c r="AC19" i="10"/>
  <c r="AB19" i="10"/>
  <c r="AA19" i="10"/>
  <c r="AC12" i="10"/>
  <c r="AB12" i="10"/>
  <c r="AA12" i="10"/>
  <c r="AC8" i="10"/>
  <c r="AB8" i="10"/>
  <c r="AA8" i="10"/>
  <c r="AC15" i="10"/>
  <c r="AB15" i="10"/>
  <c r="AA15" i="10"/>
  <c r="AC14" i="10"/>
  <c r="AB14" i="10"/>
  <c r="AA14" i="10"/>
  <c r="AC30" i="10"/>
  <c r="AB30" i="10"/>
  <c r="AA30" i="10"/>
  <c r="AC28" i="10"/>
  <c r="AB28" i="10"/>
  <c r="AA28" i="10"/>
  <c r="AC25" i="10"/>
  <c r="AB25" i="10"/>
  <c r="AA25" i="10"/>
  <c r="AC13" i="10"/>
  <c r="AB13" i="10"/>
  <c r="AA13" i="10"/>
  <c r="Z13" i="10"/>
  <c r="AC20" i="10"/>
  <c r="AB20" i="10"/>
  <c r="AA20" i="10"/>
  <c r="Z20" i="10"/>
  <c r="AC9" i="10"/>
  <c r="AB9" i="10"/>
  <c r="AA9" i="10"/>
  <c r="Z9" i="10"/>
  <c r="AC21" i="10"/>
  <c r="AB21" i="10"/>
  <c r="AA21" i="10"/>
  <c r="Z21" i="10"/>
  <c r="AE14" i="11"/>
  <c r="AC12" i="11"/>
  <c r="AB12" i="11"/>
  <c r="AA12" i="11"/>
  <c r="AC11" i="11"/>
  <c r="AB11" i="11"/>
  <c r="AA11" i="11"/>
  <c r="AC6" i="11"/>
  <c r="AB6" i="11"/>
  <c r="AA6" i="11"/>
  <c r="Z6" i="11"/>
  <c r="AC9" i="11"/>
  <c r="AB9" i="11"/>
  <c r="AA9" i="11"/>
  <c r="Z9" i="11"/>
  <c r="AC8" i="11"/>
  <c r="AB8" i="11"/>
  <c r="AA8" i="11"/>
  <c r="Z8" i="11"/>
  <c r="AC10" i="11"/>
  <c r="AB10" i="11"/>
  <c r="AA10" i="11"/>
  <c r="Z10" i="11"/>
  <c r="AC7" i="11"/>
  <c r="AB7" i="11"/>
  <c r="AA7" i="11"/>
  <c r="Z7" i="11"/>
  <c r="AA7" i="13"/>
  <c r="AB7" i="13"/>
  <c r="AC7" i="13"/>
  <c r="AD9" i="13" l="1"/>
  <c r="AE9" i="13" s="1"/>
  <c r="AD15" i="5"/>
  <c r="AE15" i="5" s="1"/>
  <c r="AD22" i="5"/>
  <c r="AE22" i="5" s="1"/>
  <c r="AD11" i="5"/>
  <c r="AE11" i="5" s="1"/>
  <c r="AD17" i="5"/>
  <c r="AE17" i="5" s="1"/>
  <c r="AD8" i="5"/>
  <c r="AE8" i="5" s="1"/>
  <c r="AD7" i="5"/>
  <c r="AE7" i="5" s="1"/>
  <c r="AD7" i="11"/>
  <c r="AE7" i="11" s="1"/>
  <c r="AD8" i="11"/>
  <c r="AE8" i="11" s="1"/>
  <c r="AD12" i="11"/>
  <c r="AE12" i="11" s="1"/>
  <c r="AD11" i="11"/>
  <c r="AE11" i="11" s="1"/>
  <c r="AD6" i="11"/>
  <c r="AE6" i="11" s="1"/>
  <c r="AD10" i="11"/>
  <c r="AE10" i="11" s="1"/>
  <c r="AD9" i="11"/>
  <c r="AE9" i="11" s="1"/>
  <c r="AD7" i="13"/>
  <c r="AE7" i="13" s="1"/>
  <c r="AD7" i="10"/>
  <c r="AE7" i="10" s="1"/>
  <c r="AD11" i="10"/>
  <c r="AE11" i="10" s="1"/>
  <c r="AD10" i="10"/>
  <c r="AE10" i="10" s="1"/>
  <c r="AD21" i="10"/>
  <c r="AE21" i="10" s="1"/>
  <c r="AD20" i="10"/>
  <c r="AE20" i="10" s="1"/>
  <c r="AD13" i="10"/>
  <c r="AE13" i="10" s="1"/>
  <c r="AD30" i="10"/>
  <c r="AE30" i="10" s="1"/>
  <c r="AD23" i="10"/>
  <c r="AE23" i="10" s="1"/>
  <c r="AD24" i="10"/>
  <c r="AE24" i="10" s="1"/>
  <c r="AD16" i="10"/>
  <c r="AE16" i="10" s="1"/>
  <c r="AD26" i="10"/>
  <c r="AE26" i="10" s="1"/>
  <c r="AD8" i="10"/>
  <c r="AE8" i="10" s="1"/>
  <c r="AD33" i="10"/>
  <c r="AE33" i="10" s="1"/>
  <c r="AD15" i="10"/>
  <c r="AE15" i="10" s="1"/>
  <c r="AD28" i="10"/>
  <c r="AE28" i="10" s="1"/>
  <c r="AD18" i="10"/>
  <c r="AE18" i="10" s="1"/>
  <c r="AD31" i="10"/>
  <c r="AE31" i="10" s="1"/>
  <c r="AD25" i="10"/>
  <c r="AE25" i="10" s="1"/>
  <c r="AD17" i="10"/>
  <c r="AE17" i="10" s="1"/>
  <c r="AD12" i="10"/>
  <c r="AE12" i="10" s="1"/>
  <c r="AD19" i="10"/>
  <c r="AE19" i="10" s="1"/>
  <c r="AD22" i="10"/>
  <c r="AE22" i="10" s="1"/>
  <c r="AD14" i="10"/>
  <c r="AE14" i="10" s="1"/>
  <c r="AD6" i="10"/>
  <c r="AE6" i="10" s="1"/>
  <c r="AD9" i="10"/>
  <c r="AE9" i="10" s="1"/>
  <c r="AD8" i="7"/>
  <c r="AE8" i="7" s="1"/>
  <c r="AD10" i="7"/>
  <c r="AE10" i="7" s="1"/>
  <c r="AD6" i="7"/>
  <c r="AE6" i="7" s="1"/>
  <c r="AD9" i="7"/>
  <c r="AE9" i="7" s="1"/>
  <c r="AD7" i="7"/>
  <c r="AE7" i="7" s="1"/>
  <c r="AD12" i="5"/>
  <c r="AE12" i="5" s="1"/>
  <c r="AD10" i="5"/>
  <c r="AE10" i="5" s="1"/>
  <c r="AD9" i="5"/>
  <c r="AE9" i="5" s="1"/>
  <c r="AD18" i="5"/>
  <c r="AE18" i="5" s="1"/>
  <c r="AD6" i="5"/>
  <c r="AE6" i="5" s="1"/>
  <c r="AD19" i="5"/>
  <c r="AE19" i="5" s="1"/>
  <c r="AD14" i="5"/>
  <c r="AE14" i="5" s="1"/>
  <c r="AD20" i="5"/>
  <c r="AE20" i="5" s="1"/>
  <c r="AD13" i="5"/>
  <c r="AE13" i="5" s="1"/>
  <c r="AD8" i="3"/>
  <c r="AE8" i="3" s="1"/>
  <c r="AD11" i="3"/>
  <c r="AE11" i="3" s="1"/>
  <c r="AD15" i="3"/>
  <c r="AE15" i="3" s="1"/>
  <c r="AD12" i="3"/>
  <c r="AE12" i="3" s="1"/>
  <c r="AD14" i="3"/>
  <c r="AE14" i="3" s="1"/>
  <c r="AD10" i="3"/>
  <c r="AE10" i="3" s="1"/>
  <c r="AD9" i="3"/>
  <c r="AE9" i="3" s="1"/>
  <c r="AD13" i="3"/>
  <c r="AE13" i="3" s="1"/>
  <c r="AD6" i="3"/>
  <c r="AE6" i="3" s="1"/>
  <c r="AD7" i="3"/>
  <c r="AE7" i="3" s="1"/>
  <c r="AC8" i="13" l="1"/>
  <c r="AB8" i="13"/>
  <c r="AA8" i="13"/>
  <c r="AC16" i="13"/>
  <c r="AB16" i="13"/>
  <c r="AA16" i="13"/>
  <c r="AC6" i="13"/>
  <c r="AB6" i="13"/>
  <c r="AA6" i="13"/>
  <c r="AC14" i="13"/>
  <c r="AB14" i="13"/>
  <c r="AA14" i="13"/>
  <c r="AC10" i="13"/>
  <c r="AB10" i="13"/>
  <c r="AA10" i="13"/>
  <c r="AD16" i="13" l="1"/>
  <c r="AD6" i="13"/>
  <c r="AD8" i="13"/>
  <c r="AD10" i="13"/>
  <c r="AD14" i="13"/>
  <c r="Z8" i="13"/>
  <c r="AE8" i="13" l="1"/>
  <c r="Z16" i="13" l="1"/>
  <c r="AE16" i="13" s="1"/>
  <c r="Z14" i="13"/>
  <c r="AE14" i="13" s="1"/>
  <c r="Z10" i="13"/>
  <c r="AE10" i="13" s="1"/>
  <c r="Z6" i="13"/>
  <c r="AE6" i="13" s="1"/>
</calcChain>
</file>

<file path=xl/sharedStrings.xml><?xml version="1.0" encoding="utf-8"?>
<sst xmlns="http://schemas.openxmlformats.org/spreadsheetml/2006/main" count="267" uniqueCount="126">
  <si>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</si>
  <si>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</si>
  <si>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</si>
  <si>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</si>
  <si>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</si>
  <si>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</si>
  <si>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</si>
  <si>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</si>
  <si>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D 3</t>
  </si>
  <si>
    <t>TOTAL DROP POINTS</t>
  </si>
  <si>
    <t>FINAL TOTAL AFTER DROP POINTS</t>
  </si>
  <si>
    <t>DROP POINTS</t>
  </si>
  <si>
    <t>RKC</t>
  </si>
  <si>
    <t>VKC</t>
  </si>
  <si>
    <t>Aqil Alibhai</t>
  </si>
  <si>
    <t>Luviwe Sambudla</t>
  </si>
  <si>
    <t>Leyton Fourie</t>
  </si>
  <si>
    <t>Kwanda Mokoena</t>
  </si>
  <si>
    <t>Anesu Maphumulo</t>
  </si>
  <si>
    <t>Keagan Beaumont</t>
  </si>
  <si>
    <t>Lorenzo Cianfanelli</t>
  </si>
  <si>
    <t>Ndumiso Bungane</t>
  </si>
  <si>
    <t>Angelo Brachini</t>
  </si>
  <si>
    <t>Aadam Kajee</t>
  </si>
  <si>
    <t>Enzo Rujugiro</t>
  </si>
  <si>
    <t>Goran Gruben</t>
  </si>
  <si>
    <t>Luke Hill</t>
  </si>
  <si>
    <t>Tyler Repsold</t>
  </si>
  <si>
    <t>Nikolas Roos</t>
  </si>
  <si>
    <t>Ashton Repsold</t>
  </si>
  <si>
    <t>Tristan Coertze</t>
  </si>
  <si>
    <t>Jayden Goosen</t>
  </si>
  <si>
    <t>Anthon Lombard</t>
  </si>
  <si>
    <t>Moosa Kajee</t>
  </si>
  <si>
    <t>Mandla Mlanegni</t>
  </si>
  <si>
    <t>Giulio Cianfanelli</t>
  </si>
  <si>
    <t>Joshua Garland</t>
  </si>
  <si>
    <t>Muhammad Wally</t>
  </si>
  <si>
    <t>Michele Patrizi</t>
  </si>
  <si>
    <t>Dean Berner</t>
  </si>
  <si>
    <t>Ayden Hall</t>
  </si>
  <si>
    <t>Ruan Putter</t>
  </si>
  <si>
    <t>Alessio Angelucci</t>
  </si>
  <si>
    <t>Anthony Pretorius</t>
  </si>
  <si>
    <t>Jayden Els</t>
  </si>
  <si>
    <t>Daniele Patrizi</t>
  </si>
  <si>
    <t>Tate Bishop</t>
  </si>
  <si>
    <t>Joshua Coertze</t>
  </si>
  <si>
    <t>Josh Le Roux</t>
  </si>
  <si>
    <t>Jarrod Waberski</t>
  </si>
  <si>
    <t>Jordan North</t>
  </si>
  <si>
    <t>Zachary Dufty</t>
  </si>
  <si>
    <t>Joseph Ellerine</t>
  </si>
  <si>
    <t>Megan Verlaque</t>
  </si>
  <si>
    <t>Bjorn Roos</t>
  </si>
  <si>
    <t>Ryan Cooper</t>
  </si>
  <si>
    <t>Bevan Williams</t>
  </si>
  <si>
    <t>Craig Koekemoer</t>
  </si>
  <si>
    <t>Clint Jones</t>
  </si>
  <si>
    <t>Michael Pringle</t>
  </si>
  <si>
    <t>Laurance Jones</t>
  </si>
  <si>
    <t>Trevor Bland</t>
  </si>
  <si>
    <t>Ryan Bakewell</t>
  </si>
  <si>
    <t>Robert Bakewell</t>
  </si>
  <si>
    <t>Kurt Bakewell</t>
  </si>
  <si>
    <t>Tato Carello</t>
  </si>
  <si>
    <t>Wayne Masters</t>
  </si>
  <si>
    <t>Keagan Masters</t>
  </si>
  <si>
    <t>David Veringa</t>
  </si>
  <si>
    <t>Keith Palm</t>
  </si>
  <si>
    <t>Mauro Munari</t>
  </si>
  <si>
    <t>Jaco Nel</t>
  </si>
  <si>
    <t>Fabienne Lanz</t>
  </si>
  <si>
    <t>Paul Dias</t>
  </si>
  <si>
    <t>Miguel Dias</t>
  </si>
  <si>
    <t>Anthony Rofail</t>
  </si>
  <si>
    <t>Mike Venske</t>
  </si>
  <si>
    <t>Dylan Seely</t>
  </si>
  <si>
    <t>Connor Rogers</t>
  </si>
  <si>
    <t>Alex Lenaerts</t>
  </si>
  <si>
    <t>Dominic Dias</t>
  </si>
  <si>
    <t>Calvin Dias</t>
  </si>
  <si>
    <t>Scott Falconer</t>
  </si>
  <si>
    <t>Quinton wentzel</t>
  </si>
  <si>
    <t>Mika Abrahams</t>
  </si>
  <si>
    <t>Kule Beukes</t>
  </si>
  <si>
    <t>Thando Malumane</t>
  </si>
  <si>
    <t>excl</t>
  </si>
  <si>
    <t>Georgia Lenaerts</t>
  </si>
  <si>
    <t>Rachelle du Plessis</t>
  </si>
  <si>
    <t>Micheal Potgieter</t>
  </si>
  <si>
    <t>David Hollis</t>
  </si>
  <si>
    <t>Kyle Mitchell</t>
  </si>
  <si>
    <t>Ryan Maroun</t>
  </si>
  <si>
    <t>Idube</t>
  </si>
  <si>
    <t>KC Ensor-Smith</t>
  </si>
  <si>
    <t>Ghazi Motlekar</t>
  </si>
  <si>
    <t>Christopher Tait</t>
  </si>
  <si>
    <t>Reagile Mailula</t>
  </si>
  <si>
    <t>Troy van der Laan</t>
  </si>
  <si>
    <t>Taya van der Laan</t>
  </si>
  <si>
    <t>Lonika Maartens</t>
  </si>
  <si>
    <t>Ian Basson</t>
  </si>
  <si>
    <t>Mohammed Motlekar</t>
  </si>
  <si>
    <t xml:space="preserve">                            2019 NORTHERN REGIONS REGIONAL ROK KARTING CHAMPIONSHIP - KID ROK</t>
  </si>
  <si>
    <t xml:space="preserve">                            2019 NORTHERN REGIONS REGIONAL ROK KARTING CHAMPIONSHIP - MINI ROK</t>
  </si>
  <si>
    <t xml:space="preserve">                            2019 NORTHERN REGIONS REGIONAL ROK KARTING CHAMPIONSHIP - SUPERKART CLASS</t>
  </si>
  <si>
    <t>Sebastian Lanzetti</t>
  </si>
  <si>
    <t xml:space="preserve">                            2019 NORTHERN REGIONS REGIONAL ROK KARTING CHAMPIONSHIP - 125GP VETS CLASS</t>
  </si>
  <si>
    <t xml:space="preserve">                            2019 NORTHERN REGIONS REGIONAL ROK KARTING CHAMPIONSHIP - OKJ CLASS</t>
  </si>
  <si>
    <t xml:space="preserve">                            2019 NORTHERN REGIONS REGIONAL ROK KARTING CHAMPIONSHIP - SUPER ROK CLASS</t>
  </si>
  <si>
    <t xml:space="preserve">                            2019 NORTHERN REGIONS REGIONAL ROK KARTING CHAMPIONSHIP - 125GP CLASS</t>
  </si>
  <si>
    <t>Kent Swartz</t>
  </si>
  <si>
    <t>Tyler Robinson</t>
  </si>
  <si>
    <t>Wian Boshoff</t>
  </si>
  <si>
    <t>Godfrey Malumane</t>
  </si>
  <si>
    <t>Jude Watson</t>
  </si>
  <si>
    <t>Tshepang Shisinwama</t>
  </si>
  <si>
    <t>Joshua Jacobz</t>
  </si>
  <si>
    <t>Roman De Beer</t>
  </si>
  <si>
    <t>Carlo Olivier</t>
  </si>
  <si>
    <t>Dhiven Naidoo</t>
  </si>
  <si>
    <t>Keon Ramaphakela</t>
  </si>
  <si>
    <t>Matthew Morrell</t>
  </si>
  <si>
    <t>Stelio Nousias</t>
  </si>
  <si>
    <t>Bradley Liebenberg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</si>
</sst>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1" fillId="2" borderId="9" xfId="0" applyFont="1" applyFill="1" applyBorder="1" applyAlignment="1">
      <alignment wrapText="1"/>
    </xf>
    <xf numFmtId="0" fontId="4" fillId="2" borderId="12" xfId="0" applyFont="1" applyFill="1" applyBorder="1"/>
    <xf numFmtId="0" fontId="3" fillId="0" borderId="11" xfId="0" applyFont="1" applyBorder="1"/>
    <xf numFmtId="0" fontId="5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6" fontId="1" fillId="2" borderId="20" xfId="0" applyNumberFormat="1" applyFont="1" applyFill="1" applyBorder="1" applyAlignment="1">
      <alignment horizontal="center"/>
    </xf>
    <xf numFmtId="6" fontId="1" fillId="2" borderId="21" xfId="0" applyNumberFormat="1" applyFont="1" applyFill="1" applyBorder="1" applyAlignment="1">
      <alignment horizontal="center"/>
    </xf>
    <xf numFmtId="6" fontId="1" fillId="2" borderId="22" xfId="0" applyNumberFormat="1" applyFont="1" applyFill="1" applyBorder="1" applyAlignment="1">
      <alignment horizontal="center"/>
    </xf>
    <xf numFmtId="6" fontId="1" fillId="2" borderId="23" xfId="0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0" borderId="3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0" xfId="0" applyAlignment="1">
      <alignment horizontal="center"/>
    </xf>
    <xf numFmtId="0" fontId="1" fillId="2" borderId="11" xfId="0" applyFont="1" applyFill="1" applyBorder="1"/>
    <xf numFmtId="6" fontId="8" fillId="3" borderId="20" xfId="1" applyNumberFormat="1" applyBorder="1" applyAlignment="1">
      <alignment horizontal="center"/>
    </xf>
    <xf numFmtId="6" fontId="8" fillId="3" borderId="23" xfId="1" applyNumberFormat="1" applyBorder="1" applyAlignment="1">
      <alignment horizontal="center"/>
    </xf>
    <xf numFmtId="0" fontId="8" fillId="3" borderId="17" xfId="1" applyBorder="1" applyAlignment="1">
      <alignment horizontal="center"/>
    </xf>
    <xf numFmtId="0" fontId="8" fillId="3" borderId="19" xfId="1" applyBorder="1" applyAlignment="1">
      <alignment horizontal="center"/>
    </xf>
    <xf numFmtId="0" fontId="8" fillId="3" borderId="25" xfId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8" fillId="3" borderId="9" xfId="1" applyBorder="1" applyAlignment="1">
      <alignment wrapText="1"/>
    </xf>
    <xf numFmtId="0" fontId="8" fillId="3" borderId="10" xfId="1" applyBorder="1" applyAlignment="1">
      <alignment wrapText="1"/>
    </xf>
    <xf numFmtId="0" fontId="8" fillId="3" borderId="24" xfId="1" applyBorder="1" applyAlignment="1">
      <alignment wrapText="1"/>
    </xf>
    <xf numFmtId="0" fontId="7" fillId="0" borderId="18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" fillId="2" borderId="24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/>
    </xf>
    <xf numFmtId="0" fontId="3" fillId="0" borderId="11" xfId="0" applyFont="1" applyFill="1" applyBorder="1"/>
    <xf numFmtId="0" fontId="2" fillId="0" borderId="0" xfId="0" applyFont="1" applyFill="1"/>
    <xf numFmtId="0" fontId="0" fillId="4" borderId="7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6" fontId="1" fillId="2" borderId="26" xfId="0" applyNumberFormat="1" applyFont="1" applyFill="1" applyBorder="1" applyAlignment="1">
      <alignment horizontal="center"/>
    </xf>
    <xf numFmtId="6" fontId="1" fillId="2" borderId="19" xfId="0" applyNumberFormat="1" applyFont="1" applyFill="1" applyBorder="1" applyAlignment="1">
      <alignment horizontal="center"/>
    </xf>
    <xf numFmtId="6" fontId="1" fillId="2" borderId="16" xfId="0" applyNumberFormat="1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9" fillId="0" borderId="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8" fillId="3" borderId="4" xfId="1" applyBorder="1" applyAlignment="1">
      <alignment horizontal="center"/>
    </xf>
    <xf numFmtId="0" fontId="8" fillId="3" borderId="5" xfId="1" applyBorder="1" applyAlignment="1">
      <alignment horizontal="center"/>
    </xf>
    <xf numFmtId="0" fontId="8" fillId="3" borderId="26" xfId="1" applyBorder="1" applyAlignment="1">
      <alignment horizontal="center"/>
    </xf>
    <xf numFmtId="0" fontId="8" fillId="3" borderId="15" xfId="1" applyBorder="1" applyAlignment="1">
      <alignment horizontal="center"/>
    </xf>
    <xf numFmtId="16" fontId="1" fillId="2" borderId="26" xfId="0" applyNumberFormat="1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16" fontId="1" fillId="2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8" fillId="3" borderId="9" xfId="1" applyBorder="1" applyAlignment="1">
      <alignment horizontal="center" wrapText="1"/>
    </xf>
    <xf numFmtId="0" fontId="8" fillId="3" borderId="10" xfId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31751</xdr:rowOff>
    </xdr:from>
    <xdr:to>
      <xdr:col>2</xdr:col>
      <xdr:colOff>84668</xdr:colOff>
      <xdr:row>3</xdr:row>
      <xdr:rowOff>97420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751"/>
          <a:ext cx="1930400" cy="895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</xdr:rowOff>
    </xdr:from>
    <xdr:to>
      <xdr:col>2</xdr:col>
      <xdr:colOff>275166</xdr:colOff>
      <xdr:row>3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"/>
          <a:ext cx="1979084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433916</xdr:colOff>
      <xdr:row>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0833" cy="984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10583</xdr:colOff>
      <xdr:row>3</xdr:row>
      <xdr:rowOff>138642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29833" cy="7736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116417</xdr:rowOff>
    </xdr:from>
    <xdr:to>
      <xdr:col>2</xdr:col>
      <xdr:colOff>194734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417"/>
          <a:ext cx="1813984" cy="899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74083</xdr:rowOff>
    </xdr:from>
    <xdr:to>
      <xdr:col>2</xdr:col>
      <xdr:colOff>76200</xdr:colOff>
      <xdr:row>3</xdr:row>
      <xdr:rowOff>129117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4083"/>
          <a:ext cx="1761066" cy="8847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130174</xdr:colOff>
      <xdr:row>0</xdr:row>
      <xdr:rowOff>38100</xdr:rowOff>
    </xdr:from>
    <xdr:to>
      <xdr:col>2</xdr:col>
      <xdr:colOff>476250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4" y="38100"/>
          <a:ext cx="1929343" cy="905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="90" zoomScaleNormal="90" zoomScaleSheetLayoutView="90" workbookViewId="0">
      <selection activeCell="W19" sqref="W19:Y19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16" width="4.140625" style="1" customWidth="1"/>
    <col min="17" max="19" width="4.140625" style="61" customWidth="1"/>
    <col min="20" max="25" width="4.140625" style="1" customWidth="1"/>
    <col min="26" max="26" width="6.42578125" style="1" customWidth="1"/>
    <col min="27" max="29" width="4.140625" style="1" customWidth="1"/>
    <col min="30" max="30" width="7.140625" style="1" customWidth="1"/>
    <col min="31" max="31" width="9.28515625" style="32" customWidth="1"/>
    <col min="32" max="33" width="4.140625" style="32" customWidth="1"/>
    <col min="34" max="34" width="7.140625" style="32" customWidth="1"/>
    <col min="35" max="35" width="7.85546875" customWidth="1"/>
  </cols>
  <sheetData>
    <row r="1" spans="1:34" ht="27" customHeight="1" x14ac:dyDescent="0.25">
      <c r="A1" s="90" t="s">
        <v>104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/>
      <c r="AG1"/>
      <c r="AH1"/>
    </row>
    <row r="2" spans="1:34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/>
      <c r="AG2"/>
      <c r="AH2"/>
    </row>
    <row r="3" spans="1:34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42" t="s">
        <v>1</v>
      </c>
      <c r="AA3" s="92" t="s">
        <v>11</v>
      </c>
      <c r="AB3" s="93"/>
      <c r="AC3" s="93"/>
      <c r="AD3" s="45" t="s">
        <v>9</v>
      </c>
      <c r="AE3" s="42" t="s">
        <v>10</v>
      </c>
      <c r="AF3"/>
      <c r="AG3"/>
      <c r="AH3"/>
    </row>
    <row r="4" spans="1:34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43"/>
      <c r="AA4" s="94"/>
      <c r="AB4" s="95"/>
      <c r="AC4" s="95"/>
      <c r="AD4" s="46"/>
      <c r="AE4" s="43"/>
      <c r="AF4"/>
      <c r="AG4"/>
      <c r="AH4"/>
    </row>
    <row r="5" spans="1:34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10">
        <v>1</v>
      </c>
      <c r="O5" s="11">
        <v>2</v>
      </c>
      <c r="P5" s="12">
        <v>3</v>
      </c>
      <c r="Q5" s="62">
        <v>1</v>
      </c>
      <c r="R5" s="13">
        <v>2</v>
      </c>
      <c r="S5" s="63">
        <v>3</v>
      </c>
      <c r="T5" s="10">
        <v>1</v>
      </c>
      <c r="U5" s="11">
        <v>2</v>
      </c>
      <c r="V5" s="12">
        <v>3</v>
      </c>
      <c r="W5" s="10">
        <v>1</v>
      </c>
      <c r="X5" s="11">
        <v>2</v>
      </c>
      <c r="Y5" s="12">
        <v>3</v>
      </c>
      <c r="Z5" s="44"/>
      <c r="AA5" s="34" t="s">
        <v>6</v>
      </c>
      <c r="AB5" s="35" t="s">
        <v>7</v>
      </c>
      <c r="AC5" s="35" t="s">
        <v>8</v>
      </c>
      <c r="AD5" s="47"/>
      <c r="AE5" s="43"/>
    </row>
    <row r="6" spans="1:34" x14ac:dyDescent="0.25">
      <c r="A6" s="7">
        <v>1</v>
      </c>
      <c r="B6" s="28" t="s">
        <v>26</v>
      </c>
      <c r="C6" s="25">
        <v>1032</v>
      </c>
      <c r="D6" s="26">
        <v>57</v>
      </c>
      <c r="E6" s="16">
        <v>32</v>
      </c>
      <c r="F6" s="17">
        <v>32</v>
      </c>
      <c r="G6" s="18">
        <v>32</v>
      </c>
      <c r="H6" s="16">
        <v>35</v>
      </c>
      <c r="I6" s="17">
        <v>35</v>
      </c>
      <c r="J6" s="48">
        <v>35</v>
      </c>
      <c r="K6" s="49">
        <v>35</v>
      </c>
      <c r="L6" s="19">
        <v>29</v>
      </c>
      <c r="M6" s="18">
        <v>23</v>
      </c>
      <c r="N6" s="16">
        <v>28</v>
      </c>
      <c r="O6" s="19">
        <v>27</v>
      </c>
      <c r="P6" s="18">
        <v>30</v>
      </c>
      <c r="Q6" s="17">
        <v>32</v>
      </c>
      <c r="R6" s="19">
        <v>30</v>
      </c>
      <c r="S6" s="17">
        <v>30</v>
      </c>
      <c r="T6" s="20">
        <v>35</v>
      </c>
      <c r="U6" s="21">
        <v>23</v>
      </c>
      <c r="V6" s="22">
        <v>35</v>
      </c>
      <c r="W6" s="16">
        <v>32</v>
      </c>
      <c r="X6" s="17">
        <v>35</v>
      </c>
      <c r="Y6" s="18">
        <v>32</v>
      </c>
      <c r="Z6" s="14">
        <f t="shared" ref="Z6:Z19" si="0">SUM(E6:Y6)</f>
        <v>657</v>
      </c>
      <c r="AA6" s="36">
        <f t="shared" ref="AA6:AA19" si="1">SMALL(E6:Y6,1)</f>
        <v>23</v>
      </c>
      <c r="AB6" s="37">
        <f t="shared" ref="AB6:AB19" si="2">SMALL(E6:Y6,2)</f>
        <v>23</v>
      </c>
      <c r="AC6" s="37">
        <f t="shared" ref="AC6:AC19" si="3">SMALL(E6:Y6,3)</f>
        <v>27</v>
      </c>
      <c r="AD6" s="38">
        <f t="shared" ref="AD6:AD19" si="4">SUM(AA6:AC6)</f>
        <v>73</v>
      </c>
      <c r="AE6" s="33">
        <f t="shared" ref="AE6:AE19" si="5">Z6-AD6</f>
        <v>584</v>
      </c>
      <c r="AF6"/>
      <c r="AG6"/>
      <c r="AH6"/>
    </row>
    <row r="7" spans="1:34" x14ac:dyDescent="0.25">
      <c r="A7" s="7">
        <v>2</v>
      </c>
      <c r="B7" s="28" t="s">
        <v>23</v>
      </c>
      <c r="C7" s="25">
        <v>7384</v>
      </c>
      <c r="D7" s="26">
        <v>27</v>
      </c>
      <c r="E7" s="20">
        <v>35</v>
      </c>
      <c r="F7" s="21">
        <v>35</v>
      </c>
      <c r="G7" s="22">
        <v>35</v>
      </c>
      <c r="H7" s="20">
        <v>29</v>
      </c>
      <c r="I7" s="21">
        <v>25</v>
      </c>
      <c r="J7" s="22">
        <v>27</v>
      </c>
      <c r="K7" s="20">
        <v>32</v>
      </c>
      <c r="L7" s="23">
        <v>35</v>
      </c>
      <c r="M7" s="22">
        <v>35</v>
      </c>
      <c r="N7" s="20">
        <v>35</v>
      </c>
      <c r="O7" s="21">
        <v>32</v>
      </c>
      <c r="P7" s="22">
        <v>32</v>
      </c>
      <c r="Q7" s="21">
        <v>30</v>
      </c>
      <c r="R7" s="23">
        <v>27</v>
      </c>
      <c r="S7" s="21">
        <v>29</v>
      </c>
      <c r="T7" s="20">
        <v>26</v>
      </c>
      <c r="U7" s="23">
        <v>24</v>
      </c>
      <c r="V7" s="22">
        <v>30</v>
      </c>
      <c r="W7" s="20">
        <v>35</v>
      </c>
      <c r="X7" s="21">
        <v>24</v>
      </c>
      <c r="Y7" s="22">
        <v>35</v>
      </c>
      <c r="Z7" s="15">
        <f t="shared" si="0"/>
        <v>647</v>
      </c>
      <c r="AA7" s="36">
        <f t="shared" si="1"/>
        <v>24</v>
      </c>
      <c r="AB7" s="37">
        <f t="shared" si="2"/>
        <v>24</v>
      </c>
      <c r="AC7" s="37">
        <f t="shared" si="3"/>
        <v>25</v>
      </c>
      <c r="AD7" s="38">
        <f t="shared" si="4"/>
        <v>73</v>
      </c>
      <c r="AE7" s="33">
        <f t="shared" si="5"/>
        <v>574</v>
      </c>
      <c r="AF7"/>
      <c r="AG7"/>
      <c r="AH7"/>
    </row>
    <row r="8" spans="1:34" x14ac:dyDescent="0.25">
      <c r="A8" s="7">
        <v>3</v>
      </c>
      <c r="B8" s="31" t="s">
        <v>25</v>
      </c>
      <c r="C8" s="25">
        <v>12890</v>
      </c>
      <c r="D8" s="26">
        <v>13</v>
      </c>
      <c r="E8" s="20">
        <v>26</v>
      </c>
      <c r="F8" s="21">
        <v>26</v>
      </c>
      <c r="G8" s="22">
        <v>24</v>
      </c>
      <c r="H8" s="20">
        <v>30</v>
      </c>
      <c r="I8" s="21">
        <v>26</v>
      </c>
      <c r="J8" s="30">
        <v>32</v>
      </c>
      <c r="K8" s="29">
        <v>29</v>
      </c>
      <c r="L8" s="21">
        <v>28</v>
      </c>
      <c r="M8" s="22">
        <v>30</v>
      </c>
      <c r="N8" s="20">
        <v>29</v>
      </c>
      <c r="O8" s="21">
        <v>29</v>
      </c>
      <c r="P8" s="22">
        <v>29</v>
      </c>
      <c r="Q8" s="21">
        <v>27</v>
      </c>
      <c r="R8" s="23">
        <v>29</v>
      </c>
      <c r="S8" s="21">
        <v>0</v>
      </c>
      <c r="T8" s="20">
        <v>32</v>
      </c>
      <c r="U8" s="21">
        <v>29</v>
      </c>
      <c r="V8" s="22">
        <v>26</v>
      </c>
      <c r="W8" s="20">
        <v>28</v>
      </c>
      <c r="X8" s="21">
        <v>28</v>
      </c>
      <c r="Y8" s="22">
        <v>25</v>
      </c>
      <c r="Z8" s="15">
        <f t="shared" si="0"/>
        <v>562</v>
      </c>
      <c r="AA8" s="36">
        <f t="shared" si="1"/>
        <v>0</v>
      </c>
      <c r="AB8" s="37">
        <f t="shared" si="2"/>
        <v>24</v>
      </c>
      <c r="AC8" s="37">
        <f t="shared" si="3"/>
        <v>25</v>
      </c>
      <c r="AD8" s="38">
        <f t="shared" si="4"/>
        <v>49</v>
      </c>
      <c r="AE8" s="33">
        <f t="shared" si="5"/>
        <v>513</v>
      </c>
      <c r="AF8"/>
      <c r="AG8"/>
      <c r="AH8"/>
    </row>
    <row r="9" spans="1:34" x14ac:dyDescent="0.25">
      <c r="A9" s="7">
        <v>4</v>
      </c>
      <c r="B9" s="31" t="s">
        <v>24</v>
      </c>
      <c r="C9" s="25">
        <v>14550</v>
      </c>
      <c r="D9" s="26">
        <v>36</v>
      </c>
      <c r="E9" s="20">
        <v>29</v>
      </c>
      <c r="F9" s="21">
        <v>29</v>
      </c>
      <c r="G9" s="22">
        <v>29</v>
      </c>
      <c r="H9" s="20">
        <v>26</v>
      </c>
      <c r="I9" s="21">
        <v>23</v>
      </c>
      <c r="J9" s="30">
        <v>28</v>
      </c>
      <c r="K9" s="29">
        <v>25</v>
      </c>
      <c r="L9" s="23">
        <v>30</v>
      </c>
      <c r="M9" s="22">
        <v>29</v>
      </c>
      <c r="N9" s="20">
        <v>27</v>
      </c>
      <c r="O9" s="21">
        <v>26</v>
      </c>
      <c r="P9" s="22">
        <v>25</v>
      </c>
      <c r="Q9" s="58">
        <v>0</v>
      </c>
      <c r="R9" s="66">
        <v>0</v>
      </c>
      <c r="S9" s="58">
        <v>0</v>
      </c>
      <c r="T9" s="20">
        <v>30</v>
      </c>
      <c r="U9" s="21">
        <v>32</v>
      </c>
      <c r="V9" s="22">
        <v>29</v>
      </c>
      <c r="W9" s="20">
        <v>24</v>
      </c>
      <c r="X9" s="21">
        <v>25</v>
      </c>
      <c r="Y9" s="22">
        <v>23</v>
      </c>
      <c r="Z9" s="15">
        <f t="shared" si="0"/>
        <v>489</v>
      </c>
      <c r="AA9" s="36">
        <f t="shared" si="1"/>
        <v>0</v>
      </c>
      <c r="AB9" s="37">
        <f t="shared" si="2"/>
        <v>0</v>
      </c>
      <c r="AC9" s="37">
        <f t="shared" si="3"/>
        <v>0</v>
      </c>
      <c r="AD9" s="38">
        <f t="shared" si="4"/>
        <v>0</v>
      </c>
      <c r="AE9" s="33">
        <f t="shared" si="5"/>
        <v>489</v>
      </c>
      <c r="AF9"/>
      <c r="AG9"/>
      <c r="AH9"/>
    </row>
    <row r="10" spans="1:34" x14ac:dyDescent="0.25">
      <c r="A10" s="7">
        <v>5</v>
      </c>
      <c r="B10" s="24" t="s">
        <v>19</v>
      </c>
      <c r="C10" s="25">
        <v>16625</v>
      </c>
      <c r="D10" s="26">
        <v>77</v>
      </c>
      <c r="E10" s="20">
        <v>28</v>
      </c>
      <c r="F10" s="23">
        <v>28</v>
      </c>
      <c r="G10" s="22">
        <v>27</v>
      </c>
      <c r="H10" s="20">
        <v>28</v>
      </c>
      <c r="I10" s="21">
        <v>29</v>
      </c>
      <c r="J10" s="30">
        <v>26</v>
      </c>
      <c r="K10" s="29">
        <v>28</v>
      </c>
      <c r="L10" s="73">
        <v>0</v>
      </c>
      <c r="M10" s="22">
        <v>26</v>
      </c>
      <c r="N10" s="20">
        <v>30</v>
      </c>
      <c r="O10" s="21">
        <v>24</v>
      </c>
      <c r="P10" s="22">
        <v>28</v>
      </c>
      <c r="Q10" s="20">
        <v>28</v>
      </c>
      <c r="R10" s="23">
        <v>32</v>
      </c>
      <c r="S10" s="22">
        <v>32</v>
      </c>
      <c r="T10" s="20">
        <v>27</v>
      </c>
      <c r="U10" s="21">
        <v>35</v>
      </c>
      <c r="V10" s="76" t="s">
        <v>87</v>
      </c>
      <c r="W10" s="20">
        <v>22</v>
      </c>
      <c r="X10" s="21">
        <v>20</v>
      </c>
      <c r="Y10" s="22">
        <v>26</v>
      </c>
      <c r="Z10" s="15">
        <f t="shared" si="0"/>
        <v>524</v>
      </c>
      <c r="AA10" s="36">
        <f t="shared" si="1"/>
        <v>0</v>
      </c>
      <c r="AB10" s="37">
        <f t="shared" si="2"/>
        <v>20</v>
      </c>
      <c r="AC10" s="37">
        <f t="shared" si="3"/>
        <v>22</v>
      </c>
      <c r="AD10" s="38">
        <f t="shared" si="4"/>
        <v>42</v>
      </c>
      <c r="AE10" s="33">
        <f t="shared" si="5"/>
        <v>482</v>
      </c>
      <c r="AF10"/>
      <c r="AG10"/>
      <c r="AH10"/>
    </row>
    <row r="11" spans="1:34" x14ac:dyDescent="0.25">
      <c r="A11" s="7">
        <v>6</v>
      </c>
      <c r="B11" s="24" t="s">
        <v>27</v>
      </c>
      <c r="C11" s="25">
        <v>18551</v>
      </c>
      <c r="D11" s="26">
        <v>96</v>
      </c>
      <c r="E11" s="20">
        <v>27</v>
      </c>
      <c r="F11" s="21">
        <v>27</v>
      </c>
      <c r="G11" s="22">
        <v>28</v>
      </c>
      <c r="H11" s="20">
        <v>25</v>
      </c>
      <c r="I11" s="21">
        <v>28</v>
      </c>
      <c r="J11" s="30">
        <v>25</v>
      </c>
      <c r="K11" s="29">
        <v>24</v>
      </c>
      <c r="L11" s="23">
        <v>25</v>
      </c>
      <c r="M11" s="22">
        <v>27</v>
      </c>
      <c r="N11" s="20">
        <v>21</v>
      </c>
      <c r="O11" s="21">
        <v>22</v>
      </c>
      <c r="P11" s="22">
        <v>23</v>
      </c>
      <c r="Q11" s="20">
        <v>26</v>
      </c>
      <c r="R11" s="23">
        <v>0</v>
      </c>
      <c r="S11" s="22">
        <v>0</v>
      </c>
      <c r="T11" s="20">
        <v>25</v>
      </c>
      <c r="U11" s="21">
        <v>25</v>
      </c>
      <c r="V11" s="22">
        <v>27</v>
      </c>
      <c r="W11" s="20">
        <v>23</v>
      </c>
      <c r="X11" s="21">
        <v>27</v>
      </c>
      <c r="Y11" s="22">
        <v>27</v>
      </c>
      <c r="Z11" s="15">
        <f t="shared" si="0"/>
        <v>482</v>
      </c>
      <c r="AA11" s="36">
        <f t="shared" si="1"/>
        <v>0</v>
      </c>
      <c r="AB11" s="37">
        <f t="shared" si="2"/>
        <v>0</v>
      </c>
      <c r="AC11" s="37">
        <f t="shared" si="3"/>
        <v>21</v>
      </c>
      <c r="AD11" s="38">
        <f t="shared" si="4"/>
        <v>21</v>
      </c>
      <c r="AE11" s="33">
        <f t="shared" si="5"/>
        <v>461</v>
      </c>
      <c r="AF11"/>
      <c r="AG11"/>
      <c r="AH11"/>
    </row>
    <row r="12" spans="1:34" x14ac:dyDescent="0.25">
      <c r="A12" s="7">
        <v>7</v>
      </c>
      <c r="B12" s="24" t="s">
        <v>98</v>
      </c>
      <c r="C12" s="25">
        <v>22482</v>
      </c>
      <c r="D12" s="26">
        <v>71</v>
      </c>
      <c r="E12" s="20">
        <v>0</v>
      </c>
      <c r="F12" s="21">
        <v>0</v>
      </c>
      <c r="G12" s="22">
        <v>0</v>
      </c>
      <c r="H12" s="20">
        <v>27</v>
      </c>
      <c r="I12" s="21">
        <v>30</v>
      </c>
      <c r="J12" s="22">
        <v>30</v>
      </c>
      <c r="K12" s="20">
        <v>30</v>
      </c>
      <c r="L12" s="21">
        <v>32</v>
      </c>
      <c r="M12" s="22">
        <v>32</v>
      </c>
      <c r="N12" s="20">
        <v>32</v>
      </c>
      <c r="O12" s="21">
        <v>35</v>
      </c>
      <c r="P12" s="22">
        <v>35</v>
      </c>
      <c r="Q12" s="20">
        <v>35</v>
      </c>
      <c r="R12" s="23">
        <v>35</v>
      </c>
      <c r="S12" s="22">
        <v>35</v>
      </c>
      <c r="T12" s="57">
        <v>0</v>
      </c>
      <c r="U12" s="58">
        <v>0</v>
      </c>
      <c r="V12" s="59">
        <v>0</v>
      </c>
      <c r="W12" s="20">
        <v>25</v>
      </c>
      <c r="X12" s="21">
        <v>30</v>
      </c>
      <c r="Y12" s="76" t="s">
        <v>87</v>
      </c>
      <c r="Z12" s="15">
        <f t="shared" si="0"/>
        <v>443</v>
      </c>
      <c r="AA12" s="36">
        <f t="shared" si="1"/>
        <v>0</v>
      </c>
      <c r="AB12" s="37">
        <f t="shared" si="2"/>
        <v>0</v>
      </c>
      <c r="AC12" s="37">
        <f t="shared" si="3"/>
        <v>0</v>
      </c>
      <c r="AD12" s="38">
        <f t="shared" si="4"/>
        <v>0</v>
      </c>
      <c r="AE12" s="33">
        <f t="shared" si="5"/>
        <v>443</v>
      </c>
      <c r="AF12"/>
      <c r="AG12"/>
      <c r="AH12"/>
    </row>
    <row r="13" spans="1:34" x14ac:dyDescent="0.25">
      <c r="A13" s="7">
        <v>8</v>
      </c>
      <c r="B13" s="24" t="s">
        <v>18</v>
      </c>
      <c r="C13" s="25">
        <v>5246</v>
      </c>
      <c r="D13" s="26">
        <v>33</v>
      </c>
      <c r="E13" s="20">
        <v>30</v>
      </c>
      <c r="F13" s="21">
        <v>30</v>
      </c>
      <c r="G13" s="22">
        <v>30</v>
      </c>
      <c r="H13" s="20">
        <v>32</v>
      </c>
      <c r="I13" s="21">
        <v>32</v>
      </c>
      <c r="J13" s="22">
        <v>29</v>
      </c>
      <c r="K13" s="57">
        <v>0</v>
      </c>
      <c r="L13" s="66">
        <v>0</v>
      </c>
      <c r="M13" s="59">
        <v>0</v>
      </c>
      <c r="N13" s="20">
        <v>25</v>
      </c>
      <c r="O13" s="23">
        <v>23</v>
      </c>
      <c r="P13" s="22">
        <v>22</v>
      </c>
      <c r="Q13" s="58">
        <v>0</v>
      </c>
      <c r="R13" s="66">
        <v>0</v>
      </c>
      <c r="S13" s="58">
        <v>0</v>
      </c>
      <c r="T13" s="20">
        <v>29</v>
      </c>
      <c r="U13" s="21">
        <v>28</v>
      </c>
      <c r="V13" s="22">
        <v>32</v>
      </c>
      <c r="W13" s="20">
        <v>29</v>
      </c>
      <c r="X13" s="21">
        <v>32</v>
      </c>
      <c r="Y13" s="22">
        <v>30</v>
      </c>
      <c r="Z13" s="15">
        <f t="shared" si="0"/>
        <v>433</v>
      </c>
      <c r="AA13" s="36">
        <f t="shared" si="1"/>
        <v>0</v>
      </c>
      <c r="AB13" s="37">
        <f t="shared" si="2"/>
        <v>0</v>
      </c>
      <c r="AC13" s="37">
        <f t="shared" si="3"/>
        <v>0</v>
      </c>
      <c r="AD13" s="38">
        <f t="shared" si="4"/>
        <v>0</v>
      </c>
      <c r="AE13" s="33">
        <f t="shared" si="5"/>
        <v>433</v>
      </c>
      <c r="AF13"/>
      <c r="AG13"/>
      <c r="AH13"/>
    </row>
    <row r="14" spans="1:34" x14ac:dyDescent="0.25">
      <c r="A14" s="7">
        <v>9</v>
      </c>
      <c r="B14" s="24" t="s">
        <v>99</v>
      </c>
      <c r="C14" s="25">
        <v>14655</v>
      </c>
      <c r="D14" s="26">
        <v>45</v>
      </c>
      <c r="E14" s="54">
        <v>0</v>
      </c>
      <c r="F14" s="55">
        <v>0</v>
      </c>
      <c r="G14" s="56">
        <v>0</v>
      </c>
      <c r="H14" s="54">
        <v>0</v>
      </c>
      <c r="I14" s="55">
        <v>0</v>
      </c>
      <c r="J14" s="59">
        <v>0</v>
      </c>
      <c r="K14" s="29">
        <v>27</v>
      </c>
      <c r="L14" s="23">
        <v>27</v>
      </c>
      <c r="M14" s="22">
        <v>25</v>
      </c>
      <c r="N14" s="20">
        <v>24</v>
      </c>
      <c r="O14" s="21">
        <v>25</v>
      </c>
      <c r="P14" s="22">
        <v>27</v>
      </c>
      <c r="Q14" s="21">
        <v>29</v>
      </c>
      <c r="R14" s="23">
        <v>28</v>
      </c>
      <c r="S14" s="21">
        <v>28</v>
      </c>
      <c r="T14" s="20">
        <v>28</v>
      </c>
      <c r="U14" s="23">
        <v>30</v>
      </c>
      <c r="V14" s="22">
        <v>28</v>
      </c>
      <c r="W14" s="20">
        <v>30</v>
      </c>
      <c r="X14" s="21">
        <v>29</v>
      </c>
      <c r="Y14" s="22">
        <v>29</v>
      </c>
      <c r="Z14" s="15">
        <f t="shared" si="0"/>
        <v>414</v>
      </c>
      <c r="AA14" s="36">
        <f t="shared" si="1"/>
        <v>0</v>
      </c>
      <c r="AB14" s="37">
        <f t="shared" si="2"/>
        <v>0</v>
      </c>
      <c r="AC14" s="37">
        <f t="shared" si="3"/>
        <v>0</v>
      </c>
      <c r="AD14" s="38">
        <f t="shared" si="4"/>
        <v>0</v>
      </c>
      <c r="AE14" s="33">
        <f t="shared" si="5"/>
        <v>414</v>
      </c>
      <c r="AF14"/>
      <c r="AG14"/>
      <c r="AH14"/>
    </row>
    <row r="15" spans="1:34" x14ac:dyDescent="0.25">
      <c r="A15" s="7">
        <v>10</v>
      </c>
      <c r="B15" s="24" t="s">
        <v>22</v>
      </c>
      <c r="C15" s="25">
        <v>18427</v>
      </c>
      <c r="D15" s="26">
        <v>20</v>
      </c>
      <c r="E15" s="20">
        <v>25</v>
      </c>
      <c r="F15" s="21">
        <v>25</v>
      </c>
      <c r="G15" s="22">
        <v>26</v>
      </c>
      <c r="H15" s="57">
        <v>0</v>
      </c>
      <c r="I15" s="58">
        <v>0</v>
      </c>
      <c r="J15" s="59">
        <v>0</v>
      </c>
      <c r="K15" s="20">
        <v>26</v>
      </c>
      <c r="L15" s="23">
        <v>26</v>
      </c>
      <c r="M15" s="22">
        <v>28</v>
      </c>
      <c r="N15" s="20">
        <v>23</v>
      </c>
      <c r="O15" s="23">
        <v>30</v>
      </c>
      <c r="P15" s="22">
        <v>26</v>
      </c>
      <c r="Q15" s="57">
        <v>0</v>
      </c>
      <c r="R15" s="66">
        <v>0</v>
      </c>
      <c r="S15" s="59">
        <v>0</v>
      </c>
      <c r="T15" s="57">
        <v>0</v>
      </c>
      <c r="U15" s="66">
        <v>0</v>
      </c>
      <c r="V15" s="59">
        <v>0</v>
      </c>
      <c r="W15" s="20">
        <v>26</v>
      </c>
      <c r="X15" s="21">
        <v>23</v>
      </c>
      <c r="Y15" s="22">
        <v>28</v>
      </c>
      <c r="Z15" s="15">
        <f t="shared" si="0"/>
        <v>312</v>
      </c>
      <c r="AA15" s="36">
        <f t="shared" si="1"/>
        <v>0</v>
      </c>
      <c r="AB15" s="37">
        <f t="shared" si="2"/>
        <v>0</v>
      </c>
      <c r="AC15" s="37">
        <f t="shared" si="3"/>
        <v>0</v>
      </c>
      <c r="AD15" s="38">
        <f t="shared" si="4"/>
        <v>0</v>
      </c>
      <c r="AE15" s="33">
        <f t="shared" si="5"/>
        <v>312</v>
      </c>
      <c r="AF15"/>
      <c r="AG15"/>
      <c r="AH15"/>
    </row>
    <row r="16" spans="1:34" x14ac:dyDescent="0.25">
      <c r="A16" s="7">
        <v>11</v>
      </c>
      <c r="B16" s="24" t="s">
        <v>118</v>
      </c>
      <c r="C16" s="25">
        <v>25581</v>
      </c>
      <c r="D16" s="26">
        <v>37</v>
      </c>
      <c r="E16" s="57">
        <v>0</v>
      </c>
      <c r="F16" s="58">
        <v>0</v>
      </c>
      <c r="G16" s="59">
        <v>0</v>
      </c>
      <c r="H16" s="57">
        <v>0</v>
      </c>
      <c r="I16" s="58">
        <v>0</v>
      </c>
      <c r="J16" s="59">
        <v>0</v>
      </c>
      <c r="K16" s="57">
        <v>0</v>
      </c>
      <c r="L16" s="66">
        <v>0</v>
      </c>
      <c r="M16" s="59">
        <v>0</v>
      </c>
      <c r="N16" s="57">
        <v>0</v>
      </c>
      <c r="O16" s="58">
        <v>0</v>
      </c>
      <c r="P16" s="59">
        <v>0</v>
      </c>
      <c r="Q16" s="57">
        <v>0</v>
      </c>
      <c r="R16" s="66">
        <v>0</v>
      </c>
      <c r="S16" s="59">
        <v>0</v>
      </c>
      <c r="T16" s="20">
        <v>24</v>
      </c>
      <c r="U16" s="23">
        <v>27</v>
      </c>
      <c r="V16" s="22">
        <v>25</v>
      </c>
      <c r="W16" s="20">
        <v>27</v>
      </c>
      <c r="X16" s="21">
        <v>22</v>
      </c>
      <c r="Y16" s="22">
        <v>24</v>
      </c>
      <c r="Z16" s="15">
        <f t="shared" si="0"/>
        <v>149</v>
      </c>
      <c r="AA16" s="36">
        <f t="shared" si="1"/>
        <v>0</v>
      </c>
      <c r="AB16" s="37">
        <f t="shared" si="2"/>
        <v>0</v>
      </c>
      <c r="AC16" s="37">
        <f t="shared" si="3"/>
        <v>0</v>
      </c>
      <c r="AD16" s="38">
        <f t="shared" si="4"/>
        <v>0</v>
      </c>
      <c r="AE16" s="33">
        <f t="shared" si="5"/>
        <v>149</v>
      </c>
      <c r="AF16"/>
      <c r="AG16"/>
      <c r="AH16"/>
    </row>
    <row r="17" spans="1:34" x14ac:dyDescent="0.25">
      <c r="A17" s="7">
        <v>12</v>
      </c>
      <c r="B17" s="24" t="s">
        <v>88</v>
      </c>
      <c r="C17" s="25">
        <v>5874</v>
      </c>
      <c r="D17" s="26">
        <v>86</v>
      </c>
      <c r="E17" s="54">
        <v>0</v>
      </c>
      <c r="F17" s="64">
        <v>0</v>
      </c>
      <c r="G17" s="56">
        <v>0</v>
      </c>
      <c r="H17" s="20">
        <v>24</v>
      </c>
      <c r="I17" s="23">
        <v>27</v>
      </c>
      <c r="J17" s="30">
        <v>24</v>
      </c>
      <c r="K17" s="29">
        <v>23</v>
      </c>
      <c r="L17" s="23">
        <v>24</v>
      </c>
      <c r="M17" s="22">
        <v>23</v>
      </c>
      <c r="N17" s="57">
        <v>0</v>
      </c>
      <c r="O17" s="58">
        <v>0</v>
      </c>
      <c r="P17" s="59">
        <v>0</v>
      </c>
      <c r="Q17" s="57">
        <v>0</v>
      </c>
      <c r="R17" s="66">
        <v>0</v>
      </c>
      <c r="S17" s="59">
        <v>0</v>
      </c>
      <c r="T17" s="57">
        <v>0</v>
      </c>
      <c r="U17" s="66">
        <v>0</v>
      </c>
      <c r="V17" s="59">
        <v>0</v>
      </c>
      <c r="W17" s="54"/>
      <c r="X17" s="55"/>
      <c r="Y17" s="56"/>
      <c r="Z17" s="15">
        <f t="shared" si="0"/>
        <v>145</v>
      </c>
      <c r="AA17" s="36">
        <f t="shared" si="1"/>
        <v>0</v>
      </c>
      <c r="AB17" s="37">
        <f t="shared" si="2"/>
        <v>0</v>
      </c>
      <c r="AC17" s="37">
        <f t="shared" si="3"/>
        <v>0</v>
      </c>
      <c r="AD17" s="38">
        <f t="shared" si="4"/>
        <v>0</v>
      </c>
      <c r="AE17" s="33">
        <f t="shared" si="5"/>
        <v>145</v>
      </c>
      <c r="AF17"/>
      <c r="AG17"/>
      <c r="AH17"/>
    </row>
    <row r="18" spans="1:34" x14ac:dyDescent="0.25">
      <c r="A18" s="7">
        <v>13</v>
      </c>
      <c r="B18" s="24" t="s">
        <v>117</v>
      </c>
      <c r="C18" s="25">
        <v>2905</v>
      </c>
      <c r="D18" s="26">
        <v>30</v>
      </c>
      <c r="E18" s="57">
        <v>0</v>
      </c>
      <c r="F18" s="66">
        <v>0</v>
      </c>
      <c r="G18" s="59">
        <v>0</v>
      </c>
      <c r="H18" s="57">
        <v>0</v>
      </c>
      <c r="I18" s="66">
        <v>0</v>
      </c>
      <c r="J18" s="59">
        <v>0</v>
      </c>
      <c r="K18" s="57">
        <v>0</v>
      </c>
      <c r="L18" s="66">
        <v>0</v>
      </c>
      <c r="M18" s="59">
        <v>0</v>
      </c>
      <c r="N18" s="57">
        <v>0</v>
      </c>
      <c r="O18" s="66">
        <v>0</v>
      </c>
      <c r="P18" s="59">
        <v>0</v>
      </c>
      <c r="Q18" s="57">
        <v>0</v>
      </c>
      <c r="R18" s="66">
        <v>0</v>
      </c>
      <c r="S18" s="59">
        <v>0</v>
      </c>
      <c r="T18" s="72" t="s">
        <v>87</v>
      </c>
      <c r="U18" s="21">
        <v>26</v>
      </c>
      <c r="V18" s="22">
        <v>24</v>
      </c>
      <c r="W18" s="20">
        <v>21</v>
      </c>
      <c r="X18" s="21">
        <v>26</v>
      </c>
      <c r="Y18" s="22">
        <v>0</v>
      </c>
      <c r="Z18" s="15">
        <f t="shared" si="0"/>
        <v>97</v>
      </c>
      <c r="AA18" s="36">
        <f t="shared" si="1"/>
        <v>0</v>
      </c>
      <c r="AB18" s="37">
        <f t="shared" si="2"/>
        <v>0</v>
      </c>
      <c r="AC18" s="37">
        <f t="shared" si="3"/>
        <v>0</v>
      </c>
      <c r="AD18" s="38">
        <f t="shared" si="4"/>
        <v>0</v>
      </c>
      <c r="AE18" s="33">
        <f t="shared" si="5"/>
        <v>97</v>
      </c>
      <c r="AF18"/>
      <c r="AG18"/>
      <c r="AH18"/>
    </row>
    <row r="19" spans="1:34" x14ac:dyDescent="0.25">
      <c r="A19" s="7">
        <v>14</v>
      </c>
      <c r="B19" s="24" t="s">
        <v>103</v>
      </c>
      <c r="C19" s="25">
        <v>24579</v>
      </c>
      <c r="D19" s="26">
        <v>44</v>
      </c>
      <c r="E19" s="57">
        <v>0</v>
      </c>
      <c r="F19" s="66">
        <v>0</v>
      </c>
      <c r="G19" s="59">
        <v>0</v>
      </c>
      <c r="H19" s="57">
        <v>0</v>
      </c>
      <c r="I19" s="66">
        <v>0</v>
      </c>
      <c r="J19" s="59">
        <v>0</v>
      </c>
      <c r="K19" s="57">
        <v>0</v>
      </c>
      <c r="L19" s="66">
        <v>0</v>
      </c>
      <c r="M19" s="59">
        <v>0</v>
      </c>
      <c r="N19" s="20">
        <v>26</v>
      </c>
      <c r="O19" s="23">
        <v>28</v>
      </c>
      <c r="P19" s="22">
        <v>24</v>
      </c>
      <c r="Q19" s="57">
        <v>0</v>
      </c>
      <c r="R19" s="66">
        <v>0</v>
      </c>
      <c r="S19" s="59">
        <v>0</v>
      </c>
      <c r="T19" s="57">
        <v>0</v>
      </c>
      <c r="U19" s="58">
        <v>0</v>
      </c>
      <c r="V19" s="59">
        <v>0</v>
      </c>
      <c r="W19" s="54"/>
      <c r="X19" s="55"/>
      <c r="Y19" s="56"/>
      <c r="Z19" s="15">
        <f t="shared" si="0"/>
        <v>78</v>
      </c>
      <c r="AA19" s="36">
        <f t="shared" si="1"/>
        <v>0</v>
      </c>
      <c r="AB19" s="37">
        <f t="shared" si="2"/>
        <v>0</v>
      </c>
      <c r="AC19" s="37">
        <f t="shared" si="3"/>
        <v>0</v>
      </c>
      <c r="AD19" s="38">
        <f t="shared" si="4"/>
        <v>0</v>
      </c>
      <c r="AE19" s="33">
        <f t="shared" si="5"/>
        <v>78</v>
      </c>
      <c r="AF19"/>
      <c r="AG19"/>
      <c r="AH19"/>
    </row>
    <row r="20" spans="1:34" s="3" customFormat="1" x14ac:dyDescent="0.25">
      <c r="E20" s="91">
        <v>8</v>
      </c>
      <c r="F20" s="91"/>
      <c r="G20" s="91"/>
      <c r="H20" s="91">
        <v>9</v>
      </c>
      <c r="I20" s="91"/>
      <c r="J20" s="91"/>
      <c r="K20" s="91">
        <v>10</v>
      </c>
      <c r="L20" s="91"/>
      <c r="M20" s="91"/>
      <c r="N20" s="91">
        <v>11</v>
      </c>
      <c r="O20" s="91"/>
      <c r="P20" s="91"/>
      <c r="Q20" s="88">
        <v>7</v>
      </c>
      <c r="R20" s="88"/>
      <c r="S20" s="88"/>
      <c r="T20" s="91">
        <v>10</v>
      </c>
      <c r="U20" s="91"/>
      <c r="V20" s="91"/>
      <c r="W20" s="91">
        <v>12</v>
      </c>
      <c r="X20" s="91"/>
      <c r="Y20" s="91"/>
      <c r="Z20" s="40"/>
      <c r="AA20" s="41"/>
      <c r="AB20" s="41"/>
      <c r="AC20" s="41"/>
      <c r="AD20" s="41"/>
      <c r="AE20" s="4">
        <f>AVERAGE(E20:Y20)</f>
        <v>9.5714285714285712</v>
      </c>
    </row>
    <row r="21" spans="1:34" x14ac:dyDescent="0.25">
      <c r="B21" s="89" t="s">
        <v>2</v>
      </c>
      <c r="C21" s="89"/>
      <c r="D21" s="89"/>
      <c r="E21" s="89"/>
      <c r="F21" s="89"/>
      <c r="G21" s="89"/>
      <c r="H21" s="39"/>
      <c r="I21" s="39"/>
      <c r="J21" s="39"/>
      <c r="K21" s="39"/>
      <c r="L21" s="39"/>
      <c r="M21" s="39"/>
      <c r="N21" s="39"/>
      <c r="O21" s="39"/>
      <c r="P21" s="39"/>
      <c r="Q21" s="60"/>
      <c r="R21" s="60"/>
      <c r="S21" s="60"/>
      <c r="T21" s="39"/>
      <c r="U21" s="39"/>
      <c r="V21" s="39"/>
      <c r="W21" s="39"/>
      <c r="X21" s="39"/>
      <c r="Y21" s="39"/>
      <c r="Z21" s="39"/>
      <c r="AA21" s="41"/>
      <c r="AB21" s="41"/>
      <c r="AC21" s="41"/>
      <c r="AD21" s="41"/>
      <c r="AE21"/>
      <c r="AF21"/>
      <c r="AG21"/>
      <c r="AH21"/>
    </row>
    <row r="22" spans="1:34" x14ac:dyDescent="0.25">
      <c r="B22" s="89"/>
      <c r="C22" s="89"/>
      <c r="D22" s="89"/>
      <c r="E22" s="89"/>
      <c r="F22" s="89"/>
      <c r="G22" s="89"/>
      <c r="H22" s="39"/>
      <c r="I22" s="39"/>
      <c r="J22" s="39"/>
      <c r="K22" s="39"/>
      <c r="L22" s="39"/>
      <c r="M22" s="39"/>
      <c r="N22" s="39"/>
      <c r="O22" s="39"/>
      <c r="P22" s="39"/>
      <c r="Q22" s="60"/>
      <c r="R22" s="60"/>
      <c r="S22" s="60"/>
      <c r="T22" s="39"/>
      <c r="U22" s="39"/>
      <c r="V22" s="39"/>
      <c r="W22" s="39"/>
      <c r="X22" s="39"/>
      <c r="Y22" s="39"/>
      <c r="Z22" s="39"/>
      <c r="AA22" s="41"/>
      <c r="AB22" s="41"/>
      <c r="AC22" s="41"/>
      <c r="AD22" s="41"/>
      <c r="AE22"/>
      <c r="AF22"/>
      <c r="AG22"/>
      <c r="AH22"/>
    </row>
  </sheetData>
  <autoFilter ref="B5:AE19">
    <sortState ref="B6:AE19">
      <sortCondition descending="1" ref="AE5:AE19"/>
    </sortState>
  </autoFilter>
  <sortState ref="B6:AE20">
    <sortCondition descending="1" ref="AE6:AE20"/>
  </sortState>
  <mergeCells count="25">
    <mergeCell ref="K4:M4"/>
    <mergeCell ref="W3:Y3"/>
    <mergeCell ref="N4:P4"/>
    <mergeCell ref="H3:J3"/>
    <mergeCell ref="K3:M3"/>
    <mergeCell ref="N3:P3"/>
    <mergeCell ref="T3:V3"/>
    <mergeCell ref="Q3:S3"/>
    <mergeCell ref="Q4:S4"/>
    <mergeCell ref="Q20:S20"/>
    <mergeCell ref="B21:G22"/>
    <mergeCell ref="A1:AE2"/>
    <mergeCell ref="E20:G20"/>
    <mergeCell ref="H20:J20"/>
    <mergeCell ref="K20:M20"/>
    <mergeCell ref="N20:P20"/>
    <mergeCell ref="T20:V20"/>
    <mergeCell ref="W20:Y20"/>
    <mergeCell ref="AA3:AC4"/>
    <mergeCell ref="W4:Y4"/>
    <mergeCell ref="T4:V4"/>
    <mergeCell ref="A3:D4"/>
    <mergeCell ref="E3:G3"/>
    <mergeCell ref="E4:G4"/>
    <mergeCell ref="H4:J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topLeftCell="A13" zoomScale="90" zoomScaleNormal="90" workbookViewId="0">
      <selection activeCell="W26" sqref="W26:Y31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13" width="4.140625" style="1" customWidth="1"/>
    <col min="14" max="16" width="4.140625" style="61" customWidth="1"/>
    <col min="17" max="25" width="4.140625" style="1" customWidth="1"/>
    <col min="26" max="26" width="6.42578125" style="1" customWidth="1"/>
    <col min="27" max="29" width="4.140625" style="32" customWidth="1"/>
    <col min="30" max="30" width="7.140625" style="32" customWidth="1"/>
    <col min="31" max="31" width="6.85546875" style="32" customWidth="1"/>
    <col min="32" max="33" width="4.140625" style="32" customWidth="1"/>
    <col min="34" max="34" width="7.140625" style="32" customWidth="1"/>
    <col min="35" max="35" width="7.85546875" customWidth="1"/>
  </cols>
  <sheetData>
    <row r="1" spans="1:34" ht="27" customHeight="1" x14ac:dyDescent="0.25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/>
      <c r="AG1"/>
      <c r="AH1"/>
    </row>
    <row r="2" spans="1:34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/>
      <c r="AG2"/>
      <c r="AH2"/>
    </row>
    <row r="3" spans="1:34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109" t="s">
        <v>1</v>
      </c>
      <c r="AA3" s="92" t="s">
        <v>11</v>
      </c>
      <c r="AB3" s="93"/>
      <c r="AC3" s="93"/>
      <c r="AD3" s="105" t="s">
        <v>9</v>
      </c>
      <c r="AE3" s="107" t="s">
        <v>10</v>
      </c>
      <c r="AF3"/>
      <c r="AG3"/>
      <c r="AH3"/>
    </row>
    <row r="4" spans="1:34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110"/>
      <c r="AA4" s="94"/>
      <c r="AB4" s="95"/>
      <c r="AC4" s="95"/>
      <c r="AD4" s="106"/>
      <c r="AE4" s="108"/>
      <c r="AF4"/>
      <c r="AG4"/>
      <c r="AH4"/>
    </row>
    <row r="5" spans="1:34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80">
        <v>1</v>
      </c>
      <c r="O5" s="81">
        <v>2</v>
      </c>
      <c r="P5" s="82">
        <v>3</v>
      </c>
      <c r="Q5" s="10">
        <v>1</v>
      </c>
      <c r="R5" s="11">
        <v>2</v>
      </c>
      <c r="S5" s="12">
        <v>3</v>
      </c>
      <c r="T5" s="10">
        <v>1</v>
      </c>
      <c r="U5" s="11">
        <v>2</v>
      </c>
      <c r="V5" s="12">
        <v>3</v>
      </c>
      <c r="W5" s="10">
        <v>1</v>
      </c>
      <c r="X5" s="11">
        <v>2</v>
      </c>
      <c r="Y5" s="12">
        <v>3</v>
      </c>
      <c r="Z5" s="44"/>
      <c r="AA5" s="34" t="s">
        <v>6</v>
      </c>
      <c r="AB5" s="35" t="s">
        <v>7</v>
      </c>
      <c r="AC5" s="35" t="s">
        <v>8</v>
      </c>
      <c r="AD5" s="47"/>
      <c r="AE5" s="43"/>
    </row>
    <row r="6" spans="1:34" x14ac:dyDescent="0.25">
      <c r="A6" s="7">
        <v>1</v>
      </c>
      <c r="B6" s="83" t="s">
        <v>31</v>
      </c>
      <c r="C6" s="25">
        <v>2635</v>
      </c>
      <c r="D6" s="26">
        <v>53</v>
      </c>
      <c r="E6" s="16">
        <v>29</v>
      </c>
      <c r="F6" s="17">
        <v>28</v>
      </c>
      <c r="G6" s="18">
        <v>30</v>
      </c>
      <c r="H6" s="16">
        <v>32</v>
      </c>
      <c r="I6" s="17">
        <v>22</v>
      </c>
      <c r="J6" s="48">
        <v>30</v>
      </c>
      <c r="K6" s="49">
        <v>27</v>
      </c>
      <c r="L6" s="19">
        <v>30</v>
      </c>
      <c r="M6" s="18">
        <v>29</v>
      </c>
      <c r="N6" s="17">
        <v>32</v>
      </c>
      <c r="O6" s="23">
        <v>35</v>
      </c>
      <c r="P6" s="17">
        <v>35</v>
      </c>
      <c r="Q6" s="16">
        <v>29</v>
      </c>
      <c r="R6" s="19">
        <v>28</v>
      </c>
      <c r="S6" s="18">
        <v>32</v>
      </c>
      <c r="T6" s="20">
        <v>35</v>
      </c>
      <c r="U6" s="21">
        <v>35</v>
      </c>
      <c r="V6" s="22">
        <v>35</v>
      </c>
      <c r="W6" s="16">
        <v>29</v>
      </c>
      <c r="X6" s="17">
        <v>30</v>
      </c>
      <c r="Y6" s="18">
        <v>32</v>
      </c>
      <c r="Z6" s="14">
        <f t="shared" ref="Z6:Z33" si="0">SUM(E6:Y6)</f>
        <v>644</v>
      </c>
      <c r="AA6" s="36">
        <f t="shared" ref="AA6:AA33" si="1">SMALL(E6:Y6,1)</f>
        <v>22</v>
      </c>
      <c r="AB6" s="37">
        <f t="shared" ref="AB6:AB33" si="2">SMALL(E6:Y6,2)</f>
        <v>27</v>
      </c>
      <c r="AC6" s="37">
        <f t="shared" ref="AC6:AC33" si="3">SMALL(E6:Y6,3)</f>
        <v>28</v>
      </c>
      <c r="AD6" s="38">
        <f t="shared" ref="AD6:AD33" si="4">SUM(AA6:AC6)</f>
        <v>77</v>
      </c>
      <c r="AE6" s="33">
        <f t="shared" ref="AE6:AE33" si="5">Z6-AD6</f>
        <v>567</v>
      </c>
      <c r="AF6"/>
      <c r="AG6"/>
      <c r="AH6"/>
    </row>
    <row r="7" spans="1:34" x14ac:dyDescent="0.25">
      <c r="A7" s="7">
        <v>2</v>
      </c>
      <c r="B7" s="83" t="s">
        <v>95</v>
      </c>
      <c r="C7" s="25">
        <v>2917</v>
      </c>
      <c r="D7" s="26">
        <v>68</v>
      </c>
      <c r="E7" s="20">
        <v>35</v>
      </c>
      <c r="F7" s="21">
        <v>35</v>
      </c>
      <c r="G7" s="51" t="s">
        <v>87</v>
      </c>
      <c r="H7" s="20">
        <v>20</v>
      </c>
      <c r="I7" s="23">
        <v>29</v>
      </c>
      <c r="J7" s="30">
        <v>35</v>
      </c>
      <c r="K7" s="29">
        <v>29</v>
      </c>
      <c r="L7" s="21">
        <v>32</v>
      </c>
      <c r="M7" s="22">
        <v>32</v>
      </c>
      <c r="N7" s="21">
        <v>35</v>
      </c>
      <c r="O7" s="23">
        <v>29</v>
      </c>
      <c r="P7" s="21">
        <v>30</v>
      </c>
      <c r="Q7" s="20">
        <v>35</v>
      </c>
      <c r="R7" s="21">
        <v>32</v>
      </c>
      <c r="S7" s="22">
        <v>30</v>
      </c>
      <c r="T7" s="20">
        <v>32</v>
      </c>
      <c r="U7" s="21">
        <v>14</v>
      </c>
      <c r="V7" s="22">
        <v>0</v>
      </c>
      <c r="W7" s="20">
        <v>35</v>
      </c>
      <c r="X7" s="21">
        <v>32</v>
      </c>
      <c r="Y7" s="22">
        <v>35</v>
      </c>
      <c r="Z7" s="15">
        <f t="shared" si="0"/>
        <v>586</v>
      </c>
      <c r="AA7" s="36">
        <f t="shared" si="1"/>
        <v>0</v>
      </c>
      <c r="AB7" s="37">
        <f t="shared" si="2"/>
        <v>14</v>
      </c>
      <c r="AC7" s="37">
        <f t="shared" si="3"/>
        <v>20</v>
      </c>
      <c r="AD7" s="38">
        <f t="shared" si="4"/>
        <v>34</v>
      </c>
      <c r="AE7" s="33">
        <f t="shared" si="5"/>
        <v>552</v>
      </c>
      <c r="AF7"/>
      <c r="AG7"/>
      <c r="AH7"/>
    </row>
    <row r="8" spans="1:34" x14ac:dyDescent="0.25">
      <c r="A8" s="7">
        <v>3</v>
      </c>
      <c r="B8" s="84" t="s">
        <v>38</v>
      </c>
      <c r="C8" s="25">
        <v>2834</v>
      </c>
      <c r="D8" s="26">
        <v>111</v>
      </c>
      <c r="E8" s="20">
        <v>28</v>
      </c>
      <c r="F8" s="21">
        <v>18</v>
      </c>
      <c r="G8" s="22">
        <v>21</v>
      </c>
      <c r="H8" s="20">
        <v>30</v>
      </c>
      <c r="I8" s="21">
        <v>30</v>
      </c>
      <c r="J8" s="30">
        <v>29</v>
      </c>
      <c r="K8" s="29">
        <v>25</v>
      </c>
      <c r="L8" s="23">
        <v>28</v>
      </c>
      <c r="M8" s="22">
        <v>30</v>
      </c>
      <c r="N8" s="21">
        <v>29</v>
      </c>
      <c r="O8" s="23">
        <v>27</v>
      </c>
      <c r="P8" s="21">
        <v>29</v>
      </c>
      <c r="Q8" s="20">
        <v>15</v>
      </c>
      <c r="R8" s="21">
        <v>23</v>
      </c>
      <c r="S8" s="22">
        <v>24</v>
      </c>
      <c r="T8" s="20">
        <v>25</v>
      </c>
      <c r="U8" s="21">
        <v>14</v>
      </c>
      <c r="V8" s="22">
        <v>29</v>
      </c>
      <c r="W8" s="20">
        <v>32</v>
      </c>
      <c r="X8" s="21">
        <v>35</v>
      </c>
      <c r="Y8" s="22">
        <v>30</v>
      </c>
      <c r="Z8" s="15">
        <f t="shared" si="0"/>
        <v>551</v>
      </c>
      <c r="AA8" s="36">
        <f t="shared" si="1"/>
        <v>14</v>
      </c>
      <c r="AB8" s="37">
        <f t="shared" si="2"/>
        <v>15</v>
      </c>
      <c r="AC8" s="37">
        <f t="shared" si="3"/>
        <v>18</v>
      </c>
      <c r="AD8" s="38">
        <f t="shared" si="4"/>
        <v>47</v>
      </c>
      <c r="AE8" s="33">
        <f t="shared" si="5"/>
        <v>504</v>
      </c>
      <c r="AF8"/>
      <c r="AG8"/>
      <c r="AH8"/>
    </row>
    <row r="9" spans="1:34" x14ac:dyDescent="0.25">
      <c r="A9" s="7">
        <v>4</v>
      </c>
      <c r="B9" s="84" t="s">
        <v>28</v>
      </c>
      <c r="C9" s="25">
        <v>10661</v>
      </c>
      <c r="D9" s="26">
        <v>25</v>
      </c>
      <c r="E9" s="20">
        <v>32</v>
      </c>
      <c r="F9" s="21">
        <v>30</v>
      </c>
      <c r="G9" s="22">
        <v>35</v>
      </c>
      <c r="H9" s="20">
        <v>35</v>
      </c>
      <c r="I9" s="21">
        <v>35</v>
      </c>
      <c r="J9" s="30">
        <v>25</v>
      </c>
      <c r="K9" s="20">
        <v>32</v>
      </c>
      <c r="L9" s="23">
        <v>35</v>
      </c>
      <c r="M9" s="22">
        <v>35</v>
      </c>
      <c r="N9" s="21">
        <v>30</v>
      </c>
      <c r="O9" s="23">
        <v>30</v>
      </c>
      <c r="P9" s="21">
        <v>32</v>
      </c>
      <c r="Q9" s="20">
        <v>32</v>
      </c>
      <c r="R9" s="21">
        <v>35</v>
      </c>
      <c r="S9" s="22">
        <v>35</v>
      </c>
      <c r="T9" s="54">
        <v>0</v>
      </c>
      <c r="U9" s="55">
        <v>0</v>
      </c>
      <c r="V9" s="59">
        <v>0</v>
      </c>
      <c r="W9" s="54"/>
      <c r="X9" s="55"/>
      <c r="Y9" s="56"/>
      <c r="Z9" s="15">
        <f t="shared" si="0"/>
        <v>488</v>
      </c>
      <c r="AA9" s="36">
        <f t="shared" si="1"/>
        <v>0</v>
      </c>
      <c r="AB9" s="37">
        <f t="shared" si="2"/>
        <v>0</v>
      </c>
      <c r="AC9" s="37">
        <f t="shared" si="3"/>
        <v>0</v>
      </c>
      <c r="AD9" s="38">
        <f t="shared" si="4"/>
        <v>0</v>
      </c>
      <c r="AE9" s="33">
        <f t="shared" si="5"/>
        <v>488</v>
      </c>
      <c r="AF9"/>
      <c r="AG9"/>
      <c r="AH9"/>
    </row>
    <row r="10" spans="1:34" x14ac:dyDescent="0.25">
      <c r="A10" s="7">
        <v>5</v>
      </c>
      <c r="B10" s="85" t="s">
        <v>34</v>
      </c>
      <c r="C10" s="25">
        <v>1961</v>
      </c>
      <c r="D10" s="26">
        <v>79</v>
      </c>
      <c r="E10" s="20">
        <v>25</v>
      </c>
      <c r="F10" s="21">
        <v>26</v>
      </c>
      <c r="G10" s="22">
        <v>29</v>
      </c>
      <c r="H10" s="20">
        <v>25</v>
      </c>
      <c r="I10" s="65">
        <v>0</v>
      </c>
      <c r="J10" s="30">
        <v>26</v>
      </c>
      <c r="K10" s="29">
        <v>30</v>
      </c>
      <c r="L10" s="23">
        <v>20</v>
      </c>
      <c r="M10" s="22">
        <v>28</v>
      </c>
      <c r="N10" s="21">
        <v>24</v>
      </c>
      <c r="O10" s="23">
        <v>26</v>
      </c>
      <c r="P10" s="21">
        <v>19</v>
      </c>
      <c r="Q10" s="20">
        <v>21</v>
      </c>
      <c r="R10" s="21">
        <v>24</v>
      </c>
      <c r="S10" s="22">
        <v>28</v>
      </c>
      <c r="T10" s="20">
        <v>27</v>
      </c>
      <c r="U10" s="21">
        <v>30</v>
      </c>
      <c r="V10" s="22">
        <v>30</v>
      </c>
      <c r="W10" s="20">
        <v>30</v>
      </c>
      <c r="X10" s="21">
        <v>25</v>
      </c>
      <c r="Y10" s="22">
        <v>29</v>
      </c>
      <c r="Z10" s="15">
        <f t="shared" si="0"/>
        <v>522</v>
      </c>
      <c r="AA10" s="36">
        <f t="shared" si="1"/>
        <v>0</v>
      </c>
      <c r="AB10" s="37">
        <f t="shared" si="2"/>
        <v>19</v>
      </c>
      <c r="AC10" s="37">
        <f t="shared" si="3"/>
        <v>20</v>
      </c>
      <c r="AD10" s="38">
        <f t="shared" si="4"/>
        <v>39</v>
      </c>
      <c r="AE10" s="33">
        <f t="shared" si="5"/>
        <v>483</v>
      </c>
      <c r="AF10"/>
      <c r="AG10"/>
      <c r="AH10"/>
    </row>
    <row r="11" spans="1:34" x14ac:dyDescent="0.25">
      <c r="A11" s="7">
        <v>6</v>
      </c>
      <c r="B11" s="85" t="s">
        <v>30</v>
      </c>
      <c r="C11" s="25">
        <v>6675</v>
      </c>
      <c r="D11" s="26">
        <v>31</v>
      </c>
      <c r="E11" s="20">
        <v>27</v>
      </c>
      <c r="F11" s="21">
        <v>27</v>
      </c>
      <c r="G11" s="22">
        <v>28</v>
      </c>
      <c r="H11" s="20">
        <v>28</v>
      </c>
      <c r="I11" s="21">
        <v>28</v>
      </c>
      <c r="J11" s="30">
        <v>28</v>
      </c>
      <c r="K11" s="29">
        <v>35</v>
      </c>
      <c r="L11" s="23">
        <v>26</v>
      </c>
      <c r="M11" s="22">
        <v>18</v>
      </c>
      <c r="N11" s="21">
        <v>23</v>
      </c>
      <c r="O11" s="23">
        <v>22</v>
      </c>
      <c r="P11" s="21">
        <v>22</v>
      </c>
      <c r="Q11" s="20">
        <v>30</v>
      </c>
      <c r="R11" s="21">
        <v>26</v>
      </c>
      <c r="S11" s="22">
        <v>29</v>
      </c>
      <c r="T11" s="54">
        <v>0</v>
      </c>
      <c r="U11" s="55">
        <v>0</v>
      </c>
      <c r="V11" s="59">
        <v>0</v>
      </c>
      <c r="W11" s="20">
        <v>25</v>
      </c>
      <c r="X11" s="21">
        <v>25</v>
      </c>
      <c r="Y11" s="22">
        <v>26</v>
      </c>
      <c r="Z11" s="15">
        <f t="shared" si="0"/>
        <v>473</v>
      </c>
      <c r="AA11" s="36">
        <f t="shared" si="1"/>
        <v>0</v>
      </c>
      <c r="AB11" s="37">
        <f t="shared" si="2"/>
        <v>0</v>
      </c>
      <c r="AC11" s="37">
        <f t="shared" si="3"/>
        <v>0</v>
      </c>
      <c r="AD11" s="38">
        <f t="shared" si="4"/>
        <v>0</v>
      </c>
      <c r="AE11" s="33">
        <f t="shared" si="5"/>
        <v>473</v>
      </c>
      <c r="AF11"/>
      <c r="AG11"/>
      <c r="AH11"/>
    </row>
    <row r="12" spans="1:34" x14ac:dyDescent="0.25">
      <c r="A12" s="7">
        <v>7</v>
      </c>
      <c r="B12" s="85" t="s">
        <v>84</v>
      </c>
      <c r="C12" s="25">
        <v>11769</v>
      </c>
      <c r="D12" s="26">
        <v>12</v>
      </c>
      <c r="E12" s="20">
        <v>26</v>
      </c>
      <c r="F12" s="21">
        <v>29</v>
      </c>
      <c r="G12" s="22">
        <v>32</v>
      </c>
      <c r="H12" s="20">
        <v>0</v>
      </c>
      <c r="I12" s="21">
        <v>0</v>
      </c>
      <c r="J12" s="30">
        <v>19</v>
      </c>
      <c r="K12" s="20">
        <v>26</v>
      </c>
      <c r="L12" s="23">
        <v>25</v>
      </c>
      <c r="M12" s="22">
        <v>26</v>
      </c>
      <c r="N12" s="21">
        <v>25</v>
      </c>
      <c r="O12" s="23">
        <v>32</v>
      </c>
      <c r="P12" s="21">
        <v>23</v>
      </c>
      <c r="Q12" s="20">
        <v>27</v>
      </c>
      <c r="R12" s="21">
        <v>18</v>
      </c>
      <c r="S12" s="22">
        <v>21</v>
      </c>
      <c r="T12" s="20">
        <v>28</v>
      </c>
      <c r="U12" s="21">
        <v>28</v>
      </c>
      <c r="V12" s="22">
        <v>27</v>
      </c>
      <c r="W12" s="20">
        <v>28</v>
      </c>
      <c r="X12" s="21">
        <v>20</v>
      </c>
      <c r="Y12" s="22">
        <v>27</v>
      </c>
      <c r="Z12" s="15">
        <f t="shared" si="0"/>
        <v>487</v>
      </c>
      <c r="AA12" s="36">
        <f t="shared" si="1"/>
        <v>0</v>
      </c>
      <c r="AB12" s="37">
        <f t="shared" si="2"/>
        <v>0</v>
      </c>
      <c r="AC12" s="37">
        <f t="shared" si="3"/>
        <v>18</v>
      </c>
      <c r="AD12" s="38">
        <f t="shared" si="4"/>
        <v>18</v>
      </c>
      <c r="AE12" s="33">
        <f t="shared" si="5"/>
        <v>469</v>
      </c>
      <c r="AF12"/>
      <c r="AG12"/>
      <c r="AH12"/>
    </row>
    <row r="13" spans="1:34" x14ac:dyDescent="0.25">
      <c r="A13" s="7">
        <v>8</v>
      </c>
      <c r="B13" s="85" t="s">
        <v>15</v>
      </c>
      <c r="C13" s="25">
        <v>1963</v>
      </c>
      <c r="D13" s="26">
        <v>56</v>
      </c>
      <c r="E13" s="20">
        <v>24</v>
      </c>
      <c r="F13" s="21">
        <v>24</v>
      </c>
      <c r="G13" s="22">
        <v>19</v>
      </c>
      <c r="H13" s="20">
        <v>26</v>
      </c>
      <c r="I13" s="21">
        <v>26</v>
      </c>
      <c r="J13" s="30">
        <v>23</v>
      </c>
      <c r="K13" s="29">
        <v>28</v>
      </c>
      <c r="L13" s="21">
        <v>29</v>
      </c>
      <c r="M13" s="22">
        <v>19</v>
      </c>
      <c r="N13" s="21">
        <v>27</v>
      </c>
      <c r="O13" s="23">
        <v>23</v>
      </c>
      <c r="P13" s="21">
        <v>26</v>
      </c>
      <c r="Q13" s="20">
        <v>22</v>
      </c>
      <c r="R13" s="21">
        <v>29</v>
      </c>
      <c r="S13" s="22">
        <v>26</v>
      </c>
      <c r="T13" s="20">
        <v>24</v>
      </c>
      <c r="U13" s="21">
        <v>26</v>
      </c>
      <c r="V13" s="22">
        <v>25</v>
      </c>
      <c r="W13" s="20">
        <v>27</v>
      </c>
      <c r="X13" s="21">
        <v>28</v>
      </c>
      <c r="Y13" s="22">
        <v>25</v>
      </c>
      <c r="Z13" s="15">
        <f t="shared" si="0"/>
        <v>526</v>
      </c>
      <c r="AA13" s="36">
        <f t="shared" si="1"/>
        <v>19</v>
      </c>
      <c r="AB13" s="37">
        <f t="shared" si="2"/>
        <v>19</v>
      </c>
      <c r="AC13" s="37">
        <f t="shared" si="3"/>
        <v>22</v>
      </c>
      <c r="AD13" s="38">
        <f t="shared" si="4"/>
        <v>60</v>
      </c>
      <c r="AE13" s="33">
        <f t="shared" si="5"/>
        <v>466</v>
      </c>
      <c r="AF13"/>
      <c r="AG13"/>
      <c r="AH13"/>
    </row>
    <row r="14" spans="1:34" x14ac:dyDescent="0.25">
      <c r="A14" s="7">
        <v>9</v>
      </c>
      <c r="B14" s="85" t="s">
        <v>33</v>
      </c>
      <c r="C14" s="25">
        <v>13645</v>
      </c>
      <c r="D14" s="26">
        <v>71</v>
      </c>
      <c r="E14" s="20">
        <v>21</v>
      </c>
      <c r="F14" s="21">
        <v>25</v>
      </c>
      <c r="G14" s="22">
        <v>27</v>
      </c>
      <c r="H14" s="20">
        <v>27</v>
      </c>
      <c r="I14" s="65">
        <v>0</v>
      </c>
      <c r="J14" s="30">
        <v>22</v>
      </c>
      <c r="K14" s="29">
        <v>18</v>
      </c>
      <c r="L14" s="87">
        <v>27</v>
      </c>
      <c r="M14" s="30">
        <v>25</v>
      </c>
      <c r="N14" s="21">
        <v>28</v>
      </c>
      <c r="O14" s="23">
        <v>24</v>
      </c>
      <c r="P14" s="21">
        <v>24</v>
      </c>
      <c r="Q14" s="20">
        <v>25</v>
      </c>
      <c r="R14" s="21">
        <v>27</v>
      </c>
      <c r="S14" s="22">
        <v>27</v>
      </c>
      <c r="T14" s="20">
        <v>30</v>
      </c>
      <c r="U14" s="21">
        <v>25</v>
      </c>
      <c r="V14" s="22">
        <v>26</v>
      </c>
      <c r="W14" s="20">
        <v>21</v>
      </c>
      <c r="X14" s="21">
        <v>27</v>
      </c>
      <c r="Y14" s="22">
        <v>15</v>
      </c>
      <c r="Z14" s="15">
        <f t="shared" si="0"/>
        <v>491</v>
      </c>
      <c r="AA14" s="36">
        <f t="shared" si="1"/>
        <v>0</v>
      </c>
      <c r="AB14" s="37">
        <f t="shared" si="2"/>
        <v>15</v>
      </c>
      <c r="AC14" s="37">
        <f t="shared" si="3"/>
        <v>18</v>
      </c>
      <c r="AD14" s="38">
        <f t="shared" si="4"/>
        <v>33</v>
      </c>
      <c r="AE14" s="33">
        <f t="shared" si="5"/>
        <v>458</v>
      </c>
      <c r="AF14"/>
      <c r="AG14"/>
      <c r="AH14"/>
    </row>
    <row r="15" spans="1:34" x14ac:dyDescent="0.25">
      <c r="A15" s="7">
        <v>10</v>
      </c>
      <c r="B15" s="85" t="s">
        <v>26</v>
      </c>
      <c r="C15" s="25">
        <v>1032</v>
      </c>
      <c r="D15" s="26">
        <v>57</v>
      </c>
      <c r="E15" s="20">
        <v>22</v>
      </c>
      <c r="F15" s="21">
        <v>21</v>
      </c>
      <c r="G15" s="22">
        <v>25</v>
      </c>
      <c r="H15" s="20">
        <v>24</v>
      </c>
      <c r="I15" s="21">
        <v>25</v>
      </c>
      <c r="J15" s="30">
        <v>27</v>
      </c>
      <c r="K15" s="29">
        <v>17</v>
      </c>
      <c r="L15" s="23">
        <v>24</v>
      </c>
      <c r="M15" s="22">
        <v>27</v>
      </c>
      <c r="N15" s="21">
        <v>20</v>
      </c>
      <c r="O15" s="23">
        <v>18</v>
      </c>
      <c r="P15" s="21">
        <v>25</v>
      </c>
      <c r="Q15" s="20">
        <v>23</v>
      </c>
      <c r="R15" s="21">
        <v>22</v>
      </c>
      <c r="S15" s="22">
        <v>22</v>
      </c>
      <c r="T15" s="20">
        <v>23</v>
      </c>
      <c r="U15" s="21">
        <v>32</v>
      </c>
      <c r="V15" s="22">
        <v>32</v>
      </c>
      <c r="W15" s="20">
        <v>22</v>
      </c>
      <c r="X15" s="21">
        <v>21</v>
      </c>
      <c r="Y15" s="22">
        <v>24</v>
      </c>
      <c r="Z15" s="15">
        <f t="shared" si="0"/>
        <v>496</v>
      </c>
      <c r="AA15" s="36">
        <f t="shared" si="1"/>
        <v>17</v>
      </c>
      <c r="AB15" s="37">
        <f t="shared" si="2"/>
        <v>18</v>
      </c>
      <c r="AC15" s="37">
        <f t="shared" si="3"/>
        <v>20</v>
      </c>
      <c r="AD15" s="38">
        <f t="shared" si="4"/>
        <v>55</v>
      </c>
      <c r="AE15" s="33">
        <f t="shared" si="5"/>
        <v>441</v>
      </c>
      <c r="AF15"/>
      <c r="AG15"/>
      <c r="AH15"/>
    </row>
    <row r="16" spans="1:34" x14ac:dyDescent="0.25">
      <c r="A16" s="7">
        <v>11</v>
      </c>
      <c r="B16" s="85" t="s">
        <v>35</v>
      </c>
      <c r="C16" s="25">
        <v>16578</v>
      </c>
      <c r="D16" s="26">
        <v>88</v>
      </c>
      <c r="E16" s="20">
        <v>20</v>
      </c>
      <c r="F16" s="21">
        <v>23</v>
      </c>
      <c r="G16" s="22">
        <v>24</v>
      </c>
      <c r="H16" s="20">
        <v>22</v>
      </c>
      <c r="I16" s="21">
        <v>27</v>
      </c>
      <c r="J16" s="30">
        <v>24</v>
      </c>
      <c r="K16" s="54">
        <v>0</v>
      </c>
      <c r="L16" s="64">
        <v>0</v>
      </c>
      <c r="M16" s="59">
        <v>0</v>
      </c>
      <c r="N16" s="21">
        <v>22</v>
      </c>
      <c r="O16" s="23">
        <v>21</v>
      </c>
      <c r="P16" s="21">
        <v>21</v>
      </c>
      <c r="Q16" s="20">
        <v>19</v>
      </c>
      <c r="R16" s="21">
        <v>19</v>
      </c>
      <c r="S16" s="22">
        <v>17</v>
      </c>
      <c r="T16" s="20">
        <v>19</v>
      </c>
      <c r="U16" s="21">
        <v>18</v>
      </c>
      <c r="V16" s="22">
        <v>23</v>
      </c>
      <c r="W16" s="20">
        <v>24</v>
      </c>
      <c r="X16" s="21">
        <v>17</v>
      </c>
      <c r="Y16" s="22">
        <v>21</v>
      </c>
      <c r="Z16" s="15">
        <f t="shared" si="0"/>
        <v>381</v>
      </c>
      <c r="AA16" s="36">
        <f t="shared" si="1"/>
        <v>0</v>
      </c>
      <c r="AB16" s="37">
        <f t="shared" si="2"/>
        <v>0</v>
      </c>
      <c r="AC16" s="37">
        <f t="shared" si="3"/>
        <v>0</v>
      </c>
      <c r="AD16" s="38">
        <f t="shared" si="4"/>
        <v>0</v>
      </c>
      <c r="AE16" s="33">
        <f t="shared" si="5"/>
        <v>381</v>
      </c>
      <c r="AF16"/>
      <c r="AG16"/>
      <c r="AH16"/>
    </row>
    <row r="17" spans="1:34" x14ac:dyDescent="0.25">
      <c r="A17" s="7">
        <v>12</v>
      </c>
      <c r="B17" s="85" t="s">
        <v>29</v>
      </c>
      <c r="C17" s="25">
        <v>18424</v>
      </c>
      <c r="D17" s="26">
        <v>28</v>
      </c>
      <c r="E17" s="20">
        <v>16</v>
      </c>
      <c r="F17" s="21">
        <v>16</v>
      </c>
      <c r="G17" s="22">
        <v>0</v>
      </c>
      <c r="H17" s="20">
        <v>23</v>
      </c>
      <c r="I17" s="21">
        <v>23</v>
      </c>
      <c r="J17" s="30">
        <v>21</v>
      </c>
      <c r="K17" s="29">
        <v>22</v>
      </c>
      <c r="L17" s="21">
        <v>22</v>
      </c>
      <c r="M17" s="22">
        <v>22</v>
      </c>
      <c r="N17" s="21">
        <v>14</v>
      </c>
      <c r="O17" s="23">
        <v>19</v>
      </c>
      <c r="P17" s="21">
        <v>17</v>
      </c>
      <c r="Q17" s="20">
        <v>0</v>
      </c>
      <c r="R17" s="21">
        <v>15</v>
      </c>
      <c r="S17" s="22">
        <v>18</v>
      </c>
      <c r="T17" s="20">
        <v>22</v>
      </c>
      <c r="U17" s="21">
        <v>24</v>
      </c>
      <c r="V17" s="22">
        <v>24</v>
      </c>
      <c r="W17" s="20">
        <v>18</v>
      </c>
      <c r="X17" s="21">
        <v>18</v>
      </c>
      <c r="Y17" s="22">
        <v>17</v>
      </c>
      <c r="Z17" s="15">
        <f t="shared" si="0"/>
        <v>371</v>
      </c>
      <c r="AA17" s="36">
        <f t="shared" si="1"/>
        <v>0</v>
      </c>
      <c r="AB17" s="37">
        <f t="shared" si="2"/>
        <v>0</v>
      </c>
      <c r="AC17" s="37">
        <f t="shared" si="3"/>
        <v>14</v>
      </c>
      <c r="AD17" s="38">
        <f t="shared" si="4"/>
        <v>14</v>
      </c>
      <c r="AE17" s="33">
        <f t="shared" si="5"/>
        <v>357</v>
      </c>
      <c r="AF17"/>
      <c r="AG17"/>
      <c r="AH17"/>
    </row>
    <row r="18" spans="1:34" x14ac:dyDescent="0.25">
      <c r="A18" s="7">
        <v>13</v>
      </c>
      <c r="B18" s="85" t="s">
        <v>37</v>
      </c>
      <c r="C18" s="25">
        <v>4613</v>
      </c>
      <c r="D18" s="26">
        <v>99</v>
      </c>
      <c r="E18" s="20">
        <v>30</v>
      </c>
      <c r="F18" s="21">
        <v>32</v>
      </c>
      <c r="G18" s="51" t="s">
        <v>87</v>
      </c>
      <c r="H18" s="20">
        <v>29</v>
      </c>
      <c r="I18" s="21">
        <v>32</v>
      </c>
      <c r="J18" s="30">
        <v>32</v>
      </c>
      <c r="K18" s="54">
        <v>0</v>
      </c>
      <c r="L18" s="55">
        <v>0</v>
      </c>
      <c r="M18" s="59">
        <v>0</v>
      </c>
      <c r="N18" s="21">
        <v>26</v>
      </c>
      <c r="O18" s="23">
        <v>28</v>
      </c>
      <c r="P18" s="21">
        <v>28</v>
      </c>
      <c r="Q18" s="20">
        <v>28</v>
      </c>
      <c r="R18" s="21">
        <v>30</v>
      </c>
      <c r="S18" s="22">
        <v>23</v>
      </c>
      <c r="T18" s="54">
        <v>0</v>
      </c>
      <c r="U18" s="55">
        <v>0</v>
      </c>
      <c r="V18" s="59">
        <v>0</v>
      </c>
      <c r="W18" s="54"/>
      <c r="X18" s="55"/>
      <c r="Y18" s="56"/>
      <c r="Z18" s="15">
        <f t="shared" si="0"/>
        <v>318</v>
      </c>
      <c r="AA18" s="36">
        <f t="shared" si="1"/>
        <v>0</v>
      </c>
      <c r="AB18" s="37">
        <f t="shared" si="2"/>
        <v>0</v>
      </c>
      <c r="AC18" s="37">
        <f t="shared" si="3"/>
        <v>0</v>
      </c>
      <c r="AD18" s="38">
        <f t="shared" si="4"/>
        <v>0</v>
      </c>
      <c r="AE18" s="33">
        <f t="shared" si="5"/>
        <v>318</v>
      </c>
      <c r="AF18"/>
      <c r="AG18"/>
      <c r="AH18"/>
    </row>
    <row r="19" spans="1:34" x14ac:dyDescent="0.25">
      <c r="A19" s="7">
        <v>14</v>
      </c>
      <c r="B19" s="85" t="s">
        <v>32</v>
      </c>
      <c r="C19" s="25">
        <v>5066</v>
      </c>
      <c r="D19" s="26">
        <v>69</v>
      </c>
      <c r="E19" s="20">
        <v>23</v>
      </c>
      <c r="F19" s="21">
        <v>16</v>
      </c>
      <c r="G19" s="22">
        <v>22</v>
      </c>
      <c r="H19" s="54">
        <v>0</v>
      </c>
      <c r="I19" s="55">
        <v>0</v>
      </c>
      <c r="J19" s="59">
        <v>0</v>
      </c>
      <c r="K19" s="29">
        <v>23</v>
      </c>
      <c r="L19" s="23">
        <v>21</v>
      </c>
      <c r="M19" s="22">
        <v>23</v>
      </c>
      <c r="N19" s="21">
        <v>18</v>
      </c>
      <c r="O19" s="23">
        <v>25</v>
      </c>
      <c r="P19" s="21">
        <v>27</v>
      </c>
      <c r="Q19" s="20">
        <v>17</v>
      </c>
      <c r="R19" s="21">
        <v>0</v>
      </c>
      <c r="S19" s="22">
        <v>15</v>
      </c>
      <c r="T19" s="54">
        <v>0</v>
      </c>
      <c r="U19" s="55">
        <v>0</v>
      </c>
      <c r="V19" s="59">
        <v>0</v>
      </c>
      <c r="W19" s="20">
        <v>19</v>
      </c>
      <c r="X19" s="21">
        <v>23</v>
      </c>
      <c r="Y19" s="22">
        <v>22</v>
      </c>
      <c r="Z19" s="15">
        <f t="shared" si="0"/>
        <v>294</v>
      </c>
      <c r="AA19" s="36">
        <f t="shared" si="1"/>
        <v>0</v>
      </c>
      <c r="AB19" s="37">
        <f t="shared" si="2"/>
        <v>0</v>
      </c>
      <c r="AC19" s="37">
        <f t="shared" si="3"/>
        <v>0</v>
      </c>
      <c r="AD19" s="38">
        <f t="shared" si="4"/>
        <v>0</v>
      </c>
      <c r="AE19" s="33">
        <f t="shared" si="5"/>
        <v>294</v>
      </c>
      <c r="AF19"/>
      <c r="AG19"/>
      <c r="AH19"/>
    </row>
    <row r="20" spans="1:34" x14ac:dyDescent="0.25">
      <c r="A20" s="7">
        <v>15</v>
      </c>
      <c r="B20" s="85" t="s">
        <v>97</v>
      </c>
      <c r="C20" s="25">
        <v>8570</v>
      </c>
      <c r="D20" s="26">
        <v>43</v>
      </c>
      <c r="E20" s="54">
        <v>0</v>
      </c>
      <c r="F20" s="55">
        <v>0</v>
      </c>
      <c r="G20" s="56">
        <v>0</v>
      </c>
      <c r="H20" s="54">
        <v>0</v>
      </c>
      <c r="I20" s="55">
        <v>0</v>
      </c>
      <c r="J20" s="59">
        <v>0</v>
      </c>
      <c r="K20" s="29">
        <v>21</v>
      </c>
      <c r="L20" s="21">
        <v>17</v>
      </c>
      <c r="M20" s="22">
        <v>21</v>
      </c>
      <c r="N20" s="20">
        <v>21</v>
      </c>
      <c r="O20" s="23">
        <v>20</v>
      </c>
      <c r="P20" s="22">
        <v>20</v>
      </c>
      <c r="Q20" s="20">
        <v>20</v>
      </c>
      <c r="R20" s="21">
        <v>20</v>
      </c>
      <c r="S20" s="22">
        <v>20</v>
      </c>
      <c r="T20" s="20">
        <v>20</v>
      </c>
      <c r="U20" s="21">
        <v>21</v>
      </c>
      <c r="V20" s="22">
        <v>0</v>
      </c>
      <c r="W20" s="20">
        <v>20</v>
      </c>
      <c r="X20" s="21">
        <v>22</v>
      </c>
      <c r="Y20" s="22">
        <v>18</v>
      </c>
      <c r="Z20" s="15">
        <f t="shared" si="0"/>
        <v>281</v>
      </c>
      <c r="AA20" s="36">
        <f t="shared" si="1"/>
        <v>0</v>
      </c>
      <c r="AB20" s="37">
        <f t="shared" si="2"/>
        <v>0</v>
      </c>
      <c r="AC20" s="37">
        <f t="shared" si="3"/>
        <v>0</v>
      </c>
      <c r="AD20" s="38">
        <f t="shared" si="4"/>
        <v>0</v>
      </c>
      <c r="AE20" s="33">
        <f t="shared" si="5"/>
        <v>281</v>
      </c>
      <c r="AF20"/>
      <c r="AG20"/>
      <c r="AH20"/>
    </row>
    <row r="21" spans="1:34" x14ac:dyDescent="0.25">
      <c r="A21" s="7">
        <v>16</v>
      </c>
      <c r="B21" s="85" t="s">
        <v>88</v>
      </c>
      <c r="C21" s="25">
        <v>5874</v>
      </c>
      <c r="D21" s="26">
        <v>86</v>
      </c>
      <c r="E21" s="54">
        <v>0</v>
      </c>
      <c r="F21" s="55">
        <v>0</v>
      </c>
      <c r="G21" s="56">
        <v>0</v>
      </c>
      <c r="H21" s="54">
        <v>0</v>
      </c>
      <c r="I21" s="55">
        <v>0</v>
      </c>
      <c r="J21" s="59">
        <v>0</v>
      </c>
      <c r="K21" s="29">
        <v>19</v>
      </c>
      <c r="L21" s="21">
        <v>19</v>
      </c>
      <c r="M21" s="22">
        <v>0</v>
      </c>
      <c r="N21" s="21">
        <v>19</v>
      </c>
      <c r="O21" s="23">
        <v>17</v>
      </c>
      <c r="P21" s="21">
        <v>18</v>
      </c>
      <c r="Q21" s="20">
        <v>18</v>
      </c>
      <c r="R21" s="21">
        <v>16</v>
      </c>
      <c r="S21" s="22">
        <v>16</v>
      </c>
      <c r="T21" s="20">
        <v>17</v>
      </c>
      <c r="U21" s="21">
        <v>22</v>
      </c>
      <c r="V21" s="22">
        <v>17</v>
      </c>
      <c r="W21" s="20">
        <v>17</v>
      </c>
      <c r="X21" s="21">
        <v>19</v>
      </c>
      <c r="Y21" s="22">
        <v>19</v>
      </c>
      <c r="Z21" s="15">
        <f t="shared" si="0"/>
        <v>253</v>
      </c>
      <c r="AA21" s="36">
        <f t="shared" si="1"/>
        <v>0</v>
      </c>
      <c r="AB21" s="37">
        <f t="shared" si="2"/>
        <v>0</v>
      </c>
      <c r="AC21" s="37">
        <f t="shared" si="3"/>
        <v>0</v>
      </c>
      <c r="AD21" s="38">
        <f t="shared" si="4"/>
        <v>0</v>
      </c>
      <c r="AE21" s="33">
        <f t="shared" si="5"/>
        <v>253</v>
      </c>
      <c r="AF21"/>
      <c r="AG21"/>
      <c r="AH21"/>
    </row>
    <row r="22" spans="1:34" x14ac:dyDescent="0.25">
      <c r="A22" s="7">
        <v>17</v>
      </c>
      <c r="B22" s="85" t="s">
        <v>86</v>
      </c>
      <c r="C22" s="25">
        <v>12354</v>
      </c>
      <c r="D22" s="26">
        <v>16</v>
      </c>
      <c r="E22" s="20">
        <v>15</v>
      </c>
      <c r="F22" s="21">
        <v>0</v>
      </c>
      <c r="G22" s="22">
        <v>19</v>
      </c>
      <c r="H22" s="20">
        <v>20</v>
      </c>
      <c r="I22" s="21">
        <v>24</v>
      </c>
      <c r="J22" s="30">
        <v>20</v>
      </c>
      <c r="K22" s="20">
        <v>20</v>
      </c>
      <c r="L22" s="23">
        <v>17</v>
      </c>
      <c r="M22" s="22">
        <v>20</v>
      </c>
      <c r="N22" s="20">
        <v>17</v>
      </c>
      <c r="O22" s="23">
        <v>16</v>
      </c>
      <c r="P22" s="22">
        <v>0</v>
      </c>
      <c r="Q22" s="54">
        <v>0</v>
      </c>
      <c r="R22" s="55">
        <v>0</v>
      </c>
      <c r="S22" s="59">
        <v>0</v>
      </c>
      <c r="T22" s="20">
        <v>14</v>
      </c>
      <c r="U22" s="21">
        <v>19</v>
      </c>
      <c r="V22" s="22">
        <v>19</v>
      </c>
      <c r="W22" s="54"/>
      <c r="X22" s="55"/>
      <c r="Y22" s="56"/>
      <c r="Z22" s="15">
        <f t="shared" si="0"/>
        <v>240</v>
      </c>
      <c r="AA22" s="36">
        <f t="shared" si="1"/>
        <v>0</v>
      </c>
      <c r="AB22" s="37">
        <f t="shared" si="2"/>
        <v>0</v>
      </c>
      <c r="AC22" s="37">
        <f t="shared" si="3"/>
        <v>0</v>
      </c>
      <c r="AD22" s="38">
        <f t="shared" si="4"/>
        <v>0</v>
      </c>
      <c r="AE22" s="33">
        <f t="shared" si="5"/>
        <v>240</v>
      </c>
      <c r="AF22"/>
      <c r="AG22"/>
      <c r="AH22"/>
    </row>
    <row r="23" spans="1:34" x14ac:dyDescent="0.25">
      <c r="A23" s="7">
        <v>18</v>
      </c>
      <c r="B23" s="85" t="s">
        <v>112</v>
      </c>
      <c r="C23" s="25">
        <v>5254</v>
      </c>
      <c r="D23" s="26">
        <v>58</v>
      </c>
      <c r="E23" s="54">
        <v>0</v>
      </c>
      <c r="F23" s="55">
        <v>0</v>
      </c>
      <c r="G23" s="59">
        <v>0</v>
      </c>
      <c r="H23" s="54">
        <v>0</v>
      </c>
      <c r="I23" s="55">
        <v>0</v>
      </c>
      <c r="J23" s="59">
        <v>0</v>
      </c>
      <c r="K23" s="54">
        <v>0</v>
      </c>
      <c r="L23" s="64">
        <v>0</v>
      </c>
      <c r="M23" s="59">
        <v>0</v>
      </c>
      <c r="N23" s="54">
        <v>0</v>
      </c>
      <c r="O23" s="64">
        <v>0</v>
      </c>
      <c r="P23" s="59">
        <v>0</v>
      </c>
      <c r="Q23" s="20">
        <v>26</v>
      </c>
      <c r="R23" s="21">
        <v>25</v>
      </c>
      <c r="S23" s="22">
        <v>25</v>
      </c>
      <c r="T23" s="20">
        <v>29</v>
      </c>
      <c r="U23" s="21">
        <v>27</v>
      </c>
      <c r="V23" s="22">
        <v>28</v>
      </c>
      <c r="W23" s="20">
        <v>23</v>
      </c>
      <c r="X23" s="21">
        <v>29</v>
      </c>
      <c r="Y23" s="22">
        <v>23</v>
      </c>
      <c r="Z23" s="15">
        <f t="shared" si="0"/>
        <v>235</v>
      </c>
      <c r="AA23" s="36">
        <f t="shared" si="1"/>
        <v>0</v>
      </c>
      <c r="AB23" s="37">
        <f t="shared" si="2"/>
        <v>0</v>
      </c>
      <c r="AC23" s="37">
        <f t="shared" si="3"/>
        <v>0</v>
      </c>
      <c r="AD23" s="38">
        <f t="shared" si="4"/>
        <v>0</v>
      </c>
      <c r="AE23" s="33">
        <f t="shared" si="5"/>
        <v>235</v>
      </c>
      <c r="AF23"/>
      <c r="AG23"/>
      <c r="AH23"/>
    </row>
    <row r="24" spans="1:34" x14ac:dyDescent="0.25">
      <c r="A24" s="7">
        <v>19</v>
      </c>
      <c r="B24" s="85" t="s">
        <v>39</v>
      </c>
      <c r="C24" s="25">
        <v>18201</v>
      </c>
      <c r="D24" s="26">
        <v>232</v>
      </c>
      <c r="E24" s="20">
        <v>17</v>
      </c>
      <c r="F24" s="21">
        <v>19</v>
      </c>
      <c r="G24" s="22">
        <v>19</v>
      </c>
      <c r="H24" s="54">
        <v>0</v>
      </c>
      <c r="I24" s="55">
        <v>0</v>
      </c>
      <c r="J24" s="59">
        <v>0</v>
      </c>
      <c r="K24" s="54">
        <v>0</v>
      </c>
      <c r="L24" s="55">
        <v>0</v>
      </c>
      <c r="M24" s="59">
        <v>0</v>
      </c>
      <c r="N24" s="20">
        <v>16</v>
      </c>
      <c r="O24" s="23">
        <v>15</v>
      </c>
      <c r="P24" s="22">
        <v>0</v>
      </c>
      <c r="Q24" s="55">
        <v>0</v>
      </c>
      <c r="R24" s="64">
        <v>0</v>
      </c>
      <c r="S24" s="58">
        <v>0</v>
      </c>
      <c r="T24" s="20">
        <v>16</v>
      </c>
      <c r="U24" s="21">
        <v>16</v>
      </c>
      <c r="V24" s="22">
        <v>18</v>
      </c>
      <c r="W24" s="20">
        <v>15</v>
      </c>
      <c r="X24" s="21">
        <v>16</v>
      </c>
      <c r="Y24" s="22">
        <v>16</v>
      </c>
      <c r="Z24" s="15">
        <f t="shared" si="0"/>
        <v>183</v>
      </c>
      <c r="AA24" s="36">
        <f t="shared" si="1"/>
        <v>0</v>
      </c>
      <c r="AB24" s="37">
        <f t="shared" si="2"/>
        <v>0</v>
      </c>
      <c r="AC24" s="37">
        <f t="shared" si="3"/>
        <v>0</v>
      </c>
      <c r="AD24" s="38">
        <f t="shared" si="4"/>
        <v>0</v>
      </c>
      <c r="AE24" s="33">
        <f t="shared" si="5"/>
        <v>183</v>
      </c>
      <c r="AF24"/>
      <c r="AG24"/>
      <c r="AH24"/>
    </row>
    <row r="25" spans="1:34" x14ac:dyDescent="0.25">
      <c r="A25" s="7">
        <v>20</v>
      </c>
      <c r="B25" s="85" t="s">
        <v>114</v>
      </c>
      <c r="C25" s="25">
        <v>4355</v>
      </c>
      <c r="D25" s="26">
        <v>51</v>
      </c>
      <c r="E25" s="54">
        <v>0</v>
      </c>
      <c r="F25" s="55">
        <v>0</v>
      </c>
      <c r="G25" s="59">
        <v>0</v>
      </c>
      <c r="H25" s="54">
        <v>0</v>
      </c>
      <c r="I25" s="55">
        <v>0</v>
      </c>
      <c r="J25" s="59">
        <v>0</v>
      </c>
      <c r="K25" s="54">
        <v>0</v>
      </c>
      <c r="L25" s="64">
        <v>0</v>
      </c>
      <c r="M25" s="59">
        <v>0</v>
      </c>
      <c r="N25" s="55">
        <v>0</v>
      </c>
      <c r="O25" s="64">
        <v>0</v>
      </c>
      <c r="P25" s="58">
        <v>0</v>
      </c>
      <c r="Q25" s="54">
        <v>0</v>
      </c>
      <c r="R25" s="55">
        <v>0</v>
      </c>
      <c r="S25" s="59">
        <v>0</v>
      </c>
      <c r="T25" s="20">
        <v>26</v>
      </c>
      <c r="U25" s="21">
        <v>29</v>
      </c>
      <c r="V25" s="76" t="s">
        <v>87</v>
      </c>
      <c r="W25" s="20">
        <v>26</v>
      </c>
      <c r="X25" s="21">
        <v>26</v>
      </c>
      <c r="Y25" s="22">
        <v>28</v>
      </c>
      <c r="Z25" s="15">
        <f t="shared" si="0"/>
        <v>135</v>
      </c>
      <c r="AA25" s="36">
        <f t="shared" si="1"/>
        <v>0</v>
      </c>
      <c r="AB25" s="37">
        <f t="shared" si="2"/>
        <v>0</v>
      </c>
      <c r="AC25" s="37">
        <f t="shared" si="3"/>
        <v>0</v>
      </c>
      <c r="AD25" s="38">
        <f t="shared" si="4"/>
        <v>0</v>
      </c>
      <c r="AE25" s="33">
        <f t="shared" si="5"/>
        <v>135</v>
      </c>
      <c r="AF25"/>
      <c r="AG25"/>
      <c r="AH25"/>
    </row>
    <row r="26" spans="1:34" x14ac:dyDescent="0.25">
      <c r="A26" s="7">
        <v>21</v>
      </c>
      <c r="B26" s="85" t="s">
        <v>36</v>
      </c>
      <c r="C26" s="25">
        <v>1213</v>
      </c>
      <c r="D26" s="26">
        <v>93</v>
      </c>
      <c r="E26" s="20">
        <v>19</v>
      </c>
      <c r="F26" s="21">
        <v>20</v>
      </c>
      <c r="G26" s="22">
        <v>23</v>
      </c>
      <c r="H26" s="54">
        <v>0</v>
      </c>
      <c r="I26" s="55">
        <v>0</v>
      </c>
      <c r="J26" s="59">
        <v>0</v>
      </c>
      <c r="K26" s="54">
        <v>0</v>
      </c>
      <c r="L26" s="55">
        <v>0</v>
      </c>
      <c r="M26" s="59">
        <v>0</v>
      </c>
      <c r="N26" s="54">
        <v>0</v>
      </c>
      <c r="O26" s="64">
        <v>0</v>
      </c>
      <c r="P26" s="59">
        <v>0</v>
      </c>
      <c r="Q26" s="54">
        <v>0</v>
      </c>
      <c r="R26" s="55">
        <v>0</v>
      </c>
      <c r="S26" s="59">
        <v>0</v>
      </c>
      <c r="T26" s="20">
        <v>21</v>
      </c>
      <c r="U26" s="21">
        <v>23</v>
      </c>
      <c r="V26" s="22">
        <v>22</v>
      </c>
      <c r="W26" s="54"/>
      <c r="X26" s="55"/>
      <c r="Y26" s="56"/>
      <c r="Z26" s="15">
        <f t="shared" si="0"/>
        <v>128</v>
      </c>
      <c r="AA26" s="36">
        <f t="shared" si="1"/>
        <v>0</v>
      </c>
      <c r="AB26" s="37">
        <f t="shared" si="2"/>
        <v>0</v>
      </c>
      <c r="AC26" s="37">
        <f t="shared" si="3"/>
        <v>0</v>
      </c>
      <c r="AD26" s="38">
        <f t="shared" si="4"/>
        <v>0</v>
      </c>
      <c r="AE26" s="33">
        <f t="shared" si="5"/>
        <v>128</v>
      </c>
      <c r="AF26"/>
      <c r="AG26"/>
      <c r="AH26"/>
    </row>
    <row r="27" spans="1:34" x14ac:dyDescent="0.25">
      <c r="A27" s="7">
        <v>22</v>
      </c>
      <c r="B27" s="85" t="s">
        <v>96</v>
      </c>
      <c r="C27" s="25">
        <v>15195</v>
      </c>
      <c r="D27" s="26">
        <v>65</v>
      </c>
      <c r="E27" s="54">
        <v>0</v>
      </c>
      <c r="F27" s="55">
        <v>0</v>
      </c>
      <c r="G27" s="56">
        <v>0</v>
      </c>
      <c r="H27" s="54">
        <v>0</v>
      </c>
      <c r="I27" s="55">
        <v>0</v>
      </c>
      <c r="J27" s="59">
        <v>0</v>
      </c>
      <c r="K27" s="29">
        <v>24</v>
      </c>
      <c r="L27" s="23">
        <v>23</v>
      </c>
      <c r="M27" s="22">
        <v>24</v>
      </c>
      <c r="N27" s="54">
        <v>0</v>
      </c>
      <c r="O27" s="64">
        <v>0</v>
      </c>
      <c r="P27" s="59">
        <v>0</v>
      </c>
      <c r="Q27" s="21">
        <v>24</v>
      </c>
      <c r="R27" s="23">
        <v>21</v>
      </c>
      <c r="S27" s="21">
        <v>0</v>
      </c>
      <c r="T27" s="54">
        <v>0</v>
      </c>
      <c r="U27" s="55">
        <v>0</v>
      </c>
      <c r="V27" s="59">
        <v>0</v>
      </c>
      <c r="W27" s="54"/>
      <c r="X27" s="55"/>
      <c r="Y27" s="56"/>
      <c r="Z27" s="15">
        <f t="shared" si="0"/>
        <v>116</v>
      </c>
      <c r="AA27" s="36">
        <f t="shared" si="1"/>
        <v>0</v>
      </c>
      <c r="AB27" s="37">
        <f t="shared" si="2"/>
        <v>0</v>
      </c>
      <c r="AC27" s="37">
        <f t="shared" si="3"/>
        <v>0</v>
      </c>
      <c r="AD27" s="38">
        <f t="shared" si="4"/>
        <v>0</v>
      </c>
      <c r="AE27" s="33">
        <f t="shared" si="5"/>
        <v>116</v>
      </c>
      <c r="AF27"/>
      <c r="AG27"/>
      <c r="AH27"/>
    </row>
    <row r="28" spans="1:34" x14ac:dyDescent="0.25">
      <c r="A28" s="7">
        <v>23</v>
      </c>
      <c r="B28" s="85" t="s">
        <v>85</v>
      </c>
      <c r="C28" s="25">
        <v>4335</v>
      </c>
      <c r="D28" s="26">
        <v>29</v>
      </c>
      <c r="E28" s="20">
        <v>18</v>
      </c>
      <c r="F28" s="21">
        <v>22</v>
      </c>
      <c r="G28" s="22">
        <v>26</v>
      </c>
      <c r="H28" s="54">
        <v>0</v>
      </c>
      <c r="I28" s="55">
        <v>0</v>
      </c>
      <c r="J28" s="59">
        <v>0</v>
      </c>
      <c r="K28" s="54">
        <v>0</v>
      </c>
      <c r="L28" s="64">
        <v>0</v>
      </c>
      <c r="M28" s="59">
        <v>0</v>
      </c>
      <c r="N28" s="55">
        <v>0</v>
      </c>
      <c r="O28" s="64">
        <v>0</v>
      </c>
      <c r="P28" s="58">
        <v>0</v>
      </c>
      <c r="Q28" s="55">
        <v>0</v>
      </c>
      <c r="R28" s="64">
        <v>0</v>
      </c>
      <c r="S28" s="58">
        <v>0</v>
      </c>
      <c r="T28" s="54">
        <v>0</v>
      </c>
      <c r="U28" s="55">
        <v>0</v>
      </c>
      <c r="V28" s="59">
        <v>0</v>
      </c>
      <c r="W28" s="54"/>
      <c r="X28" s="55"/>
      <c r="Y28" s="56"/>
      <c r="Z28" s="15">
        <f t="shared" si="0"/>
        <v>66</v>
      </c>
      <c r="AA28" s="36">
        <f t="shared" si="1"/>
        <v>0</v>
      </c>
      <c r="AB28" s="37">
        <f t="shared" si="2"/>
        <v>0</v>
      </c>
      <c r="AC28" s="37">
        <f t="shared" si="3"/>
        <v>0</v>
      </c>
      <c r="AD28" s="38">
        <f t="shared" si="4"/>
        <v>0</v>
      </c>
      <c r="AE28" s="33">
        <f t="shared" si="5"/>
        <v>66</v>
      </c>
      <c r="AF28"/>
      <c r="AG28"/>
      <c r="AH28"/>
    </row>
    <row r="29" spans="1:34" x14ac:dyDescent="0.25">
      <c r="A29" s="7">
        <v>24</v>
      </c>
      <c r="B29" s="85" t="s">
        <v>115</v>
      </c>
      <c r="C29" s="25">
        <v>12440</v>
      </c>
      <c r="D29" s="26">
        <v>46</v>
      </c>
      <c r="E29" s="54">
        <v>0</v>
      </c>
      <c r="F29" s="55">
        <v>0</v>
      </c>
      <c r="G29" s="59">
        <v>0</v>
      </c>
      <c r="H29" s="54">
        <v>0</v>
      </c>
      <c r="I29" s="55">
        <v>0</v>
      </c>
      <c r="J29" s="59">
        <v>0</v>
      </c>
      <c r="K29" s="54">
        <v>0</v>
      </c>
      <c r="L29" s="64">
        <v>0</v>
      </c>
      <c r="M29" s="59">
        <v>0</v>
      </c>
      <c r="N29" s="55">
        <v>0</v>
      </c>
      <c r="O29" s="64">
        <v>0</v>
      </c>
      <c r="P29" s="58">
        <v>0</v>
      </c>
      <c r="Q29" s="54">
        <v>0</v>
      </c>
      <c r="R29" s="55">
        <v>0</v>
      </c>
      <c r="S29" s="59">
        <v>0</v>
      </c>
      <c r="T29" s="20">
        <v>18</v>
      </c>
      <c r="U29" s="21">
        <v>20</v>
      </c>
      <c r="V29" s="22">
        <v>21</v>
      </c>
      <c r="W29" s="54"/>
      <c r="X29" s="55"/>
      <c r="Y29" s="56"/>
      <c r="Z29" s="15">
        <f t="shared" si="0"/>
        <v>59</v>
      </c>
      <c r="AA29" s="36">
        <f t="shared" si="1"/>
        <v>0</v>
      </c>
      <c r="AB29" s="37">
        <f t="shared" si="2"/>
        <v>0</v>
      </c>
      <c r="AC29" s="37">
        <f t="shared" si="3"/>
        <v>0</v>
      </c>
      <c r="AD29" s="38">
        <f t="shared" si="4"/>
        <v>0</v>
      </c>
      <c r="AE29" s="33">
        <f t="shared" si="5"/>
        <v>59</v>
      </c>
      <c r="AF29"/>
      <c r="AG29"/>
      <c r="AH29"/>
    </row>
    <row r="30" spans="1:34" x14ac:dyDescent="0.25">
      <c r="A30" s="7">
        <v>25</v>
      </c>
      <c r="B30" s="85" t="s">
        <v>113</v>
      </c>
      <c r="C30" s="25">
        <v>15317</v>
      </c>
      <c r="D30" s="26">
        <v>22</v>
      </c>
      <c r="E30" s="54">
        <v>0</v>
      </c>
      <c r="F30" s="55">
        <v>0</v>
      </c>
      <c r="G30" s="59">
        <v>0</v>
      </c>
      <c r="H30" s="54">
        <v>0</v>
      </c>
      <c r="I30" s="55">
        <v>0</v>
      </c>
      <c r="J30" s="59">
        <v>0</v>
      </c>
      <c r="K30" s="54">
        <v>0</v>
      </c>
      <c r="L30" s="55">
        <v>0</v>
      </c>
      <c r="M30" s="59">
        <v>0</v>
      </c>
      <c r="N30" s="54">
        <v>0</v>
      </c>
      <c r="O30" s="55">
        <v>0</v>
      </c>
      <c r="P30" s="59">
        <v>0</v>
      </c>
      <c r="Q30" s="20">
        <v>16</v>
      </c>
      <c r="R30" s="21">
        <v>17</v>
      </c>
      <c r="S30" s="22">
        <v>19</v>
      </c>
      <c r="T30" s="54">
        <v>0</v>
      </c>
      <c r="U30" s="55">
        <v>0</v>
      </c>
      <c r="V30" s="59">
        <v>0</v>
      </c>
      <c r="W30" s="54"/>
      <c r="X30" s="55"/>
      <c r="Y30" s="56"/>
      <c r="Z30" s="15">
        <f t="shared" si="0"/>
        <v>52</v>
      </c>
      <c r="AA30" s="36">
        <f t="shared" si="1"/>
        <v>0</v>
      </c>
      <c r="AB30" s="37">
        <f t="shared" si="2"/>
        <v>0</v>
      </c>
      <c r="AC30" s="37">
        <f t="shared" si="3"/>
        <v>0</v>
      </c>
      <c r="AD30" s="38">
        <f t="shared" si="4"/>
        <v>0</v>
      </c>
      <c r="AE30" s="33">
        <f t="shared" si="5"/>
        <v>52</v>
      </c>
      <c r="AF30"/>
      <c r="AG30"/>
      <c r="AH30"/>
    </row>
    <row r="31" spans="1:34" x14ac:dyDescent="0.25">
      <c r="A31" s="7">
        <v>26</v>
      </c>
      <c r="B31" s="85" t="s">
        <v>116</v>
      </c>
      <c r="C31" s="25">
        <v>23729</v>
      </c>
      <c r="D31" s="26">
        <v>18</v>
      </c>
      <c r="E31" s="54">
        <v>0</v>
      </c>
      <c r="F31" s="55">
        <v>0</v>
      </c>
      <c r="G31" s="59">
        <v>0</v>
      </c>
      <c r="H31" s="54">
        <v>0</v>
      </c>
      <c r="I31" s="55">
        <v>0</v>
      </c>
      <c r="J31" s="59">
        <v>0</v>
      </c>
      <c r="K31" s="54">
        <v>0</v>
      </c>
      <c r="L31" s="55">
        <v>0</v>
      </c>
      <c r="M31" s="59">
        <v>0</v>
      </c>
      <c r="N31" s="54">
        <v>0</v>
      </c>
      <c r="O31" s="55">
        <v>0</v>
      </c>
      <c r="P31" s="59">
        <v>0</v>
      </c>
      <c r="Q31" s="54">
        <v>0</v>
      </c>
      <c r="R31" s="55">
        <v>0</v>
      </c>
      <c r="S31" s="59">
        <v>0</v>
      </c>
      <c r="T31" s="20">
        <v>15</v>
      </c>
      <c r="U31" s="21">
        <v>17</v>
      </c>
      <c r="V31" s="22">
        <v>20</v>
      </c>
      <c r="W31" s="54"/>
      <c r="X31" s="55"/>
      <c r="Y31" s="56"/>
      <c r="Z31" s="15">
        <f t="shared" si="0"/>
        <v>52</v>
      </c>
      <c r="AA31" s="36">
        <f t="shared" si="1"/>
        <v>0</v>
      </c>
      <c r="AB31" s="37">
        <f t="shared" si="2"/>
        <v>0</v>
      </c>
      <c r="AC31" s="37">
        <f t="shared" si="3"/>
        <v>0</v>
      </c>
      <c r="AD31" s="38">
        <f t="shared" si="4"/>
        <v>0</v>
      </c>
      <c r="AE31" s="33">
        <f t="shared" si="5"/>
        <v>52</v>
      </c>
      <c r="AF31"/>
      <c r="AG31"/>
      <c r="AH31"/>
    </row>
    <row r="32" spans="1:34" x14ac:dyDescent="0.25">
      <c r="A32" s="7">
        <v>27</v>
      </c>
      <c r="B32" s="85" t="s">
        <v>121</v>
      </c>
      <c r="C32" s="25"/>
      <c r="D32" s="26">
        <v>98</v>
      </c>
      <c r="E32" s="54">
        <v>0</v>
      </c>
      <c r="F32" s="55">
        <v>0</v>
      </c>
      <c r="G32" s="59">
        <v>0</v>
      </c>
      <c r="H32" s="54">
        <v>0</v>
      </c>
      <c r="I32" s="55">
        <v>0</v>
      </c>
      <c r="J32" s="59">
        <v>0</v>
      </c>
      <c r="K32" s="54">
        <v>0</v>
      </c>
      <c r="L32" s="55">
        <v>0</v>
      </c>
      <c r="M32" s="59">
        <v>0</v>
      </c>
      <c r="N32" s="54">
        <v>0</v>
      </c>
      <c r="O32" s="55">
        <v>0</v>
      </c>
      <c r="P32" s="59">
        <v>0</v>
      </c>
      <c r="Q32" s="54">
        <v>0</v>
      </c>
      <c r="R32" s="55">
        <v>0</v>
      </c>
      <c r="S32" s="59">
        <v>0</v>
      </c>
      <c r="T32" s="54">
        <v>0</v>
      </c>
      <c r="U32" s="55">
        <v>0</v>
      </c>
      <c r="V32" s="59">
        <v>0</v>
      </c>
      <c r="W32" s="20">
        <v>16</v>
      </c>
      <c r="X32" s="21">
        <v>14</v>
      </c>
      <c r="Y32" s="22">
        <v>20</v>
      </c>
      <c r="Z32" s="15">
        <f t="shared" si="0"/>
        <v>50</v>
      </c>
      <c r="AA32" s="36">
        <f t="shared" si="1"/>
        <v>0</v>
      </c>
      <c r="AB32" s="37">
        <f t="shared" si="2"/>
        <v>0</v>
      </c>
      <c r="AC32" s="37">
        <f t="shared" si="3"/>
        <v>0</v>
      </c>
      <c r="AD32" s="38">
        <f t="shared" si="4"/>
        <v>0</v>
      </c>
      <c r="AE32" s="33">
        <f t="shared" si="5"/>
        <v>50</v>
      </c>
      <c r="AF32"/>
      <c r="AG32"/>
      <c r="AH32"/>
    </row>
    <row r="33" spans="1:34" x14ac:dyDescent="0.25">
      <c r="A33" s="7">
        <v>28</v>
      </c>
      <c r="B33" s="85" t="s">
        <v>122</v>
      </c>
      <c r="C33" s="25"/>
      <c r="D33" s="26">
        <v>24</v>
      </c>
      <c r="E33" s="54">
        <v>0</v>
      </c>
      <c r="F33" s="55">
        <v>0</v>
      </c>
      <c r="G33" s="59">
        <v>0</v>
      </c>
      <c r="H33" s="54">
        <v>0</v>
      </c>
      <c r="I33" s="55">
        <v>0</v>
      </c>
      <c r="J33" s="59">
        <v>0</v>
      </c>
      <c r="K33" s="54">
        <v>0</v>
      </c>
      <c r="L33" s="55">
        <v>0</v>
      </c>
      <c r="M33" s="59">
        <v>0</v>
      </c>
      <c r="N33" s="54">
        <v>0</v>
      </c>
      <c r="O33" s="55">
        <v>0</v>
      </c>
      <c r="P33" s="59">
        <v>0</v>
      </c>
      <c r="Q33" s="54">
        <v>0</v>
      </c>
      <c r="R33" s="55">
        <v>0</v>
      </c>
      <c r="S33" s="59">
        <v>0</v>
      </c>
      <c r="T33" s="54">
        <v>0</v>
      </c>
      <c r="U33" s="55">
        <v>0</v>
      </c>
      <c r="V33" s="59">
        <v>0</v>
      </c>
      <c r="W33" s="20">
        <v>14</v>
      </c>
      <c r="X33" s="21">
        <v>15</v>
      </c>
      <c r="Y33" s="22">
        <v>14</v>
      </c>
      <c r="Z33" s="15">
        <f t="shared" si="0"/>
        <v>43</v>
      </c>
      <c r="AA33" s="36">
        <f t="shared" si="1"/>
        <v>0</v>
      </c>
      <c r="AB33" s="37">
        <f t="shared" si="2"/>
        <v>0</v>
      </c>
      <c r="AC33" s="37">
        <f t="shared" si="3"/>
        <v>0</v>
      </c>
      <c r="AD33" s="38">
        <f t="shared" si="4"/>
        <v>0</v>
      </c>
      <c r="AE33" s="33">
        <f t="shared" si="5"/>
        <v>43</v>
      </c>
      <c r="AF33"/>
      <c r="AG33"/>
      <c r="AH33"/>
    </row>
    <row r="34" spans="1:34" x14ac:dyDescent="0.25">
      <c r="E34" s="104">
        <v>18</v>
      </c>
      <c r="F34" s="104"/>
      <c r="G34" s="104"/>
      <c r="H34" s="104">
        <v>14</v>
      </c>
      <c r="I34" s="104"/>
      <c r="J34" s="104"/>
      <c r="K34" s="104">
        <v>16</v>
      </c>
      <c r="L34" s="104"/>
      <c r="M34" s="104"/>
      <c r="N34" s="104">
        <v>18</v>
      </c>
      <c r="O34" s="104"/>
      <c r="P34" s="104"/>
      <c r="Q34" s="104">
        <v>19</v>
      </c>
      <c r="R34" s="104"/>
      <c r="S34" s="104"/>
      <c r="T34" s="104">
        <v>19</v>
      </c>
      <c r="U34" s="104"/>
      <c r="V34" s="104"/>
      <c r="W34" s="104">
        <v>19</v>
      </c>
      <c r="X34" s="104"/>
      <c r="Y34" s="104"/>
    </row>
  </sheetData>
  <autoFilter ref="A5:AE33">
    <sortState ref="A6:AE33">
      <sortCondition descending="1" ref="AE5:AE33"/>
    </sortState>
  </autoFilter>
  <sortState ref="A6:AH32">
    <sortCondition descending="1" ref="AE6:AE32"/>
  </sortState>
  <mergeCells count="27">
    <mergeCell ref="AA3:AC4"/>
    <mergeCell ref="N3:P3"/>
    <mergeCell ref="N4:P4"/>
    <mergeCell ref="Z3:Z4"/>
    <mergeCell ref="AD3:AD4"/>
    <mergeCell ref="AE3:AE4"/>
    <mergeCell ref="A1:AE2"/>
    <mergeCell ref="Q4:S4"/>
    <mergeCell ref="T4:V4"/>
    <mergeCell ref="W4:Y4"/>
    <mergeCell ref="A3:D4"/>
    <mergeCell ref="E3:G3"/>
    <mergeCell ref="E4:G4"/>
    <mergeCell ref="H4:J4"/>
    <mergeCell ref="K4:M4"/>
    <mergeCell ref="H3:J3"/>
    <mergeCell ref="K3:M3"/>
    <mergeCell ref="Q3:S3"/>
    <mergeCell ref="T3:V3"/>
    <mergeCell ref="W3:Y3"/>
    <mergeCell ref="T34:V34"/>
    <mergeCell ref="W34:Y34"/>
    <mergeCell ref="E34:G34"/>
    <mergeCell ref="H34:J34"/>
    <mergeCell ref="K34:M34"/>
    <mergeCell ref="N34:P34"/>
    <mergeCell ref="Q34:S34"/>
  </mergeCells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9"/>
  <sheetViews>
    <sheetView topLeftCell="A4" zoomScale="90" zoomScaleNormal="90" workbookViewId="0">
      <selection activeCell="AJ17" sqref="AJ17"/>
    </sheetView>
  </sheetViews>
  <sheetFormatPr defaultRowHeight="15" x14ac:dyDescent="0.25"/>
  <cols>
    <col min="1" max="1" width="5.140625" customWidth="1"/>
    <col min="2" max="2" width="20" customWidth="1"/>
    <col min="3" max="3" width="10.85546875" customWidth="1"/>
    <col min="4" max="4" width="8.7109375" customWidth="1"/>
    <col min="5" max="19" width="4.140625" style="1" customWidth="1"/>
    <col min="20" max="22" width="4.140625" style="61" customWidth="1"/>
    <col min="23" max="25" width="4.140625" style="1" customWidth="1"/>
    <col min="26" max="26" width="6.42578125" style="1" customWidth="1"/>
    <col min="27" max="29" width="4.140625" style="32" customWidth="1"/>
    <col min="30" max="30" width="7.140625" style="32" customWidth="1"/>
    <col min="31" max="31" width="7.28515625" style="32" customWidth="1"/>
    <col min="32" max="33" width="4.140625" style="32" customWidth="1"/>
    <col min="34" max="34" width="7.140625" style="32" customWidth="1"/>
    <col min="35" max="35" width="7.85546875" customWidth="1"/>
  </cols>
  <sheetData>
    <row r="1" spans="1:34" ht="27" customHeight="1" x14ac:dyDescent="0.25">
      <c r="A1" s="90" t="s">
        <v>109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/>
      <c r="AG1"/>
      <c r="AH1"/>
    </row>
    <row r="2" spans="1:34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/>
      <c r="AG2"/>
      <c r="AH2"/>
    </row>
    <row r="3" spans="1:34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109" t="s">
        <v>1</v>
      </c>
      <c r="AA3" s="92" t="s">
        <v>11</v>
      </c>
      <c r="AB3" s="93"/>
      <c r="AC3" s="93"/>
      <c r="AD3" s="105" t="s">
        <v>9</v>
      </c>
      <c r="AE3" s="107" t="s">
        <v>10</v>
      </c>
      <c r="AF3"/>
      <c r="AG3"/>
      <c r="AH3"/>
    </row>
    <row r="4" spans="1:34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110"/>
      <c r="AA4" s="94"/>
      <c r="AB4" s="95"/>
      <c r="AC4" s="95"/>
      <c r="AD4" s="106"/>
      <c r="AE4" s="108"/>
      <c r="AF4"/>
      <c r="AG4"/>
      <c r="AH4"/>
    </row>
    <row r="5" spans="1:34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10">
        <v>1</v>
      </c>
      <c r="O5" s="11">
        <v>2</v>
      </c>
      <c r="P5" s="12">
        <v>3</v>
      </c>
      <c r="Q5" s="10">
        <v>1</v>
      </c>
      <c r="R5" s="11">
        <v>2</v>
      </c>
      <c r="S5" s="12">
        <v>3</v>
      </c>
      <c r="T5" s="62">
        <v>1</v>
      </c>
      <c r="U5" s="13">
        <v>2</v>
      </c>
      <c r="V5" s="63">
        <v>3</v>
      </c>
      <c r="W5" s="10">
        <v>1</v>
      </c>
      <c r="X5" s="11">
        <v>2</v>
      </c>
      <c r="Y5" s="12">
        <v>3</v>
      </c>
      <c r="Z5" s="50"/>
      <c r="AA5" s="34" t="s">
        <v>6</v>
      </c>
      <c r="AB5" s="35" t="s">
        <v>7</v>
      </c>
      <c r="AC5" s="35" t="s">
        <v>8</v>
      </c>
      <c r="AD5" s="47"/>
      <c r="AE5" s="43"/>
    </row>
    <row r="6" spans="1:34" x14ac:dyDescent="0.25">
      <c r="A6" s="7">
        <v>1</v>
      </c>
      <c r="B6" s="28" t="s">
        <v>16</v>
      </c>
      <c r="C6" s="25">
        <v>6455</v>
      </c>
      <c r="D6" s="26">
        <v>46</v>
      </c>
      <c r="E6" s="16">
        <v>23</v>
      </c>
      <c r="F6" s="17">
        <v>30</v>
      </c>
      <c r="G6" s="18">
        <v>30</v>
      </c>
      <c r="H6" s="16">
        <v>32</v>
      </c>
      <c r="I6" s="17">
        <v>35</v>
      </c>
      <c r="J6" s="48">
        <v>35</v>
      </c>
      <c r="K6" s="49">
        <v>35</v>
      </c>
      <c r="L6" s="19">
        <v>35</v>
      </c>
      <c r="M6" s="18">
        <v>30</v>
      </c>
      <c r="N6" s="16">
        <v>35</v>
      </c>
      <c r="O6" s="19">
        <v>30</v>
      </c>
      <c r="P6" s="18">
        <v>35</v>
      </c>
      <c r="Q6" s="20">
        <v>27</v>
      </c>
      <c r="R6" s="21">
        <v>30</v>
      </c>
      <c r="S6" s="22">
        <v>32</v>
      </c>
      <c r="T6" s="17">
        <v>35</v>
      </c>
      <c r="U6" s="19">
        <v>35</v>
      </c>
      <c r="V6" s="17">
        <v>35</v>
      </c>
      <c r="W6" s="16">
        <v>32</v>
      </c>
      <c r="X6" s="17">
        <v>29</v>
      </c>
      <c r="Y6" s="18">
        <v>35</v>
      </c>
      <c r="Z6" s="14">
        <f t="shared" ref="Z6:Z22" si="0">SUM(E6:Y6)</f>
        <v>675</v>
      </c>
      <c r="AA6" s="36">
        <f t="shared" ref="AA6:AA22" si="1">SMALL(E6:Y6,1)</f>
        <v>23</v>
      </c>
      <c r="AB6" s="37">
        <f t="shared" ref="AB6:AB22" si="2">SMALL(E6:Y6,2)</f>
        <v>27</v>
      </c>
      <c r="AC6" s="37">
        <f t="shared" ref="AC6:AC22" si="3">SMALL(E6:Y6,3)</f>
        <v>29</v>
      </c>
      <c r="AD6" s="38">
        <f t="shared" ref="AD6:AD22" si="4">SUM(AA6:AC6)</f>
        <v>79</v>
      </c>
      <c r="AE6" s="33">
        <f t="shared" ref="AE6:AE22" si="5">Z6-AD6</f>
        <v>596</v>
      </c>
      <c r="AF6"/>
      <c r="AG6"/>
      <c r="AH6"/>
    </row>
    <row r="7" spans="1:34" x14ac:dyDescent="0.25">
      <c r="A7" s="7">
        <v>2</v>
      </c>
      <c r="B7" s="28" t="s">
        <v>17</v>
      </c>
      <c r="C7" s="25">
        <v>6324</v>
      </c>
      <c r="D7" s="26">
        <v>19</v>
      </c>
      <c r="E7" s="20">
        <v>22</v>
      </c>
      <c r="F7" s="21">
        <v>35</v>
      </c>
      <c r="G7" s="22">
        <v>35</v>
      </c>
      <c r="H7" s="20">
        <v>35</v>
      </c>
      <c r="I7" s="21">
        <v>26</v>
      </c>
      <c r="J7" s="30">
        <v>28</v>
      </c>
      <c r="K7" s="29">
        <v>30</v>
      </c>
      <c r="L7" s="23">
        <v>22</v>
      </c>
      <c r="M7" s="22">
        <v>32</v>
      </c>
      <c r="N7" s="20">
        <v>26</v>
      </c>
      <c r="O7" s="21">
        <v>35</v>
      </c>
      <c r="P7" s="22">
        <v>32</v>
      </c>
      <c r="Q7" s="20">
        <v>24</v>
      </c>
      <c r="R7" s="21">
        <v>32</v>
      </c>
      <c r="S7" s="22">
        <v>28</v>
      </c>
      <c r="T7" s="21">
        <v>23</v>
      </c>
      <c r="U7" s="23">
        <v>30</v>
      </c>
      <c r="V7" s="21">
        <v>32</v>
      </c>
      <c r="W7" s="20">
        <v>35</v>
      </c>
      <c r="X7" s="21">
        <v>35</v>
      </c>
      <c r="Y7" s="22">
        <v>26</v>
      </c>
      <c r="Z7" s="15">
        <f t="shared" si="0"/>
        <v>623</v>
      </c>
      <c r="AA7" s="36">
        <f t="shared" si="1"/>
        <v>22</v>
      </c>
      <c r="AB7" s="37">
        <f t="shared" si="2"/>
        <v>22</v>
      </c>
      <c r="AC7" s="37">
        <f t="shared" si="3"/>
        <v>23</v>
      </c>
      <c r="AD7" s="38">
        <f t="shared" si="4"/>
        <v>67</v>
      </c>
      <c r="AE7" s="33">
        <f t="shared" si="5"/>
        <v>556</v>
      </c>
      <c r="AF7"/>
      <c r="AG7"/>
      <c r="AH7"/>
    </row>
    <row r="8" spans="1:34" x14ac:dyDescent="0.25">
      <c r="A8" s="7">
        <v>3</v>
      </c>
      <c r="B8" s="31" t="s">
        <v>49</v>
      </c>
      <c r="C8" s="25">
        <v>1614</v>
      </c>
      <c r="D8" s="26">
        <v>20</v>
      </c>
      <c r="E8" s="20">
        <v>18</v>
      </c>
      <c r="F8" s="21">
        <v>26</v>
      </c>
      <c r="G8" s="22">
        <v>26</v>
      </c>
      <c r="H8" s="20">
        <v>29</v>
      </c>
      <c r="I8" s="21">
        <v>28</v>
      </c>
      <c r="J8" s="30">
        <v>27</v>
      </c>
      <c r="K8" s="29">
        <v>28</v>
      </c>
      <c r="L8" s="21">
        <v>29</v>
      </c>
      <c r="M8" s="22">
        <v>35</v>
      </c>
      <c r="N8" s="20">
        <v>30</v>
      </c>
      <c r="O8" s="21">
        <v>32</v>
      </c>
      <c r="P8" s="22">
        <v>30</v>
      </c>
      <c r="Q8" s="20">
        <v>28</v>
      </c>
      <c r="R8" s="21">
        <v>29</v>
      </c>
      <c r="S8" s="22">
        <v>26</v>
      </c>
      <c r="T8" s="21">
        <v>32</v>
      </c>
      <c r="U8" s="23">
        <v>32</v>
      </c>
      <c r="V8" s="21">
        <v>25</v>
      </c>
      <c r="W8" s="20">
        <v>30</v>
      </c>
      <c r="X8" s="21">
        <v>30</v>
      </c>
      <c r="Y8" s="22">
        <v>27</v>
      </c>
      <c r="Z8" s="15">
        <f t="shared" si="0"/>
        <v>597</v>
      </c>
      <c r="AA8" s="36">
        <f t="shared" si="1"/>
        <v>18</v>
      </c>
      <c r="AB8" s="37">
        <f t="shared" si="2"/>
        <v>25</v>
      </c>
      <c r="AC8" s="37">
        <f t="shared" si="3"/>
        <v>26</v>
      </c>
      <c r="AD8" s="38">
        <f t="shared" si="4"/>
        <v>69</v>
      </c>
      <c r="AE8" s="33">
        <f t="shared" si="5"/>
        <v>528</v>
      </c>
      <c r="AF8"/>
      <c r="AG8"/>
      <c r="AH8"/>
    </row>
    <row r="9" spans="1:34" x14ac:dyDescent="0.25">
      <c r="A9" s="7">
        <v>4</v>
      </c>
      <c r="B9" s="31" t="s">
        <v>45</v>
      </c>
      <c r="C9" s="25">
        <v>2284</v>
      </c>
      <c r="D9" s="26">
        <v>12</v>
      </c>
      <c r="E9" s="20">
        <v>21</v>
      </c>
      <c r="F9" s="21">
        <v>27</v>
      </c>
      <c r="G9" s="22">
        <v>29</v>
      </c>
      <c r="H9" s="20">
        <v>25</v>
      </c>
      <c r="I9" s="21">
        <v>27</v>
      </c>
      <c r="J9" s="30">
        <v>29</v>
      </c>
      <c r="K9" s="29">
        <v>32</v>
      </c>
      <c r="L9" s="21">
        <v>30</v>
      </c>
      <c r="M9" s="22">
        <v>24</v>
      </c>
      <c r="N9" s="20">
        <v>20</v>
      </c>
      <c r="O9" s="21">
        <v>27</v>
      </c>
      <c r="P9" s="22">
        <v>28</v>
      </c>
      <c r="Q9" s="20">
        <v>26</v>
      </c>
      <c r="R9" s="21">
        <v>0</v>
      </c>
      <c r="S9" s="22">
        <v>25</v>
      </c>
      <c r="T9" s="20">
        <v>30</v>
      </c>
      <c r="U9" s="23">
        <v>25</v>
      </c>
      <c r="V9" s="22">
        <v>29</v>
      </c>
      <c r="W9" s="20">
        <v>28</v>
      </c>
      <c r="X9" s="21">
        <v>32</v>
      </c>
      <c r="Y9" s="22">
        <v>28</v>
      </c>
      <c r="Z9" s="15">
        <f t="shared" si="0"/>
        <v>542</v>
      </c>
      <c r="AA9" s="36">
        <f t="shared" si="1"/>
        <v>0</v>
      </c>
      <c r="AB9" s="37">
        <f t="shared" si="2"/>
        <v>20</v>
      </c>
      <c r="AC9" s="37">
        <f t="shared" si="3"/>
        <v>21</v>
      </c>
      <c r="AD9" s="38">
        <f t="shared" si="4"/>
        <v>41</v>
      </c>
      <c r="AE9" s="33">
        <f t="shared" si="5"/>
        <v>501</v>
      </c>
      <c r="AF9"/>
      <c r="AG9"/>
      <c r="AH9"/>
    </row>
    <row r="10" spans="1:34" x14ac:dyDescent="0.25">
      <c r="A10" s="7">
        <v>5</v>
      </c>
      <c r="B10" s="24" t="s">
        <v>48</v>
      </c>
      <c r="C10" s="25">
        <v>2924</v>
      </c>
      <c r="D10" s="26">
        <v>89</v>
      </c>
      <c r="E10" s="20">
        <v>0</v>
      </c>
      <c r="F10" s="23">
        <v>0</v>
      </c>
      <c r="G10" s="22">
        <v>27</v>
      </c>
      <c r="H10" s="20">
        <v>22</v>
      </c>
      <c r="I10" s="21">
        <v>24</v>
      </c>
      <c r="J10" s="30">
        <v>24</v>
      </c>
      <c r="K10" s="29">
        <v>29</v>
      </c>
      <c r="L10" s="21">
        <v>28</v>
      </c>
      <c r="M10" s="22">
        <v>26</v>
      </c>
      <c r="N10" s="20">
        <v>28</v>
      </c>
      <c r="O10" s="21">
        <v>24</v>
      </c>
      <c r="P10" s="22">
        <v>29</v>
      </c>
      <c r="Q10" s="20">
        <v>30</v>
      </c>
      <c r="R10" s="21">
        <v>26</v>
      </c>
      <c r="S10" s="22">
        <v>30</v>
      </c>
      <c r="T10" s="20">
        <v>23</v>
      </c>
      <c r="U10" s="23">
        <v>29</v>
      </c>
      <c r="V10" s="22">
        <v>30</v>
      </c>
      <c r="W10" s="20">
        <v>26</v>
      </c>
      <c r="X10" s="21">
        <v>25</v>
      </c>
      <c r="Y10" s="22">
        <v>32</v>
      </c>
      <c r="Z10" s="15">
        <f t="shared" si="0"/>
        <v>512</v>
      </c>
      <c r="AA10" s="36">
        <f t="shared" si="1"/>
        <v>0</v>
      </c>
      <c r="AB10" s="37">
        <f t="shared" si="2"/>
        <v>0</v>
      </c>
      <c r="AC10" s="37">
        <f t="shared" si="3"/>
        <v>22</v>
      </c>
      <c r="AD10" s="38">
        <f t="shared" si="4"/>
        <v>22</v>
      </c>
      <c r="AE10" s="33">
        <f t="shared" si="5"/>
        <v>490</v>
      </c>
      <c r="AF10"/>
      <c r="AG10"/>
      <c r="AH10"/>
    </row>
    <row r="11" spans="1:34" x14ac:dyDescent="0.25">
      <c r="A11" s="7">
        <v>6</v>
      </c>
      <c r="B11" s="24" t="s">
        <v>20</v>
      </c>
      <c r="C11" s="25">
        <v>15104</v>
      </c>
      <c r="D11" s="26">
        <v>28</v>
      </c>
      <c r="E11" s="20">
        <v>28</v>
      </c>
      <c r="F11" s="21">
        <v>24</v>
      </c>
      <c r="G11" s="22">
        <v>24</v>
      </c>
      <c r="H11" s="20">
        <v>0</v>
      </c>
      <c r="I11" s="21">
        <v>25</v>
      </c>
      <c r="J11" s="22">
        <v>25</v>
      </c>
      <c r="K11" s="20">
        <v>26</v>
      </c>
      <c r="L11" s="23">
        <v>26</v>
      </c>
      <c r="M11" s="22">
        <v>27</v>
      </c>
      <c r="N11" s="20">
        <v>18</v>
      </c>
      <c r="O11" s="21">
        <v>28</v>
      </c>
      <c r="P11" s="22">
        <v>25</v>
      </c>
      <c r="Q11" s="20">
        <v>25</v>
      </c>
      <c r="R11" s="21">
        <v>25</v>
      </c>
      <c r="S11" s="22">
        <v>20</v>
      </c>
      <c r="T11" s="21">
        <v>27</v>
      </c>
      <c r="U11" s="23">
        <v>28</v>
      </c>
      <c r="V11" s="21">
        <v>28</v>
      </c>
      <c r="W11" s="20">
        <v>29</v>
      </c>
      <c r="X11" s="21">
        <v>28</v>
      </c>
      <c r="Y11" s="22">
        <v>29</v>
      </c>
      <c r="Z11" s="15">
        <f t="shared" si="0"/>
        <v>515</v>
      </c>
      <c r="AA11" s="36">
        <f t="shared" si="1"/>
        <v>0</v>
      </c>
      <c r="AB11" s="37">
        <f t="shared" si="2"/>
        <v>18</v>
      </c>
      <c r="AC11" s="37">
        <f t="shared" si="3"/>
        <v>20</v>
      </c>
      <c r="AD11" s="38">
        <f t="shared" si="4"/>
        <v>38</v>
      </c>
      <c r="AE11" s="33">
        <f t="shared" si="5"/>
        <v>477</v>
      </c>
      <c r="AF11"/>
      <c r="AG11"/>
      <c r="AH11"/>
    </row>
    <row r="12" spans="1:34" x14ac:dyDescent="0.25">
      <c r="A12" s="7">
        <v>7</v>
      </c>
      <c r="B12" s="24" t="s">
        <v>21</v>
      </c>
      <c r="C12" s="25">
        <v>18340</v>
      </c>
      <c r="D12" s="26">
        <v>69</v>
      </c>
      <c r="E12" s="20">
        <v>24</v>
      </c>
      <c r="F12" s="21">
        <v>20</v>
      </c>
      <c r="G12" s="22">
        <v>18</v>
      </c>
      <c r="H12" s="20">
        <v>27</v>
      </c>
      <c r="I12" s="21">
        <v>22</v>
      </c>
      <c r="J12" s="30">
        <v>22</v>
      </c>
      <c r="K12" s="29">
        <v>24</v>
      </c>
      <c r="L12" s="23">
        <v>25</v>
      </c>
      <c r="M12" s="22">
        <v>25</v>
      </c>
      <c r="N12" s="20">
        <v>24</v>
      </c>
      <c r="O12" s="23">
        <v>26</v>
      </c>
      <c r="P12" s="22">
        <v>23</v>
      </c>
      <c r="Q12" s="20">
        <v>23</v>
      </c>
      <c r="R12" s="23">
        <v>24</v>
      </c>
      <c r="S12" s="22">
        <v>24</v>
      </c>
      <c r="T12" s="20">
        <v>29</v>
      </c>
      <c r="U12" s="23">
        <v>27</v>
      </c>
      <c r="V12" s="22">
        <v>22</v>
      </c>
      <c r="W12" s="20">
        <v>27</v>
      </c>
      <c r="X12" s="21">
        <v>27</v>
      </c>
      <c r="Y12" s="22">
        <v>24</v>
      </c>
      <c r="Z12" s="15">
        <f t="shared" si="0"/>
        <v>507</v>
      </c>
      <c r="AA12" s="36">
        <f t="shared" si="1"/>
        <v>18</v>
      </c>
      <c r="AB12" s="37">
        <f t="shared" si="2"/>
        <v>20</v>
      </c>
      <c r="AC12" s="37">
        <f t="shared" si="3"/>
        <v>22</v>
      </c>
      <c r="AD12" s="38">
        <f t="shared" si="4"/>
        <v>60</v>
      </c>
      <c r="AE12" s="33">
        <f t="shared" si="5"/>
        <v>447</v>
      </c>
      <c r="AF12"/>
      <c r="AG12"/>
      <c r="AH12"/>
    </row>
    <row r="13" spans="1:34" x14ac:dyDescent="0.25">
      <c r="A13" s="7">
        <v>8</v>
      </c>
      <c r="B13" s="24" t="s">
        <v>42</v>
      </c>
      <c r="C13" s="25">
        <v>3709</v>
      </c>
      <c r="D13" s="26">
        <v>33</v>
      </c>
      <c r="E13" s="20">
        <v>27</v>
      </c>
      <c r="F13" s="21">
        <v>23</v>
      </c>
      <c r="G13" s="22">
        <v>23</v>
      </c>
      <c r="H13" s="54">
        <v>0</v>
      </c>
      <c r="I13" s="55">
        <v>0</v>
      </c>
      <c r="J13" s="56">
        <v>0</v>
      </c>
      <c r="K13" s="20">
        <v>27</v>
      </c>
      <c r="L13" s="23">
        <v>27</v>
      </c>
      <c r="M13" s="22">
        <v>26</v>
      </c>
      <c r="N13" s="20">
        <v>25</v>
      </c>
      <c r="O13" s="21">
        <v>18</v>
      </c>
      <c r="P13" s="22">
        <v>21</v>
      </c>
      <c r="Q13" s="54">
        <v>0</v>
      </c>
      <c r="R13" s="55">
        <v>0</v>
      </c>
      <c r="S13" s="59">
        <v>0</v>
      </c>
      <c r="T13" s="21">
        <v>28</v>
      </c>
      <c r="U13" s="23">
        <v>24</v>
      </c>
      <c r="V13" s="21">
        <v>24</v>
      </c>
      <c r="W13" s="20">
        <v>24</v>
      </c>
      <c r="X13" s="21">
        <v>26</v>
      </c>
      <c r="Y13" s="22">
        <v>30</v>
      </c>
      <c r="Z13" s="15">
        <f t="shared" si="0"/>
        <v>373</v>
      </c>
      <c r="AA13" s="36">
        <f t="shared" si="1"/>
        <v>0</v>
      </c>
      <c r="AB13" s="37">
        <f t="shared" si="2"/>
        <v>0</v>
      </c>
      <c r="AC13" s="37">
        <f t="shared" si="3"/>
        <v>0</v>
      </c>
      <c r="AD13" s="38">
        <f t="shared" si="4"/>
        <v>0</v>
      </c>
      <c r="AE13" s="33">
        <f t="shared" si="5"/>
        <v>373</v>
      </c>
      <c r="AF13"/>
      <c r="AG13"/>
      <c r="AH13"/>
    </row>
    <row r="14" spans="1:34" x14ac:dyDescent="0.25">
      <c r="A14" s="7">
        <v>9</v>
      </c>
      <c r="B14" s="24" t="s">
        <v>47</v>
      </c>
      <c r="C14" s="25">
        <v>6667</v>
      </c>
      <c r="D14" s="26">
        <v>61</v>
      </c>
      <c r="E14" s="20">
        <v>35</v>
      </c>
      <c r="F14" s="21">
        <v>32</v>
      </c>
      <c r="G14" s="22">
        <v>28</v>
      </c>
      <c r="H14" s="20">
        <v>30</v>
      </c>
      <c r="I14" s="21">
        <v>30</v>
      </c>
      <c r="J14" s="30">
        <v>26</v>
      </c>
      <c r="K14" s="54">
        <v>0</v>
      </c>
      <c r="L14" s="64">
        <v>0</v>
      </c>
      <c r="M14" s="59">
        <v>0</v>
      </c>
      <c r="N14" s="20">
        <v>27</v>
      </c>
      <c r="O14" s="21">
        <v>25</v>
      </c>
      <c r="P14" s="22">
        <v>27</v>
      </c>
      <c r="Q14" s="20">
        <v>35</v>
      </c>
      <c r="R14" s="21">
        <v>35</v>
      </c>
      <c r="S14" s="22">
        <v>35</v>
      </c>
      <c r="T14" s="55">
        <v>0</v>
      </c>
      <c r="U14" s="64">
        <v>0</v>
      </c>
      <c r="V14" s="58">
        <v>0</v>
      </c>
      <c r="W14" s="54"/>
      <c r="X14" s="55"/>
      <c r="Y14" s="56"/>
      <c r="Z14" s="15">
        <f t="shared" si="0"/>
        <v>365</v>
      </c>
      <c r="AA14" s="36">
        <f t="shared" si="1"/>
        <v>0</v>
      </c>
      <c r="AB14" s="37">
        <f t="shared" si="2"/>
        <v>0</v>
      </c>
      <c r="AC14" s="37">
        <f t="shared" si="3"/>
        <v>0</v>
      </c>
      <c r="AD14" s="38">
        <f t="shared" si="4"/>
        <v>0</v>
      </c>
      <c r="AE14" s="33">
        <f t="shared" si="5"/>
        <v>365</v>
      </c>
      <c r="AF14"/>
      <c r="AG14"/>
      <c r="AH14"/>
    </row>
    <row r="15" spans="1:34" x14ac:dyDescent="0.25">
      <c r="A15" s="7">
        <v>10</v>
      </c>
      <c r="B15" s="24" t="s">
        <v>14</v>
      </c>
      <c r="C15" s="25">
        <v>6216</v>
      </c>
      <c r="D15" s="26">
        <v>14</v>
      </c>
      <c r="E15" s="20">
        <v>29</v>
      </c>
      <c r="F15" s="21">
        <v>28</v>
      </c>
      <c r="G15" s="22">
        <v>20</v>
      </c>
      <c r="H15" s="54">
        <v>0</v>
      </c>
      <c r="I15" s="55">
        <v>0</v>
      </c>
      <c r="J15" s="59">
        <v>0</v>
      </c>
      <c r="K15" s="29">
        <v>25</v>
      </c>
      <c r="L15" s="23">
        <v>32</v>
      </c>
      <c r="M15" s="22">
        <v>29</v>
      </c>
      <c r="N15" s="20">
        <v>32</v>
      </c>
      <c r="O15" s="21">
        <v>29</v>
      </c>
      <c r="P15" s="22">
        <v>36</v>
      </c>
      <c r="Q15" s="20">
        <v>29</v>
      </c>
      <c r="R15" s="21">
        <v>28</v>
      </c>
      <c r="S15" s="22">
        <v>29</v>
      </c>
      <c r="T15" s="55">
        <v>0</v>
      </c>
      <c r="U15" s="64">
        <v>0</v>
      </c>
      <c r="V15" s="58">
        <v>0</v>
      </c>
      <c r="W15" s="54"/>
      <c r="X15" s="55"/>
      <c r="Y15" s="56"/>
      <c r="Z15" s="15">
        <f t="shared" si="0"/>
        <v>346</v>
      </c>
      <c r="AA15" s="36">
        <f t="shared" si="1"/>
        <v>0</v>
      </c>
      <c r="AB15" s="37">
        <f t="shared" si="2"/>
        <v>0</v>
      </c>
      <c r="AC15" s="37">
        <f t="shared" si="3"/>
        <v>0</v>
      </c>
      <c r="AD15" s="38">
        <f t="shared" si="4"/>
        <v>0</v>
      </c>
      <c r="AE15" s="33">
        <f t="shared" si="5"/>
        <v>346</v>
      </c>
      <c r="AF15"/>
      <c r="AG15"/>
      <c r="AH15"/>
    </row>
    <row r="16" spans="1:34" x14ac:dyDescent="0.25">
      <c r="A16" s="7">
        <v>11</v>
      </c>
      <c r="B16" s="24" t="s">
        <v>100</v>
      </c>
      <c r="C16" s="25">
        <v>14657</v>
      </c>
      <c r="D16" s="26">
        <v>15</v>
      </c>
      <c r="E16" s="54">
        <v>0</v>
      </c>
      <c r="F16" s="55">
        <v>0</v>
      </c>
      <c r="G16" s="56">
        <v>0</v>
      </c>
      <c r="H16" s="54">
        <v>0</v>
      </c>
      <c r="I16" s="55">
        <v>0</v>
      </c>
      <c r="J16" s="59">
        <v>0</v>
      </c>
      <c r="K16" s="29">
        <v>23</v>
      </c>
      <c r="L16" s="21">
        <v>23</v>
      </c>
      <c r="M16" s="22">
        <v>22</v>
      </c>
      <c r="N16" s="20">
        <v>23</v>
      </c>
      <c r="O16" s="21">
        <v>23</v>
      </c>
      <c r="P16" s="22">
        <v>24</v>
      </c>
      <c r="Q16" s="20">
        <v>22</v>
      </c>
      <c r="R16" s="23">
        <v>23</v>
      </c>
      <c r="S16" s="22">
        <v>23</v>
      </c>
      <c r="T16" s="21">
        <v>26</v>
      </c>
      <c r="U16" s="23">
        <v>26</v>
      </c>
      <c r="V16" s="21">
        <v>27</v>
      </c>
      <c r="W16" s="20">
        <v>24</v>
      </c>
      <c r="X16" s="21">
        <v>0</v>
      </c>
      <c r="Y16" s="22">
        <v>0</v>
      </c>
      <c r="Z16" s="15">
        <f t="shared" si="0"/>
        <v>309</v>
      </c>
      <c r="AA16" s="36">
        <f t="shared" si="1"/>
        <v>0</v>
      </c>
      <c r="AB16" s="37">
        <f t="shared" si="2"/>
        <v>0</v>
      </c>
      <c r="AC16" s="37">
        <f t="shared" si="3"/>
        <v>0</v>
      </c>
      <c r="AD16" s="38">
        <f t="shared" si="4"/>
        <v>0</v>
      </c>
      <c r="AE16" s="33">
        <f t="shared" si="5"/>
        <v>309</v>
      </c>
      <c r="AF16"/>
      <c r="AG16"/>
      <c r="AH16"/>
    </row>
    <row r="17" spans="1:34" x14ac:dyDescent="0.25">
      <c r="A17" s="7">
        <v>12</v>
      </c>
      <c r="B17" s="24" t="s">
        <v>40</v>
      </c>
      <c r="C17" s="25">
        <v>16596</v>
      </c>
      <c r="D17" s="26">
        <v>75</v>
      </c>
      <c r="E17" s="20">
        <v>20</v>
      </c>
      <c r="F17" s="21">
        <v>21</v>
      </c>
      <c r="G17" s="22">
        <v>22</v>
      </c>
      <c r="H17" s="20">
        <v>22</v>
      </c>
      <c r="I17" s="21">
        <v>23</v>
      </c>
      <c r="J17" s="22">
        <v>23</v>
      </c>
      <c r="K17" s="20">
        <v>22</v>
      </c>
      <c r="L17" s="23">
        <v>24</v>
      </c>
      <c r="M17" s="22">
        <v>22</v>
      </c>
      <c r="N17" s="20">
        <v>21</v>
      </c>
      <c r="O17" s="21">
        <v>22</v>
      </c>
      <c r="P17" s="22">
        <v>19</v>
      </c>
      <c r="Q17" s="54">
        <v>0</v>
      </c>
      <c r="R17" s="64">
        <v>0</v>
      </c>
      <c r="S17" s="59">
        <v>0</v>
      </c>
      <c r="T17" s="54">
        <v>0</v>
      </c>
      <c r="U17" s="64">
        <v>0</v>
      </c>
      <c r="V17" s="59">
        <v>0</v>
      </c>
      <c r="W17" s="54"/>
      <c r="X17" s="55"/>
      <c r="Y17" s="56"/>
      <c r="Z17" s="15">
        <f t="shared" si="0"/>
        <v>261</v>
      </c>
      <c r="AA17" s="36">
        <f t="shared" si="1"/>
        <v>0</v>
      </c>
      <c r="AB17" s="37">
        <f t="shared" si="2"/>
        <v>0</v>
      </c>
      <c r="AC17" s="37">
        <f t="shared" si="3"/>
        <v>0</v>
      </c>
      <c r="AD17" s="38">
        <f t="shared" si="4"/>
        <v>0</v>
      </c>
      <c r="AE17" s="33">
        <f t="shared" si="5"/>
        <v>261</v>
      </c>
      <c r="AF17"/>
      <c r="AG17"/>
      <c r="AH17"/>
    </row>
    <row r="18" spans="1:34" x14ac:dyDescent="0.25">
      <c r="A18" s="7">
        <v>13</v>
      </c>
      <c r="B18" s="24" t="s">
        <v>46</v>
      </c>
      <c r="C18" s="25">
        <v>5754</v>
      </c>
      <c r="D18" s="26">
        <v>94</v>
      </c>
      <c r="E18" s="20">
        <v>32</v>
      </c>
      <c r="F18" s="21">
        <v>25</v>
      </c>
      <c r="G18" s="22">
        <v>25</v>
      </c>
      <c r="H18" s="20">
        <v>26</v>
      </c>
      <c r="I18" s="21">
        <v>32</v>
      </c>
      <c r="J18" s="30">
        <v>32</v>
      </c>
      <c r="K18" s="54">
        <v>0</v>
      </c>
      <c r="L18" s="64">
        <v>0</v>
      </c>
      <c r="M18" s="59">
        <v>0</v>
      </c>
      <c r="N18" s="54">
        <v>0</v>
      </c>
      <c r="O18" s="55">
        <v>0</v>
      </c>
      <c r="P18" s="59">
        <v>0</v>
      </c>
      <c r="Q18" s="20">
        <v>32</v>
      </c>
      <c r="R18" s="21">
        <v>27</v>
      </c>
      <c r="S18" s="22">
        <v>27</v>
      </c>
      <c r="T18" s="54">
        <v>0</v>
      </c>
      <c r="U18" s="64">
        <v>0</v>
      </c>
      <c r="V18" s="59">
        <v>0</v>
      </c>
      <c r="W18" s="54"/>
      <c r="X18" s="55"/>
      <c r="Y18" s="56"/>
      <c r="Z18" s="15">
        <f t="shared" si="0"/>
        <v>258</v>
      </c>
      <c r="AA18" s="36">
        <f t="shared" si="1"/>
        <v>0</v>
      </c>
      <c r="AB18" s="37">
        <f t="shared" si="2"/>
        <v>0</v>
      </c>
      <c r="AC18" s="37">
        <f t="shared" si="3"/>
        <v>0</v>
      </c>
      <c r="AD18" s="38">
        <f t="shared" si="4"/>
        <v>0</v>
      </c>
      <c r="AE18" s="33">
        <f t="shared" si="5"/>
        <v>258</v>
      </c>
      <c r="AF18"/>
      <c r="AG18"/>
      <c r="AH18"/>
    </row>
    <row r="19" spans="1:34" x14ac:dyDescent="0.25">
      <c r="A19" s="7">
        <v>14</v>
      </c>
      <c r="B19" s="24" t="s">
        <v>44</v>
      </c>
      <c r="C19" s="25">
        <v>3696</v>
      </c>
      <c r="D19" s="26">
        <v>50</v>
      </c>
      <c r="E19" s="20">
        <v>30</v>
      </c>
      <c r="F19" s="21">
        <v>29</v>
      </c>
      <c r="G19" s="22">
        <v>32</v>
      </c>
      <c r="H19" s="20">
        <v>24</v>
      </c>
      <c r="I19" s="21">
        <v>29</v>
      </c>
      <c r="J19" s="30">
        <v>30</v>
      </c>
      <c r="K19" s="54">
        <v>0</v>
      </c>
      <c r="L19" s="64">
        <v>0</v>
      </c>
      <c r="M19" s="59">
        <v>0</v>
      </c>
      <c r="N19" s="20">
        <v>29</v>
      </c>
      <c r="O19" s="21">
        <v>20</v>
      </c>
      <c r="P19" s="22">
        <v>19</v>
      </c>
      <c r="Q19" s="54">
        <v>0</v>
      </c>
      <c r="R19" s="64">
        <v>0</v>
      </c>
      <c r="S19" s="59">
        <v>0</v>
      </c>
      <c r="T19" s="55">
        <v>0</v>
      </c>
      <c r="U19" s="64">
        <v>0</v>
      </c>
      <c r="V19" s="58">
        <v>0</v>
      </c>
      <c r="W19" s="54"/>
      <c r="X19" s="55"/>
      <c r="Y19" s="56"/>
      <c r="Z19" s="15">
        <f t="shared" si="0"/>
        <v>242</v>
      </c>
      <c r="AA19" s="36">
        <f t="shared" si="1"/>
        <v>0</v>
      </c>
      <c r="AB19" s="37">
        <f t="shared" si="2"/>
        <v>0</v>
      </c>
      <c r="AC19" s="37">
        <f t="shared" si="3"/>
        <v>0</v>
      </c>
      <c r="AD19" s="38">
        <f t="shared" si="4"/>
        <v>0</v>
      </c>
      <c r="AE19" s="33">
        <f t="shared" si="5"/>
        <v>242</v>
      </c>
      <c r="AF19"/>
      <c r="AG19"/>
      <c r="AH19"/>
    </row>
    <row r="20" spans="1:34" x14ac:dyDescent="0.25">
      <c r="A20" s="7">
        <v>15</v>
      </c>
      <c r="B20" s="24" t="s">
        <v>41</v>
      </c>
      <c r="C20" s="25">
        <v>20309</v>
      </c>
      <c r="D20" s="26">
        <v>66</v>
      </c>
      <c r="E20" s="20">
        <v>25</v>
      </c>
      <c r="F20" s="21">
        <v>19</v>
      </c>
      <c r="G20" s="22">
        <v>21</v>
      </c>
      <c r="H20" s="20">
        <v>28</v>
      </c>
      <c r="I20" s="21">
        <v>0</v>
      </c>
      <c r="J20" s="22">
        <v>0</v>
      </c>
      <c r="K20" s="54">
        <v>0</v>
      </c>
      <c r="L20" s="55">
        <v>0</v>
      </c>
      <c r="M20" s="59">
        <v>0</v>
      </c>
      <c r="N20" s="20">
        <v>22</v>
      </c>
      <c r="O20" s="21">
        <v>21</v>
      </c>
      <c r="P20" s="22">
        <v>22</v>
      </c>
      <c r="Q20" s="54">
        <v>0</v>
      </c>
      <c r="R20" s="55">
        <v>0</v>
      </c>
      <c r="S20" s="59">
        <v>0</v>
      </c>
      <c r="T20" s="21">
        <v>25</v>
      </c>
      <c r="U20" s="23">
        <v>23</v>
      </c>
      <c r="V20" s="21">
        <v>26</v>
      </c>
      <c r="W20" s="54"/>
      <c r="X20" s="55"/>
      <c r="Y20" s="56"/>
      <c r="Z20" s="15">
        <f t="shared" si="0"/>
        <v>232</v>
      </c>
      <c r="AA20" s="36">
        <f t="shared" si="1"/>
        <v>0</v>
      </c>
      <c r="AB20" s="37">
        <f t="shared" si="2"/>
        <v>0</v>
      </c>
      <c r="AC20" s="37">
        <f t="shared" si="3"/>
        <v>0</v>
      </c>
      <c r="AD20" s="38">
        <f t="shared" si="4"/>
        <v>0</v>
      </c>
      <c r="AE20" s="33">
        <f t="shared" si="5"/>
        <v>232</v>
      </c>
      <c r="AF20"/>
      <c r="AG20"/>
      <c r="AH20"/>
    </row>
    <row r="21" spans="1:34" x14ac:dyDescent="0.25">
      <c r="A21" s="7">
        <v>16</v>
      </c>
      <c r="B21" s="24" t="s">
        <v>123</v>
      </c>
      <c r="C21" s="25"/>
      <c r="D21" s="26">
        <v>119</v>
      </c>
      <c r="E21" s="54">
        <v>0</v>
      </c>
      <c r="F21" s="55">
        <v>0</v>
      </c>
      <c r="G21" s="59">
        <v>0</v>
      </c>
      <c r="H21" s="54">
        <v>0</v>
      </c>
      <c r="I21" s="55">
        <v>0</v>
      </c>
      <c r="J21" s="59">
        <v>0</v>
      </c>
      <c r="K21" s="54">
        <v>0</v>
      </c>
      <c r="L21" s="64">
        <v>0</v>
      </c>
      <c r="M21" s="59">
        <v>0</v>
      </c>
      <c r="N21" s="54">
        <v>0</v>
      </c>
      <c r="O21" s="64">
        <v>0</v>
      </c>
      <c r="P21" s="59">
        <v>0</v>
      </c>
      <c r="Q21" s="54">
        <v>0</v>
      </c>
      <c r="R21" s="64">
        <v>0</v>
      </c>
      <c r="S21" s="59">
        <v>0</v>
      </c>
      <c r="T21" s="54">
        <v>0</v>
      </c>
      <c r="U21" s="64">
        <v>0</v>
      </c>
      <c r="V21" s="59">
        <v>0</v>
      </c>
      <c r="W21" s="20">
        <v>24</v>
      </c>
      <c r="X21" s="21">
        <v>24</v>
      </c>
      <c r="Y21" s="22">
        <v>24</v>
      </c>
      <c r="Z21" s="15">
        <f t="shared" si="0"/>
        <v>72</v>
      </c>
      <c r="AA21" s="36">
        <f t="shared" si="1"/>
        <v>0</v>
      </c>
      <c r="AB21" s="37">
        <f t="shared" si="2"/>
        <v>0</v>
      </c>
      <c r="AC21" s="37">
        <f t="shared" si="3"/>
        <v>0</v>
      </c>
      <c r="AD21" s="38">
        <f t="shared" si="4"/>
        <v>0</v>
      </c>
      <c r="AE21" s="33">
        <f t="shared" si="5"/>
        <v>72</v>
      </c>
      <c r="AF21"/>
      <c r="AG21"/>
      <c r="AH21"/>
    </row>
    <row r="22" spans="1:34" x14ac:dyDescent="0.25">
      <c r="A22" s="7">
        <v>17</v>
      </c>
      <c r="B22" s="24" t="s">
        <v>43</v>
      </c>
      <c r="C22" s="25">
        <v>6353</v>
      </c>
      <c r="D22" s="26">
        <v>60</v>
      </c>
      <c r="E22" s="20">
        <v>26</v>
      </c>
      <c r="F22" s="21">
        <v>22</v>
      </c>
      <c r="G22" s="22">
        <v>19</v>
      </c>
      <c r="H22" s="54">
        <v>0</v>
      </c>
      <c r="I22" s="55">
        <v>0</v>
      </c>
      <c r="J22" s="59">
        <v>0</v>
      </c>
      <c r="K22" s="54">
        <v>0</v>
      </c>
      <c r="L22" s="55">
        <v>0</v>
      </c>
      <c r="M22" s="59">
        <v>0</v>
      </c>
      <c r="N22" s="54">
        <v>0</v>
      </c>
      <c r="O22" s="55">
        <v>0</v>
      </c>
      <c r="P22" s="59">
        <v>0</v>
      </c>
      <c r="Q22" s="54">
        <v>0</v>
      </c>
      <c r="R22" s="55">
        <v>0</v>
      </c>
      <c r="S22" s="59">
        <v>0</v>
      </c>
      <c r="T22" s="54">
        <v>0</v>
      </c>
      <c r="U22" s="55">
        <v>0</v>
      </c>
      <c r="V22" s="59">
        <v>0</v>
      </c>
      <c r="W22" s="54"/>
      <c r="X22" s="55"/>
      <c r="Y22" s="56"/>
      <c r="Z22" s="15">
        <f t="shared" si="0"/>
        <v>67</v>
      </c>
      <c r="AA22" s="36">
        <f t="shared" si="1"/>
        <v>0</v>
      </c>
      <c r="AB22" s="37">
        <f t="shared" si="2"/>
        <v>0</v>
      </c>
      <c r="AC22" s="37">
        <f t="shared" si="3"/>
        <v>0</v>
      </c>
      <c r="AD22" s="38">
        <f t="shared" si="4"/>
        <v>0</v>
      </c>
      <c r="AE22" s="33">
        <f t="shared" si="5"/>
        <v>67</v>
      </c>
      <c r="AF22"/>
      <c r="AG22"/>
      <c r="AH22"/>
    </row>
    <row r="23" spans="1:34" hidden="1" x14ac:dyDescent="0.25">
      <c r="A23" s="7"/>
      <c r="B23" s="24"/>
      <c r="C23" s="25"/>
      <c r="D23" s="26"/>
      <c r="E23" s="20"/>
      <c r="F23" s="21"/>
      <c r="G23" s="22"/>
      <c r="H23" s="20"/>
      <c r="I23" s="21"/>
      <c r="J23" s="30"/>
      <c r="K23" s="29"/>
      <c r="L23" s="23"/>
      <c r="M23" s="22"/>
      <c r="N23" s="20"/>
      <c r="O23" s="21"/>
      <c r="P23" s="22"/>
      <c r="Q23" s="20"/>
      <c r="R23" s="21"/>
      <c r="S23" s="22"/>
      <c r="T23" s="21"/>
      <c r="U23" s="21"/>
      <c r="V23" s="21"/>
      <c r="W23" s="20"/>
      <c r="X23" s="21"/>
      <c r="Y23" s="22"/>
      <c r="Z23" s="15"/>
      <c r="AA23" s="36"/>
      <c r="AB23" s="37"/>
      <c r="AC23" s="37"/>
      <c r="AD23" s="38"/>
      <c r="AE23" s="33"/>
      <c r="AF23"/>
      <c r="AG23"/>
      <c r="AH23"/>
    </row>
    <row r="24" spans="1:34" hidden="1" x14ac:dyDescent="0.25">
      <c r="A24" s="7"/>
      <c r="B24" s="24"/>
      <c r="C24" s="25"/>
      <c r="D24" s="26"/>
      <c r="E24" s="20"/>
      <c r="F24" s="21"/>
      <c r="G24" s="22"/>
      <c r="H24" s="20"/>
      <c r="I24" s="21"/>
      <c r="J24" s="30"/>
      <c r="K24" s="29"/>
      <c r="L24" s="23"/>
      <c r="M24" s="22"/>
      <c r="N24" s="20"/>
      <c r="O24" s="21"/>
      <c r="P24" s="22"/>
      <c r="Q24" s="20"/>
      <c r="R24" s="21"/>
      <c r="S24" s="22"/>
      <c r="T24" s="21"/>
      <c r="U24" s="21"/>
      <c r="V24" s="21"/>
      <c r="W24" s="20"/>
      <c r="X24" s="21"/>
      <c r="Y24" s="22"/>
      <c r="Z24" s="15"/>
      <c r="AA24" s="36"/>
      <c r="AB24" s="37"/>
      <c r="AC24" s="37"/>
      <c r="AD24" s="38"/>
      <c r="AE24" s="33"/>
      <c r="AF24"/>
      <c r="AG24"/>
      <c r="AH24"/>
    </row>
    <row r="25" spans="1:34" hidden="1" x14ac:dyDescent="0.25">
      <c r="A25" s="7"/>
      <c r="B25" s="24"/>
      <c r="C25" s="25"/>
      <c r="D25" s="26"/>
      <c r="E25" s="20"/>
      <c r="F25" s="21"/>
      <c r="G25" s="22"/>
      <c r="H25" s="20"/>
      <c r="I25" s="21"/>
      <c r="J25" s="30"/>
      <c r="K25" s="29"/>
      <c r="L25" s="23"/>
      <c r="M25" s="22"/>
      <c r="N25" s="20"/>
      <c r="O25" s="21"/>
      <c r="P25" s="22"/>
      <c r="Q25" s="20"/>
      <c r="R25" s="21"/>
      <c r="S25" s="22"/>
      <c r="T25" s="21"/>
      <c r="U25" s="21"/>
      <c r="V25" s="21"/>
      <c r="W25" s="20"/>
      <c r="X25" s="21"/>
      <c r="Y25" s="22"/>
      <c r="Z25" s="15"/>
      <c r="AA25" s="36"/>
      <c r="AB25" s="37"/>
      <c r="AC25" s="37"/>
      <c r="AD25" s="38"/>
      <c r="AE25" s="33"/>
      <c r="AF25"/>
      <c r="AG25"/>
      <c r="AH25"/>
    </row>
    <row r="26" spans="1:34" hidden="1" x14ac:dyDescent="0.25">
      <c r="A26" s="7"/>
      <c r="B26" s="24"/>
      <c r="C26" s="25"/>
      <c r="D26" s="26"/>
      <c r="E26" s="20"/>
      <c r="F26" s="21"/>
      <c r="G26" s="22"/>
      <c r="H26" s="20"/>
      <c r="I26" s="21"/>
      <c r="J26" s="22"/>
      <c r="K26" s="20"/>
      <c r="L26" s="23"/>
      <c r="M26" s="22"/>
      <c r="N26" s="16"/>
      <c r="O26" s="19"/>
      <c r="P26" s="18"/>
      <c r="Q26" s="20"/>
      <c r="R26" s="21"/>
      <c r="S26" s="22"/>
      <c r="T26" s="21"/>
      <c r="U26" s="21"/>
      <c r="V26" s="21"/>
      <c r="W26" s="20"/>
      <c r="X26" s="21"/>
      <c r="Y26" s="22"/>
      <c r="Z26" s="15"/>
      <c r="AA26" s="36"/>
      <c r="AB26" s="37"/>
      <c r="AC26" s="37"/>
      <c r="AD26" s="38"/>
      <c r="AE26" s="33"/>
      <c r="AF26"/>
      <c r="AG26"/>
      <c r="AH26"/>
    </row>
    <row r="27" spans="1:34" x14ac:dyDescent="0.25">
      <c r="B27" s="3"/>
      <c r="C27" s="3"/>
      <c r="D27" s="3"/>
      <c r="E27" s="91">
        <v>15</v>
      </c>
      <c r="F27" s="91"/>
      <c r="G27" s="91"/>
      <c r="H27" s="91">
        <v>12</v>
      </c>
      <c r="I27" s="91"/>
      <c r="J27" s="91"/>
      <c r="K27" s="91">
        <v>11</v>
      </c>
      <c r="L27" s="91"/>
      <c r="M27" s="91"/>
      <c r="N27" s="91">
        <v>14</v>
      </c>
      <c r="O27" s="91"/>
      <c r="P27" s="91"/>
      <c r="Q27" s="91">
        <v>11</v>
      </c>
      <c r="R27" s="91"/>
      <c r="S27" s="91"/>
      <c r="T27" s="88">
        <v>10</v>
      </c>
      <c r="U27" s="88"/>
      <c r="V27" s="88"/>
      <c r="W27" s="91">
        <v>10</v>
      </c>
      <c r="X27" s="91"/>
      <c r="Y27" s="91"/>
      <c r="Z27" s="78"/>
      <c r="AA27" s="79"/>
      <c r="AB27" s="79"/>
      <c r="AC27" s="79"/>
      <c r="AD27" s="79"/>
      <c r="AE27" s="4">
        <f>AVERAGE(E27:Y27)</f>
        <v>11.857142857142858</v>
      </c>
    </row>
    <row r="28" spans="1:34" x14ac:dyDescent="0.25">
      <c r="B28" s="89" t="s">
        <v>2</v>
      </c>
      <c r="C28" s="89"/>
      <c r="D28" s="89"/>
      <c r="E28" s="89"/>
      <c r="F28" s="89"/>
      <c r="G28" s="89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9"/>
      <c r="AB28" s="79"/>
      <c r="AC28" s="79"/>
      <c r="AD28" s="79"/>
      <c r="AE28"/>
    </row>
    <row r="29" spans="1:34" x14ac:dyDescent="0.25">
      <c r="B29" s="89"/>
      <c r="C29" s="89"/>
      <c r="D29" s="89"/>
      <c r="E29" s="89"/>
      <c r="F29" s="89"/>
      <c r="G29" s="89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9"/>
      <c r="AB29" s="79"/>
      <c r="AC29" s="79"/>
      <c r="AD29" s="79"/>
      <c r="AE29"/>
    </row>
  </sheetData>
  <autoFilter ref="B5:AE22">
    <sortState ref="B6:AE26">
      <sortCondition descending="1" ref="AE5:AE22"/>
    </sortState>
  </autoFilter>
  <sortState ref="B6:AE21">
    <sortCondition descending="1" ref="AE6:AE21"/>
  </sortState>
  <mergeCells count="28">
    <mergeCell ref="A1:AE2"/>
    <mergeCell ref="N4:P4"/>
    <mergeCell ref="Q4:S4"/>
    <mergeCell ref="W4:Y4"/>
    <mergeCell ref="A3:D4"/>
    <mergeCell ref="E3:G3"/>
    <mergeCell ref="N3:P3"/>
    <mergeCell ref="Q3:S3"/>
    <mergeCell ref="W3:Y3"/>
    <mergeCell ref="AA3:AC4"/>
    <mergeCell ref="AD3:AD4"/>
    <mergeCell ref="AE3:AE4"/>
    <mergeCell ref="E4:G4"/>
    <mergeCell ref="H4:J4"/>
    <mergeCell ref="K4:M4"/>
    <mergeCell ref="H3:J3"/>
    <mergeCell ref="K3:M3"/>
    <mergeCell ref="T3:V3"/>
    <mergeCell ref="T4:V4"/>
    <mergeCell ref="Q27:S27"/>
    <mergeCell ref="T27:V27"/>
    <mergeCell ref="W27:Y27"/>
    <mergeCell ref="B28:G29"/>
    <mergeCell ref="Z3:Z4"/>
    <mergeCell ref="E27:G27"/>
    <mergeCell ref="H27:J27"/>
    <mergeCell ref="K27:M27"/>
    <mergeCell ref="N27:P27"/>
  </mergeCells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zoomScale="90" zoomScaleNormal="90" workbookViewId="0">
      <selection activeCell="AA22" sqref="AA22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19" width="4" style="1" customWidth="1"/>
    <col min="20" max="22" width="4" style="61" customWidth="1"/>
    <col min="23" max="25" width="4" style="1" customWidth="1"/>
    <col min="26" max="26" width="6.85546875" style="1" customWidth="1"/>
    <col min="27" max="29" width="4.140625" style="32" customWidth="1"/>
    <col min="30" max="30" width="7.140625" style="32" customWidth="1"/>
    <col min="31" max="31" width="7" style="32" customWidth="1"/>
    <col min="32" max="33" width="4.140625" style="32" customWidth="1"/>
    <col min="34" max="34" width="7.140625" style="32" customWidth="1"/>
    <col min="35" max="35" width="7.85546875" customWidth="1"/>
  </cols>
  <sheetData>
    <row r="1" spans="1:34" ht="27" customHeight="1" x14ac:dyDescent="0.25">
      <c r="A1" s="90" t="s">
        <v>110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/>
      <c r="AG1"/>
      <c r="AH1"/>
    </row>
    <row r="2" spans="1:34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/>
      <c r="AG2"/>
      <c r="AH2"/>
    </row>
    <row r="3" spans="1:34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107" t="s">
        <v>1</v>
      </c>
      <c r="AA3" s="92" t="s">
        <v>11</v>
      </c>
      <c r="AB3" s="93"/>
      <c r="AC3" s="93"/>
      <c r="AD3" s="105" t="s">
        <v>9</v>
      </c>
      <c r="AE3" s="107" t="s">
        <v>10</v>
      </c>
      <c r="AF3"/>
      <c r="AG3"/>
      <c r="AH3"/>
    </row>
    <row r="4" spans="1:34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108"/>
      <c r="AA4" s="94"/>
      <c r="AB4" s="95"/>
      <c r="AC4" s="95"/>
      <c r="AD4" s="106"/>
      <c r="AE4" s="108"/>
      <c r="AF4"/>
      <c r="AG4"/>
      <c r="AH4"/>
    </row>
    <row r="5" spans="1:34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10">
        <v>1</v>
      </c>
      <c r="O5" s="11">
        <v>2</v>
      </c>
      <c r="P5" s="12">
        <v>3</v>
      </c>
      <c r="Q5" s="10">
        <v>1</v>
      </c>
      <c r="R5" s="11">
        <v>2</v>
      </c>
      <c r="S5" s="12">
        <v>3</v>
      </c>
      <c r="T5" s="10">
        <v>1</v>
      </c>
      <c r="U5" s="11">
        <v>2</v>
      </c>
      <c r="V5" s="12">
        <v>3</v>
      </c>
      <c r="W5" s="10">
        <v>1</v>
      </c>
      <c r="X5" s="11">
        <v>2</v>
      </c>
      <c r="Y5" s="12">
        <v>3</v>
      </c>
      <c r="Z5" s="44"/>
      <c r="AA5" s="34" t="s">
        <v>6</v>
      </c>
      <c r="AB5" s="35" t="s">
        <v>7</v>
      </c>
      <c r="AC5" s="35" t="s">
        <v>8</v>
      </c>
      <c r="AD5" s="47"/>
      <c r="AE5" s="43"/>
    </row>
    <row r="6" spans="1:34" x14ac:dyDescent="0.25">
      <c r="A6" s="7">
        <v>1</v>
      </c>
      <c r="B6" s="28" t="s">
        <v>52</v>
      </c>
      <c r="C6" s="25">
        <v>2769</v>
      </c>
      <c r="D6" s="26">
        <v>51</v>
      </c>
      <c r="E6" s="16">
        <v>35</v>
      </c>
      <c r="F6" s="17">
        <v>35</v>
      </c>
      <c r="G6" s="18">
        <v>35</v>
      </c>
      <c r="H6" s="16">
        <v>35</v>
      </c>
      <c r="I6" s="17">
        <v>35</v>
      </c>
      <c r="J6" s="48">
        <v>35</v>
      </c>
      <c r="K6" s="67"/>
      <c r="L6" s="68"/>
      <c r="M6" s="69"/>
      <c r="N6" s="70"/>
      <c r="O6" s="68"/>
      <c r="P6" s="69"/>
      <c r="Q6" s="54"/>
      <c r="R6" s="55"/>
      <c r="S6" s="56"/>
      <c r="T6" s="17"/>
      <c r="U6" s="19"/>
      <c r="V6" s="17"/>
      <c r="W6" s="16"/>
      <c r="X6" s="17"/>
      <c r="Y6" s="18"/>
      <c r="Z6" s="14">
        <f>SUM(E6:Y6)</f>
        <v>210</v>
      </c>
      <c r="AA6" s="36">
        <f>SMALL(E6:Y6,1)</f>
        <v>35</v>
      </c>
      <c r="AB6" s="37">
        <f>SMALL(E6:Y6,2)</f>
        <v>35</v>
      </c>
      <c r="AC6" s="37">
        <f>SMALL(E6:Y6,3)</f>
        <v>35</v>
      </c>
      <c r="AD6" s="38">
        <f>SUM(AA6:AC6)</f>
        <v>105</v>
      </c>
      <c r="AE6" s="33">
        <f>Z6-AD6</f>
        <v>105</v>
      </c>
      <c r="AF6"/>
      <c r="AG6"/>
      <c r="AH6"/>
    </row>
    <row r="7" spans="1:34" x14ac:dyDescent="0.25">
      <c r="A7" s="7">
        <v>2</v>
      </c>
      <c r="B7" s="28" t="s">
        <v>51</v>
      </c>
      <c r="C7" s="25">
        <v>6005</v>
      </c>
      <c r="D7" s="26">
        <v>35</v>
      </c>
      <c r="E7" s="20">
        <v>32</v>
      </c>
      <c r="F7" s="21">
        <v>32</v>
      </c>
      <c r="G7" s="22">
        <v>32</v>
      </c>
      <c r="H7" s="20">
        <v>32</v>
      </c>
      <c r="I7" s="21">
        <v>32</v>
      </c>
      <c r="J7" s="22">
        <v>32</v>
      </c>
      <c r="K7" s="54"/>
      <c r="L7" s="64"/>
      <c r="M7" s="56"/>
      <c r="N7" s="54"/>
      <c r="O7" s="55"/>
      <c r="P7" s="56"/>
      <c r="Q7" s="54"/>
      <c r="R7" s="55"/>
      <c r="S7" s="56"/>
      <c r="T7" s="21"/>
      <c r="U7" s="23"/>
      <c r="V7" s="21"/>
      <c r="W7" s="20"/>
      <c r="X7" s="21"/>
      <c r="Y7" s="22"/>
      <c r="Z7" s="15">
        <f>SUM(E7:Y7)</f>
        <v>192</v>
      </c>
      <c r="AA7" s="36">
        <f>SMALL(E7:Y7,1)</f>
        <v>32</v>
      </c>
      <c r="AB7" s="37">
        <f>SMALL(E7:Y7,2)</f>
        <v>32</v>
      </c>
      <c r="AC7" s="37">
        <f>SMALL(E7:Y7,3)</f>
        <v>32</v>
      </c>
      <c r="AD7" s="38">
        <f>SUM(AA7:AC7)</f>
        <v>96</v>
      </c>
      <c r="AE7" s="33">
        <f>Z7-AD7</f>
        <v>96</v>
      </c>
      <c r="AF7"/>
      <c r="AG7"/>
      <c r="AH7"/>
    </row>
    <row r="8" spans="1:34" x14ac:dyDescent="0.25">
      <c r="A8" s="7">
        <v>3</v>
      </c>
      <c r="B8" s="31" t="s">
        <v>50</v>
      </c>
      <c r="C8" s="25">
        <v>4904</v>
      </c>
      <c r="D8" s="26">
        <v>21</v>
      </c>
      <c r="E8" s="20">
        <v>30</v>
      </c>
      <c r="F8" s="21">
        <v>30</v>
      </c>
      <c r="G8" s="22">
        <v>30</v>
      </c>
      <c r="H8" s="54">
        <v>0</v>
      </c>
      <c r="I8" s="55">
        <v>0</v>
      </c>
      <c r="J8" s="56">
        <v>0</v>
      </c>
      <c r="K8" s="54"/>
      <c r="L8" s="64"/>
      <c r="M8" s="56"/>
      <c r="N8" s="54"/>
      <c r="O8" s="55"/>
      <c r="P8" s="56"/>
      <c r="Q8" s="54"/>
      <c r="R8" s="55"/>
      <c r="S8" s="56"/>
      <c r="T8" s="21"/>
      <c r="U8" s="23"/>
      <c r="V8" s="21"/>
      <c r="W8" s="20"/>
      <c r="X8" s="21"/>
      <c r="Y8" s="22"/>
      <c r="Z8" s="15">
        <f>SUM(E8:Y8)</f>
        <v>90</v>
      </c>
      <c r="AA8" s="36">
        <f>SMALL(E8:Y8,1)</f>
        <v>0</v>
      </c>
      <c r="AB8" s="37">
        <f>SMALL(E8:Y8,2)</f>
        <v>0</v>
      </c>
      <c r="AC8" s="37">
        <f>SMALL(E8:Y8,3)</f>
        <v>0</v>
      </c>
      <c r="AD8" s="38">
        <f>SUM(AA8:AC8)</f>
        <v>0</v>
      </c>
      <c r="AE8" s="33">
        <f>Z8-AD8</f>
        <v>90</v>
      </c>
      <c r="AF8"/>
      <c r="AG8"/>
      <c r="AH8"/>
    </row>
    <row r="9" spans="1:34" hidden="1" x14ac:dyDescent="0.25">
      <c r="A9" s="7"/>
      <c r="B9" s="31"/>
      <c r="C9" s="25"/>
      <c r="D9" s="26"/>
      <c r="E9" s="20"/>
      <c r="F9" s="21"/>
      <c r="G9" s="22"/>
      <c r="H9" s="20"/>
      <c r="I9" s="21"/>
      <c r="J9" s="22"/>
      <c r="K9" s="20"/>
      <c r="L9" s="23"/>
      <c r="M9" s="22"/>
      <c r="N9" s="20"/>
      <c r="O9" s="21"/>
      <c r="P9" s="22"/>
      <c r="Q9" s="20"/>
      <c r="R9" s="21"/>
      <c r="S9" s="22"/>
      <c r="T9" s="21"/>
      <c r="U9" s="21"/>
      <c r="V9" s="21"/>
      <c r="W9" s="20"/>
      <c r="X9" s="21"/>
      <c r="Y9" s="22"/>
      <c r="Z9" s="15">
        <f>SUM(E9:Y9)</f>
        <v>0</v>
      </c>
      <c r="AA9" s="36" t="e">
        <f>SMALL(E9:Y9,1)</f>
        <v>#NUM!</v>
      </c>
      <c r="AB9" s="37" t="e">
        <f>SMALL(E9:Y9,2)</f>
        <v>#NUM!</v>
      </c>
      <c r="AC9" s="37" t="e">
        <f>SMALL(E9:Y9,3)</f>
        <v>#NUM!</v>
      </c>
      <c r="AD9" s="38" t="e">
        <f>SUM(AA9:AC9)</f>
        <v>#NUM!</v>
      </c>
      <c r="AE9" s="33" t="e">
        <f>Z9-AD9</f>
        <v>#NUM!</v>
      </c>
      <c r="AF9"/>
      <c r="AG9"/>
      <c r="AH9"/>
    </row>
    <row r="10" spans="1:34" hidden="1" x14ac:dyDescent="0.25">
      <c r="A10" s="7"/>
      <c r="B10" s="24"/>
      <c r="C10" s="25"/>
      <c r="D10" s="26"/>
      <c r="E10" s="20"/>
      <c r="F10" s="23"/>
      <c r="G10" s="22"/>
      <c r="H10" s="20"/>
      <c r="I10" s="21"/>
      <c r="J10" s="22"/>
      <c r="K10" s="20"/>
      <c r="L10" s="23"/>
      <c r="M10" s="22"/>
      <c r="N10" s="20"/>
      <c r="O10" s="21"/>
      <c r="P10" s="22"/>
      <c r="Q10" s="20"/>
      <c r="R10" s="21"/>
      <c r="S10" s="22"/>
      <c r="T10" s="21"/>
      <c r="U10" s="21"/>
      <c r="V10" s="21"/>
      <c r="W10" s="20"/>
      <c r="X10" s="21"/>
      <c r="Y10" s="22"/>
      <c r="Z10" s="15">
        <f>SUM(E10:Y10)</f>
        <v>0</v>
      </c>
      <c r="AA10" s="36" t="e">
        <f>SMALL(E10:Y10,1)</f>
        <v>#NUM!</v>
      </c>
      <c r="AB10" s="37" t="e">
        <f>SMALL(E10:Y10,2)</f>
        <v>#NUM!</v>
      </c>
      <c r="AC10" s="37" t="e">
        <f>SMALL(E10:Y10,3)</f>
        <v>#NUM!</v>
      </c>
      <c r="AD10" s="38" t="e">
        <f>SUM(AA10:AC10)</f>
        <v>#NUM!</v>
      </c>
      <c r="AE10" s="33" t="e">
        <f>Z10-AD10</f>
        <v>#NUM!</v>
      </c>
      <c r="AF10"/>
      <c r="AG10"/>
      <c r="AH10"/>
    </row>
    <row r="11" spans="1:34" hidden="1" x14ac:dyDescent="0.25">
      <c r="A11" s="7"/>
      <c r="B11" s="24"/>
      <c r="C11" s="25"/>
      <c r="D11" s="26"/>
      <c r="E11" s="20"/>
      <c r="F11" s="21"/>
      <c r="G11" s="22"/>
      <c r="H11" s="20"/>
      <c r="I11" s="21"/>
      <c r="J11" s="30"/>
      <c r="K11" s="29"/>
      <c r="L11" s="23"/>
      <c r="M11" s="22"/>
      <c r="N11" s="20"/>
      <c r="O11" s="21"/>
      <c r="P11" s="22"/>
      <c r="Q11" s="20"/>
      <c r="R11" s="21"/>
      <c r="S11" s="22"/>
      <c r="T11" s="21"/>
      <c r="U11" s="21"/>
      <c r="V11" s="21"/>
      <c r="W11" s="20"/>
      <c r="X11" s="21"/>
      <c r="Y11" s="22"/>
      <c r="Z11" s="15"/>
      <c r="AA11" s="36"/>
      <c r="AB11" s="37"/>
      <c r="AC11" s="37"/>
      <c r="AD11" s="38"/>
      <c r="AE11" s="33"/>
      <c r="AF11"/>
      <c r="AG11"/>
      <c r="AH11"/>
    </row>
    <row r="12" spans="1:34" s="3" customFormat="1" x14ac:dyDescent="0.25">
      <c r="E12" s="91">
        <v>3</v>
      </c>
      <c r="F12" s="91"/>
      <c r="G12" s="91"/>
      <c r="H12" s="91">
        <v>2</v>
      </c>
      <c r="I12" s="91"/>
      <c r="J12" s="91"/>
      <c r="K12" s="91">
        <v>0</v>
      </c>
      <c r="L12" s="91"/>
      <c r="M12" s="91"/>
      <c r="N12" s="91">
        <v>0</v>
      </c>
      <c r="O12" s="91"/>
      <c r="P12" s="91"/>
      <c r="Q12" s="91">
        <v>0</v>
      </c>
      <c r="R12" s="91"/>
      <c r="S12" s="91"/>
      <c r="T12" s="91">
        <v>0</v>
      </c>
      <c r="U12" s="91"/>
      <c r="V12" s="91"/>
      <c r="W12" s="91">
        <v>0</v>
      </c>
      <c r="X12" s="91"/>
      <c r="Y12" s="91"/>
      <c r="Z12" s="40"/>
      <c r="AA12" s="41"/>
      <c r="AB12" s="41"/>
      <c r="AC12" s="41"/>
      <c r="AD12" s="41"/>
      <c r="AE12" s="4">
        <f>AVERAGE(E12:Y12)</f>
        <v>0.7142857142857143</v>
      </c>
    </row>
    <row r="13" spans="1:34" x14ac:dyDescent="0.25">
      <c r="B13" s="89" t="s">
        <v>2</v>
      </c>
      <c r="C13" s="89"/>
      <c r="D13" s="89"/>
      <c r="E13" s="89"/>
      <c r="F13" s="89"/>
      <c r="G13" s="8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60"/>
      <c r="U13" s="60"/>
      <c r="V13" s="60"/>
      <c r="W13" s="39"/>
      <c r="X13" s="39"/>
      <c r="Y13" s="39"/>
      <c r="Z13" s="39"/>
      <c r="AA13" s="41"/>
      <c r="AB13" s="41"/>
      <c r="AC13" s="41"/>
      <c r="AD13" s="41"/>
      <c r="AE13"/>
      <c r="AF13"/>
      <c r="AG13"/>
      <c r="AH13"/>
    </row>
    <row r="14" spans="1:34" x14ac:dyDescent="0.25">
      <c r="B14" s="89"/>
      <c r="C14" s="89"/>
      <c r="D14" s="89"/>
      <c r="E14" s="89"/>
      <c r="F14" s="89"/>
      <c r="G14" s="8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60"/>
      <c r="U14" s="60"/>
      <c r="V14" s="60"/>
      <c r="W14" s="39"/>
      <c r="X14" s="39"/>
      <c r="Y14" s="39"/>
      <c r="Z14" s="39"/>
      <c r="AA14" s="41"/>
      <c r="AB14" s="41"/>
      <c r="AC14" s="41"/>
      <c r="AD14" s="41"/>
      <c r="AE14"/>
      <c r="AF14"/>
      <c r="AG14"/>
      <c r="AH14"/>
    </row>
    <row r="15" spans="1:34" x14ac:dyDescent="0.25">
      <c r="AA15"/>
      <c r="AB15"/>
      <c r="AC15"/>
      <c r="AD15"/>
      <c r="AE15"/>
      <c r="AF15"/>
      <c r="AG15"/>
      <c r="AH15"/>
    </row>
  </sheetData>
  <sortState ref="B6:AE8">
    <sortCondition descending="1" ref="AE6:AE8"/>
  </sortState>
  <mergeCells count="28">
    <mergeCell ref="A1:AE2"/>
    <mergeCell ref="E12:G12"/>
    <mergeCell ref="H12:J12"/>
    <mergeCell ref="K12:M12"/>
    <mergeCell ref="N12:P12"/>
    <mergeCell ref="Q12:S12"/>
    <mergeCell ref="W12:Y12"/>
    <mergeCell ref="N4:P4"/>
    <mergeCell ref="Q4:S4"/>
    <mergeCell ref="W4:Y4"/>
    <mergeCell ref="A3:D4"/>
    <mergeCell ref="E3:G3"/>
    <mergeCell ref="N3:P3"/>
    <mergeCell ref="Q3:S3"/>
    <mergeCell ref="W3:Y3"/>
    <mergeCell ref="AA3:AC4"/>
    <mergeCell ref="T12:V12"/>
    <mergeCell ref="B13:G14"/>
    <mergeCell ref="AE3:AE4"/>
    <mergeCell ref="Z3:Z4"/>
    <mergeCell ref="AD3:AD4"/>
    <mergeCell ref="E4:G4"/>
    <mergeCell ref="H4:J4"/>
    <mergeCell ref="K4:M4"/>
    <mergeCell ref="H3:J3"/>
    <mergeCell ref="K3:M3"/>
    <mergeCell ref="T3:V3"/>
    <mergeCell ref="T4:V4"/>
  </mergeCells>
  <pageMargins left="0.7" right="0.7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zoomScale="90" zoomScaleNormal="90" workbookViewId="0">
      <selection activeCell="R16" sqref="R16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19" width="4.140625" style="1" customWidth="1"/>
    <col min="20" max="22" width="4.140625" style="61" customWidth="1"/>
    <col min="23" max="25" width="4.140625" style="1" customWidth="1"/>
    <col min="26" max="26" width="7.28515625" style="1" customWidth="1"/>
    <col min="27" max="29" width="4.140625" style="32" customWidth="1"/>
    <col min="30" max="30" width="7.140625" style="32" customWidth="1"/>
    <col min="31" max="31" width="8.7109375" style="32" customWidth="1"/>
    <col min="32" max="33" width="4.140625" style="32" customWidth="1"/>
    <col min="34" max="34" width="7.140625" style="32" customWidth="1"/>
    <col min="35" max="35" width="7.85546875" customWidth="1"/>
  </cols>
  <sheetData>
    <row r="1" spans="1:34" ht="27" customHeight="1" x14ac:dyDescent="0.25">
      <c r="A1" s="90" t="s">
        <v>111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/>
      <c r="AG1"/>
      <c r="AH1"/>
    </row>
    <row r="2" spans="1:34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/>
      <c r="AG2"/>
      <c r="AH2"/>
    </row>
    <row r="3" spans="1:34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107" t="s">
        <v>1</v>
      </c>
      <c r="AA3" s="92" t="s">
        <v>11</v>
      </c>
      <c r="AB3" s="93"/>
      <c r="AC3" s="93"/>
      <c r="AD3" s="105" t="s">
        <v>9</v>
      </c>
      <c r="AE3" s="107" t="s">
        <v>10</v>
      </c>
      <c r="AF3"/>
      <c r="AG3"/>
      <c r="AH3"/>
    </row>
    <row r="4" spans="1:34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108"/>
      <c r="AA4" s="94"/>
      <c r="AB4" s="95"/>
      <c r="AC4" s="95"/>
      <c r="AD4" s="106"/>
      <c r="AE4" s="108"/>
      <c r="AF4"/>
      <c r="AG4"/>
      <c r="AH4"/>
    </row>
    <row r="5" spans="1:34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10">
        <v>1</v>
      </c>
      <c r="O5" s="11">
        <v>2</v>
      </c>
      <c r="P5" s="12">
        <v>3</v>
      </c>
      <c r="Q5" s="10">
        <v>1</v>
      </c>
      <c r="R5" s="11">
        <v>2</v>
      </c>
      <c r="S5" s="12">
        <v>3</v>
      </c>
      <c r="T5" s="62">
        <v>1</v>
      </c>
      <c r="U5" s="13">
        <v>2</v>
      </c>
      <c r="V5" s="63">
        <v>3</v>
      </c>
      <c r="W5" s="10">
        <v>1</v>
      </c>
      <c r="X5" s="11">
        <v>2</v>
      </c>
      <c r="Y5" s="12">
        <v>3</v>
      </c>
      <c r="Z5" s="44"/>
      <c r="AA5" s="34" t="s">
        <v>6</v>
      </c>
      <c r="AB5" s="35" t="s">
        <v>7</v>
      </c>
      <c r="AC5" s="35" t="s">
        <v>8</v>
      </c>
      <c r="AD5" s="47"/>
      <c r="AE5" s="43"/>
    </row>
    <row r="6" spans="1:34" x14ac:dyDescent="0.25">
      <c r="A6" s="7">
        <v>1</v>
      </c>
      <c r="B6" s="28" t="s">
        <v>82</v>
      </c>
      <c r="C6" s="25">
        <v>1255</v>
      </c>
      <c r="D6" s="26">
        <v>34</v>
      </c>
      <c r="E6" s="16">
        <v>35</v>
      </c>
      <c r="F6" s="17">
        <v>30</v>
      </c>
      <c r="G6" s="18">
        <v>32</v>
      </c>
      <c r="H6" s="16">
        <v>35</v>
      </c>
      <c r="I6" s="17">
        <v>35</v>
      </c>
      <c r="J6" s="48">
        <v>32</v>
      </c>
      <c r="K6" s="49">
        <v>32</v>
      </c>
      <c r="L6" s="19">
        <v>35</v>
      </c>
      <c r="M6" s="18">
        <v>29</v>
      </c>
      <c r="N6" s="16">
        <v>35</v>
      </c>
      <c r="O6" s="19">
        <v>35</v>
      </c>
      <c r="P6" s="18">
        <v>32</v>
      </c>
      <c r="Q6" s="20">
        <v>30</v>
      </c>
      <c r="R6" s="21">
        <v>35</v>
      </c>
      <c r="S6" s="22">
        <v>30</v>
      </c>
      <c r="T6" s="17">
        <v>35</v>
      </c>
      <c r="U6" s="19">
        <v>0</v>
      </c>
      <c r="V6" s="17">
        <v>30</v>
      </c>
      <c r="W6" s="16">
        <v>35</v>
      </c>
      <c r="X6" s="17">
        <v>30</v>
      </c>
      <c r="Y6" s="18">
        <v>0</v>
      </c>
      <c r="Z6" s="14">
        <f t="shared" ref="Z6:Z34" si="0">SUM(E6:Y6)</f>
        <v>622</v>
      </c>
      <c r="AA6" s="36">
        <f t="shared" ref="AA6:AA34" si="1">SMALL(E6:Y6,1)</f>
        <v>0</v>
      </c>
      <c r="AB6" s="37">
        <f t="shared" ref="AB6:AB34" si="2">SMALL(E6:Y6,2)</f>
        <v>0</v>
      </c>
      <c r="AC6" s="37">
        <f t="shared" ref="AC6:AC34" si="3">SMALL(E6:Y6,3)</f>
        <v>29</v>
      </c>
      <c r="AD6" s="38">
        <f t="shared" ref="AD6:AD34" si="4">SUM(AA6:AC6)</f>
        <v>29</v>
      </c>
      <c r="AE6" s="33">
        <f t="shared" ref="AE6:AE34" si="5">Z6-AD6</f>
        <v>593</v>
      </c>
      <c r="AF6"/>
      <c r="AG6"/>
      <c r="AH6"/>
    </row>
    <row r="7" spans="1:34" x14ac:dyDescent="0.25">
      <c r="A7" s="7">
        <v>2</v>
      </c>
      <c r="B7" s="28" t="s">
        <v>72</v>
      </c>
      <c r="C7" s="25">
        <v>4366</v>
      </c>
      <c r="D7" s="26">
        <v>96</v>
      </c>
      <c r="E7" s="20">
        <v>29</v>
      </c>
      <c r="F7" s="21">
        <v>32</v>
      </c>
      <c r="G7" s="22">
        <v>30</v>
      </c>
      <c r="H7" s="20">
        <v>12</v>
      </c>
      <c r="I7" s="21">
        <v>29</v>
      </c>
      <c r="J7" s="30">
        <v>35</v>
      </c>
      <c r="K7" s="29">
        <v>30</v>
      </c>
      <c r="L7" s="23">
        <v>32</v>
      </c>
      <c r="M7" s="22">
        <v>32</v>
      </c>
      <c r="N7" s="29">
        <v>32</v>
      </c>
      <c r="O7" s="71">
        <v>30</v>
      </c>
      <c r="P7" s="30">
        <v>35</v>
      </c>
      <c r="Q7" s="20">
        <v>35</v>
      </c>
      <c r="R7" s="21">
        <v>32</v>
      </c>
      <c r="S7" s="22">
        <v>35</v>
      </c>
      <c r="T7" s="54">
        <v>0</v>
      </c>
      <c r="U7" s="55">
        <v>0</v>
      </c>
      <c r="V7" s="56">
        <v>0</v>
      </c>
      <c r="W7" s="20">
        <v>32</v>
      </c>
      <c r="X7" s="21">
        <v>35</v>
      </c>
      <c r="Y7" s="22">
        <v>35</v>
      </c>
      <c r="Z7" s="15">
        <f t="shared" si="0"/>
        <v>562</v>
      </c>
      <c r="AA7" s="36">
        <f t="shared" si="1"/>
        <v>0</v>
      </c>
      <c r="AB7" s="37">
        <f t="shared" si="2"/>
        <v>0</v>
      </c>
      <c r="AC7" s="37">
        <f t="shared" si="3"/>
        <v>0</v>
      </c>
      <c r="AD7" s="38">
        <f t="shared" si="4"/>
        <v>0</v>
      </c>
      <c r="AE7" s="33">
        <f t="shared" si="5"/>
        <v>562</v>
      </c>
      <c r="AF7"/>
      <c r="AG7"/>
      <c r="AH7"/>
    </row>
    <row r="8" spans="1:34" x14ac:dyDescent="0.25">
      <c r="A8" s="7">
        <v>3</v>
      </c>
      <c r="B8" s="31" t="s">
        <v>64</v>
      </c>
      <c r="C8" s="25">
        <v>3418</v>
      </c>
      <c r="D8" s="26">
        <v>2</v>
      </c>
      <c r="E8" s="20">
        <v>32</v>
      </c>
      <c r="F8" s="21">
        <v>35</v>
      </c>
      <c r="G8" s="22">
        <v>35</v>
      </c>
      <c r="H8" s="20">
        <v>27</v>
      </c>
      <c r="I8" s="21">
        <v>12</v>
      </c>
      <c r="J8" s="30">
        <v>27</v>
      </c>
      <c r="K8" s="29">
        <v>35</v>
      </c>
      <c r="L8" s="23">
        <v>30</v>
      </c>
      <c r="M8" s="22">
        <v>35</v>
      </c>
      <c r="N8" s="29">
        <v>30</v>
      </c>
      <c r="O8" s="71">
        <v>32</v>
      </c>
      <c r="P8" s="30">
        <v>30</v>
      </c>
      <c r="Q8" s="20">
        <v>29</v>
      </c>
      <c r="R8" s="21">
        <v>30</v>
      </c>
      <c r="S8" s="22">
        <v>32</v>
      </c>
      <c r="T8" s="21">
        <v>32</v>
      </c>
      <c r="U8" s="23">
        <v>35</v>
      </c>
      <c r="V8" s="21">
        <v>35</v>
      </c>
      <c r="W8" s="54">
        <v>0</v>
      </c>
      <c r="X8" s="55">
        <v>0</v>
      </c>
      <c r="Y8" s="56">
        <v>0</v>
      </c>
      <c r="Z8" s="15">
        <f t="shared" si="0"/>
        <v>553</v>
      </c>
      <c r="AA8" s="36">
        <f t="shared" si="1"/>
        <v>0</v>
      </c>
      <c r="AB8" s="37">
        <f t="shared" si="2"/>
        <v>0</v>
      </c>
      <c r="AC8" s="37">
        <f t="shared" si="3"/>
        <v>0</v>
      </c>
      <c r="AD8" s="38">
        <f t="shared" si="4"/>
        <v>0</v>
      </c>
      <c r="AE8" s="33">
        <f t="shared" si="5"/>
        <v>553</v>
      </c>
      <c r="AF8"/>
      <c r="AG8"/>
      <c r="AH8"/>
    </row>
    <row r="9" spans="1:34" x14ac:dyDescent="0.25">
      <c r="A9" s="7">
        <v>4</v>
      </c>
      <c r="B9" s="31" t="s">
        <v>54</v>
      </c>
      <c r="C9" s="25">
        <v>18241</v>
      </c>
      <c r="D9" s="26">
        <v>61</v>
      </c>
      <c r="E9" s="20">
        <v>30</v>
      </c>
      <c r="F9" s="21">
        <v>29</v>
      </c>
      <c r="G9" s="22">
        <v>26</v>
      </c>
      <c r="H9" s="20">
        <v>12</v>
      </c>
      <c r="I9" s="21">
        <v>18</v>
      </c>
      <c r="J9" s="22">
        <v>18</v>
      </c>
      <c r="K9" s="20">
        <v>29</v>
      </c>
      <c r="L9" s="23">
        <v>29</v>
      </c>
      <c r="M9" s="22">
        <v>30</v>
      </c>
      <c r="N9" s="20">
        <v>28</v>
      </c>
      <c r="O9" s="21">
        <v>29</v>
      </c>
      <c r="P9" s="22">
        <v>29</v>
      </c>
      <c r="Q9" s="20">
        <v>32</v>
      </c>
      <c r="R9" s="21">
        <v>21</v>
      </c>
      <c r="S9" s="22">
        <v>29</v>
      </c>
      <c r="T9" s="54">
        <v>0</v>
      </c>
      <c r="U9" s="55">
        <v>0</v>
      </c>
      <c r="V9" s="56">
        <v>0</v>
      </c>
      <c r="W9" s="20">
        <v>27</v>
      </c>
      <c r="X9" s="21">
        <v>32</v>
      </c>
      <c r="Y9" s="22">
        <v>32</v>
      </c>
      <c r="Z9" s="15">
        <f t="shared" si="0"/>
        <v>480</v>
      </c>
      <c r="AA9" s="36">
        <f t="shared" si="1"/>
        <v>0</v>
      </c>
      <c r="AB9" s="37">
        <f t="shared" si="2"/>
        <v>0</v>
      </c>
      <c r="AC9" s="37">
        <f t="shared" si="3"/>
        <v>0</v>
      </c>
      <c r="AD9" s="38">
        <f t="shared" si="4"/>
        <v>0</v>
      </c>
      <c r="AE9" s="33">
        <f t="shared" si="5"/>
        <v>480</v>
      </c>
      <c r="AF9"/>
      <c r="AG9"/>
      <c r="AH9"/>
    </row>
    <row r="10" spans="1:34" x14ac:dyDescent="0.25">
      <c r="A10" s="7">
        <v>5</v>
      </c>
      <c r="B10" s="24" t="s">
        <v>74</v>
      </c>
      <c r="C10" s="25">
        <v>1975</v>
      </c>
      <c r="D10" s="26">
        <v>29</v>
      </c>
      <c r="E10" s="20">
        <v>28</v>
      </c>
      <c r="F10" s="23">
        <v>27</v>
      </c>
      <c r="G10" s="22">
        <v>14</v>
      </c>
      <c r="H10" s="20">
        <v>29</v>
      </c>
      <c r="I10" s="21">
        <v>30</v>
      </c>
      <c r="J10" s="30">
        <v>29</v>
      </c>
      <c r="K10" s="29">
        <v>16</v>
      </c>
      <c r="L10" s="23">
        <v>21</v>
      </c>
      <c r="M10" s="22">
        <v>25</v>
      </c>
      <c r="N10" s="20">
        <v>26</v>
      </c>
      <c r="O10" s="21">
        <v>25</v>
      </c>
      <c r="P10" s="22">
        <v>25</v>
      </c>
      <c r="Q10" s="20">
        <v>25</v>
      </c>
      <c r="R10" s="21">
        <v>27</v>
      </c>
      <c r="S10" s="22">
        <v>26</v>
      </c>
      <c r="T10" s="20">
        <v>29</v>
      </c>
      <c r="U10" s="21">
        <v>29</v>
      </c>
      <c r="V10" s="22">
        <v>23</v>
      </c>
      <c r="W10" s="20">
        <v>26</v>
      </c>
      <c r="X10" s="21">
        <v>26</v>
      </c>
      <c r="Y10" s="22">
        <v>0</v>
      </c>
      <c r="Z10" s="15">
        <f t="shared" si="0"/>
        <v>506</v>
      </c>
      <c r="AA10" s="36">
        <f t="shared" si="1"/>
        <v>0</v>
      </c>
      <c r="AB10" s="37">
        <f t="shared" si="2"/>
        <v>14</v>
      </c>
      <c r="AC10" s="37">
        <f t="shared" si="3"/>
        <v>16</v>
      </c>
      <c r="AD10" s="38">
        <f t="shared" si="4"/>
        <v>30</v>
      </c>
      <c r="AE10" s="33">
        <f t="shared" si="5"/>
        <v>476</v>
      </c>
      <c r="AF10"/>
      <c r="AG10"/>
      <c r="AH10"/>
    </row>
    <row r="11" spans="1:34" x14ac:dyDescent="0.25">
      <c r="A11" s="7">
        <v>6</v>
      </c>
      <c r="B11" s="24" t="s">
        <v>73</v>
      </c>
      <c r="C11" s="25">
        <v>1977</v>
      </c>
      <c r="D11" s="26">
        <v>125</v>
      </c>
      <c r="E11" s="20">
        <v>21</v>
      </c>
      <c r="F11" s="21">
        <v>26</v>
      </c>
      <c r="G11" s="22">
        <v>28</v>
      </c>
      <c r="H11" s="20">
        <v>30</v>
      </c>
      <c r="I11" s="21">
        <v>28</v>
      </c>
      <c r="J11" s="30">
        <v>26</v>
      </c>
      <c r="K11" s="29">
        <v>27</v>
      </c>
      <c r="L11" s="23">
        <v>27</v>
      </c>
      <c r="M11" s="22">
        <v>26</v>
      </c>
      <c r="N11" s="20">
        <v>22</v>
      </c>
      <c r="O11" s="21">
        <v>22</v>
      </c>
      <c r="P11" s="22">
        <v>21</v>
      </c>
      <c r="Q11" s="20">
        <v>21</v>
      </c>
      <c r="R11" s="21">
        <v>23</v>
      </c>
      <c r="S11" s="22">
        <v>22</v>
      </c>
      <c r="T11" s="21">
        <v>27</v>
      </c>
      <c r="U11" s="23">
        <v>30</v>
      </c>
      <c r="V11" s="21">
        <v>29</v>
      </c>
      <c r="W11" s="20">
        <v>28</v>
      </c>
      <c r="X11" s="21">
        <v>27</v>
      </c>
      <c r="Y11" s="22">
        <v>27</v>
      </c>
      <c r="Z11" s="15">
        <f t="shared" si="0"/>
        <v>538</v>
      </c>
      <c r="AA11" s="36">
        <f t="shared" si="1"/>
        <v>21</v>
      </c>
      <c r="AB11" s="37">
        <f t="shared" si="2"/>
        <v>21</v>
      </c>
      <c r="AC11" s="37">
        <f t="shared" si="3"/>
        <v>21</v>
      </c>
      <c r="AD11" s="38">
        <f t="shared" si="4"/>
        <v>63</v>
      </c>
      <c r="AE11" s="33">
        <f t="shared" si="5"/>
        <v>475</v>
      </c>
      <c r="AF11"/>
      <c r="AG11"/>
      <c r="AH11"/>
    </row>
    <row r="12" spans="1:34" x14ac:dyDescent="0.25">
      <c r="A12" s="7">
        <v>7</v>
      </c>
      <c r="B12" s="24" t="s">
        <v>65</v>
      </c>
      <c r="C12" s="25">
        <v>17473</v>
      </c>
      <c r="D12" s="26">
        <v>100</v>
      </c>
      <c r="E12" s="20">
        <v>24</v>
      </c>
      <c r="F12" s="21">
        <v>20</v>
      </c>
      <c r="G12" s="22">
        <v>21</v>
      </c>
      <c r="H12" s="20">
        <v>28</v>
      </c>
      <c r="I12" s="21">
        <v>12</v>
      </c>
      <c r="J12" s="30">
        <v>12</v>
      </c>
      <c r="K12" s="29">
        <v>23</v>
      </c>
      <c r="L12" s="23">
        <v>26</v>
      </c>
      <c r="M12" s="22">
        <v>27</v>
      </c>
      <c r="N12" s="20">
        <v>29</v>
      </c>
      <c r="O12" s="21">
        <v>28</v>
      </c>
      <c r="P12" s="22">
        <v>27</v>
      </c>
      <c r="Q12" s="54">
        <v>0</v>
      </c>
      <c r="R12" s="55">
        <v>0</v>
      </c>
      <c r="S12" s="56">
        <v>0</v>
      </c>
      <c r="T12" s="21">
        <v>30</v>
      </c>
      <c r="U12" s="23">
        <v>32</v>
      </c>
      <c r="V12" s="21">
        <v>32</v>
      </c>
      <c r="W12" s="20">
        <v>30</v>
      </c>
      <c r="X12" s="21">
        <v>28</v>
      </c>
      <c r="Y12" s="22">
        <v>28</v>
      </c>
      <c r="Z12" s="15">
        <f t="shared" si="0"/>
        <v>457</v>
      </c>
      <c r="AA12" s="36">
        <f t="shared" si="1"/>
        <v>0</v>
      </c>
      <c r="AB12" s="37">
        <f t="shared" si="2"/>
        <v>0</v>
      </c>
      <c r="AC12" s="37">
        <f t="shared" si="3"/>
        <v>0</v>
      </c>
      <c r="AD12" s="38">
        <f t="shared" si="4"/>
        <v>0</v>
      </c>
      <c r="AE12" s="33">
        <f t="shared" si="5"/>
        <v>457</v>
      </c>
      <c r="AF12"/>
      <c r="AG12"/>
      <c r="AH12"/>
    </row>
    <row r="13" spans="1:34" x14ac:dyDescent="0.25">
      <c r="A13" s="7">
        <v>8</v>
      </c>
      <c r="B13" s="24" t="s">
        <v>57</v>
      </c>
      <c r="C13" s="25">
        <v>15462</v>
      </c>
      <c r="D13" s="26">
        <v>27</v>
      </c>
      <c r="E13" s="20">
        <v>25</v>
      </c>
      <c r="F13" s="21">
        <v>13</v>
      </c>
      <c r="G13" s="22">
        <v>25</v>
      </c>
      <c r="H13" s="20">
        <v>0</v>
      </c>
      <c r="I13" s="21">
        <v>23</v>
      </c>
      <c r="J13" s="30">
        <v>22</v>
      </c>
      <c r="K13" s="29">
        <v>25</v>
      </c>
      <c r="L13" s="23">
        <v>25</v>
      </c>
      <c r="M13" s="22">
        <v>16</v>
      </c>
      <c r="N13" s="20">
        <v>24</v>
      </c>
      <c r="O13" s="21">
        <v>24</v>
      </c>
      <c r="P13" s="22">
        <v>26</v>
      </c>
      <c r="Q13" s="20">
        <v>24</v>
      </c>
      <c r="R13" s="21">
        <v>26</v>
      </c>
      <c r="S13" s="22">
        <v>25</v>
      </c>
      <c r="T13" s="21">
        <v>28</v>
      </c>
      <c r="U13" s="73">
        <v>0</v>
      </c>
      <c r="V13" s="21">
        <v>25</v>
      </c>
      <c r="W13" s="20">
        <v>29</v>
      </c>
      <c r="X13" s="21">
        <v>29</v>
      </c>
      <c r="Y13" s="22">
        <v>30</v>
      </c>
      <c r="Z13" s="15">
        <f t="shared" si="0"/>
        <v>464</v>
      </c>
      <c r="AA13" s="36">
        <f t="shared" si="1"/>
        <v>0</v>
      </c>
      <c r="AB13" s="37">
        <f t="shared" si="2"/>
        <v>0</v>
      </c>
      <c r="AC13" s="37">
        <f t="shared" si="3"/>
        <v>13</v>
      </c>
      <c r="AD13" s="38">
        <f t="shared" si="4"/>
        <v>13</v>
      </c>
      <c r="AE13" s="33">
        <f t="shared" si="5"/>
        <v>451</v>
      </c>
      <c r="AF13"/>
      <c r="AG13"/>
      <c r="AH13"/>
    </row>
    <row r="14" spans="1:34" x14ac:dyDescent="0.25">
      <c r="A14" s="52">
        <v>9</v>
      </c>
      <c r="B14" s="24" t="s">
        <v>62</v>
      </c>
      <c r="C14" s="25">
        <v>6515</v>
      </c>
      <c r="D14" s="26">
        <v>4</v>
      </c>
      <c r="E14" s="20">
        <v>27</v>
      </c>
      <c r="F14" s="21">
        <v>28</v>
      </c>
      <c r="G14" s="22">
        <v>29</v>
      </c>
      <c r="H14" s="20">
        <v>32</v>
      </c>
      <c r="I14" s="21">
        <v>32</v>
      </c>
      <c r="J14" s="30">
        <v>30</v>
      </c>
      <c r="K14" s="29">
        <v>26</v>
      </c>
      <c r="L14" s="21">
        <v>28</v>
      </c>
      <c r="M14" s="22">
        <v>28</v>
      </c>
      <c r="N14" s="20">
        <v>25</v>
      </c>
      <c r="O14" s="21">
        <v>26</v>
      </c>
      <c r="P14" s="22">
        <v>22</v>
      </c>
      <c r="Q14" s="20">
        <v>19</v>
      </c>
      <c r="R14" s="21">
        <v>21</v>
      </c>
      <c r="S14" s="22">
        <v>0</v>
      </c>
      <c r="T14" s="55">
        <v>0</v>
      </c>
      <c r="U14" s="64">
        <v>0</v>
      </c>
      <c r="V14" s="55">
        <v>0</v>
      </c>
      <c r="W14" s="54">
        <v>0</v>
      </c>
      <c r="X14" s="55">
        <v>0</v>
      </c>
      <c r="Y14" s="56">
        <v>0</v>
      </c>
      <c r="Z14" s="15">
        <f t="shared" si="0"/>
        <v>373</v>
      </c>
      <c r="AA14" s="36">
        <f t="shared" si="1"/>
        <v>0</v>
      </c>
      <c r="AB14" s="37">
        <f t="shared" si="2"/>
        <v>0</v>
      </c>
      <c r="AC14" s="37">
        <f t="shared" si="3"/>
        <v>0</v>
      </c>
      <c r="AD14" s="38">
        <f t="shared" si="4"/>
        <v>0</v>
      </c>
      <c r="AE14" s="33">
        <f t="shared" si="5"/>
        <v>373</v>
      </c>
      <c r="AF14"/>
      <c r="AG14"/>
      <c r="AH14"/>
    </row>
    <row r="15" spans="1:34" x14ac:dyDescent="0.25">
      <c r="A15" s="52">
        <v>10</v>
      </c>
      <c r="B15" s="24" t="s">
        <v>63</v>
      </c>
      <c r="C15" s="25">
        <v>6513</v>
      </c>
      <c r="D15" s="26">
        <v>6</v>
      </c>
      <c r="E15" s="20">
        <v>10</v>
      </c>
      <c r="F15" s="21">
        <v>0</v>
      </c>
      <c r="G15" s="22">
        <v>20</v>
      </c>
      <c r="H15" s="20">
        <v>21</v>
      </c>
      <c r="I15" s="21">
        <v>22</v>
      </c>
      <c r="J15" s="30">
        <v>14</v>
      </c>
      <c r="K15" s="29">
        <v>20</v>
      </c>
      <c r="L15" s="23">
        <v>22</v>
      </c>
      <c r="M15" s="22">
        <v>23</v>
      </c>
      <c r="N15" s="20">
        <v>20</v>
      </c>
      <c r="O15" s="21">
        <v>21</v>
      </c>
      <c r="P15" s="22">
        <v>23</v>
      </c>
      <c r="Q15" s="20">
        <v>23</v>
      </c>
      <c r="R15" s="21">
        <v>25</v>
      </c>
      <c r="S15" s="22">
        <v>23</v>
      </c>
      <c r="T15" s="20">
        <v>25</v>
      </c>
      <c r="U15" s="21">
        <v>26</v>
      </c>
      <c r="V15" s="22">
        <v>27</v>
      </c>
      <c r="W15" s="54">
        <v>0</v>
      </c>
      <c r="X15" s="55">
        <v>0</v>
      </c>
      <c r="Y15" s="56">
        <v>0</v>
      </c>
      <c r="Z15" s="15">
        <f t="shared" si="0"/>
        <v>365</v>
      </c>
      <c r="AA15" s="36">
        <f t="shared" si="1"/>
        <v>0</v>
      </c>
      <c r="AB15" s="37">
        <f t="shared" si="2"/>
        <v>0</v>
      </c>
      <c r="AC15" s="37">
        <f t="shared" si="3"/>
        <v>0</v>
      </c>
      <c r="AD15" s="38">
        <f t="shared" si="4"/>
        <v>0</v>
      </c>
      <c r="AE15" s="33">
        <f t="shared" si="5"/>
        <v>365</v>
      </c>
      <c r="AF15"/>
      <c r="AG15"/>
      <c r="AH15"/>
    </row>
    <row r="16" spans="1:34" x14ac:dyDescent="0.25">
      <c r="A16" s="52">
        <v>11</v>
      </c>
      <c r="B16" s="24" t="s">
        <v>79</v>
      </c>
      <c r="C16" s="25">
        <v>123</v>
      </c>
      <c r="D16" s="26">
        <v>98</v>
      </c>
      <c r="E16" s="20">
        <v>15</v>
      </c>
      <c r="F16" s="21">
        <v>18</v>
      </c>
      <c r="G16" s="22">
        <v>23</v>
      </c>
      <c r="H16" s="20">
        <v>12</v>
      </c>
      <c r="I16" s="21">
        <v>20</v>
      </c>
      <c r="J16" s="30">
        <v>20</v>
      </c>
      <c r="K16" s="29">
        <v>22</v>
      </c>
      <c r="L16" s="23">
        <v>16</v>
      </c>
      <c r="M16" s="22">
        <v>21</v>
      </c>
      <c r="N16" s="20">
        <v>16</v>
      </c>
      <c r="O16" s="21">
        <v>0</v>
      </c>
      <c r="P16" s="22">
        <v>0</v>
      </c>
      <c r="Q16" s="20">
        <v>26</v>
      </c>
      <c r="R16" s="65" t="s">
        <v>87</v>
      </c>
      <c r="S16" s="22">
        <v>24</v>
      </c>
      <c r="T16" s="21">
        <v>26</v>
      </c>
      <c r="U16" s="23">
        <v>28</v>
      </c>
      <c r="V16" s="21">
        <v>26</v>
      </c>
      <c r="W16" s="86" t="s">
        <v>87</v>
      </c>
      <c r="X16" s="65" t="s">
        <v>87</v>
      </c>
      <c r="Y16" s="51" t="s">
        <v>87</v>
      </c>
      <c r="Z16" s="15">
        <f t="shared" si="0"/>
        <v>313</v>
      </c>
      <c r="AA16" s="36">
        <f t="shared" si="1"/>
        <v>0</v>
      </c>
      <c r="AB16" s="37">
        <f t="shared" si="2"/>
        <v>0</v>
      </c>
      <c r="AC16" s="37">
        <f t="shared" si="3"/>
        <v>12</v>
      </c>
      <c r="AD16" s="38">
        <f t="shared" si="4"/>
        <v>12</v>
      </c>
      <c r="AE16" s="33">
        <f t="shared" si="5"/>
        <v>301</v>
      </c>
      <c r="AF16"/>
      <c r="AG16"/>
      <c r="AH16"/>
    </row>
    <row r="17" spans="1:34" x14ac:dyDescent="0.25">
      <c r="A17" s="52">
        <v>12</v>
      </c>
      <c r="B17" s="24" t="s">
        <v>75</v>
      </c>
      <c r="C17" s="25">
        <v>10240</v>
      </c>
      <c r="D17" s="26">
        <v>127</v>
      </c>
      <c r="E17" s="20">
        <v>19</v>
      </c>
      <c r="F17" s="21">
        <v>22</v>
      </c>
      <c r="G17" s="22">
        <v>22</v>
      </c>
      <c r="H17" s="20">
        <v>18</v>
      </c>
      <c r="I17" s="21">
        <v>21</v>
      </c>
      <c r="J17" s="30">
        <v>21</v>
      </c>
      <c r="K17" s="29">
        <v>16</v>
      </c>
      <c r="L17" s="21">
        <v>18</v>
      </c>
      <c r="M17" s="22">
        <v>24</v>
      </c>
      <c r="N17" s="54">
        <v>0</v>
      </c>
      <c r="O17" s="55">
        <v>0</v>
      </c>
      <c r="P17" s="56">
        <v>0</v>
      </c>
      <c r="Q17" s="20">
        <v>28</v>
      </c>
      <c r="R17" s="21">
        <v>28</v>
      </c>
      <c r="S17" s="22">
        <v>28</v>
      </c>
      <c r="T17" s="54">
        <v>0</v>
      </c>
      <c r="U17" s="55">
        <v>0</v>
      </c>
      <c r="V17" s="56">
        <v>0</v>
      </c>
      <c r="W17" s="54">
        <v>0</v>
      </c>
      <c r="X17" s="55">
        <v>0</v>
      </c>
      <c r="Y17" s="56">
        <v>0</v>
      </c>
      <c r="Z17" s="15">
        <f t="shared" si="0"/>
        <v>265</v>
      </c>
      <c r="AA17" s="36">
        <f t="shared" si="1"/>
        <v>0</v>
      </c>
      <c r="AB17" s="37">
        <f t="shared" si="2"/>
        <v>0</v>
      </c>
      <c r="AC17" s="37">
        <f t="shared" si="3"/>
        <v>0</v>
      </c>
      <c r="AD17" s="38">
        <f t="shared" si="4"/>
        <v>0</v>
      </c>
      <c r="AE17" s="33">
        <f t="shared" si="5"/>
        <v>265</v>
      </c>
      <c r="AF17"/>
      <c r="AG17"/>
      <c r="AH17"/>
    </row>
    <row r="18" spans="1:34" x14ac:dyDescent="0.25">
      <c r="A18" s="52">
        <v>13</v>
      </c>
      <c r="B18" s="24" t="s">
        <v>70</v>
      </c>
      <c r="C18" s="25">
        <v>1184</v>
      </c>
      <c r="D18" s="26">
        <v>82</v>
      </c>
      <c r="E18" s="20">
        <v>18</v>
      </c>
      <c r="F18" s="21">
        <v>17</v>
      </c>
      <c r="G18" s="22">
        <v>9</v>
      </c>
      <c r="H18" s="20">
        <v>24</v>
      </c>
      <c r="I18" s="21">
        <v>25</v>
      </c>
      <c r="J18" s="30">
        <v>12</v>
      </c>
      <c r="K18" s="29">
        <v>16</v>
      </c>
      <c r="L18" s="21">
        <v>0</v>
      </c>
      <c r="M18" s="22">
        <v>0</v>
      </c>
      <c r="N18" s="20">
        <v>18</v>
      </c>
      <c r="O18" s="21">
        <v>19</v>
      </c>
      <c r="P18" s="22">
        <v>19</v>
      </c>
      <c r="Q18" s="20">
        <v>27</v>
      </c>
      <c r="R18" s="21">
        <v>29</v>
      </c>
      <c r="S18" s="22">
        <v>27</v>
      </c>
      <c r="T18" s="54">
        <v>0</v>
      </c>
      <c r="U18" s="55">
        <v>0</v>
      </c>
      <c r="V18" s="56">
        <v>0</v>
      </c>
      <c r="W18" s="54">
        <v>0</v>
      </c>
      <c r="X18" s="55">
        <v>0</v>
      </c>
      <c r="Y18" s="56">
        <v>0</v>
      </c>
      <c r="Z18" s="15">
        <f t="shared" si="0"/>
        <v>260</v>
      </c>
      <c r="AA18" s="36">
        <f t="shared" si="1"/>
        <v>0</v>
      </c>
      <c r="AB18" s="37">
        <f t="shared" si="2"/>
        <v>0</v>
      </c>
      <c r="AC18" s="37">
        <f t="shared" si="3"/>
        <v>0</v>
      </c>
      <c r="AD18" s="38">
        <f t="shared" si="4"/>
        <v>0</v>
      </c>
      <c r="AE18" s="33">
        <f t="shared" si="5"/>
        <v>260</v>
      </c>
      <c r="AF18"/>
      <c r="AG18"/>
      <c r="AH18"/>
    </row>
    <row r="19" spans="1:34" x14ac:dyDescent="0.25">
      <c r="A19" s="52">
        <v>14</v>
      </c>
      <c r="B19" s="24" t="s">
        <v>66</v>
      </c>
      <c r="C19" s="25">
        <v>6265</v>
      </c>
      <c r="D19" s="26">
        <v>45</v>
      </c>
      <c r="E19" s="20">
        <v>20</v>
      </c>
      <c r="F19" s="21">
        <v>21</v>
      </c>
      <c r="G19" s="22">
        <v>24</v>
      </c>
      <c r="H19" s="20">
        <v>23</v>
      </c>
      <c r="I19" s="21">
        <v>19</v>
      </c>
      <c r="J19" s="30">
        <v>19</v>
      </c>
      <c r="K19" s="29">
        <v>19</v>
      </c>
      <c r="L19" s="23">
        <v>20</v>
      </c>
      <c r="M19" s="22">
        <v>22</v>
      </c>
      <c r="N19" s="54">
        <v>0</v>
      </c>
      <c r="O19" s="55">
        <v>0</v>
      </c>
      <c r="P19" s="56">
        <v>0</v>
      </c>
      <c r="Q19" s="20">
        <v>22</v>
      </c>
      <c r="R19" s="21">
        <v>24</v>
      </c>
      <c r="S19" s="22">
        <v>21</v>
      </c>
      <c r="T19" s="55">
        <v>0</v>
      </c>
      <c r="U19" s="64">
        <v>0</v>
      </c>
      <c r="V19" s="55">
        <v>0</v>
      </c>
      <c r="W19" s="54">
        <v>0</v>
      </c>
      <c r="X19" s="55">
        <v>0</v>
      </c>
      <c r="Y19" s="56">
        <v>0</v>
      </c>
      <c r="Z19" s="15">
        <f t="shared" si="0"/>
        <v>254</v>
      </c>
      <c r="AA19" s="36">
        <f t="shared" si="1"/>
        <v>0</v>
      </c>
      <c r="AB19" s="37">
        <f t="shared" si="2"/>
        <v>0</v>
      </c>
      <c r="AC19" s="37">
        <f t="shared" si="3"/>
        <v>0</v>
      </c>
      <c r="AD19" s="38">
        <f t="shared" si="4"/>
        <v>0</v>
      </c>
      <c r="AE19" s="33">
        <f t="shared" si="5"/>
        <v>254</v>
      </c>
      <c r="AF19"/>
      <c r="AG19"/>
      <c r="AH19"/>
    </row>
    <row r="20" spans="1:34" x14ac:dyDescent="0.25">
      <c r="A20" s="52">
        <v>15</v>
      </c>
      <c r="B20" s="24" t="s">
        <v>55</v>
      </c>
      <c r="C20" s="25">
        <v>6554</v>
      </c>
      <c r="D20" s="26">
        <v>32</v>
      </c>
      <c r="E20" s="20">
        <v>22</v>
      </c>
      <c r="F20" s="21">
        <v>23</v>
      </c>
      <c r="G20" s="22">
        <v>0</v>
      </c>
      <c r="H20" s="54">
        <v>0</v>
      </c>
      <c r="I20" s="55">
        <v>0</v>
      </c>
      <c r="J20" s="56">
        <v>0</v>
      </c>
      <c r="K20" s="20">
        <v>24</v>
      </c>
      <c r="L20" s="23">
        <v>24</v>
      </c>
      <c r="M20" s="22">
        <v>16</v>
      </c>
      <c r="N20" s="20">
        <v>23</v>
      </c>
      <c r="O20" s="21">
        <v>23</v>
      </c>
      <c r="P20" s="22">
        <v>24</v>
      </c>
      <c r="Q20" s="54">
        <v>0</v>
      </c>
      <c r="R20" s="55">
        <v>0</v>
      </c>
      <c r="S20" s="56">
        <v>0</v>
      </c>
      <c r="T20" s="20">
        <v>24</v>
      </c>
      <c r="U20" s="74">
        <v>0</v>
      </c>
      <c r="V20" s="22">
        <v>28</v>
      </c>
      <c r="W20" s="54">
        <v>0</v>
      </c>
      <c r="X20" s="55">
        <v>0</v>
      </c>
      <c r="Y20" s="56">
        <v>0</v>
      </c>
      <c r="Z20" s="15">
        <f t="shared" si="0"/>
        <v>231</v>
      </c>
      <c r="AA20" s="36">
        <f t="shared" si="1"/>
        <v>0</v>
      </c>
      <c r="AB20" s="37">
        <f t="shared" si="2"/>
        <v>0</v>
      </c>
      <c r="AC20" s="37">
        <f t="shared" si="3"/>
        <v>0</v>
      </c>
      <c r="AD20" s="38">
        <f t="shared" si="4"/>
        <v>0</v>
      </c>
      <c r="AE20" s="33">
        <f t="shared" si="5"/>
        <v>231</v>
      </c>
      <c r="AF20"/>
      <c r="AG20"/>
      <c r="AH20"/>
    </row>
    <row r="21" spans="1:34" x14ac:dyDescent="0.25">
      <c r="A21" s="52">
        <v>16</v>
      </c>
      <c r="B21" s="24" t="s">
        <v>53</v>
      </c>
      <c r="C21" s="25">
        <v>6576</v>
      </c>
      <c r="D21" s="26">
        <v>84</v>
      </c>
      <c r="E21" s="20">
        <v>12</v>
      </c>
      <c r="F21" s="21">
        <v>10</v>
      </c>
      <c r="G21" s="22">
        <v>15</v>
      </c>
      <c r="H21" s="20">
        <v>15</v>
      </c>
      <c r="I21" s="21">
        <v>16</v>
      </c>
      <c r="J21" s="22">
        <v>16</v>
      </c>
      <c r="K21" s="20">
        <v>18</v>
      </c>
      <c r="L21" s="23">
        <v>19</v>
      </c>
      <c r="M21" s="22">
        <v>20</v>
      </c>
      <c r="N21" s="20">
        <v>19</v>
      </c>
      <c r="O21" s="21">
        <v>20</v>
      </c>
      <c r="P21" s="22">
        <v>19</v>
      </c>
      <c r="Q21" s="54">
        <v>0</v>
      </c>
      <c r="R21" s="55">
        <v>0</v>
      </c>
      <c r="S21" s="56">
        <v>0</v>
      </c>
      <c r="T21" s="54">
        <v>0</v>
      </c>
      <c r="U21" s="55">
        <v>0</v>
      </c>
      <c r="V21" s="56">
        <v>0</v>
      </c>
      <c r="W21" s="54">
        <v>0</v>
      </c>
      <c r="X21" s="55">
        <v>0</v>
      </c>
      <c r="Y21" s="56">
        <v>0</v>
      </c>
      <c r="Z21" s="15">
        <f t="shared" si="0"/>
        <v>199</v>
      </c>
      <c r="AA21" s="36">
        <f t="shared" si="1"/>
        <v>0</v>
      </c>
      <c r="AB21" s="37">
        <f t="shared" si="2"/>
        <v>0</v>
      </c>
      <c r="AC21" s="37">
        <f t="shared" si="3"/>
        <v>0</v>
      </c>
      <c r="AD21" s="38">
        <f t="shared" si="4"/>
        <v>0</v>
      </c>
      <c r="AE21" s="33">
        <f t="shared" si="5"/>
        <v>199</v>
      </c>
      <c r="AF21"/>
      <c r="AG21"/>
      <c r="AH21"/>
    </row>
    <row r="22" spans="1:34" x14ac:dyDescent="0.25">
      <c r="A22" s="52">
        <v>17</v>
      </c>
      <c r="B22" s="24" t="s">
        <v>102</v>
      </c>
      <c r="C22" s="25">
        <v>5634</v>
      </c>
      <c r="D22" s="26">
        <v>101</v>
      </c>
      <c r="E22" s="20">
        <v>26</v>
      </c>
      <c r="F22" s="21">
        <v>24</v>
      </c>
      <c r="G22" s="22">
        <v>27</v>
      </c>
      <c r="H22" s="20">
        <v>20</v>
      </c>
      <c r="I22" s="21">
        <v>14</v>
      </c>
      <c r="J22" s="30">
        <v>23</v>
      </c>
      <c r="K22" s="29">
        <v>28</v>
      </c>
      <c r="L22" s="23">
        <v>16</v>
      </c>
      <c r="M22" s="22">
        <v>19</v>
      </c>
      <c r="N22" s="54">
        <v>0</v>
      </c>
      <c r="O22" s="55">
        <v>0</v>
      </c>
      <c r="P22" s="56">
        <v>0</v>
      </c>
      <c r="Q22" s="54">
        <v>0</v>
      </c>
      <c r="R22" s="55">
        <v>0</v>
      </c>
      <c r="S22" s="56">
        <v>0</v>
      </c>
      <c r="T22" s="54">
        <v>0</v>
      </c>
      <c r="U22" s="55">
        <v>0</v>
      </c>
      <c r="V22" s="56">
        <v>0</v>
      </c>
      <c r="W22" s="54">
        <v>0</v>
      </c>
      <c r="X22" s="55">
        <v>0</v>
      </c>
      <c r="Y22" s="56">
        <v>0</v>
      </c>
      <c r="Z22" s="15">
        <f t="shared" si="0"/>
        <v>197</v>
      </c>
      <c r="AA22" s="36">
        <f t="shared" si="1"/>
        <v>0</v>
      </c>
      <c r="AB22" s="37">
        <f t="shared" si="2"/>
        <v>0</v>
      </c>
      <c r="AC22" s="37">
        <f t="shared" si="3"/>
        <v>0</v>
      </c>
      <c r="AD22" s="38">
        <f t="shared" si="4"/>
        <v>0</v>
      </c>
      <c r="AE22" s="33">
        <f t="shared" si="5"/>
        <v>197</v>
      </c>
      <c r="AF22"/>
      <c r="AG22"/>
      <c r="AH22"/>
    </row>
    <row r="23" spans="1:34" x14ac:dyDescent="0.25">
      <c r="A23" s="52">
        <v>18</v>
      </c>
      <c r="B23" s="24" t="s">
        <v>68</v>
      </c>
      <c r="C23" s="25">
        <v>21934</v>
      </c>
      <c r="D23" s="26">
        <v>17</v>
      </c>
      <c r="E23" s="20">
        <v>9</v>
      </c>
      <c r="F23" s="21">
        <v>19</v>
      </c>
      <c r="G23" s="22">
        <v>9</v>
      </c>
      <c r="H23" s="20">
        <v>26</v>
      </c>
      <c r="I23" s="21">
        <v>26</v>
      </c>
      <c r="J23" s="30">
        <v>12</v>
      </c>
      <c r="K23" s="54">
        <v>0</v>
      </c>
      <c r="L23" s="64">
        <v>0</v>
      </c>
      <c r="M23" s="56">
        <v>0</v>
      </c>
      <c r="N23" s="20">
        <v>27</v>
      </c>
      <c r="O23" s="21">
        <v>27</v>
      </c>
      <c r="P23" s="22">
        <v>28</v>
      </c>
      <c r="Q23" s="54">
        <v>0</v>
      </c>
      <c r="R23" s="55">
        <v>0</v>
      </c>
      <c r="S23" s="56">
        <v>0</v>
      </c>
      <c r="T23" s="55">
        <v>0</v>
      </c>
      <c r="U23" s="64">
        <v>0</v>
      </c>
      <c r="V23" s="55">
        <v>0</v>
      </c>
      <c r="W23" s="54">
        <v>0</v>
      </c>
      <c r="X23" s="55">
        <v>0</v>
      </c>
      <c r="Y23" s="56">
        <v>0</v>
      </c>
      <c r="Z23" s="15">
        <f t="shared" si="0"/>
        <v>183</v>
      </c>
      <c r="AA23" s="36">
        <f t="shared" si="1"/>
        <v>0</v>
      </c>
      <c r="AB23" s="37">
        <f t="shared" si="2"/>
        <v>0</v>
      </c>
      <c r="AC23" s="37">
        <f t="shared" si="3"/>
        <v>0</v>
      </c>
      <c r="AD23" s="38">
        <f t="shared" si="4"/>
        <v>0</v>
      </c>
      <c r="AE23" s="33">
        <f t="shared" si="5"/>
        <v>183</v>
      </c>
      <c r="AF23"/>
      <c r="AG23"/>
      <c r="AH23"/>
    </row>
    <row r="24" spans="1:34" x14ac:dyDescent="0.25">
      <c r="A24" s="52">
        <v>19</v>
      </c>
      <c r="B24" s="24" t="s">
        <v>71</v>
      </c>
      <c r="C24" s="25">
        <v>27074</v>
      </c>
      <c r="D24" s="26">
        <v>44</v>
      </c>
      <c r="E24" s="20">
        <v>16</v>
      </c>
      <c r="F24" s="21">
        <v>16</v>
      </c>
      <c r="G24" s="22">
        <v>19</v>
      </c>
      <c r="H24" s="20">
        <v>19</v>
      </c>
      <c r="I24" s="21">
        <v>0</v>
      </c>
      <c r="J24" s="30">
        <v>18</v>
      </c>
      <c r="K24" s="29">
        <v>21</v>
      </c>
      <c r="L24" s="23">
        <v>23</v>
      </c>
      <c r="M24" s="22">
        <v>18</v>
      </c>
      <c r="N24" s="20">
        <v>21</v>
      </c>
      <c r="O24" s="21">
        <v>0</v>
      </c>
      <c r="P24" s="22">
        <v>0</v>
      </c>
      <c r="Q24" s="54">
        <v>0</v>
      </c>
      <c r="R24" s="55">
        <v>0</v>
      </c>
      <c r="S24" s="56">
        <v>0</v>
      </c>
      <c r="T24" s="54">
        <v>0</v>
      </c>
      <c r="U24" s="55">
        <v>0</v>
      </c>
      <c r="V24" s="56">
        <v>0</v>
      </c>
      <c r="W24" s="54">
        <v>0</v>
      </c>
      <c r="X24" s="55">
        <v>0</v>
      </c>
      <c r="Y24" s="56">
        <v>0</v>
      </c>
      <c r="Z24" s="15">
        <f t="shared" si="0"/>
        <v>171</v>
      </c>
      <c r="AA24" s="36">
        <f t="shared" si="1"/>
        <v>0</v>
      </c>
      <c r="AB24" s="37">
        <f t="shared" si="2"/>
        <v>0</v>
      </c>
      <c r="AC24" s="37">
        <f t="shared" si="3"/>
        <v>0</v>
      </c>
      <c r="AD24" s="38">
        <f t="shared" si="4"/>
        <v>0</v>
      </c>
      <c r="AE24" s="33">
        <f t="shared" si="5"/>
        <v>171</v>
      </c>
      <c r="AF24"/>
      <c r="AG24"/>
      <c r="AH24"/>
    </row>
    <row r="25" spans="1:34" x14ac:dyDescent="0.25">
      <c r="A25" s="52">
        <v>20</v>
      </c>
      <c r="B25" s="24" t="s">
        <v>58</v>
      </c>
      <c r="C25" s="25">
        <v>6231</v>
      </c>
      <c r="D25" s="26">
        <v>22</v>
      </c>
      <c r="E25" s="20">
        <v>23</v>
      </c>
      <c r="F25" s="21">
        <v>25</v>
      </c>
      <c r="G25" s="22">
        <v>0</v>
      </c>
      <c r="H25" s="20">
        <v>22</v>
      </c>
      <c r="I25" s="21">
        <v>24</v>
      </c>
      <c r="J25" s="30">
        <v>24</v>
      </c>
      <c r="K25" s="54">
        <v>0</v>
      </c>
      <c r="L25" s="55">
        <v>0</v>
      </c>
      <c r="M25" s="56">
        <v>0</v>
      </c>
      <c r="N25" s="54">
        <v>0</v>
      </c>
      <c r="O25" s="55">
        <v>0</v>
      </c>
      <c r="P25" s="56">
        <v>0</v>
      </c>
      <c r="Q25" s="54">
        <v>0</v>
      </c>
      <c r="R25" s="55">
        <v>0</v>
      </c>
      <c r="S25" s="56">
        <v>0</v>
      </c>
      <c r="T25" s="54">
        <v>0</v>
      </c>
      <c r="U25" s="55">
        <v>0</v>
      </c>
      <c r="V25" s="56">
        <v>0</v>
      </c>
      <c r="W25" s="54">
        <v>0</v>
      </c>
      <c r="X25" s="55">
        <v>0</v>
      </c>
      <c r="Y25" s="56">
        <v>0</v>
      </c>
      <c r="Z25" s="15">
        <f t="shared" si="0"/>
        <v>118</v>
      </c>
      <c r="AA25" s="36">
        <f t="shared" si="1"/>
        <v>0</v>
      </c>
      <c r="AB25" s="37">
        <f t="shared" si="2"/>
        <v>0</v>
      </c>
      <c r="AC25" s="37">
        <f t="shared" si="3"/>
        <v>0</v>
      </c>
      <c r="AD25" s="38">
        <f t="shared" si="4"/>
        <v>0</v>
      </c>
      <c r="AE25" s="33">
        <f t="shared" si="5"/>
        <v>118</v>
      </c>
      <c r="AF25"/>
      <c r="AG25"/>
      <c r="AH25"/>
    </row>
    <row r="26" spans="1:34" x14ac:dyDescent="0.25">
      <c r="A26" s="52">
        <v>21</v>
      </c>
      <c r="B26" s="24" t="s">
        <v>124</v>
      </c>
      <c r="C26" s="25"/>
      <c r="D26" s="26">
        <v>30</v>
      </c>
      <c r="E26" s="54">
        <v>0</v>
      </c>
      <c r="F26" s="55">
        <v>0</v>
      </c>
      <c r="G26" s="59">
        <v>0</v>
      </c>
      <c r="H26" s="54">
        <v>0</v>
      </c>
      <c r="I26" s="55">
        <v>0</v>
      </c>
      <c r="J26" s="59">
        <v>0</v>
      </c>
      <c r="K26" s="54">
        <v>0</v>
      </c>
      <c r="L26" s="55">
        <v>0</v>
      </c>
      <c r="M26" s="56">
        <v>0</v>
      </c>
      <c r="N26" s="54">
        <v>0</v>
      </c>
      <c r="O26" s="55">
        <v>0</v>
      </c>
      <c r="P26" s="56">
        <v>0</v>
      </c>
      <c r="Q26" s="54">
        <v>0</v>
      </c>
      <c r="R26" s="55">
        <v>0</v>
      </c>
      <c r="S26" s="56">
        <v>0</v>
      </c>
      <c r="T26" s="54">
        <v>0</v>
      </c>
      <c r="U26" s="55">
        <v>0</v>
      </c>
      <c r="V26" s="56">
        <v>0</v>
      </c>
      <c r="W26" s="20">
        <v>25</v>
      </c>
      <c r="X26" s="21">
        <v>25</v>
      </c>
      <c r="Y26" s="22">
        <v>29</v>
      </c>
      <c r="Z26" s="15">
        <f t="shared" si="0"/>
        <v>79</v>
      </c>
      <c r="AA26" s="36">
        <f t="shared" si="1"/>
        <v>0</v>
      </c>
      <c r="AB26" s="37">
        <f t="shared" si="2"/>
        <v>0</v>
      </c>
      <c r="AC26" s="37">
        <f t="shared" si="3"/>
        <v>0</v>
      </c>
      <c r="AD26" s="38">
        <f t="shared" si="4"/>
        <v>0</v>
      </c>
      <c r="AE26" s="33">
        <f t="shared" si="5"/>
        <v>79</v>
      </c>
      <c r="AF26"/>
      <c r="AG26"/>
      <c r="AH26"/>
    </row>
    <row r="27" spans="1:34" x14ac:dyDescent="0.25">
      <c r="A27" s="52">
        <v>22</v>
      </c>
      <c r="B27" s="24" t="s">
        <v>89</v>
      </c>
      <c r="C27" s="25">
        <v>5079</v>
      </c>
      <c r="D27" s="26">
        <v>12</v>
      </c>
      <c r="E27" s="54">
        <v>0</v>
      </c>
      <c r="F27" s="55">
        <v>0</v>
      </c>
      <c r="G27" s="56">
        <v>0</v>
      </c>
      <c r="H27" s="20">
        <v>25</v>
      </c>
      <c r="I27" s="21">
        <v>27</v>
      </c>
      <c r="J27" s="30">
        <v>25</v>
      </c>
      <c r="K27" s="54">
        <v>0</v>
      </c>
      <c r="L27" s="64">
        <v>0</v>
      </c>
      <c r="M27" s="56">
        <v>0</v>
      </c>
      <c r="N27" s="54">
        <v>0</v>
      </c>
      <c r="O27" s="55">
        <v>0</v>
      </c>
      <c r="P27" s="56">
        <v>0</v>
      </c>
      <c r="Q27" s="54">
        <v>0</v>
      </c>
      <c r="R27" s="55">
        <v>0</v>
      </c>
      <c r="S27" s="56">
        <v>0</v>
      </c>
      <c r="T27" s="54">
        <v>0</v>
      </c>
      <c r="U27" s="55">
        <v>0</v>
      </c>
      <c r="V27" s="56">
        <v>0</v>
      </c>
      <c r="W27" s="54">
        <v>0</v>
      </c>
      <c r="X27" s="55">
        <v>0</v>
      </c>
      <c r="Y27" s="56">
        <v>0</v>
      </c>
      <c r="Z27" s="15">
        <f t="shared" si="0"/>
        <v>77</v>
      </c>
      <c r="AA27" s="36">
        <f t="shared" si="1"/>
        <v>0</v>
      </c>
      <c r="AB27" s="37">
        <f t="shared" si="2"/>
        <v>0</v>
      </c>
      <c r="AC27" s="37">
        <f t="shared" si="3"/>
        <v>0</v>
      </c>
      <c r="AD27" s="38">
        <f t="shared" si="4"/>
        <v>0</v>
      </c>
      <c r="AE27" s="33">
        <f t="shared" si="5"/>
        <v>77</v>
      </c>
      <c r="AF27"/>
      <c r="AG27"/>
      <c r="AH27"/>
    </row>
    <row r="28" spans="1:34" x14ac:dyDescent="0.25">
      <c r="A28" s="52">
        <v>23</v>
      </c>
      <c r="B28" s="24" t="s">
        <v>60</v>
      </c>
      <c r="C28" s="25">
        <v>2467</v>
      </c>
      <c r="D28" s="26">
        <v>14</v>
      </c>
      <c r="E28" s="20">
        <v>4</v>
      </c>
      <c r="F28" s="21">
        <v>15</v>
      </c>
      <c r="G28" s="22">
        <v>18</v>
      </c>
      <c r="H28" s="20">
        <v>16</v>
      </c>
      <c r="I28" s="21">
        <v>12</v>
      </c>
      <c r="J28" s="30">
        <v>12</v>
      </c>
      <c r="K28" s="54">
        <v>0</v>
      </c>
      <c r="L28" s="64">
        <v>0</v>
      </c>
      <c r="M28" s="56">
        <v>0</v>
      </c>
      <c r="N28" s="54">
        <v>0</v>
      </c>
      <c r="O28" s="55">
        <v>0</v>
      </c>
      <c r="P28" s="56">
        <v>0</v>
      </c>
      <c r="Q28" s="54">
        <v>0</v>
      </c>
      <c r="R28" s="55">
        <v>0</v>
      </c>
      <c r="S28" s="56">
        <v>0</v>
      </c>
      <c r="T28" s="54">
        <v>0</v>
      </c>
      <c r="U28" s="55">
        <v>0</v>
      </c>
      <c r="V28" s="56">
        <v>0</v>
      </c>
      <c r="W28" s="54">
        <v>0</v>
      </c>
      <c r="X28" s="55">
        <v>0</v>
      </c>
      <c r="Y28" s="56">
        <v>0</v>
      </c>
      <c r="Z28" s="15">
        <f t="shared" si="0"/>
        <v>77</v>
      </c>
      <c r="AA28" s="36">
        <f t="shared" si="1"/>
        <v>0</v>
      </c>
      <c r="AB28" s="37">
        <f t="shared" si="2"/>
        <v>0</v>
      </c>
      <c r="AC28" s="37">
        <f t="shared" si="3"/>
        <v>0</v>
      </c>
      <c r="AD28" s="38">
        <f t="shared" si="4"/>
        <v>0</v>
      </c>
      <c r="AE28" s="33">
        <f t="shared" si="5"/>
        <v>77</v>
      </c>
      <c r="AF28"/>
      <c r="AG28"/>
      <c r="AH28"/>
    </row>
    <row r="29" spans="1:34" x14ac:dyDescent="0.25">
      <c r="A29" s="52">
        <v>24</v>
      </c>
      <c r="B29" s="24" t="s">
        <v>90</v>
      </c>
      <c r="C29" s="25">
        <v>17058</v>
      </c>
      <c r="D29" s="26">
        <v>26</v>
      </c>
      <c r="E29" s="54">
        <v>0</v>
      </c>
      <c r="F29" s="55">
        <v>0</v>
      </c>
      <c r="G29" s="56">
        <v>0</v>
      </c>
      <c r="H29" s="20">
        <v>17</v>
      </c>
      <c r="I29" s="21">
        <v>17</v>
      </c>
      <c r="J29" s="30">
        <v>17</v>
      </c>
      <c r="K29" s="54">
        <v>0</v>
      </c>
      <c r="L29" s="55">
        <v>0</v>
      </c>
      <c r="M29" s="56">
        <v>0</v>
      </c>
      <c r="N29" s="54">
        <v>0</v>
      </c>
      <c r="O29" s="55">
        <v>0</v>
      </c>
      <c r="P29" s="56">
        <v>0</v>
      </c>
      <c r="Q29" s="54">
        <v>0</v>
      </c>
      <c r="R29" s="55">
        <v>0</v>
      </c>
      <c r="S29" s="56">
        <v>0</v>
      </c>
      <c r="T29" s="54">
        <v>0</v>
      </c>
      <c r="U29" s="55">
        <v>0</v>
      </c>
      <c r="V29" s="56">
        <v>0</v>
      </c>
      <c r="W29" s="54">
        <v>0</v>
      </c>
      <c r="X29" s="55">
        <v>0</v>
      </c>
      <c r="Y29" s="56">
        <v>0</v>
      </c>
      <c r="Z29" s="15">
        <f t="shared" si="0"/>
        <v>51</v>
      </c>
      <c r="AA29" s="36">
        <f t="shared" si="1"/>
        <v>0</v>
      </c>
      <c r="AB29" s="37">
        <f t="shared" si="2"/>
        <v>0</v>
      </c>
      <c r="AC29" s="37">
        <f t="shared" si="3"/>
        <v>0</v>
      </c>
      <c r="AD29" s="38">
        <f t="shared" si="4"/>
        <v>0</v>
      </c>
      <c r="AE29" s="33">
        <f t="shared" si="5"/>
        <v>51</v>
      </c>
      <c r="AF29"/>
      <c r="AG29"/>
      <c r="AH29"/>
    </row>
    <row r="30" spans="1:34" x14ac:dyDescent="0.25">
      <c r="A30" s="52">
        <v>25</v>
      </c>
      <c r="B30" s="24" t="s">
        <v>61</v>
      </c>
      <c r="C30" s="25">
        <v>6672</v>
      </c>
      <c r="D30" s="26">
        <v>55</v>
      </c>
      <c r="E30" s="20">
        <v>14</v>
      </c>
      <c r="F30" s="21">
        <v>14</v>
      </c>
      <c r="G30" s="22">
        <v>17</v>
      </c>
      <c r="H30" s="54">
        <v>0</v>
      </c>
      <c r="I30" s="55">
        <v>0</v>
      </c>
      <c r="J30" s="59">
        <v>0</v>
      </c>
      <c r="K30" s="54">
        <v>0</v>
      </c>
      <c r="L30" s="55">
        <v>0</v>
      </c>
      <c r="M30" s="56">
        <v>0</v>
      </c>
      <c r="N30" s="54">
        <v>0</v>
      </c>
      <c r="O30" s="55">
        <v>0</v>
      </c>
      <c r="P30" s="56">
        <v>0</v>
      </c>
      <c r="Q30" s="54">
        <v>0</v>
      </c>
      <c r="R30" s="55">
        <v>0</v>
      </c>
      <c r="S30" s="56">
        <v>0</v>
      </c>
      <c r="T30" s="54">
        <v>0</v>
      </c>
      <c r="U30" s="55">
        <v>0</v>
      </c>
      <c r="V30" s="56">
        <v>0</v>
      </c>
      <c r="W30" s="54">
        <v>0</v>
      </c>
      <c r="X30" s="55">
        <v>0</v>
      </c>
      <c r="Y30" s="56">
        <v>0</v>
      </c>
      <c r="Z30" s="15">
        <f t="shared" si="0"/>
        <v>45</v>
      </c>
      <c r="AA30" s="36">
        <f t="shared" si="1"/>
        <v>0</v>
      </c>
      <c r="AB30" s="37">
        <f t="shared" si="2"/>
        <v>0</v>
      </c>
      <c r="AC30" s="37">
        <f t="shared" si="3"/>
        <v>0</v>
      </c>
      <c r="AD30" s="38">
        <f t="shared" si="4"/>
        <v>0</v>
      </c>
      <c r="AE30" s="33">
        <f t="shared" si="5"/>
        <v>45</v>
      </c>
      <c r="AF30"/>
      <c r="AG30"/>
      <c r="AH30"/>
    </row>
    <row r="31" spans="1:34" x14ac:dyDescent="0.25">
      <c r="A31" s="52">
        <v>26</v>
      </c>
      <c r="B31" s="24" t="s">
        <v>83</v>
      </c>
      <c r="C31" s="25">
        <v>9163</v>
      </c>
      <c r="D31" s="26">
        <v>111</v>
      </c>
      <c r="E31" s="20">
        <v>17</v>
      </c>
      <c r="F31" s="21">
        <v>12</v>
      </c>
      <c r="G31" s="22">
        <v>16</v>
      </c>
      <c r="H31" s="54">
        <v>0</v>
      </c>
      <c r="I31" s="55">
        <v>0</v>
      </c>
      <c r="J31" s="59">
        <v>0</v>
      </c>
      <c r="K31" s="54">
        <v>0</v>
      </c>
      <c r="L31" s="55">
        <v>0</v>
      </c>
      <c r="M31" s="56">
        <v>0</v>
      </c>
      <c r="N31" s="54">
        <v>0</v>
      </c>
      <c r="O31" s="55">
        <v>0</v>
      </c>
      <c r="P31" s="56">
        <v>0</v>
      </c>
      <c r="Q31" s="54">
        <v>0</v>
      </c>
      <c r="R31" s="55">
        <v>0</v>
      </c>
      <c r="S31" s="56">
        <v>0</v>
      </c>
      <c r="T31" s="54">
        <v>0</v>
      </c>
      <c r="U31" s="55">
        <v>0</v>
      </c>
      <c r="V31" s="56">
        <v>0</v>
      </c>
      <c r="W31" s="54">
        <v>0</v>
      </c>
      <c r="X31" s="55">
        <v>0</v>
      </c>
      <c r="Y31" s="56">
        <v>0</v>
      </c>
      <c r="Z31" s="15">
        <f t="shared" si="0"/>
        <v>45</v>
      </c>
      <c r="AA31" s="36">
        <f t="shared" si="1"/>
        <v>0</v>
      </c>
      <c r="AB31" s="37">
        <f t="shared" si="2"/>
        <v>0</v>
      </c>
      <c r="AC31" s="37">
        <f t="shared" si="3"/>
        <v>0</v>
      </c>
      <c r="AD31" s="38">
        <f t="shared" si="4"/>
        <v>0</v>
      </c>
      <c r="AE31" s="33">
        <f t="shared" si="5"/>
        <v>45</v>
      </c>
      <c r="AF31"/>
      <c r="AG31"/>
      <c r="AH31"/>
    </row>
    <row r="32" spans="1:34" x14ac:dyDescent="0.25">
      <c r="A32" s="52">
        <v>27</v>
      </c>
      <c r="B32" s="24" t="s">
        <v>91</v>
      </c>
      <c r="C32" s="25">
        <v>21321</v>
      </c>
      <c r="D32" s="26">
        <v>88</v>
      </c>
      <c r="E32" s="54">
        <v>0</v>
      </c>
      <c r="F32" s="55">
        <v>0</v>
      </c>
      <c r="G32" s="56">
        <v>0</v>
      </c>
      <c r="H32" s="20">
        <v>14</v>
      </c>
      <c r="I32" s="21">
        <v>15</v>
      </c>
      <c r="J32" s="30">
        <v>15</v>
      </c>
      <c r="K32" s="54">
        <v>0</v>
      </c>
      <c r="L32" s="55">
        <v>0</v>
      </c>
      <c r="M32" s="56">
        <v>0</v>
      </c>
      <c r="N32" s="54">
        <v>0</v>
      </c>
      <c r="O32" s="55">
        <v>0</v>
      </c>
      <c r="P32" s="56">
        <v>0</v>
      </c>
      <c r="Q32" s="54">
        <v>0</v>
      </c>
      <c r="R32" s="55">
        <v>0</v>
      </c>
      <c r="S32" s="56">
        <v>0</v>
      </c>
      <c r="T32" s="54">
        <v>0</v>
      </c>
      <c r="U32" s="55">
        <v>0</v>
      </c>
      <c r="V32" s="56">
        <v>0</v>
      </c>
      <c r="W32" s="54">
        <v>0</v>
      </c>
      <c r="X32" s="55">
        <v>0</v>
      </c>
      <c r="Y32" s="56">
        <v>0</v>
      </c>
      <c r="Z32" s="15">
        <f t="shared" si="0"/>
        <v>44</v>
      </c>
      <c r="AA32" s="36">
        <f t="shared" si="1"/>
        <v>0</v>
      </c>
      <c r="AB32" s="37">
        <f t="shared" si="2"/>
        <v>0</v>
      </c>
      <c r="AC32" s="37">
        <f t="shared" si="3"/>
        <v>0</v>
      </c>
      <c r="AD32" s="38">
        <f t="shared" si="4"/>
        <v>0</v>
      </c>
      <c r="AE32" s="33">
        <f t="shared" si="5"/>
        <v>44</v>
      </c>
      <c r="AF32"/>
      <c r="AG32"/>
      <c r="AH32"/>
    </row>
    <row r="33" spans="1:34" x14ac:dyDescent="0.25">
      <c r="A33" s="52">
        <v>28</v>
      </c>
      <c r="B33" s="24" t="s">
        <v>69</v>
      </c>
      <c r="C33" s="25">
        <v>20973</v>
      </c>
      <c r="D33" s="26">
        <v>24</v>
      </c>
      <c r="E33" s="20">
        <v>13</v>
      </c>
      <c r="F33" s="21">
        <v>5</v>
      </c>
      <c r="G33" s="22">
        <v>9</v>
      </c>
      <c r="H33" s="54">
        <v>0</v>
      </c>
      <c r="I33" s="55">
        <v>0</v>
      </c>
      <c r="J33" s="59">
        <v>0</v>
      </c>
      <c r="K33" s="54">
        <v>0</v>
      </c>
      <c r="L33" s="55">
        <v>0</v>
      </c>
      <c r="M33" s="56">
        <v>0</v>
      </c>
      <c r="N33" s="54">
        <v>0</v>
      </c>
      <c r="O33" s="55">
        <v>0</v>
      </c>
      <c r="P33" s="56">
        <v>0</v>
      </c>
      <c r="Q33" s="54">
        <v>0</v>
      </c>
      <c r="R33" s="55">
        <v>0</v>
      </c>
      <c r="S33" s="56">
        <v>0</v>
      </c>
      <c r="T33" s="54">
        <v>0</v>
      </c>
      <c r="U33" s="55">
        <v>0</v>
      </c>
      <c r="V33" s="56">
        <v>0</v>
      </c>
      <c r="W33" s="54">
        <v>0</v>
      </c>
      <c r="X33" s="55">
        <v>0</v>
      </c>
      <c r="Y33" s="56">
        <v>0</v>
      </c>
      <c r="Z33" s="15">
        <f t="shared" si="0"/>
        <v>27</v>
      </c>
      <c r="AA33" s="36">
        <f t="shared" si="1"/>
        <v>0</v>
      </c>
      <c r="AB33" s="37">
        <f t="shared" si="2"/>
        <v>0</v>
      </c>
      <c r="AC33" s="37">
        <f t="shared" si="3"/>
        <v>0</v>
      </c>
      <c r="AD33" s="38">
        <f t="shared" si="4"/>
        <v>0</v>
      </c>
      <c r="AE33" s="33">
        <f t="shared" si="5"/>
        <v>27</v>
      </c>
      <c r="AF33"/>
      <c r="AG33"/>
      <c r="AH33"/>
    </row>
    <row r="34" spans="1:34" x14ac:dyDescent="0.25">
      <c r="A34" s="52">
        <v>29</v>
      </c>
      <c r="B34" s="24" t="s">
        <v>76</v>
      </c>
      <c r="C34" s="25">
        <v>2297</v>
      </c>
      <c r="D34" s="26">
        <v>16</v>
      </c>
      <c r="E34" s="20">
        <v>11</v>
      </c>
      <c r="F34" s="21">
        <v>11</v>
      </c>
      <c r="G34" s="22">
        <v>0</v>
      </c>
      <c r="H34" s="54">
        <v>0</v>
      </c>
      <c r="I34" s="55">
        <v>0</v>
      </c>
      <c r="J34" s="59">
        <v>0</v>
      </c>
      <c r="K34" s="54">
        <v>0</v>
      </c>
      <c r="L34" s="55">
        <v>0</v>
      </c>
      <c r="M34" s="56">
        <v>0</v>
      </c>
      <c r="N34" s="54">
        <v>0</v>
      </c>
      <c r="O34" s="55">
        <v>0</v>
      </c>
      <c r="P34" s="56">
        <v>0</v>
      </c>
      <c r="Q34" s="54">
        <v>0</v>
      </c>
      <c r="R34" s="55">
        <v>0</v>
      </c>
      <c r="S34" s="56">
        <v>0</v>
      </c>
      <c r="T34" s="54">
        <v>0</v>
      </c>
      <c r="U34" s="55">
        <v>0</v>
      </c>
      <c r="V34" s="56">
        <v>0</v>
      </c>
      <c r="W34" s="54">
        <v>0</v>
      </c>
      <c r="X34" s="55">
        <v>0</v>
      </c>
      <c r="Y34" s="56">
        <v>0</v>
      </c>
      <c r="Z34" s="15">
        <f t="shared" si="0"/>
        <v>22</v>
      </c>
      <c r="AA34" s="36">
        <f t="shared" si="1"/>
        <v>0</v>
      </c>
      <c r="AB34" s="37">
        <f t="shared" si="2"/>
        <v>0</v>
      </c>
      <c r="AC34" s="37">
        <f t="shared" si="3"/>
        <v>0</v>
      </c>
      <c r="AD34" s="38">
        <f t="shared" si="4"/>
        <v>0</v>
      </c>
      <c r="AE34" s="33">
        <f t="shared" si="5"/>
        <v>22</v>
      </c>
      <c r="AF34"/>
      <c r="AG34"/>
      <c r="AH34"/>
    </row>
    <row r="35" spans="1:34" s="3" customFormat="1" x14ac:dyDescent="0.25">
      <c r="A35" s="53"/>
      <c r="E35" s="91">
        <v>25</v>
      </c>
      <c r="F35" s="91"/>
      <c r="G35" s="91"/>
      <c r="H35" s="91">
        <v>23</v>
      </c>
      <c r="I35" s="91"/>
      <c r="J35" s="91"/>
      <c r="K35" s="91">
        <v>18</v>
      </c>
      <c r="L35" s="91"/>
      <c r="M35" s="91"/>
      <c r="N35" s="91">
        <v>15</v>
      </c>
      <c r="O35" s="91"/>
      <c r="P35" s="91"/>
      <c r="Q35" s="91">
        <v>13</v>
      </c>
      <c r="R35" s="91"/>
      <c r="S35" s="91"/>
      <c r="T35" s="88">
        <v>9</v>
      </c>
      <c r="U35" s="88"/>
      <c r="V35" s="88"/>
      <c r="W35" s="88">
        <v>9</v>
      </c>
      <c r="X35" s="88"/>
      <c r="Y35" s="88"/>
      <c r="Z35" s="40"/>
      <c r="AA35" s="41"/>
      <c r="AB35" s="41"/>
      <c r="AC35" s="41"/>
      <c r="AD35" s="41"/>
      <c r="AE35" s="4">
        <f>AVERAGE(E35:Y35)</f>
        <v>16</v>
      </c>
    </row>
    <row r="36" spans="1:34" x14ac:dyDescent="0.25">
      <c r="B36" s="89" t="s">
        <v>2</v>
      </c>
      <c r="C36" s="89"/>
      <c r="D36" s="89"/>
      <c r="E36" s="89"/>
      <c r="F36" s="89"/>
      <c r="G36" s="8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60"/>
      <c r="U36" s="60"/>
      <c r="V36" s="60"/>
      <c r="W36" s="39"/>
      <c r="X36" s="39"/>
      <c r="Y36" s="39"/>
      <c r="Z36" s="39"/>
      <c r="AA36" s="41"/>
      <c r="AB36" s="41"/>
      <c r="AC36" s="41"/>
      <c r="AD36" s="41"/>
      <c r="AE36"/>
      <c r="AF36"/>
      <c r="AG36"/>
      <c r="AH36"/>
    </row>
    <row r="37" spans="1:34" x14ac:dyDescent="0.25">
      <c r="B37" s="89"/>
      <c r="C37" s="89"/>
      <c r="D37" s="89"/>
      <c r="E37" s="89"/>
      <c r="F37" s="89"/>
      <c r="G37" s="8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60"/>
      <c r="U37" s="60"/>
      <c r="V37" s="60"/>
      <c r="W37" s="8"/>
      <c r="X37" s="8"/>
      <c r="Y37" s="8"/>
      <c r="Z37" s="8"/>
    </row>
  </sheetData>
  <autoFilter ref="B5:AE34">
    <sortState ref="B6:AE34">
      <sortCondition descending="1" ref="AE5:AE34"/>
    </sortState>
  </autoFilter>
  <sortState ref="B6:AE33">
    <sortCondition descending="1" ref="AE6:AE33"/>
  </sortState>
  <mergeCells count="28">
    <mergeCell ref="B36:G37"/>
    <mergeCell ref="N4:P4"/>
    <mergeCell ref="Q4:S4"/>
    <mergeCell ref="W4:Y4"/>
    <mergeCell ref="A3:D4"/>
    <mergeCell ref="E3:G3"/>
    <mergeCell ref="E4:G4"/>
    <mergeCell ref="H4:J4"/>
    <mergeCell ref="K4:M4"/>
    <mergeCell ref="H3:J3"/>
    <mergeCell ref="K3:M3"/>
    <mergeCell ref="N3:P3"/>
    <mergeCell ref="Q3:S3"/>
    <mergeCell ref="W3:Y3"/>
    <mergeCell ref="A1:AE2"/>
    <mergeCell ref="E35:G35"/>
    <mergeCell ref="H35:J35"/>
    <mergeCell ref="K35:M35"/>
    <mergeCell ref="N35:P35"/>
    <mergeCell ref="Q35:S35"/>
    <mergeCell ref="W35:Y35"/>
    <mergeCell ref="AE3:AE4"/>
    <mergeCell ref="AD3:AD4"/>
    <mergeCell ref="Z3:Z4"/>
    <mergeCell ref="AA3:AC4"/>
    <mergeCell ref="T3:V3"/>
    <mergeCell ref="T4:V4"/>
    <mergeCell ref="T35:V35"/>
  </mergeCells>
  <pageMargins left="0.7" right="0.7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zoomScale="90" zoomScaleNormal="90" workbookViewId="0">
      <selection activeCell="W6" sqref="W6:Y12"/>
    </sheetView>
  </sheetViews>
  <sheetFormatPr defaultRowHeight="15" x14ac:dyDescent="0.25"/>
  <cols>
    <col min="1" max="1" width="3.85546875" customWidth="1"/>
    <col min="2" max="2" width="20.5703125" customWidth="1"/>
    <col min="3" max="3" width="9.42578125" customWidth="1"/>
    <col min="4" max="4" width="9.140625" customWidth="1"/>
    <col min="5" max="9" width="4.140625" style="1" customWidth="1"/>
    <col min="10" max="10" width="5" style="1" customWidth="1"/>
    <col min="11" max="19" width="4.140625" style="1" customWidth="1"/>
    <col min="20" max="22" width="4.140625" style="61" customWidth="1"/>
    <col min="23" max="25" width="4.140625" style="1" customWidth="1"/>
    <col min="26" max="26" width="6.5703125" style="1" customWidth="1"/>
    <col min="27" max="29" width="4.140625" style="32" customWidth="1"/>
    <col min="30" max="30" width="7.140625" style="32" customWidth="1"/>
    <col min="31" max="31" width="8.7109375" style="32" customWidth="1"/>
    <col min="32" max="32" width="4.140625" style="32" customWidth="1"/>
    <col min="33" max="33" width="5" style="32" customWidth="1"/>
    <col min="34" max="34" width="7.140625" style="32" customWidth="1"/>
    <col min="35" max="35" width="7.85546875" customWidth="1"/>
  </cols>
  <sheetData>
    <row r="1" spans="1:34" ht="27" customHeight="1" x14ac:dyDescent="0.25">
      <c r="A1" s="90" t="s">
        <v>108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/>
      <c r="AG1"/>
      <c r="AH1"/>
    </row>
    <row r="2" spans="1:34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/>
      <c r="AG2"/>
      <c r="AH2"/>
    </row>
    <row r="3" spans="1:34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107" t="s">
        <v>1</v>
      </c>
      <c r="AA3" s="92" t="s">
        <v>11</v>
      </c>
      <c r="AB3" s="93"/>
      <c r="AC3" s="93"/>
      <c r="AD3" s="105" t="s">
        <v>9</v>
      </c>
      <c r="AE3" s="107" t="s">
        <v>10</v>
      </c>
      <c r="AF3"/>
      <c r="AG3"/>
      <c r="AH3"/>
    </row>
    <row r="4" spans="1:34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108"/>
      <c r="AA4" s="94"/>
      <c r="AB4" s="95"/>
      <c r="AC4" s="95"/>
      <c r="AD4" s="106"/>
      <c r="AE4" s="108"/>
      <c r="AF4"/>
      <c r="AG4"/>
      <c r="AH4"/>
    </row>
    <row r="5" spans="1:34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10">
        <v>1</v>
      </c>
      <c r="O5" s="11">
        <v>2</v>
      </c>
      <c r="P5" s="12">
        <v>3</v>
      </c>
      <c r="Q5" s="10">
        <v>1</v>
      </c>
      <c r="R5" s="11">
        <v>2</v>
      </c>
      <c r="S5" s="12">
        <v>3</v>
      </c>
      <c r="T5" s="62">
        <v>1</v>
      </c>
      <c r="U5" s="13">
        <v>2</v>
      </c>
      <c r="V5" s="63">
        <v>3</v>
      </c>
      <c r="W5" s="10">
        <v>1</v>
      </c>
      <c r="X5" s="11">
        <v>2</v>
      </c>
      <c r="Y5" s="12">
        <v>3</v>
      </c>
      <c r="Z5" s="44"/>
      <c r="AA5" s="34" t="s">
        <v>6</v>
      </c>
      <c r="AB5" s="35" t="s">
        <v>7</v>
      </c>
      <c r="AC5" s="35" t="s">
        <v>8</v>
      </c>
      <c r="AD5" s="47"/>
      <c r="AE5" s="43"/>
    </row>
    <row r="6" spans="1:34" x14ac:dyDescent="0.25">
      <c r="A6" s="7">
        <v>1</v>
      </c>
      <c r="B6" s="28" t="s">
        <v>63</v>
      </c>
      <c r="C6" s="25">
        <v>6513</v>
      </c>
      <c r="D6" s="26">
        <v>6</v>
      </c>
      <c r="E6" s="16">
        <v>27</v>
      </c>
      <c r="F6" s="17">
        <v>0</v>
      </c>
      <c r="G6" s="18">
        <v>32</v>
      </c>
      <c r="H6" s="16">
        <v>30</v>
      </c>
      <c r="I6" s="17">
        <v>32</v>
      </c>
      <c r="J6" s="48">
        <v>32</v>
      </c>
      <c r="K6" s="49">
        <v>35</v>
      </c>
      <c r="L6" s="19">
        <v>35</v>
      </c>
      <c r="M6" s="18">
        <v>35</v>
      </c>
      <c r="N6" s="20">
        <v>35</v>
      </c>
      <c r="O6" s="21">
        <v>35</v>
      </c>
      <c r="P6" s="22">
        <v>35</v>
      </c>
      <c r="Q6" s="20">
        <v>32</v>
      </c>
      <c r="R6" s="21">
        <v>32</v>
      </c>
      <c r="S6" s="22">
        <v>32</v>
      </c>
      <c r="T6" s="17">
        <v>35</v>
      </c>
      <c r="U6" s="19">
        <v>35</v>
      </c>
      <c r="V6" s="17">
        <v>35</v>
      </c>
      <c r="W6" s="70"/>
      <c r="X6" s="111"/>
      <c r="Y6" s="69"/>
      <c r="Z6" s="14">
        <f t="shared" ref="Z6:Z12" si="0">SUM(E6:Y6)</f>
        <v>564</v>
      </c>
      <c r="AA6" s="36">
        <f t="shared" ref="AA6:AA12" si="1">SMALL(E6:Y6,1)</f>
        <v>0</v>
      </c>
      <c r="AB6" s="37">
        <f t="shared" ref="AB6:AB12" si="2">SMALL(E6:Y6,2)</f>
        <v>27</v>
      </c>
      <c r="AC6" s="37">
        <f t="shared" ref="AC6:AC12" si="3">SMALL(E6:Y6,3)</f>
        <v>30</v>
      </c>
      <c r="AD6" s="38">
        <f t="shared" ref="AD6:AD12" si="4">SUM(AA6:AC6)</f>
        <v>57</v>
      </c>
      <c r="AE6" s="33">
        <f t="shared" ref="AE6:AE12" si="5">Z6-AD6</f>
        <v>507</v>
      </c>
      <c r="AF6"/>
      <c r="AG6"/>
      <c r="AH6"/>
    </row>
    <row r="7" spans="1:34" x14ac:dyDescent="0.25">
      <c r="A7" s="7">
        <v>2</v>
      </c>
      <c r="B7" s="28" t="s">
        <v>66</v>
      </c>
      <c r="C7" s="25">
        <v>6265</v>
      </c>
      <c r="D7" s="26">
        <v>45</v>
      </c>
      <c r="E7" s="20">
        <v>32</v>
      </c>
      <c r="F7" s="21">
        <v>35</v>
      </c>
      <c r="G7" s="22">
        <v>35</v>
      </c>
      <c r="H7" s="20">
        <v>32</v>
      </c>
      <c r="I7" s="21">
        <v>30</v>
      </c>
      <c r="J7" s="22">
        <v>35</v>
      </c>
      <c r="K7" s="20">
        <v>32</v>
      </c>
      <c r="L7" s="23">
        <v>32</v>
      </c>
      <c r="M7" s="22">
        <v>32</v>
      </c>
      <c r="N7" s="54">
        <v>0</v>
      </c>
      <c r="O7" s="55">
        <v>0</v>
      </c>
      <c r="P7" s="56">
        <v>0</v>
      </c>
      <c r="Q7" s="20">
        <v>30</v>
      </c>
      <c r="R7" s="21">
        <v>30</v>
      </c>
      <c r="S7" s="22">
        <v>30</v>
      </c>
      <c r="T7" s="54">
        <v>0</v>
      </c>
      <c r="U7" s="55">
        <v>0</v>
      </c>
      <c r="V7" s="56">
        <v>0</v>
      </c>
      <c r="W7" s="54"/>
      <c r="X7" s="55"/>
      <c r="Y7" s="56"/>
      <c r="Z7" s="15">
        <f t="shared" si="0"/>
        <v>385</v>
      </c>
      <c r="AA7" s="36">
        <f t="shared" si="1"/>
        <v>0</v>
      </c>
      <c r="AB7" s="37">
        <f t="shared" si="2"/>
        <v>0</v>
      </c>
      <c r="AC7" s="37">
        <f t="shared" si="3"/>
        <v>0</v>
      </c>
      <c r="AD7" s="38">
        <f t="shared" si="4"/>
        <v>0</v>
      </c>
      <c r="AE7" s="33">
        <f t="shared" si="5"/>
        <v>385</v>
      </c>
      <c r="AF7"/>
      <c r="AG7"/>
      <c r="AH7"/>
    </row>
    <row r="8" spans="1:34" x14ac:dyDescent="0.25">
      <c r="A8" s="7">
        <v>3</v>
      </c>
      <c r="B8" s="31" t="s">
        <v>70</v>
      </c>
      <c r="C8" s="25">
        <v>1184</v>
      </c>
      <c r="D8" s="26">
        <v>82</v>
      </c>
      <c r="E8" s="20">
        <v>32</v>
      </c>
      <c r="F8" s="21">
        <v>32</v>
      </c>
      <c r="G8" s="22">
        <v>24</v>
      </c>
      <c r="H8" s="20">
        <v>35</v>
      </c>
      <c r="I8" s="21">
        <v>35</v>
      </c>
      <c r="J8" s="22">
        <v>30</v>
      </c>
      <c r="K8" s="20">
        <v>30</v>
      </c>
      <c r="L8" s="23">
        <v>0</v>
      </c>
      <c r="M8" s="22">
        <v>0</v>
      </c>
      <c r="N8" s="20">
        <v>32</v>
      </c>
      <c r="O8" s="21">
        <v>32</v>
      </c>
      <c r="P8" s="22">
        <v>32</v>
      </c>
      <c r="Q8" s="20">
        <v>35</v>
      </c>
      <c r="R8" s="21">
        <v>35</v>
      </c>
      <c r="S8" s="22">
        <v>35</v>
      </c>
      <c r="T8" s="54">
        <v>0</v>
      </c>
      <c r="U8" s="55">
        <v>0</v>
      </c>
      <c r="V8" s="56">
        <v>0</v>
      </c>
      <c r="W8" s="54"/>
      <c r="X8" s="55"/>
      <c r="Y8" s="56"/>
      <c r="Z8" s="15">
        <f t="shared" si="0"/>
        <v>419</v>
      </c>
      <c r="AA8" s="36">
        <f t="shared" si="1"/>
        <v>0</v>
      </c>
      <c r="AB8" s="37">
        <f t="shared" si="2"/>
        <v>0</v>
      </c>
      <c r="AC8" s="37">
        <f t="shared" si="3"/>
        <v>0</v>
      </c>
      <c r="AD8" s="38">
        <f t="shared" si="4"/>
        <v>0</v>
      </c>
      <c r="AE8" s="33">
        <f t="shared" si="5"/>
        <v>419</v>
      </c>
      <c r="AF8"/>
      <c r="AG8"/>
      <c r="AH8"/>
    </row>
    <row r="9" spans="1:34" x14ac:dyDescent="0.25">
      <c r="A9" s="7">
        <v>4</v>
      </c>
      <c r="B9" s="31" t="s">
        <v>60</v>
      </c>
      <c r="C9" s="25">
        <v>2467</v>
      </c>
      <c r="D9" s="26">
        <v>14</v>
      </c>
      <c r="E9" s="20">
        <v>22</v>
      </c>
      <c r="F9" s="21">
        <v>30</v>
      </c>
      <c r="G9" s="22">
        <v>30</v>
      </c>
      <c r="H9" s="20">
        <v>29</v>
      </c>
      <c r="I9" s="21">
        <v>28</v>
      </c>
      <c r="J9" s="22">
        <v>30</v>
      </c>
      <c r="K9" s="54">
        <v>0</v>
      </c>
      <c r="L9" s="55">
        <v>0</v>
      </c>
      <c r="M9" s="56">
        <v>0</v>
      </c>
      <c r="N9" s="54">
        <v>0</v>
      </c>
      <c r="O9" s="55">
        <v>0</v>
      </c>
      <c r="P9" s="56">
        <v>0</v>
      </c>
      <c r="Q9" s="54">
        <v>0</v>
      </c>
      <c r="R9" s="55">
        <v>0</v>
      </c>
      <c r="S9" s="56">
        <v>0</v>
      </c>
      <c r="T9" s="54">
        <v>0</v>
      </c>
      <c r="U9" s="55">
        <v>0</v>
      </c>
      <c r="V9" s="56">
        <v>0</v>
      </c>
      <c r="W9" s="54"/>
      <c r="X9" s="55"/>
      <c r="Y9" s="56"/>
      <c r="Z9" s="15">
        <f t="shared" si="0"/>
        <v>169</v>
      </c>
      <c r="AA9" s="36">
        <f t="shared" si="1"/>
        <v>0</v>
      </c>
      <c r="AB9" s="37">
        <f t="shared" si="2"/>
        <v>0</v>
      </c>
      <c r="AC9" s="37">
        <f t="shared" si="3"/>
        <v>0</v>
      </c>
      <c r="AD9" s="38">
        <f t="shared" si="4"/>
        <v>0</v>
      </c>
      <c r="AE9" s="33">
        <f t="shared" si="5"/>
        <v>169</v>
      </c>
      <c r="AF9"/>
      <c r="AG9"/>
      <c r="AH9"/>
    </row>
    <row r="10" spans="1:34" x14ac:dyDescent="0.25">
      <c r="A10" s="7">
        <v>5</v>
      </c>
      <c r="B10" s="24" t="s">
        <v>83</v>
      </c>
      <c r="C10" s="25">
        <v>9163</v>
      </c>
      <c r="D10" s="26">
        <v>111</v>
      </c>
      <c r="E10" s="20">
        <v>30</v>
      </c>
      <c r="F10" s="23">
        <v>29</v>
      </c>
      <c r="G10" s="22">
        <v>29</v>
      </c>
      <c r="H10" s="54">
        <v>0</v>
      </c>
      <c r="I10" s="55">
        <v>0</v>
      </c>
      <c r="J10" s="56">
        <v>0</v>
      </c>
      <c r="K10" s="54">
        <v>0</v>
      </c>
      <c r="L10" s="55">
        <v>0</v>
      </c>
      <c r="M10" s="56">
        <v>0</v>
      </c>
      <c r="N10" s="54">
        <v>0</v>
      </c>
      <c r="O10" s="55">
        <v>0</v>
      </c>
      <c r="P10" s="56">
        <v>0</v>
      </c>
      <c r="Q10" s="54">
        <v>0</v>
      </c>
      <c r="R10" s="55">
        <v>0</v>
      </c>
      <c r="S10" s="56">
        <v>0</v>
      </c>
      <c r="T10" s="54">
        <v>0</v>
      </c>
      <c r="U10" s="55">
        <v>0</v>
      </c>
      <c r="V10" s="56">
        <v>0</v>
      </c>
      <c r="W10" s="54"/>
      <c r="X10" s="55"/>
      <c r="Y10" s="56"/>
      <c r="Z10" s="15">
        <f t="shared" si="0"/>
        <v>88</v>
      </c>
      <c r="AA10" s="36">
        <f t="shared" si="1"/>
        <v>0</v>
      </c>
      <c r="AB10" s="37">
        <f t="shared" si="2"/>
        <v>0</v>
      </c>
      <c r="AC10" s="37">
        <f t="shared" si="3"/>
        <v>0</v>
      </c>
      <c r="AD10" s="38">
        <f t="shared" si="4"/>
        <v>0</v>
      </c>
      <c r="AE10" s="33">
        <f t="shared" si="5"/>
        <v>88</v>
      </c>
      <c r="AF10"/>
      <c r="AG10"/>
      <c r="AH10"/>
    </row>
    <row r="11" spans="1:34" x14ac:dyDescent="0.25">
      <c r="A11" s="7">
        <v>6</v>
      </c>
      <c r="B11" s="24" t="s">
        <v>69</v>
      </c>
      <c r="C11" s="25">
        <v>20973</v>
      </c>
      <c r="D11" s="26">
        <v>24</v>
      </c>
      <c r="E11" s="20">
        <v>29</v>
      </c>
      <c r="F11" s="21">
        <v>23</v>
      </c>
      <c r="G11" s="22">
        <v>24</v>
      </c>
      <c r="H11" s="54">
        <v>0</v>
      </c>
      <c r="I11" s="55">
        <v>0</v>
      </c>
      <c r="J11" s="59">
        <v>0</v>
      </c>
      <c r="K11" s="54">
        <v>0</v>
      </c>
      <c r="L11" s="55">
        <v>0</v>
      </c>
      <c r="M11" s="56">
        <v>0</v>
      </c>
      <c r="N11" s="54">
        <v>0</v>
      </c>
      <c r="O11" s="55">
        <v>0</v>
      </c>
      <c r="P11" s="56">
        <v>0</v>
      </c>
      <c r="Q11" s="54">
        <v>0</v>
      </c>
      <c r="R11" s="55">
        <v>0</v>
      </c>
      <c r="S11" s="56">
        <v>0</v>
      </c>
      <c r="T11" s="54">
        <v>0</v>
      </c>
      <c r="U11" s="55">
        <v>0</v>
      </c>
      <c r="V11" s="56">
        <v>0</v>
      </c>
      <c r="W11" s="54"/>
      <c r="X11" s="55"/>
      <c r="Y11" s="56"/>
      <c r="Z11" s="15">
        <f t="shared" si="0"/>
        <v>76</v>
      </c>
      <c r="AA11" s="36">
        <f t="shared" si="1"/>
        <v>0</v>
      </c>
      <c r="AB11" s="37">
        <f t="shared" si="2"/>
        <v>0</v>
      </c>
      <c r="AC11" s="37">
        <f t="shared" si="3"/>
        <v>0</v>
      </c>
      <c r="AD11" s="38">
        <f t="shared" si="4"/>
        <v>0</v>
      </c>
      <c r="AE11" s="33">
        <f t="shared" si="5"/>
        <v>76</v>
      </c>
      <c r="AF11"/>
      <c r="AG11"/>
      <c r="AH11"/>
    </row>
    <row r="12" spans="1:34" x14ac:dyDescent="0.25">
      <c r="A12" s="7">
        <v>7</v>
      </c>
      <c r="B12" s="24" t="s">
        <v>76</v>
      </c>
      <c r="C12" s="25">
        <v>2297</v>
      </c>
      <c r="D12" s="26">
        <v>16</v>
      </c>
      <c r="E12" s="20">
        <v>28</v>
      </c>
      <c r="F12" s="21">
        <v>28</v>
      </c>
      <c r="G12" s="22">
        <v>0</v>
      </c>
      <c r="H12" s="54">
        <v>0</v>
      </c>
      <c r="I12" s="55">
        <v>0</v>
      </c>
      <c r="J12" s="59">
        <v>0</v>
      </c>
      <c r="K12" s="54">
        <v>0</v>
      </c>
      <c r="L12" s="55">
        <v>0</v>
      </c>
      <c r="M12" s="56">
        <v>0</v>
      </c>
      <c r="N12" s="54">
        <v>0</v>
      </c>
      <c r="O12" s="55">
        <v>0</v>
      </c>
      <c r="P12" s="56">
        <v>0</v>
      </c>
      <c r="Q12" s="54">
        <v>0</v>
      </c>
      <c r="R12" s="55">
        <v>0</v>
      </c>
      <c r="S12" s="56">
        <v>0</v>
      </c>
      <c r="T12" s="54">
        <v>0</v>
      </c>
      <c r="U12" s="55">
        <v>0</v>
      </c>
      <c r="V12" s="56">
        <v>0</v>
      </c>
      <c r="W12" s="54"/>
      <c r="X12" s="55"/>
      <c r="Y12" s="56"/>
      <c r="Z12" s="15">
        <f t="shared" si="0"/>
        <v>56</v>
      </c>
      <c r="AA12" s="36">
        <f t="shared" si="1"/>
        <v>0</v>
      </c>
      <c r="AB12" s="37">
        <f t="shared" si="2"/>
        <v>0</v>
      </c>
      <c r="AC12" s="37">
        <f t="shared" si="3"/>
        <v>0</v>
      </c>
      <c r="AD12" s="38">
        <f t="shared" si="4"/>
        <v>0</v>
      </c>
      <c r="AE12" s="33">
        <f t="shared" si="5"/>
        <v>56</v>
      </c>
      <c r="AF12"/>
      <c r="AG12"/>
      <c r="AH12"/>
    </row>
    <row r="13" spans="1:34" hidden="1" x14ac:dyDescent="0.25">
      <c r="A13" s="7"/>
      <c r="B13" s="24"/>
      <c r="C13" s="25"/>
      <c r="D13" s="26"/>
      <c r="E13" s="20"/>
      <c r="F13" s="21"/>
      <c r="G13" s="22"/>
      <c r="H13" s="20"/>
      <c r="I13" s="21"/>
      <c r="J13" s="30"/>
      <c r="K13" s="29"/>
      <c r="L13" s="23"/>
      <c r="M13" s="22"/>
      <c r="N13" s="20"/>
      <c r="O13" s="21"/>
      <c r="P13" s="22"/>
      <c r="Q13" s="20"/>
      <c r="R13" s="21"/>
      <c r="S13" s="22"/>
      <c r="T13" s="21"/>
      <c r="U13" s="21"/>
      <c r="V13" s="21"/>
      <c r="W13" s="20"/>
      <c r="X13" s="21"/>
      <c r="Y13" s="22"/>
      <c r="Z13" s="15"/>
      <c r="AA13" s="36"/>
      <c r="AB13" s="37"/>
      <c r="AC13" s="37"/>
      <c r="AD13" s="38"/>
      <c r="AE13" s="33"/>
      <c r="AF13"/>
      <c r="AG13"/>
      <c r="AH13"/>
    </row>
    <row r="14" spans="1:34" s="3" customFormat="1" x14ac:dyDescent="0.25">
      <c r="E14" s="91">
        <v>7</v>
      </c>
      <c r="F14" s="91"/>
      <c r="G14" s="91"/>
      <c r="H14" s="91">
        <v>4</v>
      </c>
      <c r="I14" s="91"/>
      <c r="J14" s="91"/>
      <c r="K14" s="91">
        <v>3</v>
      </c>
      <c r="L14" s="91"/>
      <c r="M14" s="91"/>
      <c r="N14" s="91">
        <v>2</v>
      </c>
      <c r="O14" s="91"/>
      <c r="P14" s="91"/>
      <c r="Q14" s="91">
        <v>3</v>
      </c>
      <c r="R14" s="91"/>
      <c r="S14" s="91"/>
      <c r="T14" s="88">
        <v>1</v>
      </c>
      <c r="U14" s="88"/>
      <c r="V14" s="88"/>
      <c r="W14" s="91">
        <v>0</v>
      </c>
      <c r="X14" s="91"/>
      <c r="Y14" s="91"/>
      <c r="Z14" s="40"/>
      <c r="AA14" s="41"/>
      <c r="AB14" s="41"/>
      <c r="AC14" s="41"/>
      <c r="AD14" s="41"/>
      <c r="AE14" s="4">
        <f>AVERAGE(E14:Y14)</f>
        <v>2.8571428571428572</v>
      </c>
    </row>
    <row r="15" spans="1:34" x14ac:dyDescent="0.25">
      <c r="B15" s="89" t="s">
        <v>2</v>
      </c>
      <c r="C15" s="89"/>
      <c r="D15" s="89"/>
      <c r="E15" s="89"/>
      <c r="F15" s="89"/>
      <c r="G15" s="8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60"/>
      <c r="U15" s="60"/>
      <c r="V15" s="60"/>
      <c r="W15" s="39"/>
      <c r="X15" s="39"/>
      <c r="Y15" s="39"/>
      <c r="Z15" s="39"/>
      <c r="AA15" s="41"/>
      <c r="AB15" s="41"/>
      <c r="AC15" s="41"/>
      <c r="AD15" s="41"/>
      <c r="AE15"/>
      <c r="AF15"/>
      <c r="AG15"/>
      <c r="AH15"/>
    </row>
  </sheetData>
  <sortState ref="B6:AE12">
    <sortCondition descending="1" ref="AE6:AE12"/>
  </sortState>
  <mergeCells count="28">
    <mergeCell ref="A1:AE2"/>
    <mergeCell ref="E14:G14"/>
    <mergeCell ref="H14:J14"/>
    <mergeCell ref="K14:M14"/>
    <mergeCell ref="N14:P14"/>
    <mergeCell ref="Q14:S14"/>
    <mergeCell ref="W14:Y14"/>
    <mergeCell ref="N4:P4"/>
    <mergeCell ref="Q4:S4"/>
    <mergeCell ref="W4:Y4"/>
    <mergeCell ref="A3:D4"/>
    <mergeCell ref="E3:G3"/>
    <mergeCell ref="N3:P3"/>
    <mergeCell ref="Q3:S3"/>
    <mergeCell ref="W3:Y3"/>
    <mergeCell ref="AA3:AC4"/>
    <mergeCell ref="T14:V14"/>
    <mergeCell ref="B15:G15"/>
    <mergeCell ref="AE3:AE4"/>
    <mergeCell ref="AD3:AD4"/>
    <mergeCell ref="Z3:Z4"/>
    <mergeCell ref="E4:G4"/>
    <mergeCell ref="H4:J4"/>
    <mergeCell ref="K4:M4"/>
    <mergeCell ref="H3:J3"/>
    <mergeCell ref="K3:M3"/>
    <mergeCell ref="T3:V3"/>
    <mergeCell ref="T4:V4"/>
  </mergeCells>
  <pageMargins left="0.7" right="0.7" top="0.75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tabSelected="1" zoomScale="90" zoomScaleNormal="90" workbookViewId="0">
      <selection activeCell="M25" sqref="M25"/>
    </sheetView>
  </sheetViews>
  <sheetFormatPr defaultRowHeight="15" x14ac:dyDescent="0.25"/>
  <cols>
    <col min="1" max="1" width="3.85546875" customWidth="1"/>
    <col min="2" max="2" width="19.140625" customWidth="1"/>
    <col min="3" max="3" width="11.140625" customWidth="1"/>
    <col min="4" max="4" width="9.85546875" customWidth="1"/>
    <col min="5" max="9" width="3.85546875" style="1" customWidth="1"/>
    <col min="10" max="10" width="4.7109375" style="1" customWidth="1"/>
    <col min="11" max="11" width="4" style="1" customWidth="1"/>
    <col min="12" max="19" width="3.85546875" style="1" customWidth="1"/>
    <col min="20" max="22" width="3.85546875" style="61" customWidth="1"/>
    <col min="23" max="25" width="3.85546875" style="1" customWidth="1"/>
    <col min="26" max="26" width="7.28515625" style="1" customWidth="1"/>
    <col min="27" max="27" width="4.85546875" style="32" customWidth="1"/>
    <col min="28" max="29" width="4.140625" style="32" customWidth="1"/>
    <col min="30" max="30" width="7.140625" style="32" customWidth="1"/>
    <col min="31" max="31" width="7.85546875" customWidth="1"/>
  </cols>
  <sheetData>
    <row r="1" spans="1:31" ht="27" customHeight="1" x14ac:dyDescent="0.25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23.4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5" customHeight="1" x14ac:dyDescent="0.25">
      <c r="A3" s="99"/>
      <c r="B3" s="99"/>
      <c r="C3" s="99"/>
      <c r="D3" s="99"/>
      <c r="E3" s="101" t="s">
        <v>13</v>
      </c>
      <c r="F3" s="102"/>
      <c r="G3" s="103"/>
      <c r="H3" s="101" t="s">
        <v>13</v>
      </c>
      <c r="I3" s="102"/>
      <c r="J3" s="103"/>
      <c r="K3" s="101" t="s">
        <v>13</v>
      </c>
      <c r="L3" s="102"/>
      <c r="M3" s="103"/>
      <c r="N3" s="101" t="s">
        <v>12</v>
      </c>
      <c r="O3" s="102"/>
      <c r="P3" s="103"/>
      <c r="Q3" s="101" t="s">
        <v>94</v>
      </c>
      <c r="R3" s="102"/>
      <c r="S3" s="103"/>
      <c r="T3" s="101" t="s">
        <v>12</v>
      </c>
      <c r="U3" s="102"/>
      <c r="V3" s="103"/>
      <c r="W3" s="101" t="s">
        <v>13</v>
      </c>
      <c r="X3" s="102"/>
      <c r="Y3" s="103"/>
      <c r="Z3" s="107" t="s">
        <v>1</v>
      </c>
      <c r="AA3" s="92" t="s">
        <v>11</v>
      </c>
      <c r="AB3" s="93"/>
      <c r="AC3" s="93"/>
      <c r="AD3" s="105" t="s">
        <v>9</v>
      </c>
      <c r="AE3" s="107" t="s">
        <v>10</v>
      </c>
    </row>
    <row r="4" spans="1:31" ht="15.75" thickBot="1" x14ac:dyDescent="0.3">
      <c r="A4" s="100"/>
      <c r="B4" s="100"/>
      <c r="C4" s="100"/>
      <c r="D4" s="100"/>
      <c r="E4" s="96">
        <v>43519</v>
      </c>
      <c r="F4" s="97"/>
      <c r="G4" s="98"/>
      <c r="H4" s="96">
        <v>43540</v>
      </c>
      <c r="I4" s="97"/>
      <c r="J4" s="98"/>
      <c r="K4" s="96">
        <v>43610</v>
      </c>
      <c r="L4" s="97"/>
      <c r="M4" s="98"/>
      <c r="N4" s="96">
        <v>43666</v>
      </c>
      <c r="O4" s="97"/>
      <c r="P4" s="98"/>
      <c r="Q4" s="96">
        <v>43694</v>
      </c>
      <c r="R4" s="97"/>
      <c r="S4" s="98"/>
      <c r="T4" s="96">
        <v>43736</v>
      </c>
      <c r="U4" s="97"/>
      <c r="V4" s="98"/>
      <c r="W4" s="96">
        <v>43778</v>
      </c>
      <c r="X4" s="97"/>
      <c r="Y4" s="98"/>
      <c r="Z4" s="108"/>
      <c r="AA4" s="94"/>
      <c r="AB4" s="95"/>
      <c r="AC4" s="95"/>
      <c r="AD4" s="106"/>
      <c r="AE4" s="108"/>
    </row>
    <row r="5" spans="1:31" s="2" customFormat="1" ht="42" customHeight="1" thickBot="1" x14ac:dyDescent="0.3">
      <c r="A5" s="6" t="s">
        <v>0</v>
      </c>
      <c r="B5" s="27" t="s">
        <v>4</v>
      </c>
      <c r="C5" s="5" t="s">
        <v>3</v>
      </c>
      <c r="D5" s="9" t="s">
        <v>5</v>
      </c>
      <c r="E5" s="10">
        <v>1</v>
      </c>
      <c r="F5" s="11">
        <v>2</v>
      </c>
      <c r="G5" s="12">
        <v>3</v>
      </c>
      <c r="H5" s="10">
        <v>1</v>
      </c>
      <c r="I5" s="11">
        <v>2</v>
      </c>
      <c r="J5" s="12">
        <v>3</v>
      </c>
      <c r="K5" s="10">
        <v>1</v>
      </c>
      <c r="L5" s="13">
        <v>2</v>
      </c>
      <c r="M5" s="12">
        <v>3</v>
      </c>
      <c r="N5" s="10">
        <v>1</v>
      </c>
      <c r="O5" s="11">
        <v>2</v>
      </c>
      <c r="P5" s="12">
        <v>3</v>
      </c>
      <c r="Q5" s="10">
        <v>1</v>
      </c>
      <c r="R5" s="11">
        <v>2</v>
      </c>
      <c r="S5" s="12">
        <v>3</v>
      </c>
      <c r="T5" s="62">
        <v>1</v>
      </c>
      <c r="U5" s="75">
        <v>2</v>
      </c>
      <c r="V5" s="63">
        <v>3</v>
      </c>
      <c r="W5" s="10">
        <v>1</v>
      </c>
      <c r="X5" s="11">
        <v>2</v>
      </c>
      <c r="Y5" s="12">
        <v>3</v>
      </c>
      <c r="Z5" s="44"/>
      <c r="AA5" s="34" t="s">
        <v>6</v>
      </c>
      <c r="AB5" s="35" t="s">
        <v>7</v>
      </c>
      <c r="AC5" s="35" t="s">
        <v>8</v>
      </c>
      <c r="AD5" s="47"/>
      <c r="AE5" s="43"/>
    </row>
    <row r="6" spans="1:31" x14ac:dyDescent="0.25">
      <c r="A6" s="7">
        <v>1</v>
      </c>
      <c r="B6" s="24" t="s">
        <v>78</v>
      </c>
      <c r="C6" s="25">
        <v>3376</v>
      </c>
      <c r="D6" s="26">
        <v>10</v>
      </c>
      <c r="E6" s="16">
        <v>32</v>
      </c>
      <c r="F6" s="17">
        <v>35</v>
      </c>
      <c r="G6" s="18">
        <v>35</v>
      </c>
      <c r="H6" s="16">
        <v>35</v>
      </c>
      <c r="I6" s="17">
        <v>26</v>
      </c>
      <c r="J6" s="48">
        <v>29</v>
      </c>
      <c r="K6" s="49">
        <v>35</v>
      </c>
      <c r="L6" s="19">
        <v>26</v>
      </c>
      <c r="M6" s="18">
        <v>25</v>
      </c>
      <c r="N6" s="16">
        <v>35</v>
      </c>
      <c r="O6" s="19">
        <v>35</v>
      </c>
      <c r="P6" s="18">
        <v>30</v>
      </c>
      <c r="Q6" s="20">
        <v>35</v>
      </c>
      <c r="R6" s="21">
        <v>35</v>
      </c>
      <c r="S6" s="22">
        <v>35</v>
      </c>
      <c r="T6" s="17">
        <v>32</v>
      </c>
      <c r="U6" s="23">
        <v>35</v>
      </c>
      <c r="V6" s="17">
        <v>35</v>
      </c>
      <c r="W6" s="16">
        <v>35</v>
      </c>
      <c r="X6" s="17">
        <v>35</v>
      </c>
      <c r="Y6" s="18">
        <v>35</v>
      </c>
      <c r="Z6" s="14">
        <f t="shared" ref="Z6:Z22" si="0">SUM(E6:Y6)</f>
        <v>690</v>
      </c>
      <c r="AA6" s="36">
        <f t="shared" ref="AA6:AA22" si="1">SMALL(E6:Y6,1)</f>
        <v>25</v>
      </c>
      <c r="AB6" s="37">
        <f t="shared" ref="AB6:AB22" si="2">SMALL(E6:Y6,2)</f>
        <v>26</v>
      </c>
      <c r="AC6" s="37">
        <f t="shared" ref="AC6:AC22" si="3">SMALL(E6:Y6,3)</f>
        <v>26</v>
      </c>
      <c r="AD6" s="38">
        <f t="shared" ref="AD6:AD22" si="4">SUM(AA6:AC6)</f>
        <v>77</v>
      </c>
      <c r="AE6" s="33">
        <f t="shared" ref="AE6:AE22" si="5">Z6-AD6</f>
        <v>613</v>
      </c>
    </row>
    <row r="7" spans="1:31" x14ac:dyDescent="0.25">
      <c r="A7" s="7">
        <v>2</v>
      </c>
      <c r="B7" s="24" t="s">
        <v>80</v>
      </c>
      <c r="C7" s="25">
        <v>34021</v>
      </c>
      <c r="D7" s="26">
        <v>46</v>
      </c>
      <c r="E7" s="20">
        <v>35</v>
      </c>
      <c r="F7" s="21">
        <v>30</v>
      </c>
      <c r="G7" s="22">
        <v>28</v>
      </c>
      <c r="H7" s="20">
        <v>32</v>
      </c>
      <c r="I7" s="21">
        <v>35</v>
      </c>
      <c r="J7" s="30">
        <v>35</v>
      </c>
      <c r="K7" s="29">
        <v>30</v>
      </c>
      <c r="L7" s="23">
        <v>35</v>
      </c>
      <c r="M7" s="22">
        <v>29</v>
      </c>
      <c r="N7" s="20">
        <v>29</v>
      </c>
      <c r="O7" s="21">
        <v>32</v>
      </c>
      <c r="P7" s="22">
        <v>29</v>
      </c>
      <c r="Q7" s="54">
        <v>0</v>
      </c>
      <c r="R7" s="55">
        <v>0</v>
      </c>
      <c r="S7" s="56">
        <v>0</v>
      </c>
      <c r="T7" s="21">
        <v>30</v>
      </c>
      <c r="U7" s="23">
        <v>30</v>
      </c>
      <c r="V7" s="21">
        <v>26</v>
      </c>
      <c r="W7" s="20">
        <v>32</v>
      </c>
      <c r="X7" s="21">
        <v>32</v>
      </c>
      <c r="Y7" s="22">
        <v>32</v>
      </c>
      <c r="Z7" s="15">
        <f t="shared" si="0"/>
        <v>561</v>
      </c>
      <c r="AA7" s="36">
        <f t="shared" si="1"/>
        <v>0</v>
      </c>
      <c r="AB7" s="37">
        <f t="shared" si="2"/>
        <v>0</v>
      </c>
      <c r="AC7" s="37">
        <f t="shared" si="3"/>
        <v>0</v>
      </c>
      <c r="AD7" s="38">
        <f t="shared" si="4"/>
        <v>0</v>
      </c>
      <c r="AE7" s="33">
        <f t="shared" si="5"/>
        <v>561</v>
      </c>
    </row>
    <row r="8" spans="1:31" x14ac:dyDescent="0.25">
      <c r="A8" s="7">
        <v>3</v>
      </c>
      <c r="B8" s="24" t="s">
        <v>77</v>
      </c>
      <c r="C8" s="25">
        <v>4962</v>
      </c>
      <c r="D8" s="26">
        <v>43</v>
      </c>
      <c r="E8" s="20">
        <v>27</v>
      </c>
      <c r="F8" s="21">
        <v>28</v>
      </c>
      <c r="G8" s="22">
        <v>29</v>
      </c>
      <c r="H8" s="20">
        <v>28</v>
      </c>
      <c r="I8" s="21">
        <v>29</v>
      </c>
      <c r="J8" s="22">
        <v>30</v>
      </c>
      <c r="K8" s="20">
        <v>32</v>
      </c>
      <c r="L8" s="21">
        <v>32</v>
      </c>
      <c r="M8" s="22">
        <v>32</v>
      </c>
      <c r="N8" s="20">
        <v>26</v>
      </c>
      <c r="O8" s="21">
        <v>27</v>
      </c>
      <c r="P8" s="22">
        <v>14</v>
      </c>
      <c r="Q8" s="20">
        <v>32</v>
      </c>
      <c r="R8" s="21">
        <v>32</v>
      </c>
      <c r="S8" s="22">
        <v>32</v>
      </c>
      <c r="T8" s="21">
        <v>26</v>
      </c>
      <c r="U8" s="23">
        <v>28</v>
      </c>
      <c r="V8" s="21">
        <v>29</v>
      </c>
      <c r="W8" s="20">
        <v>27</v>
      </c>
      <c r="X8" s="21">
        <v>29</v>
      </c>
      <c r="Y8" s="22">
        <v>29</v>
      </c>
      <c r="Z8" s="15">
        <f t="shared" si="0"/>
        <v>598</v>
      </c>
      <c r="AA8" s="36">
        <f t="shared" si="1"/>
        <v>14</v>
      </c>
      <c r="AB8" s="37">
        <f t="shared" si="2"/>
        <v>26</v>
      </c>
      <c r="AC8" s="37">
        <f t="shared" si="3"/>
        <v>26</v>
      </c>
      <c r="AD8" s="38">
        <f t="shared" si="4"/>
        <v>66</v>
      </c>
      <c r="AE8" s="33">
        <f t="shared" si="5"/>
        <v>532</v>
      </c>
    </row>
    <row r="9" spans="1:31" x14ac:dyDescent="0.25">
      <c r="A9" s="7">
        <v>4</v>
      </c>
      <c r="B9" s="24" t="s">
        <v>81</v>
      </c>
      <c r="C9" s="25">
        <v>8089</v>
      </c>
      <c r="D9" s="26">
        <v>7</v>
      </c>
      <c r="E9" s="20">
        <v>28</v>
      </c>
      <c r="F9" s="21">
        <v>27</v>
      </c>
      <c r="G9" s="22">
        <v>27</v>
      </c>
      <c r="H9" s="20">
        <v>30</v>
      </c>
      <c r="I9" s="21">
        <v>32</v>
      </c>
      <c r="J9" s="30">
        <v>27</v>
      </c>
      <c r="K9" s="29">
        <v>27</v>
      </c>
      <c r="L9" s="21">
        <v>29</v>
      </c>
      <c r="M9" s="22">
        <v>35</v>
      </c>
      <c r="N9" s="20">
        <v>28</v>
      </c>
      <c r="O9" s="21">
        <v>29</v>
      </c>
      <c r="P9" s="22">
        <v>27</v>
      </c>
      <c r="Q9" s="54">
        <v>0</v>
      </c>
      <c r="R9" s="55">
        <v>0</v>
      </c>
      <c r="S9" s="56">
        <v>0</v>
      </c>
      <c r="T9" s="21">
        <v>29</v>
      </c>
      <c r="U9" s="23">
        <v>26</v>
      </c>
      <c r="V9" s="21">
        <v>0</v>
      </c>
      <c r="W9" s="20" t="s">
        <v>87</v>
      </c>
      <c r="X9" s="21" t="s">
        <v>87</v>
      </c>
      <c r="Y9" s="22" t="s">
        <v>87</v>
      </c>
      <c r="Z9" s="15">
        <f t="shared" si="0"/>
        <v>401</v>
      </c>
      <c r="AA9" s="36">
        <f t="shared" si="1"/>
        <v>0</v>
      </c>
      <c r="AB9" s="37">
        <f t="shared" si="2"/>
        <v>0</v>
      </c>
      <c r="AC9" s="37">
        <f t="shared" si="3"/>
        <v>0</v>
      </c>
      <c r="AD9" s="38">
        <f t="shared" si="4"/>
        <v>0</v>
      </c>
      <c r="AE9" s="33">
        <f t="shared" si="5"/>
        <v>401</v>
      </c>
    </row>
    <row r="10" spans="1:31" x14ac:dyDescent="0.25">
      <c r="A10" s="7">
        <v>5</v>
      </c>
      <c r="B10" s="24" t="s">
        <v>56</v>
      </c>
      <c r="C10" s="25">
        <v>6301</v>
      </c>
      <c r="D10" s="26">
        <v>36</v>
      </c>
      <c r="E10" s="20">
        <v>30</v>
      </c>
      <c r="F10" s="23">
        <v>29</v>
      </c>
      <c r="G10" s="22">
        <v>30</v>
      </c>
      <c r="H10" s="20">
        <v>0</v>
      </c>
      <c r="I10" s="21">
        <v>28</v>
      </c>
      <c r="J10" s="22">
        <v>24</v>
      </c>
      <c r="K10" s="20">
        <v>25</v>
      </c>
      <c r="L10" s="23">
        <v>24</v>
      </c>
      <c r="M10" s="22">
        <v>0</v>
      </c>
      <c r="N10" s="54">
        <v>0</v>
      </c>
      <c r="O10" s="55">
        <v>0</v>
      </c>
      <c r="P10" s="56">
        <v>0</v>
      </c>
      <c r="Q10" s="20">
        <v>28</v>
      </c>
      <c r="R10" s="21">
        <v>30</v>
      </c>
      <c r="S10" s="22">
        <v>27</v>
      </c>
      <c r="T10" s="20">
        <v>24</v>
      </c>
      <c r="U10" s="21">
        <v>32</v>
      </c>
      <c r="V10" s="22">
        <v>30</v>
      </c>
      <c r="W10" s="54">
        <v>0</v>
      </c>
      <c r="X10" s="55">
        <v>0</v>
      </c>
      <c r="Y10" s="56">
        <v>0</v>
      </c>
      <c r="Z10" s="15">
        <f t="shared" si="0"/>
        <v>361</v>
      </c>
      <c r="AA10" s="36">
        <f t="shared" si="1"/>
        <v>0</v>
      </c>
      <c r="AB10" s="37">
        <f t="shared" si="2"/>
        <v>0</v>
      </c>
      <c r="AC10" s="37">
        <f t="shared" si="3"/>
        <v>0</v>
      </c>
      <c r="AD10" s="38">
        <f t="shared" si="4"/>
        <v>0</v>
      </c>
      <c r="AE10" s="33">
        <f t="shared" si="5"/>
        <v>361</v>
      </c>
    </row>
    <row r="11" spans="1:31" x14ac:dyDescent="0.25">
      <c r="A11" s="7">
        <v>6</v>
      </c>
      <c r="B11" s="24" t="s">
        <v>52</v>
      </c>
      <c r="C11" s="25">
        <v>2769</v>
      </c>
      <c r="D11" s="26">
        <v>51</v>
      </c>
      <c r="E11" s="54">
        <v>0</v>
      </c>
      <c r="F11" s="55">
        <v>0</v>
      </c>
      <c r="G11" s="56">
        <v>0</v>
      </c>
      <c r="H11" s="54">
        <v>0</v>
      </c>
      <c r="I11" s="55">
        <v>0</v>
      </c>
      <c r="J11" s="56">
        <v>0</v>
      </c>
      <c r="K11" s="54">
        <v>0</v>
      </c>
      <c r="L11" s="64">
        <v>0</v>
      </c>
      <c r="M11" s="56">
        <v>0</v>
      </c>
      <c r="N11" s="20">
        <v>22</v>
      </c>
      <c r="O11" s="21">
        <v>24</v>
      </c>
      <c r="P11" s="22">
        <v>17</v>
      </c>
      <c r="Q11" s="20">
        <v>30</v>
      </c>
      <c r="R11" s="21">
        <v>27</v>
      </c>
      <c r="S11" s="22">
        <v>30</v>
      </c>
      <c r="T11" s="20">
        <v>27</v>
      </c>
      <c r="U11" s="21">
        <v>27</v>
      </c>
      <c r="V11" s="22">
        <v>28</v>
      </c>
      <c r="W11" s="20">
        <v>30</v>
      </c>
      <c r="X11" s="21">
        <v>30</v>
      </c>
      <c r="Y11" s="22">
        <v>28</v>
      </c>
      <c r="Z11" s="15">
        <f t="shared" si="0"/>
        <v>320</v>
      </c>
      <c r="AA11" s="36">
        <f t="shared" si="1"/>
        <v>0</v>
      </c>
      <c r="AB11" s="37">
        <f t="shared" si="2"/>
        <v>0</v>
      </c>
      <c r="AC11" s="37">
        <f t="shared" si="3"/>
        <v>0</v>
      </c>
      <c r="AD11" s="38">
        <f t="shared" si="4"/>
        <v>0</v>
      </c>
      <c r="AE11" s="33">
        <f t="shared" si="5"/>
        <v>320</v>
      </c>
    </row>
    <row r="12" spans="1:31" x14ac:dyDescent="0.25">
      <c r="A12" s="7">
        <v>7</v>
      </c>
      <c r="B12" s="24" t="s">
        <v>93</v>
      </c>
      <c r="C12" s="25">
        <v>9523</v>
      </c>
      <c r="D12" s="26">
        <v>99</v>
      </c>
      <c r="E12" s="54">
        <v>0</v>
      </c>
      <c r="F12" s="55">
        <v>0</v>
      </c>
      <c r="G12" s="56">
        <v>0</v>
      </c>
      <c r="H12" s="20">
        <v>27</v>
      </c>
      <c r="I12" s="21">
        <v>24</v>
      </c>
      <c r="J12" s="22">
        <v>28</v>
      </c>
      <c r="K12" s="20">
        <v>28</v>
      </c>
      <c r="L12" s="23">
        <v>30</v>
      </c>
      <c r="M12" s="22">
        <v>30</v>
      </c>
      <c r="N12" s="20">
        <v>27</v>
      </c>
      <c r="O12" s="21">
        <v>28</v>
      </c>
      <c r="P12" s="22">
        <v>24</v>
      </c>
      <c r="Q12" s="54">
        <v>0</v>
      </c>
      <c r="R12" s="55">
        <v>0</v>
      </c>
      <c r="S12" s="56">
        <v>0</v>
      </c>
      <c r="T12" s="55">
        <v>0</v>
      </c>
      <c r="U12" s="64">
        <v>0</v>
      </c>
      <c r="V12" s="55">
        <v>0</v>
      </c>
      <c r="W12" s="54">
        <v>0</v>
      </c>
      <c r="X12" s="55">
        <v>0</v>
      </c>
      <c r="Y12" s="56">
        <v>0</v>
      </c>
      <c r="Z12" s="15">
        <f t="shared" si="0"/>
        <v>246</v>
      </c>
      <c r="AA12" s="36">
        <f t="shared" si="1"/>
        <v>0</v>
      </c>
      <c r="AB12" s="37">
        <f t="shared" si="2"/>
        <v>0</v>
      </c>
      <c r="AC12" s="37">
        <f t="shared" si="3"/>
        <v>0</v>
      </c>
      <c r="AD12" s="38">
        <f t="shared" si="4"/>
        <v>0</v>
      </c>
      <c r="AE12" s="33">
        <f t="shared" si="5"/>
        <v>246</v>
      </c>
    </row>
    <row r="13" spans="1:31" x14ac:dyDescent="0.25">
      <c r="A13" s="7">
        <v>8</v>
      </c>
      <c r="B13" s="24" t="s">
        <v>101</v>
      </c>
      <c r="C13" s="25">
        <v>1610</v>
      </c>
      <c r="D13" s="26">
        <v>26</v>
      </c>
      <c r="E13" s="54">
        <v>0</v>
      </c>
      <c r="F13" s="55">
        <v>0</v>
      </c>
      <c r="G13" s="56">
        <v>0</v>
      </c>
      <c r="H13" s="54">
        <v>0</v>
      </c>
      <c r="I13" s="55">
        <v>0</v>
      </c>
      <c r="J13" s="56">
        <v>0</v>
      </c>
      <c r="K13" s="20">
        <v>29</v>
      </c>
      <c r="L13" s="23">
        <v>28</v>
      </c>
      <c r="M13" s="22">
        <v>28</v>
      </c>
      <c r="N13" s="20">
        <v>25</v>
      </c>
      <c r="O13" s="21">
        <v>25</v>
      </c>
      <c r="P13" s="22">
        <v>12</v>
      </c>
      <c r="Q13" s="20">
        <v>29</v>
      </c>
      <c r="R13" s="21">
        <v>29</v>
      </c>
      <c r="S13" s="22">
        <v>29</v>
      </c>
      <c r="T13" s="54">
        <v>0</v>
      </c>
      <c r="U13" s="55">
        <v>0</v>
      </c>
      <c r="V13" s="56">
        <v>0</v>
      </c>
      <c r="W13" s="54">
        <v>0</v>
      </c>
      <c r="X13" s="55">
        <v>0</v>
      </c>
      <c r="Y13" s="56">
        <v>0</v>
      </c>
      <c r="Z13" s="15">
        <f t="shared" si="0"/>
        <v>234</v>
      </c>
      <c r="AA13" s="36">
        <f t="shared" si="1"/>
        <v>0</v>
      </c>
      <c r="AB13" s="37">
        <f t="shared" si="2"/>
        <v>0</v>
      </c>
      <c r="AC13" s="37">
        <f t="shared" si="3"/>
        <v>0</v>
      </c>
      <c r="AD13" s="38">
        <f t="shared" si="4"/>
        <v>0</v>
      </c>
      <c r="AE13" s="33">
        <f t="shared" si="5"/>
        <v>234</v>
      </c>
    </row>
    <row r="14" spans="1:31" x14ac:dyDescent="0.25">
      <c r="A14" s="7">
        <v>9</v>
      </c>
      <c r="B14" s="24" t="s">
        <v>59</v>
      </c>
      <c r="C14" s="25">
        <v>2379</v>
      </c>
      <c r="D14" s="26">
        <v>11</v>
      </c>
      <c r="E14" s="20">
        <v>26</v>
      </c>
      <c r="F14" s="21">
        <v>26</v>
      </c>
      <c r="G14" s="22">
        <v>26</v>
      </c>
      <c r="H14" s="20">
        <v>26</v>
      </c>
      <c r="I14" s="21">
        <v>27</v>
      </c>
      <c r="J14" s="22">
        <v>26</v>
      </c>
      <c r="K14" s="54">
        <v>0</v>
      </c>
      <c r="L14" s="55">
        <v>0</v>
      </c>
      <c r="M14" s="56">
        <v>0</v>
      </c>
      <c r="N14" s="20">
        <v>24</v>
      </c>
      <c r="O14" s="21">
        <v>26</v>
      </c>
      <c r="P14" s="22">
        <v>21</v>
      </c>
      <c r="Q14" s="54">
        <v>0</v>
      </c>
      <c r="R14" s="55">
        <v>0</v>
      </c>
      <c r="S14" s="56">
        <v>0</v>
      </c>
      <c r="T14" s="54">
        <v>0</v>
      </c>
      <c r="U14" s="55">
        <v>0</v>
      </c>
      <c r="V14" s="56">
        <v>0</v>
      </c>
      <c r="W14" s="54">
        <v>0</v>
      </c>
      <c r="X14" s="55">
        <v>0</v>
      </c>
      <c r="Y14" s="56">
        <v>0</v>
      </c>
      <c r="Z14" s="15">
        <f t="shared" si="0"/>
        <v>228</v>
      </c>
      <c r="AA14" s="36">
        <f t="shared" si="1"/>
        <v>0</v>
      </c>
      <c r="AB14" s="37">
        <f t="shared" si="2"/>
        <v>0</v>
      </c>
      <c r="AC14" s="37">
        <f t="shared" si="3"/>
        <v>0</v>
      </c>
      <c r="AD14" s="38">
        <f t="shared" si="4"/>
        <v>0</v>
      </c>
      <c r="AE14" s="33">
        <f t="shared" si="5"/>
        <v>228</v>
      </c>
    </row>
    <row r="15" spans="1:31" x14ac:dyDescent="0.25">
      <c r="A15" s="7">
        <v>10</v>
      </c>
      <c r="B15" s="24" t="s">
        <v>92</v>
      </c>
      <c r="C15" s="25">
        <v>11541</v>
      </c>
      <c r="D15" s="26">
        <v>28</v>
      </c>
      <c r="E15" s="54">
        <v>0</v>
      </c>
      <c r="F15" s="55">
        <v>0</v>
      </c>
      <c r="G15" s="56">
        <v>0</v>
      </c>
      <c r="H15" s="20">
        <v>29</v>
      </c>
      <c r="I15" s="21">
        <v>30</v>
      </c>
      <c r="J15" s="22">
        <v>32</v>
      </c>
      <c r="K15" s="54">
        <v>0</v>
      </c>
      <c r="L15" s="64">
        <v>0</v>
      </c>
      <c r="M15" s="56">
        <v>0</v>
      </c>
      <c r="N15" s="20">
        <v>32</v>
      </c>
      <c r="O15" s="21">
        <v>22</v>
      </c>
      <c r="P15" s="22">
        <v>12</v>
      </c>
      <c r="Q15" s="54">
        <v>0</v>
      </c>
      <c r="R15" s="55">
        <v>0</v>
      </c>
      <c r="S15" s="56">
        <v>0</v>
      </c>
      <c r="T15" s="54">
        <v>0</v>
      </c>
      <c r="U15" s="55">
        <v>0</v>
      </c>
      <c r="V15" s="56">
        <v>0</v>
      </c>
      <c r="W15" s="54">
        <v>0</v>
      </c>
      <c r="X15" s="55">
        <v>0</v>
      </c>
      <c r="Y15" s="56">
        <v>0</v>
      </c>
      <c r="Z15" s="15">
        <f t="shared" si="0"/>
        <v>157</v>
      </c>
      <c r="AA15" s="36">
        <f t="shared" si="1"/>
        <v>0</v>
      </c>
      <c r="AB15" s="37">
        <f t="shared" si="2"/>
        <v>0</v>
      </c>
      <c r="AC15" s="37">
        <f t="shared" si="3"/>
        <v>0</v>
      </c>
      <c r="AD15" s="38">
        <f t="shared" si="4"/>
        <v>0</v>
      </c>
      <c r="AE15" s="33">
        <f t="shared" si="5"/>
        <v>157</v>
      </c>
    </row>
    <row r="16" spans="1:31" x14ac:dyDescent="0.25">
      <c r="A16" s="7">
        <v>11</v>
      </c>
      <c r="B16" s="24" t="s">
        <v>67</v>
      </c>
      <c r="C16" s="25">
        <v>6571</v>
      </c>
      <c r="D16" s="26">
        <v>18</v>
      </c>
      <c r="E16" s="20">
        <v>29</v>
      </c>
      <c r="F16" s="21">
        <v>32</v>
      </c>
      <c r="G16" s="22">
        <v>32</v>
      </c>
      <c r="H16" s="54">
        <v>0</v>
      </c>
      <c r="I16" s="55">
        <v>0</v>
      </c>
      <c r="J16" s="56">
        <v>0</v>
      </c>
      <c r="K16" s="54">
        <v>0</v>
      </c>
      <c r="L16" s="64">
        <v>0</v>
      </c>
      <c r="M16" s="56">
        <v>0</v>
      </c>
      <c r="N16" s="54">
        <v>0</v>
      </c>
      <c r="O16" s="55">
        <v>0</v>
      </c>
      <c r="P16" s="56">
        <v>0</v>
      </c>
      <c r="Q16" s="54">
        <v>0</v>
      </c>
      <c r="R16" s="55">
        <v>0</v>
      </c>
      <c r="S16" s="56">
        <v>0</v>
      </c>
      <c r="T16" s="54">
        <v>0</v>
      </c>
      <c r="U16" s="55">
        <v>0</v>
      </c>
      <c r="V16" s="56">
        <v>0</v>
      </c>
      <c r="W16" s="54">
        <v>0</v>
      </c>
      <c r="X16" s="55">
        <v>0</v>
      </c>
      <c r="Y16" s="56">
        <v>0</v>
      </c>
      <c r="Z16" s="15">
        <f t="shared" si="0"/>
        <v>93</v>
      </c>
      <c r="AA16" s="36">
        <f t="shared" si="1"/>
        <v>0</v>
      </c>
      <c r="AB16" s="37">
        <f t="shared" si="2"/>
        <v>0</v>
      </c>
      <c r="AC16" s="37">
        <f t="shared" si="3"/>
        <v>0</v>
      </c>
      <c r="AD16" s="38">
        <f t="shared" si="4"/>
        <v>0</v>
      </c>
      <c r="AE16" s="33">
        <f t="shared" si="5"/>
        <v>93</v>
      </c>
    </row>
    <row r="17" spans="1:31" x14ac:dyDescent="0.25">
      <c r="A17" s="7">
        <v>12</v>
      </c>
      <c r="B17" s="24" t="s">
        <v>119</v>
      </c>
      <c r="C17" s="25">
        <v>3829</v>
      </c>
      <c r="D17" s="26">
        <v>222</v>
      </c>
      <c r="E17" s="54">
        <v>0</v>
      </c>
      <c r="F17" s="55">
        <v>0</v>
      </c>
      <c r="G17" s="56">
        <v>0</v>
      </c>
      <c r="H17" s="54">
        <v>0</v>
      </c>
      <c r="I17" s="55">
        <v>0</v>
      </c>
      <c r="J17" s="56">
        <v>0</v>
      </c>
      <c r="K17" s="54">
        <v>0</v>
      </c>
      <c r="L17" s="55">
        <v>0</v>
      </c>
      <c r="M17" s="56">
        <v>0</v>
      </c>
      <c r="N17" s="54">
        <v>0</v>
      </c>
      <c r="O17" s="55">
        <v>0</v>
      </c>
      <c r="P17" s="56">
        <v>0</v>
      </c>
      <c r="Q17" s="54">
        <v>0</v>
      </c>
      <c r="R17" s="55">
        <v>0</v>
      </c>
      <c r="S17" s="56">
        <v>0</v>
      </c>
      <c r="T17" s="20">
        <v>35</v>
      </c>
      <c r="U17" s="21">
        <v>24</v>
      </c>
      <c r="V17" s="22">
        <v>32</v>
      </c>
      <c r="W17" s="54">
        <v>0</v>
      </c>
      <c r="X17" s="55">
        <v>0</v>
      </c>
      <c r="Y17" s="56">
        <v>0</v>
      </c>
      <c r="Z17" s="15">
        <f t="shared" si="0"/>
        <v>91</v>
      </c>
      <c r="AA17" s="36">
        <f t="shared" si="1"/>
        <v>0</v>
      </c>
      <c r="AB17" s="37">
        <f t="shared" si="2"/>
        <v>0</v>
      </c>
      <c r="AC17" s="37">
        <f t="shared" si="3"/>
        <v>0</v>
      </c>
      <c r="AD17" s="38">
        <f t="shared" si="4"/>
        <v>0</v>
      </c>
      <c r="AE17" s="33">
        <f t="shared" si="5"/>
        <v>91</v>
      </c>
    </row>
    <row r="18" spans="1:31" x14ac:dyDescent="0.25">
      <c r="A18" s="7">
        <v>13</v>
      </c>
      <c r="B18" s="24" t="s">
        <v>125</v>
      </c>
      <c r="C18" s="25"/>
      <c r="D18" s="26">
        <v>112</v>
      </c>
      <c r="E18" s="54">
        <v>0</v>
      </c>
      <c r="F18" s="55">
        <v>0</v>
      </c>
      <c r="G18" s="56">
        <v>0</v>
      </c>
      <c r="H18" s="54">
        <v>0</v>
      </c>
      <c r="I18" s="55">
        <v>0</v>
      </c>
      <c r="J18" s="56">
        <v>0</v>
      </c>
      <c r="K18" s="54">
        <v>0</v>
      </c>
      <c r="L18" s="55">
        <v>0</v>
      </c>
      <c r="M18" s="56">
        <v>0</v>
      </c>
      <c r="N18" s="54">
        <v>0</v>
      </c>
      <c r="O18" s="55">
        <v>0</v>
      </c>
      <c r="P18" s="56">
        <v>0</v>
      </c>
      <c r="Q18" s="54">
        <v>0</v>
      </c>
      <c r="R18" s="55">
        <v>0</v>
      </c>
      <c r="S18" s="56">
        <v>0</v>
      </c>
      <c r="T18" s="55">
        <v>0</v>
      </c>
      <c r="U18" s="64">
        <v>0</v>
      </c>
      <c r="V18" s="55">
        <v>0</v>
      </c>
      <c r="W18" s="20">
        <v>28</v>
      </c>
      <c r="X18" s="21">
        <v>28</v>
      </c>
      <c r="Y18" s="22">
        <v>30</v>
      </c>
      <c r="Z18" s="15">
        <f t="shared" si="0"/>
        <v>86</v>
      </c>
      <c r="AA18" s="36">
        <f t="shared" si="1"/>
        <v>0</v>
      </c>
      <c r="AB18" s="37">
        <f t="shared" si="2"/>
        <v>0</v>
      </c>
      <c r="AC18" s="37">
        <f t="shared" si="3"/>
        <v>0</v>
      </c>
      <c r="AD18" s="38">
        <f t="shared" si="4"/>
        <v>0</v>
      </c>
      <c r="AE18" s="33">
        <f t="shared" si="5"/>
        <v>86</v>
      </c>
    </row>
    <row r="19" spans="1:31" x14ac:dyDescent="0.25">
      <c r="A19" s="7">
        <v>14</v>
      </c>
      <c r="B19" s="24" t="s">
        <v>107</v>
      </c>
      <c r="C19" s="25">
        <v>6333</v>
      </c>
      <c r="D19" s="26">
        <v>66</v>
      </c>
      <c r="E19" s="54">
        <v>0</v>
      </c>
      <c r="F19" s="55">
        <v>0</v>
      </c>
      <c r="G19" s="56">
        <v>0</v>
      </c>
      <c r="H19" s="54">
        <v>0</v>
      </c>
      <c r="I19" s="55">
        <v>0</v>
      </c>
      <c r="J19" s="56">
        <v>0</v>
      </c>
      <c r="K19" s="54">
        <v>0</v>
      </c>
      <c r="L19" s="55">
        <v>0</v>
      </c>
      <c r="M19" s="56">
        <v>0</v>
      </c>
      <c r="N19" s="20">
        <v>30</v>
      </c>
      <c r="O19" s="21">
        <v>30</v>
      </c>
      <c r="P19" s="22">
        <v>25</v>
      </c>
      <c r="Q19" s="54">
        <v>0</v>
      </c>
      <c r="R19" s="55">
        <v>0</v>
      </c>
      <c r="S19" s="56">
        <v>0</v>
      </c>
      <c r="T19" s="55">
        <v>0</v>
      </c>
      <c r="U19" s="64">
        <v>0</v>
      </c>
      <c r="V19" s="55">
        <v>0</v>
      </c>
      <c r="W19" s="54">
        <v>0</v>
      </c>
      <c r="X19" s="55">
        <v>0</v>
      </c>
      <c r="Y19" s="56">
        <v>0</v>
      </c>
      <c r="Z19" s="15">
        <f t="shared" si="0"/>
        <v>85</v>
      </c>
      <c r="AA19" s="36">
        <f t="shared" si="1"/>
        <v>0</v>
      </c>
      <c r="AB19" s="37">
        <f t="shared" si="2"/>
        <v>0</v>
      </c>
      <c r="AC19" s="37">
        <f t="shared" si="3"/>
        <v>0</v>
      </c>
      <c r="AD19" s="38">
        <f t="shared" si="4"/>
        <v>0</v>
      </c>
      <c r="AE19" s="33">
        <f t="shared" si="5"/>
        <v>85</v>
      </c>
    </row>
    <row r="20" spans="1:31" x14ac:dyDescent="0.25">
      <c r="A20" s="7">
        <v>15</v>
      </c>
      <c r="B20" s="24" t="s">
        <v>89</v>
      </c>
      <c r="C20" s="25">
        <v>5079</v>
      </c>
      <c r="D20" s="26">
        <v>12</v>
      </c>
      <c r="E20" s="54">
        <v>0</v>
      </c>
      <c r="F20" s="55">
        <v>0</v>
      </c>
      <c r="G20" s="56">
        <v>0</v>
      </c>
      <c r="H20" s="54">
        <v>0</v>
      </c>
      <c r="I20" s="55">
        <v>0</v>
      </c>
      <c r="J20" s="56">
        <v>0</v>
      </c>
      <c r="K20" s="54">
        <v>0</v>
      </c>
      <c r="L20" s="55">
        <v>0</v>
      </c>
      <c r="M20" s="56">
        <v>0</v>
      </c>
      <c r="N20" s="54">
        <v>0</v>
      </c>
      <c r="O20" s="55">
        <v>0</v>
      </c>
      <c r="P20" s="56">
        <v>0</v>
      </c>
      <c r="Q20" s="54">
        <v>0</v>
      </c>
      <c r="R20" s="55">
        <v>0</v>
      </c>
      <c r="S20" s="56">
        <v>0</v>
      </c>
      <c r="T20" s="55">
        <v>0</v>
      </c>
      <c r="U20" s="64">
        <v>0</v>
      </c>
      <c r="V20" s="55">
        <v>0</v>
      </c>
      <c r="W20" s="20">
        <v>29</v>
      </c>
      <c r="X20" s="21">
        <v>27</v>
      </c>
      <c r="Y20" s="22">
        <v>27</v>
      </c>
      <c r="Z20" s="15">
        <f t="shared" si="0"/>
        <v>83</v>
      </c>
      <c r="AA20" s="36">
        <f t="shared" si="1"/>
        <v>0</v>
      </c>
      <c r="AB20" s="37">
        <f t="shared" si="2"/>
        <v>0</v>
      </c>
      <c r="AC20" s="37">
        <f t="shared" si="3"/>
        <v>0</v>
      </c>
      <c r="AD20" s="38">
        <f t="shared" si="4"/>
        <v>0</v>
      </c>
      <c r="AE20" s="33">
        <f t="shared" si="5"/>
        <v>83</v>
      </c>
    </row>
    <row r="21" spans="1:31" x14ac:dyDescent="0.25">
      <c r="A21" s="7">
        <v>16</v>
      </c>
      <c r="B21" s="24" t="s">
        <v>91</v>
      </c>
      <c r="C21" s="25">
        <v>21321</v>
      </c>
      <c r="D21" s="26">
        <v>88</v>
      </c>
      <c r="E21" s="54">
        <v>0</v>
      </c>
      <c r="F21" s="55">
        <v>0</v>
      </c>
      <c r="G21" s="56">
        <v>0</v>
      </c>
      <c r="H21" s="54">
        <v>0</v>
      </c>
      <c r="I21" s="55">
        <v>0</v>
      </c>
      <c r="J21" s="56">
        <v>0</v>
      </c>
      <c r="K21" s="20">
        <v>25</v>
      </c>
      <c r="L21" s="21">
        <v>27</v>
      </c>
      <c r="M21" s="22">
        <v>27</v>
      </c>
      <c r="N21" s="54">
        <v>0</v>
      </c>
      <c r="O21" s="55">
        <v>0</v>
      </c>
      <c r="P21" s="56">
        <v>0</v>
      </c>
      <c r="Q21" s="54">
        <v>0</v>
      </c>
      <c r="R21" s="55">
        <v>0</v>
      </c>
      <c r="S21" s="56">
        <v>0</v>
      </c>
      <c r="T21" s="54">
        <v>0</v>
      </c>
      <c r="U21" s="55">
        <v>0</v>
      </c>
      <c r="V21" s="56">
        <v>0</v>
      </c>
      <c r="W21" s="54">
        <v>0</v>
      </c>
      <c r="X21" s="55">
        <v>0</v>
      </c>
      <c r="Y21" s="56">
        <v>0</v>
      </c>
      <c r="Z21" s="15">
        <f t="shared" si="0"/>
        <v>79</v>
      </c>
      <c r="AA21" s="36">
        <f t="shared" si="1"/>
        <v>0</v>
      </c>
      <c r="AB21" s="37">
        <f t="shared" si="2"/>
        <v>0</v>
      </c>
      <c r="AC21" s="37">
        <f t="shared" si="3"/>
        <v>0</v>
      </c>
      <c r="AD21" s="38">
        <f t="shared" si="4"/>
        <v>0</v>
      </c>
      <c r="AE21" s="33">
        <f t="shared" si="5"/>
        <v>79</v>
      </c>
    </row>
    <row r="22" spans="1:31" x14ac:dyDescent="0.25">
      <c r="A22" s="7">
        <v>17</v>
      </c>
      <c r="B22" s="24" t="s">
        <v>120</v>
      </c>
      <c r="C22" s="25">
        <v>4363</v>
      </c>
      <c r="D22" s="26">
        <v>28</v>
      </c>
      <c r="E22" s="54">
        <v>0</v>
      </c>
      <c r="F22" s="55">
        <v>0</v>
      </c>
      <c r="G22" s="56">
        <v>0</v>
      </c>
      <c r="H22" s="54">
        <v>0</v>
      </c>
      <c r="I22" s="55">
        <v>0</v>
      </c>
      <c r="J22" s="56">
        <v>0</v>
      </c>
      <c r="K22" s="54">
        <v>0</v>
      </c>
      <c r="L22" s="55">
        <v>0</v>
      </c>
      <c r="M22" s="56">
        <v>0</v>
      </c>
      <c r="N22" s="54">
        <v>0</v>
      </c>
      <c r="O22" s="55">
        <v>0</v>
      </c>
      <c r="P22" s="56">
        <v>0</v>
      </c>
      <c r="Q22" s="54">
        <v>0</v>
      </c>
      <c r="R22" s="55">
        <v>0</v>
      </c>
      <c r="S22" s="56">
        <v>0</v>
      </c>
      <c r="T22" s="20">
        <v>28</v>
      </c>
      <c r="U22" s="21">
        <v>29</v>
      </c>
      <c r="V22" s="22">
        <v>0</v>
      </c>
      <c r="W22" s="54">
        <v>0</v>
      </c>
      <c r="X22" s="55">
        <v>0</v>
      </c>
      <c r="Y22" s="56">
        <v>0</v>
      </c>
      <c r="Z22" s="15">
        <f t="shared" si="0"/>
        <v>57</v>
      </c>
      <c r="AA22" s="36">
        <f t="shared" si="1"/>
        <v>0</v>
      </c>
      <c r="AB22" s="37">
        <f t="shared" si="2"/>
        <v>0</v>
      </c>
      <c r="AC22" s="37">
        <f t="shared" si="3"/>
        <v>0</v>
      </c>
      <c r="AD22" s="38">
        <f t="shared" si="4"/>
        <v>0</v>
      </c>
      <c r="AE22" s="33">
        <f t="shared" si="5"/>
        <v>57</v>
      </c>
    </row>
    <row r="23" spans="1:31" s="3" customFormat="1" x14ac:dyDescent="0.25">
      <c r="E23" s="91">
        <v>7</v>
      </c>
      <c r="F23" s="91"/>
      <c r="G23" s="91"/>
      <c r="H23" s="91">
        <v>8</v>
      </c>
      <c r="I23" s="91"/>
      <c r="J23" s="91"/>
      <c r="K23" s="91">
        <v>8</v>
      </c>
      <c r="L23" s="91"/>
      <c r="M23" s="91"/>
      <c r="N23" s="91">
        <v>10</v>
      </c>
      <c r="O23" s="91"/>
      <c r="P23" s="91"/>
      <c r="Q23" s="91">
        <v>5</v>
      </c>
      <c r="R23" s="91"/>
      <c r="S23" s="91"/>
      <c r="T23" s="88">
        <v>8</v>
      </c>
      <c r="U23" s="88"/>
      <c r="V23" s="88"/>
      <c r="W23" s="88">
        <v>7</v>
      </c>
      <c r="X23" s="88"/>
      <c r="Y23" s="88"/>
      <c r="Z23" s="78"/>
      <c r="AA23" s="79"/>
      <c r="AB23" s="79"/>
      <c r="AC23" s="79"/>
      <c r="AD23" s="79"/>
      <c r="AE23" s="4">
        <f>AVERAGE(E23:Y23)</f>
        <v>7.5714285714285712</v>
      </c>
    </row>
    <row r="24" spans="1:31" x14ac:dyDescent="0.25">
      <c r="B24" s="89" t="s">
        <v>2</v>
      </c>
      <c r="C24" s="89"/>
      <c r="D24" s="89"/>
      <c r="E24" s="89"/>
      <c r="F24" s="89"/>
      <c r="G24" s="89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9"/>
      <c r="AB24" s="79"/>
      <c r="AC24" s="79"/>
      <c r="AD24" s="79"/>
    </row>
    <row r="25" spans="1:31" x14ac:dyDescent="0.25">
      <c r="B25" s="89"/>
      <c r="C25" s="89"/>
      <c r="D25" s="89"/>
      <c r="E25" s="89"/>
      <c r="F25" s="89"/>
      <c r="G25" s="89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9"/>
      <c r="AB25" s="79"/>
      <c r="AC25" s="79"/>
      <c r="AD25" s="79"/>
    </row>
  </sheetData>
  <autoFilter ref="B5:AE22">
    <sortState ref="B6:AE22">
      <sortCondition descending="1" ref="AE5:AE22"/>
    </sortState>
  </autoFilter>
  <sortState ref="B6:AE20">
    <sortCondition descending="1" ref="AE6:AE20"/>
  </sortState>
  <mergeCells count="28">
    <mergeCell ref="N3:P3"/>
    <mergeCell ref="Q3:S3"/>
    <mergeCell ref="W3:Y3"/>
    <mergeCell ref="T3:V3"/>
    <mergeCell ref="A1:AE2"/>
    <mergeCell ref="N4:P4"/>
    <mergeCell ref="Q4:S4"/>
    <mergeCell ref="W4:Y4"/>
    <mergeCell ref="A3:D4"/>
    <mergeCell ref="E3:G3"/>
    <mergeCell ref="E4:G4"/>
    <mergeCell ref="H4:J4"/>
    <mergeCell ref="K4:M4"/>
    <mergeCell ref="AA3:AC4"/>
    <mergeCell ref="AE3:AE4"/>
    <mergeCell ref="AD3:AD4"/>
    <mergeCell ref="Z3:Z4"/>
    <mergeCell ref="T4:V4"/>
    <mergeCell ref="H3:J3"/>
    <mergeCell ref="K3:M3"/>
    <mergeCell ref="T23:V23"/>
    <mergeCell ref="W23:Y23"/>
    <mergeCell ref="B24:G25"/>
    <mergeCell ref="E23:G23"/>
    <mergeCell ref="H23:J23"/>
    <mergeCell ref="K23:M23"/>
    <mergeCell ref="N23:P23"/>
    <mergeCell ref="Q23:S23"/>
  </mergeCells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Kid ROK</vt:lpstr>
      <vt:lpstr>Mini ROK</vt:lpstr>
      <vt:lpstr>OKJ</vt:lpstr>
      <vt:lpstr>Super ROK DVS</vt:lpstr>
      <vt:lpstr>GP125</vt:lpstr>
      <vt:lpstr>GP125 Vets</vt:lpstr>
      <vt:lpstr>Superkart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2018-06-05T09:04:44Z</cp:lastPrinted>
  <dcterms:created xsi:type="dcterms:W3CDTF">2012-03-03T08:29:38Z</dcterms:created>
  <dcterms:modified xsi:type="dcterms:W3CDTF">2019-11-12T09:58:32Z</dcterms:modified>
</cp:coreProperties>
</file>