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kinson Allison\CloudStation\SCORING\2019\Circ Car\Historics\"/>
    </mc:Choice>
  </mc:AlternateContent>
  <bookViews>
    <workbookView xWindow="0" yWindow="0" windowWidth="20490" windowHeight="7620"/>
  </bookViews>
  <sheets>
    <sheet name="Points_Historic_Saloons" sheetId="2" r:id="rId1"/>
    <sheet name="HRSA Trophy Points" sheetId="3" r:id="rId2"/>
    <sheet name="Members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8" i="3" l="1"/>
  <c r="D17" i="3"/>
  <c r="AJ17" i="3" s="1"/>
  <c r="D18" i="3"/>
  <c r="AJ18" i="3" s="1"/>
  <c r="D19" i="3"/>
  <c r="AJ19" i="3" s="1"/>
  <c r="D20" i="3"/>
  <c r="AJ20" i="3" s="1"/>
  <c r="D21" i="3"/>
  <c r="AJ21" i="3" s="1"/>
  <c r="D22" i="3"/>
  <c r="AJ22" i="3" s="1"/>
  <c r="D23" i="3"/>
  <c r="AJ23" i="3" s="1"/>
  <c r="D24" i="3"/>
  <c r="AJ24" i="3" s="1"/>
  <c r="D25" i="3"/>
  <c r="AJ25" i="3" s="1"/>
  <c r="D26" i="3"/>
  <c r="AJ26" i="3" s="1"/>
  <c r="D42" i="3"/>
  <c r="AJ42" i="3" s="1"/>
  <c r="D27" i="3"/>
  <c r="AJ27" i="3" s="1"/>
  <c r="D43" i="3"/>
  <c r="AJ43" i="3" s="1"/>
  <c r="D28" i="3"/>
  <c r="AJ28" i="3" s="1"/>
  <c r="D44" i="3"/>
  <c r="AJ44" i="3" s="1"/>
  <c r="D45" i="3"/>
  <c r="AJ45" i="3" s="1"/>
  <c r="D29" i="3"/>
  <c r="AJ29" i="3" s="1"/>
  <c r="D30" i="3"/>
  <c r="AJ30" i="3" s="1"/>
  <c r="D31" i="3"/>
  <c r="AJ31" i="3" s="1"/>
  <c r="D46" i="3"/>
  <c r="AJ46" i="3" s="1"/>
  <c r="D32" i="3"/>
  <c r="AJ32" i="3" s="1"/>
  <c r="D47" i="3"/>
  <c r="AJ47" i="3" s="1"/>
  <c r="D33" i="3"/>
  <c r="AJ33" i="3" s="1"/>
  <c r="D48" i="3"/>
  <c r="AJ48" i="3" s="1"/>
  <c r="D49" i="3"/>
  <c r="AJ49" i="3" s="1"/>
  <c r="D50" i="3"/>
  <c r="AJ50" i="3" s="1"/>
  <c r="D34" i="3"/>
  <c r="AJ34" i="3" s="1"/>
  <c r="D51" i="3"/>
  <c r="AJ51" i="3" s="1"/>
  <c r="D35" i="3"/>
  <c r="AJ35" i="3" s="1"/>
  <c r="D36" i="3"/>
  <c r="AJ36" i="3" s="1"/>
  <c r="D52" i="3"/>
  <c r="AJ52" i="3" s="1"/>
  <c r="D53" i="3"/>
  <c r="AJ53" i="3" s="1"/>
  <c r="D37" i="3"/>
  <c r="AJ37" i="3" s="1"/>
  <c r="D54" i="3"/>
  <c r="AJ54" i="3" s="1"/>
  <c r="D38" i="3"/>
  <c r="AJ38" i="3" s="1"/>
  <c r="D55" i="3"/>
  <c r="AJ55" i="3" s="1"/>
  <c r="D56" i="3"/>
  <c r="AJ56" i="3" s="1"/>
  <c r="D39" i="3"/>
  <c r="AJ39" i="3" s="1"/>
  <c r="D57" i="3"/>
  <c r="AJ57" i="3" s="1"/>
  <c r="D40" i="3"/>
  <c r="AJ40" i="3" s="1"/>
  <c r="D8" i="3"/>
  <c r="D9" i="3"/>
  <c r="AJ9" i="3" s="1"/>
  <c r="D10" i="3"/>
  <c r="AJ10" i="3" s="1"/>
  <c r="D11" i="3"/>
  <c r="AJ11" i="3" s="1"/>
  <c r="D12" i="3"/>
  <c r="AJ12" i="3" s="1"/>
  <c r="D13" i="3"/>
  <c r="AJ13" i="3" s="1"/>
  <c r="D14" i="3"/>
  <c r="AJ14" i="3" s="1"/>
  <c r="D15" i="3"/>
  <c r="AJ15" i="3" s="1"/>
  <c r="D16" i="3"/>
  <c r="AJ16" i="3" s="1"/>
  <c r="D41" i="3"/>
  <c r="AJ41" i="3" s="1"/>
  <c r="W6" i="4" l="1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5" i="4"/>
  <c r="B10" i="4" l="1"/>
  <c r="E10" i="4" s="1"/>
  <c r="B11" i="4"/>
  <c r="E11" i="4" s="1"/>
  <c r="B12" i="4"/>
  <c r="E12" i="4" s="1"/>
  <c r="B13" i="4"/>
  <c r="E13" i="4" s="1"/>
  <c r="B90" i="4" l="1"/>
  <c r="E90" i="4" s="1"/>
  <c r="B29" i="4" l="1"/>
  <c r="E29" i="4" s="1"/>
  <c r="B95" i="4"/>
  <c r="E95" i="4" s="1"/>
  <c r="B56" i="4"/>
  <c r="E56" i="4" s="1"/>
  <c r="B54" i="4"/>
  <c r="E54" i="4" s="1"/>
  <c r="W125" i="4"/>
  <c r="Y125" i="4" s="1"/>
  <c r="B89" i="4"/>
  <c r="E89" i="4" s="1"/>
  <c r="B77" i="4"/>
  <c r="E77" i="4" s="1"/>
  <c r="B36" i="4"/>
  <c r="E36" i="4" s="1"/>
  <c r="B18" i="4"/>
  <c r="E18" i="4" s="1"/>
  <c r="B70" i="4"/>
  <c r="E70" i="4" s="1"/>
  <c r="B20" i="4"/>
  <c r="E20" i="4" s="1"/>
  <c r="B52" i="4"/>
  <c r="E52" i="4" s="1"/>
  <c r="B80" i="4"/>
  <c r="E80" i="4" s="1"/>
  <c r="B22" i="4"/>
  <c r="E22" i="4" s="1"/>
  <c r="W111" i="4"/>
  <c r="Y111" i="4" s="1"/>
  <c r="B7" i="4"/>
  <c r="E7" i="4" s="1"/>
  <c r="B35" i="4"/>
  <c r="E35" i="4" s="1"/>
  <c r="B78" i="4"/>
  <c r="E78" i="4" s="1"/>
  <c r="B17" i="4"/>
  <c r="E17" i="4" s="1"/>
  <c r="B43" i="4"/>
  <c r="E43" i="4" s="1"/>
  <c r="B61" i="4"/>
  <c r="E61" i="4" s="1"/>
  <c r="B92" i="4"/>
  <c r="E92" i="4" s="1"/>
  <c r="B44" i="4"/>
  <c r="E44" i="4" s="1"/>
  <c r="B50" i="4"/>
  <c r="E50" i="4" s="1"/>
  <c r="B63" i="4"/>
  <c r="E63" i="4" s="1"/>
  <c r="W126" i="4"/>
  <c r="Y126" i="4" s="1"/>
  <c r="W124" i="4"/>
  <c r="Y124" i="4" s="1"/>
  <c r="W129" i="4"/>
  <c r="Y129" i="4" s="1"/>
  <c r="B55" i="4"/>
  <c r="E55" i="4" s="1"/>
  <c r="B101" i="4"/>
  <c r="E101" i="4" s="1"/>
  <c r="B64" i="4"/>
  <c r="E64" i="4" s="1"/>
  <c r="B33" i="4"/>
  <c r="E33" i="4" s="1"/>
  <c r="B81" i="4"/>
  <c r="E81" i="4" s="1"/>
  <c r="B9" i="4"/>
  <c r="E9" i="4" s="1"/>
  <c r="B88" i="4"/>
  <c r="E88" i="4" s="1"/>
  <c r="B14" i="4"/>
  <c r="E14" i="4" s="1"/>
  <c r="B39" i="4"/>
  <c r="E39" i="4" s="1"/>
  <c r="B60" i="4"/>
  <c r="E60" i="4" s="1"/>
  <c r="B58" i="4"/>
  <c r="E58" i="4" s="1"/>
  <c r="B68" i="4"/>
  <c r="E68" i="4" s="1"/>
  <c r="B37" i="4"/>
  <c r="E37" i="4" s="1"/>
  <c r="W119" i="4"/>
  <c r="Y119" i="4" s="1"/>
  <c r="W127" i="4"/>
  <c r="Y127" i="4" s="1"/>
  <c r="B59" i="4"/>
  <c r="E59" i="4" s="1"/>
  <c r="W130" i="4"/>
  <c r="Y130" i="4" s="1"/>
  <c r="W128" i="4"/>
  <c r="Y128" i="4" s="1"/>
  <c r="B42" i="4"/>
  <c r="E42" i="4" s="1"/>
  <c r="B49" i="4"/>
  <c r="E49" i="4" s="1"/>
  <c r="B96" i="4"/>
  <c r="E96" i="4" s="1"/>
  <c r="B19" i="4"/>
  <c r="E19" i="4" s="1"/>
  <c r="B51" i="4"/>
  <c r="E51" i="4" s="1"/>
  <c r="W120" i="4"/>
  <c r="Y120" i="4" s="1"/>
  <c r="B21" i="4"/>
  <c r="E21" i="4" s="1"/>
  <c r="B46" i="4"/>
  <c r="E46" i="4" s="1"/>
  <c r="B102" i="4"/>
  <c r="E102" i="4" s="1"/>
  <c r="B5" i="4"/>
  <c r="B31" i="4"/>
  <c r="E31" i="4" s="1"/>
  <c r="B98" i="4"/>
  <c r="E98" i="4" s="1"/>
  <c r="B105" i="4"/>
  <c r="E105" i="4" s="1"/>
  <c r="B87" i="4"/>
  <c r="E87" i="4" s="1"/>
  <c r="B65" i="4"/>
  <c r="E65" i="4" s="1"/>
  <c r="B53" i="4"/>
  <c r="E53" i="4" s="1"/>
  <c r="B85" i="4"/>
  <c r="E85" i="4" s="1"/>
  <c r="B32" i="4"/>
  <c r="E32" i="4" s="1"/>
  <c r="W122" i="4"/>
  <c r="Y122" i="4" s="1"/>
  <c r="B41" i="4"/>
  <c r="E41" i="4" s="1"/>
  <c r="B8" i="4"/>
  <c r="E8" i="4" s="1"/>
  <c r="B84" i="4"/>
  <c r="E84" i="4" s="1"/>
  <c r="B15" i="4"/>
  <c r="E15" i="4" s="1"/>
  <c r="B26" i="4"/>
  <c r="E26" i="4" s="1"/>
  <c r="B93" i="4"/>
  <c r="E93" i="4" s="1"/>
  <c r="W110" i="4"/>
  <c r="Y110" i="4" s="1"/>
  <c r="B27" i="4"/>
  <c r="E27" i="4" s="1"/>
  <c r="B106" i="4"/>
  <c r="E106" i="4" s="1"/>
  <c r="B100" i="4"/>
  <c r="E100" i="4" s="1"/>
  <c r="B99" i="4"/>
  <c r="E99" i="4" s="1"/>
  <c r="B38" i="4"/>
  <c r="E38" i="4" s="1"/>
  <c r="W115" i="4"/>
  <c r="Y115" i="4" s="1"/>
  <c r="B82" i="4"/>
  <c r="E82" i="4" s="1"/>
  <c r="B72" i="4"/>
  <c r="E72" i="4" s="1"/>
  <c r="B16" i="4"/>
  <c r="E16" i="4" s="1"/>
  <c r="B6" i="4"/>
  <c r="E6" i="4" s="1"/>
  <c r="W116" i="4"/>
  <c r="Y116" i="4" s="1"/>
  <c r="W131" i="4"/>
  <c r="Y131" i="4" s="1"/>
  <c r="B24" i="4"/>
  <c r="E24" i="4" s="1"/>
  <c r="W112" i="4"/>
  <c r="Y112" i="4" s="1"/>
  <c r="B91" i="4"/>
  <c r="E91" i="4" s="1"/>
  <c r="B73" i="4"/>
  <c r="E73" i="4" s="1"/>
  <c r="B47" i="4"/>
  <c r="E47" i="4" s="1"/>
  <c r="B94" i="4"/>
  <c r="E94" i="4" s="1"/>
  <c r="B28" i="4"/>
  <c r="E28" i="4" s="1"/>
  <c r="B75" i="4"/>
  <c r="E75" i="4" s="1"/>
  <c r="B66" i="4"/>
  <c r="E66" i="4" s="1"/>
  <c r="B97" i="4"/>
  <c r="E97" i="4" s="1"/>
  <c r="B103" i="4"/>
  <c r="E103" i="4" s="1"/>
  <c r="W114" i="4"/>
  <c r="Y114" i="4" s="1"/>
  <c r="W117" i="4"/>
  <c r="Y117" i="4" s="1"/>
  <c r="B34" i="4"/>
  <c r="E34" i="4" s="1"/>
  <c r="B45" i="4"/>
  <c r="E45" i="4" s="1"/>
  <c r="B69" i="4"/>
  <c r="E69" i="4" s="1"/>
  <c r="B79" i="4"/>
  <c r="E79" i="4" s="1"/>
  <c r="W113" i="4"/>
  <c r="Y113" i="4" s="1"/>
  <c r="B83" i="4"/>
  <c r="E83" i="4" s="1"/>
  <c r="B40" i="4"/>
  <c r="E40" i="4" s="1"/>
  <c r="B23" i="4"/>
  <c r="E23" i="4" s="1"/>
  <c r="W123" i="4"/>
  <c r="Y123" i="4" s="1"/>
  <c r="B74" i="4"/>
  <c r="E74" i="4" s="1"/>
  <c r="W118" i="4"/>
  <c r="Y118" i="4" s="1"/>
  <c r="B25" i="4"/>
  <c r="E25" i="4" s="1"/>
  <c r="B71" i="4"/>
  <c r="E71" i="4" s="1"/>
  <c r="B30" i="4"/>
  <c r="E30" i="4" s="1"/>
  <c r="B48" i="4"/>
  <c r="E48" i="4" s="1"/>
  <c r="B86" i="4"/>
  <c r="E86" i="4" s="1"/>
  <c r="B62" i="4"/>
  <c r="E62" i="4" s="1"/>
  <c r="B67" i="4"/>
  <c r="E67" i="4" s="1"/>
  <c r="B57" i="4"/>
  <c r="E57" i="4" s="1"/>
  <c r="B76" i="4"/>
  <c r="E76" i="4" s="1"/>
  <c r="B558" i="4"/>
  <c r="B559" i="4"/>
  <c r="E5" i="4" l="1"/>
  <c r="B104" i="4"/>
  <c r="E104" i="4" s="1"/>
</calcChain>
</file>

<file path=xl/sharedStrings.xml><?xml version="1.0" encoding="utf-8"?>
<sst xmlns="http://schemas.openxmlformats.org/spreadsheetml/2006/main" count="2974" uniqueCount="514">
  <si>
    <t>Phakisa</t>
  </si>
  <si>
    <t>Class</t>
  </si>
  <si>
    <t>R1</t>
  </si>
  <si>
    <t>R2</t>
  </si>
  <si>
    <t>F</t>
  </si>
  <si>
    <t>D</t>
  </si>
  <si>
    <t>E</t>
  </si>
  <si>
    <t>G</t>
  </si>
  <si>
    <t>Jan Jacobs</t>
  </si>
  <si>
    <t>Zwartkops</t>
  </si>
  <si>
    <t>Pos.</t>
  </si>
  <si>
    <t>Vehicle No.</t>
  </si>
  <si>
    <t>Vehicle</t>
  </si>
  <si>
    <t>H</t>
  </si>
  <si>
    <t>Atten.</t>
  </si>
  <si>
    <t>RedStar</t>
  </si>
  <si>
    <t>Johan Swanepoel</t>
  </si>
  <si>
    <t>Frank davis</t>
  </si>
  <si>
    <t>Competitor Name &amp; Surname</t>
  </si>
  <si>
    <t>MSA Licence Number</t>
  </si>
  <si>
    <t>SUB</t>
  </si>
  <si>
    <t>TOTAL</t>
  </si>
  <si>
    <t>D1</t>
  </si>
  <si>
    <t>D2</t>
  </si>
  <si>
    <t>D3</t>
  </si>
  <si>
    <t>D4</t>
  </si>
  <si>
    <t>D5</t>
  </si>
  <si>
    <t>D6</t>
  </si>
  <si>
    <t>DEDUCTIONS</t>
  </si>
  <si>
    <t>FINAL</t>
  </si>
  <si>
    <t>HR0002</t>
  </si>
  <si>
    <t>George</t>
  </si>
  <si>
    <t>Adalis</t>
  </si>
  <si>
    <t>HR0012</t>
  </si>
  <si>
    <t>Duane</t>
  </si>
  <si>
    <t>Aslett</t>
  </si>
  <si>
    <t>HR0021</t>
  </si>
  <si>
    <t>Harm</t>
  </si>
  <si>
    <t>Beens</t>
  </si>
  <si>
    <t>HR0022</t>
  </si>
  <si>
    <t>James</t>
  </si>
  <si>
    <t>Bennett</t>
  </si>
  <si>
    <t>HR0028</t>
  </si>
  <si>
    <t>Pieter</t>
  </si>
  <si>
    <t>Booysen</t>
  </si>
  <si>
    <t>Botha</t>
  </si>
  <si>
    <t>HR0043</t>
  </si>
  <si>
    <t>Kobus</t>
  </si>
  <si>
    <t>Brits</t>
  </si>
  <si>
    <t>John</t>
  </si>
  <si>
    <t>HR0053</t>
  </si>
  <si>
    <t>Shaun</t>
  </si>
  <si>
    <t>Cabrita</t>
  </si>
  <si>
    <t>HR0060</t>
  </si>
  <si>
    <t>Robert</t>
  </si>
  <si>
    <t>Clark</t>
  </si>
  <si>
    <t>HR0074</t>
  </si>
  <si>
    <t>Ralph</t>
  </si>
  <si>
    <t>Cramer</t>
  </si>
  <si>
    <t>HR0088</t>
  </si>
  <si>
    <t>Kola</t>
  </si>
  <si>
    <t>De Klerk</t>
  </si>
  <si>
    <t>Clive</t>
  </si>
  <si>
    <t>HR0107</t>
  </si>
  <si>
    <t>Wynand</t>
  </si>
  <si>
    <t>Du Plessis</t>
  </si>
  <si>
    <t>Colin</t>
  </si>
  <si>
    <t>HR0119</t>
  </si>
  <si>
    <t>Sean</t>
  </si>
  <si>
    <t>Fandam</t>
  </si>
  <si>
    <t>Neil</t>
  </si>
  <si>
    <t>HR0149</t>
  </si>
  <si>
    <t>Green</t>
  </si>
  <si>
    <t>Willie</t>
  </si>
  <si>
    <t>HR0161</t>
  </si>
  <si>
    <t>Wernher</t>
  </si>
  <si>
    <t>Hartzenberg</t>
  </si>
  <si>
    <t>HR0172</t>
  </si>
  <si>
    <t>Hepburn</t>
  </si>
  <si>
    <t>HR0175</t>
  </si>
  <si>
    <t>David</t>
  </si>
  <si>
    <t>Hoal</t>
  </si>
  <si>
    <t>HR0185</t>
  </si>
  <si>
    <t>Jan</t>
  </si>
  <si>
    <t>Jacobs</t>
  </si>
  <si>
    <t>HR0186</t>
  </si>
  <si>
    <t>Rene</t>
  </si>
  <si>
    <t>Janse Van Rensburg</t>
  </si>
  <si>
    <t>HR0188</t>
  </si>
  <si>
    <t>Peter</t>
  </si>
  <si>
    <t>Jenkins</t>
  </si>
  <si>
    <t>HR0198</t>
  </si>
  <si>
    <t>Fritz</t>
  </si>
  <si>
    <t>Kleynhans</t>
  </si>
  <si>
    <t>HR0200</t>
  </si>
  <si>
    <t>Danny</t>
  </si>
  <si>
    <t>Kloes</t>
  </si>
  <si>
    <t>HR0201</t>
  </si>
  <si>
    <t>Fanie</t>
  </si>
  <si>
    <t>Kloppers</t>
  </si>
  <si>
    <t>HR0217</t>
  </si>
  <si>
    <t>Leyshon</t>
  </si>
  <si>
    <t>HR0221</t>
  </si>
  <si>
    <t>Lobb</t>
  </si>
  <si>
    <t>HR0225</t>
  </si>
  <si>
    <t>Harry</t>
  </si>
  <si>
    <t>Lombard</t>
  </si>
  <si>
    <t>HR0230</t>
  </si>
  <si>
    <t>Daniel</t>
  </si>
  <si>
    <t>Lotter</t>
  </si>
  <si>
    <t>HR0238</t>
  </si>
  <si>
    <t>Eugene</t>
  </si>
  <si>
    <t>Malan</t>
  </si>
  <si>
    <t>Ian</t>
  </si>
  <si>
    <t>HR0276</t>
  </si>
  <si>
    <t>Barry</t>
  </si>
  <si>
    <t>Nel</t>
  </si>
  <si>
    <t>HR0289</t>
  </si>
  <si>
    <t>Odendaal</t>
  </si>
  <si>
    <t>HR0296</t>
  </si>
  <si>
    <t>Sophos</t>
  </si>
  <si>
    <t>Pantazis</t>
  </si>
  <si>
    <t>HR0297</t>
  </si>
  <si>
    <t>Phillip</t>
  </si>
  <si>
    <t>HR0328</t>
  </si>
  <si>
    <t>Johan</t>
  </si>
  <si>
    <t>Prins</t>
  </si>
  <si>
    <t>HR0330</t>
  </si>
  <si>
    <t>Stefan</t>
  </si>
  <si>
    <t>Puschavez</t>
  </si>
  <si>
    <t>HR0357</t>
  </si>
  <si>
    <t>Ross</t>
  </si>
  <si>
    <t>HR0364</t>
  </si>
  <si>
    <t>Mark</t>
  </si>
  <si>
    <t>Saunders</t>
  </si>
  <si>
    <t>HR0382</t>
  </si>
  <si>
    <t>Willem</t>
  </si>
  <si>
    <t>Slabbert</t>
  </si>
  <si>
    <t>HR0389</t>
  </si>
  <si>
    <t>Johann</t>
  </si>
  <si>
    <t>Smith</t>
  </si>
  <si>
    <t>HR0397</t>
  </si>
  <si>
    <t>Gary</t>
  </si>
  <si>
    <t>Stacey</t>
  </si>
  <si>
    <t>HR0398</t>
  </si>
  <si>
    <t>Stanley</t>
  </si>
  <si>
    <t>HR0410</t>
  </si>
  <si>
    <t>Swanepoel</t>
  </si>
  <si>
    <t>HR0442</t>
  </si>
  <si>
    <t>Bert</t>
  </si>
  <si>
    <t>Van Aarle</t>
  </si>
  <si>
    <t>HR0443</t>
  </si>
  <si>
    <t>Van Der Merwe</t>
  </si>
  <si>
    <t>HR0450</t>
  </si>
  <si>
    <t>HR0469</t>
  </si>
  <si>
    <t>Deon</t>
  </si>
  <si>
    <t>Van Vuuren</t>
  </si>
  <si>
    <t>HR0472</t>
  </si>
  <si>
    <t>Regard</t>
  </si>
  <si>
    <t>Van Zyl</t>
  </si>
  <si>
    <t>Philip</t>
  </si>
  <si>
    <t>HR0483</t>
  </si>
  <si>
    <t>Marius</t>
  </si>
  <si>
    <t>Verwey</t>
  </si>
  <si>
    <t>HR0493</t>
  </si>
  <si>
    <t>Vonk</t>
  </si>
  <si>
    <t>HR0495</t>
  </si>
  <si>
    <t>Vorster</t>
  </si>
  <si>
    <t>HR0506</t>
  </si>
  <si>
    <t>Keegan</t>
  </si>
  <si>
    <t>Ward</t>
  </si>
  <si>
    <t>Brad</t>
  </si>
  <si>
    <t>HR0530</t>
  </si>
  <si>
    <t>Cor</t>
  </si>
  <si>
    <t>Kraamwinkel</t>
  </si>
  <si>
    <t>HR0531</t>
  </si>
  <si>
    <t>Joe</t>
  </si>
  <si>
    <t>HR0532</t>
  </si>
  <si>
    <t>Paulo</t>
  </si>
  <si>
    <t>Mateus</t>
  </si>
  <si>
    <t>HR0533</t>
  </si>
  <si>
    <t>Michael</t>
  </si>
  <si>
    <t>Thomson</t>
  </si>
  <si>
    <t>HR0537</t>
  </si>
  <si>
    <t>Richard</t>
  </si>
  <si>
    <t>Tudor-Owen</t>
  </si>
  <si>
    <t>HR0540</t>
  </si>
  <si>
    <t>Rikus</t>
  </si>
  <si>
    <t>Mike O'Sullivan</t>
  </si>
  <si>
    <t xml:space="preserve"> </t>
  </si>
  <si>
    <t>Date:</t>
  </si>
  <si>
    <t>VW Scirocco</t>
  </si>
  <si>
    <t>Ford Escort</t>
  </si>
  <si>
    <t>Alfa Romeo GT Junior</t>
  </si>
  <si>
    <t>MSA License</t>
  </si>
  <si>
    <t>Name</t>
  </si>
  <si>
    <t>Member's Number</t>
  </si>
  <si>
    <t>Concatenated for lookup</t>
  </si>
  <si>
    <t>Competitor's Personal Detail</t>
  </si>
  <si>
    <t>Car Number</t>
  </si>
  <si>
    <t>HTP Number</t>
  </si>
  <si>
    <t>Year</t>
  </si>
  <si>
    <t>Make</t>
  </si>
  <si>
    <t>Model</t>
  </si>
  <si>
    <t>Engine</t>
  </si>
  <si>
    <t>Cubic Capacity</t>
  </si>
  <si>
    <t>Surname</t>
  </si>
  <si>
    <t>Cylinders</t>
  </si>
  <si>
    <t>Competitor's Race Cars.</t>
  </si>
  <si>
    <t>Johann Smith</t>
  </si>
  <si>
    <t>Alfa Romeo Berlina</t>
  </si>
  <si>
    <t>Base Colour</t>
  </si>
  <si>
    <t>Race Class</t>
  </si>
  <si>
    <t>Ford Escort Mk1</t>
  </si>
  <si>
    <t>HR0548</t>
  </si>
  <si>
    <t>HR0546</t>
  </si>
  <si>
    <t>HR0545</t>
  </si>
  <si>
    <t>HR0544</t>
  </si>
  <si>
    <t>HR0104</t>
  </si>
  <si>
    <t>HR0327</t>
  </si>
  <si>
    <t>HR0521</t>
  </si>
  <si>
    <t>HR0406</t>
  </si>
  <si>
    <t>HR0380</t>
  </si>
  <si>
    <t>HR0351</t>
  </si>
  <si>
    <t>HR0147</t>
  </si>
  <si>
    <t>HR0118</t>
  </si>
  <si>
    <t>HR0042</t>
  </si>
  <si>
    <t>HR0015</t>
  </si>
  <si>
    <t>Andre</t>
  </si>
  <si>
    <t>Thomas</t>
  </si>
  <si>
    <t>Stewart</t>
  </si>
  <si>
    <t>Les</t>
  </si>
  <si>
    <t>Graham</t>
  </si>
  <si>
    <t>Paul</t>
  </si>
  <si>
    <t>Selwyn</t>
  </si>
  <si>
    <t>Dennis</t>
  </si>
  <si>
    <t>Frank</t>
  </si>
  <si>
    <t>Cindy</t>
  </si>
  <si>
    <t>Ryan</t>
  </si>
  <si>
    <t>Wood</t>
  </si>
  <si>
    <t>Kelly</t>
  </si>
  <si>
    <t>McLarty</t>
  </si>
  <si>
    <t>Mc Leod</t>
  </si>
  <si>
    <t>Donker</t>
  </si>
  <si>
    <t>Pretorius</t>
  </si>
  <si>
    <t>Winterstein</t>
  </si>
  <si>
    <t>Steyn</t>
  </si>
  <si>
    <t>Simpson</t>
  </si>
  <si>
    <t>Roberts</t>
  </si>
  <si>
    <t>Evans-Finney</t>
  </si>
  <si>
    <t>Bailey</t>
  </si>
  <si>
    <t>Daniel Lotter</t>
  </si>
  <si>
    <t>Andre Ten Napel</t>
  </si>
  <si>
    <t>Midwaal</t>
  </si>
  <si>
    <t>Fanie Kloppers</t>
  </si>
  <si>
    <t>Mercedes-Benz 280E</t>
  </si>
  <si>
    <t>Datsun</t>
  </si>
  <si>
    <t>Stewart McLarty</t>
  </si>
  <si>
    <t>Mazda 323</t>
  </si>
  <si>
    <t>Citroen GS</t>
  </si>
  <si>
    <t>Barnard</t>
  </si>
  <si>
    <t>Blackburn</t>
  </si>
  <si>
    <t>Georgina</t>
  </si>
  <si>
    <t>Cheetham</t>
  </si>
  <si>
    <t>Davis</t>
  </si>
  <si>
    <t>Henk</t>
  </si>
  <si>
    <t>de Roos</t>
  </si>
  <si>
    <t>Warren</t>
  </si>
  <si>
    <t>Ewart</t>
  </si>
  <si>
    <t>Pott</t>
  </si>
  <si>
    <t>Althea</t>
  </si>
  <si>
    <t>Prozesky</t>
  </si>
  <si>
    <t>Mario</t>
  </si>
  <si>
    <t>Rossi</t>
  </si>
  <si>
    <t>Schafer</t>
  </si>
  <si>
    <t>Snyders</t>
  </si>
  <si>
    <t>HR0568</t>
  </si>
  <si>
    <t>HR0528</t>
  </si>
  <si>
    <t>HR0567</t>
  </si>
  <si>
    <t>HR0564</t>
  </si>
  <si>
    <t>HR0565</t>
  </si>
  <si>
    <t>HR0556</t>
  </si>
  <si>
    <t>HR0557</t>
  </si>
  <si>
    <t>HR0555</t>
  </si>
  <si>
    <t>HR0566</t>
  </si>
  <si>
    <t>HR0560</t>
  </si>
  <si>
    <t>HR0558</t>
  </si>
  <si>
    <t>HR0551</t>
  </si>
  <si>
    <t>HR0554</t>
  </si>
  <si>
    <t>HR0562</t>
  </si>
  <si>
    <t>HR0559</t>
  </si>
  <si>
    <t>HR0570</t>
  </si>
  <si>
    <t>Cheve</t>
  </si>
  <si>
    <t>Alan Green</t>
  </si>
  <si>
    <t>Terence Ladner</t>
  </si>
  <si>
    <t>1972 Ford Capri</t>
  </si>
  <si>
    <t>Sean Hepburn</t>
  </si>
  <si>
    <t>1975 Dastun 1200 Delux</t>
  </si>
  <si>
    <t>Rene van Rensburg</t>
  </si>
  <si>
    <t>William Kelly</t>
  </si>
  <si>
    <t>MG</t>
  </si>
  <si>
    <t>Robert Clark</t>
  </si>
  <si>
    <t>Paulo Mateus</t>
  </si>
  <si>
    <t>East London</t>
  </si>
  <si>
    <t>HRSA Club</t>
  </si>
  <si>
    <t>Michael Bishop</t>
  </si>
  <si>
    <t>Pieter Jenkins</t>
  </si>
  <si>
    <t>Escort 1600 MK1</t>
  </si>
  <si>
    <t>Kobus Brits</t>
  </si>
  <si>
    <t>Manu Athanassion</t>
  </si>
  <si>
    <t>Jannie van Rooyen</t>
  </si>
  <si>
    <t>VW Scirrocco</t>
  </si>
  <si>
    <t>Willem Vonk</t>
  </si>
  <si>
    <t>Ford Escort MK1</t>
  </si>
  <si>
    <t>Pieter Booysen</t>
  </si>
  <si>
    <t>Mercedes Benz 280</t>
  </si>
  <si>
    <t>Hubi von Moltke</t>
  </si>
  <si>
    <t>Johann van der Walt</t>
  </si>
  <si>
    <t>Mario Rossi</t>
  </si>
  <si>
    <t>Alfa Romeo GTV 6</t>
  </si>
  <si>
    <t>Regard van Zyl</t>
  </si>
  <si>
    <t>1976 Alfa GTV</t>
  </si>
  <si>
    <t>Colin Ellison</t>
  </si>
  <si>
    <t>Ford Fairlane</t>
  </si>
  <si>
    <t>C</t>
  </si>
  <si>
    <t>Harry Lombard</t>
  </si>
  <si>
    <t>VW Beetle</t>
  </si>
  <si>
    <t>Willem Vorster</t>
  </si>
  <si>
    <t>Ford Escort 1600 Sport</t>
  </si>
  <si>
    <t>Johan Barnard</t>
  </si>
  <si>
    <t>Ian Kilburn</t>
  </si>
  <si>
    <t xml:space="preserve">                                                                             2019 SOUTH AFRICAN NORTHERN REGIONS HISTORIC SALOON RACING REGIONAL CHAMPIONSHIP</t>
  </si>
  <si>
    <t>Sophos Pantazis</t>
  </si>
  <si>
    <t>1976 Datsun 260Z</t>
  </si>
  <si>
    <t>Shane McLachlan</t>
  </si>
  <si>
    <t>Datsun GX</t>
  </si>
  <si>
    <t>Rob Clark</t>
  </si>
  <si>
    <t>Peter Ross</t>
  </si>
  <si>
    <t xml:space="preserve">Alfa Romeo GTV </t>
  </si>
  <si>
    <t>Harm Beens SNR</t>
  </si>
  <si>
    <t>1976 Ford Escort</t>
  </si>
  <si>
    <t>Rene Janse van Rensburg</t>
  </si>
  <si>
    <t>Johann Barnard</t>
  </si>
  <si>
    <t>1974 Ford Capri</t>
  </si>
  <si>
    <t>Dennis Brett</t>
  </si>
  <si>
    <t>1969 Ford Escort Mk1</t>
  </si>
  <si>
    <t>Eugene Malan</t>
  </si>
  <si>
    <t>Renault R10</t>
  </si>
  <si>
    <t>Riaan Roux</t>
  </si>
  <si>
    <t>Deon van Vuuren</t>
  </si>
  <si>
    <t>Madza RX</t>
  </si>
  <si>
    <t>Stuart Konig</t>
  </si>
  <si>
    <t>Seef Fourie</t>
  </si>
  <si>
    <t>Jaco Roux</t>
  </si>
  <si>
    <t>Martin Botha</t>
  </si>
  <si>
    <t>Datsun Coupe 1200GX</t>
  </si>
  <si>
    <t>John Simpson</t>
  </si>
  <si>
    <t>1965Alfa Giulia sport GT</t>
  </si>
  <si>
    <t>Dave Leyshon</t>
  </si>
  <si>
    <t>1977 VW Scirocco</t>
  </si>
  <si>
    <t>Djurk Venter</t>
  </si>
  <si>
    <t>Ken Price</t>
  </si>
  <si>
    <t>MSA</t>
  </si>
  <si>
    <t>HR0580</t>
  </si>
  <si>
    <t>Brian</t>
  </si>
  <si>
    <t>Algar</t>
  </si>
  <si>
    <t>Brett</t>
  </si>
  <si>
    <t>HR0046</t>
  </si>
  <si>
    <t>Oliver</t>
  </si>
  <si>
    <t>Broome</t>
  </si>
  <si>
    <t>HR0578</t>
  </si>
  <si>
    <t>Rui</t>
  </si>
  <si>
    <t>Campos</t>
  </si>
  <si>
    <t>HR0072</t>
  </si>
  <si>
    <t>Rey</t>
  </si>
  <si>
    <t>Cornelissen</t>
  </si>
  <si>
    <t>HR0576</t>
  </si>
  <si>
    <t>Timothy</t>
  </si>
  <si>
    <t>Crossland</t>
  </si>
  <si>
    <t>HR0579</t>
  </si>
  <si>
    <t>de Bruyn</t>
  </si>
  <si>
    <t>HR0582</t>
  </si>
  <si>
    <t>Carlo</t>
  </si>
  <si>
    <t>De Castro</t>
  </si>
  <si>
    <t>Allan</t>
  </si>
  <si>
    <t>HR0204</t>
  </si>
  <si>
    <t>Fred</t>
  </si>
  <si>
    <t>Konig</t>
  </si>
  <si>
    <t>HR0207</t>
  </si>
  <si>
    <t>Hennie</t>
  </si>
  <si>
    <t>Labuschagne</t>
  </si>
  <si>
    <t>HR0577</t>
  </si>
  <si>
    <t>Terence</t>
  </si>
  <si>
    <t>Ladner</t>
  </si>
  <si>
    <t>HR0581</t>
  </si>
  <si>
    <t>Gerdus</t>
  </si>
  <si>
    <t>Smit</t>
  </si>
  <si>
    <t>HR0394</t>
  </si>
  <si>
    <t>Gavin</t>
  </si>
  <si>
    <t>Spiller</t>
  </si>
  <si>
    <t>ten Napel</t>
  </si>
  <si>
    <t>van Aarle</t>
  </si>
  <si>
    <t>HR0573</t>
  </si>
  <si>
    <t>van der Merwe</t>
  </si>
  <si>
    <t>HR0453</t>
  </si>
  <si>
    <t>Van Der Walt</t>
  </si>
  <si>
    <t>Van Heerden</t>
  </si>
  <si>
    <t>HR0465</t>
  </si>
  <si>
    <t>Jannie</t>
  </si>
  <si>
    <t>Van Rooyen</t>
  </si>
  <si>
    <t>HR0473</t>
  </si>
  <si>
    <t>Lourens</t>
  </si>
  <si>
    <t>HR0574</t>
  </si>
  <si>
    <t>Tiaan</t>
  </si>
  <si>
    <t>Vermeulen</t>
  </si>
  <si>
    <t>HR0490</t>
  </si>
  <si>
    <t>Lance</t>
  </si>
  <si>
    <t>Vogel</t>
  </si>
  <si>
    <t>HR0492</t>
  </si>
  <si>
    <t>Hubi</t>
  </si>
  <si>
    <t>Von Moltke</t>
  </si>
  <si>
    <t>HR0513</t>
  </si>
  <si>
    <t>Hedley</t>
  </si>
  <si>
    <t>Whitehead</t>
  </si>
  <si>
    <t>HR</t>
  </si>
  <si>
    <t xml:space="preserve">Rob </t>
  </si>
  <si>
    <t xml:space="preserve">Dennis </t>
  </si>
  <si>
    <t>McBeath</t>
  </si>
  <si>
    <t>Allan Green</t>
  </si>
  <si>
    <t>Race Name</t>
  </si>
  <si>
    <t>Althea Pretorius</t>
  </si>
  <si>
    <t>Andre ten Napel</t>
  </si>
  <si>
    <t>Barry Nel</t>
  </si>
  <si>
    <t>Bert Van Aarle</t>
  </si>
  <si>
    <t>Brad Schafer</t>
  </si>
  <si>
    <t>Brian Algar</t>
  </si>
  <si>
    <t>Carlo De Castro</t>
  </si>
  <si>
    <t>Cindy Evans-Finney</t>
  </si>
  <si>
    <t>Clive Winterstein</t>
  </si>
  <si>
    <t>Colin Green</t>
  </si>
  <si>
    <t>Cor Kraamwinkel</t>
  </si>
  <si>
    <t>Danny Kloes</t>
  </si>
  <si>
    <t>David Hoal</t>
  </si>
  <si>
    <t>David Leyshon</t>
  </si>
  <si>
    <t>Dennis  McBeath</t>
  </si>
  <si>
    <t>Deon Van Vuuren</t>
  </si>
  <si>
    <t>Duane Aslett</t>
  </si>
  <si>
    <t>Frank Davis</t>
  </si>
  <si>
    <t>Fred Konig</t>
  </si>
  <si>
    <t>Fritz Kleynhans</t>
  </si>
  <si>
    <t>Gary Stacey</t>
  </si>
  <si>
    <t>Gavin Spiller</t>
  </si>
  <si>
    <t>George Adalis</t>
  </si>
  <si>
    <t>Georgina Cheetham</t>
  </si>
  <si>
    <t>Gerdus Smit</t>
  </si>
  <si>
    <t>Graham Donker</t>
  </si>
  <si>
    <t>Hedley Whitehead</t>
  </si>
  <si>
    <t>Henk De Klerk</t>
  </si>
  <si>
    <t>Hennie Labuschagne</t>
  </si>
  <si>
    <t>Hennie van der Merwe</t>
  </si>
  <si>
    <t>Hubi Von Moltke</t>
  </si>
  <si>
    <t>Ian Odendaal</t>
  </si>
  <si>
    <t>James Bennett</t>
  </si>
  <si>
    <t>Jannie Van Rooyen</t>
  </si>
  <si>
    <t>Joe De Klerk</t>
  </si>
  <si>
    <t>Johan de Bruyn</t>
  </si>
  <si>
    <t>Johan Pretorius</t>
  </si>
  <si>
    <t>Johan Prins</t>
  </si>
  <si>
    <t>Johan Van Heerden</t>
  </si>
  <si>
    <t>Johann Van Der Walt</t>
  </si>
  <si>
    <t>Keegan Ward</t>
  </si>
  <si>
    <t>Kola De Klerk</t>
  </si>
  <si>
    <t>Lance Vogel</t>
  </si>
  <si>
    <t>Les Mc Leod</t>
  </si>
  <si>
    <t>Lourens Van Zyl</t>
  </si>
  <si>
    <t>Marius Verwey</t>
  </si>
  <si>
    <t>Mark Saunders</t>
  </si>
  <si>
    <t>Michael Thomson</t>
  </si>
  <si>
    <t>Neil Lobb</t>
  </si>
  <si>
    <t>Oliver Broome</t>
  </si>
  <si>
    <t>Paul Blackburn</t>
  </si>
  <si>
    <t>Peter Bailey</t>
  </si>
  <si>
    <t>Peter Jenkins</t>
  </si>
  <si>
    <t>Philip Steyn</t>
  </si>
  <si>
    <t>Phillip Pantazis</t>
  </si>
  <si>
    <t>Ralph Cramer</t>
  </si>
  <si>
    <t>Regard Van Zyl</t>
  </si>
  <si>
    <t>Rey Cornelissen</t>
  </si>
  <si>
    <t>Richard de Roos</t>
  </si>
  <si>
    <t>Richard Pott</t>
  </si>
  <si>
    <t>Richard Tudor-Owen</t>
  </si>
  <si>
    <t>Rikus Botha</t>
  </si>
  <si>
    <t>Rob  Wood</t>
  </si>
  <si>
    <t>Robert Frank</t>
  </si>
  <si>
    <t>Robert van Aarle</t>
  </si>
  <si>
    <t>Rui Campos</t>
  </si>
  <si>
    <t>Ryan Prozesky</t>
  </si>
  <si>
    <t>Stanley Stacey</t>
  </si>
  <si>
    <t>Stefan Snyders</t>
  </si>
  <si>
    <t>Thomas Kelly</t>
  </si>
  <si>
    <t>Tiaan Vermeulen</t>
  </si>
  <si>
    <t>Timothy Crossland</t>
  </si>
  <si>
    <t>Warren Ewart</t>
  </si>
  <si>
    <t>Wernher Hartzenberg</t>
  </si>
  <si>
    <t>Willem Slabbert</t>
  </si>
  <si>
    <t>Willie Hepburn</t>
  </si>
  <si>
    <t>Wynand Du Plessis</t>
  </si>
  <si>
    <t>Wynand Van Der Merwe</t>
  </si>
  <si>
    <t>Rene Van Rensburg</t>
  </si>
  <si>
    <t>D/C</t>
  </si>
  <si>
    <t xml:space="preserve">Mazda Capella </t>
  </si>
  <si>
    <t>Marco Verwey</t>
  </si>
  <si>
    <t>1974 Datsun GX Coupe</t>
  </si>
  <si>
    <t>VW Sirrocco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</si>
</sst>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[$-1C09]dd\ mmmm\ yyyy;@"/>
  </numFmts>
  <fonts count="21">
    <font>
      <sz val="11"/>
      <color theme="1"/>
      <name val="Calibri"/>
      <family val="2"/>
      <scheme val="minor"/>
    </font>
    <font>
      <b/>
      <sz val="10"/>
      <name val="Univers Condensed"/>
      <family val="2"/>
    </font>
    <font>
      <sz val="10"/>
      <name val="Univers Condensed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2"/>
      <name val="Univers"/>
      <family val="2"/>
    </font>
    <font>
      <sz val="12"/>
      <color rgb="FF000000"/>
      <name val="Univers"/>
      <family val="2"/>
    </font>
    <font>
      <sz val="12"/>
      <color theme="1"/>
      <name val="Univers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12"/>
      <name val="Verdana"/>
      <family val="2"/>
    </font>
    <font>
      <sz val="12"/>
      <color theme="1"/>
      <name val="Verdana"/>
      <family val="2"/>
    </font>
    <font>
      <b/>
      <sz val="10"/>
      <name val="Verdana"/>
      <family val="2"/>
    </font>
    <font>
      <b/>
      <i/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2"/>
      <name val="Univers Condensed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" fontId="4" fillId="0" borderId="9" applyFont="0">
      <alignment horizontal="center"/>
    </xf>
    <xf numFmtId="1" fontId="4" fillId="0" borderId="8" applyBorder="0">
      <alignment horizontal="center"/>
    </xf>
  </cellStyleXfs>
  <cellXfs count="235">
    <xf numFmtId="0" fontId="0" fillId="0" borderId="0" xfId="0"/>
    <xf numFmtId="0" fontId="0" fillId="0" borderId="0" xfId="0" applyAlignment="1">
      <alignment horizontal="left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vertical="top" wrapText="1"/>
    </xf>
    <xf numFmtId="164" fontId="6" fillId="0" borderId="0" xfId="0" applyNumberFormat="1" applyFont="1" applyAlignment="1">
      <alignment horizontal="center" vertical="top" wrapText="1"/>
    </xf>
    <xf numFmtId="49" fontId="5" fillId="0" borderId="0" xfId="1" applyNumberFormat="1" applyFont="1" applyAlignment="1">
      <alignment horizontal="center"/>
    </xf>
    <xf numFmtId="0" fontId="5" fillId="0" borderId="0" xfId="0" applyFont="1" applyAlignment="1">
      <alignment horizontal="center" vertical="top" wrapText="1"/>
    </xf>
    <xf numFmtId="1" fontId="5" fillId="0" borderId="0" xfId="2" applyFont="1" applyBorder="1">
      <alignment horizontal="center"/>
    </xf>
    <xf numFmtId="2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2" borderId="13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center"/>
    </xf>
    <xf numFmtId="1" fontId="10" fillId="2" borderId="14" xfId="2" applyFont="1" applyFill="1" applyBorder="1">
      <alignment horizontal="center"/>
    </xf>
    <xf numFmtId="0" fontId="10" fillId="4" borderId="13" xfId="1" applyFont="1" applyFill="1" applyBorder="1" applyAlignment="1">
      <alignment horizontal="center"/>
    </xf>
    <xf numFmtId="1" fontId="10" fillId="4" borderId="14" xfId="2" applyFont="1" applyFill="1" applyBorder="1">
      <alignment horizontal="center"/>
    </xf>
    <xf numFmtId="0" fontId="7" fillId="0" borderId="0" xfId="0" applyFont="1"/>
    <xf numFmtId="0" fontId="14" fillId="7" borderId="2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14" fillId="7" borderId="12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14" fillId="7" borderId="6" xfId="0" applyFont="1" applyFill="1" applyBorder="1" applyAlignment="1">
      <alignment horizontal="center"/>
    </xf>
    <xf numFmtId="0" fontId="14" fillId="7" borderId="21" xfId="0" applyFont="1" applyFill="1" applyBorder="1" applyAlignment="1">
      <alignment horizontal="center" wrapText="1"/>
    </xf>
    <xf numFmtId="0" fontId="14" fillId="7" borderId="31" xfId="0" applyFont="1" applyFill="1" applyBorder="1" applyAlignment="1">
      <alignment horizontal="center" wrapText="1"/>
    </xf>
    <xf numFmtId="1" fontId="1" fillId="8" borderId="3" xfId="0" applyNumberFormat="1" applyFont="1" applyFill="1" applyBorder="1" applyAlignment="1">
      <alignment horizontal="center"/>
    </xf>
    <xf numFmtId="49" fontId="2" fillId="8" borderId="2" xfId="0" applyNumberFormat="1" applyFont="1" applyFill="1" applyBorder="1"/>
    <xf numFmtId="0" fontId="0" fillId="8" borderId="3" xfId="0" applyFill="1" applyBorder="1" applyAlignment="1">
      <alignment horizontal="center"/>
    </xf>
    <xf numFmtId="1" fontId="1" fillId="8" borderId="3" xfId="0" applyNumberFormat="1" applyFont="1" applyFill="1" applyBorder="1" applyAlignment="1">
      <alignment horizontal="left"/>
    </xf>
    <xf numFmtId="1" fontId="1" fillId="8" borderId="1" xfId="0" applyNumberFormat="1" applyFont="1" applyFill="1" applyBorder="1" applyAlignment="1">
      <alignment horizontal="center"/>
    </xf>
    <xf numFmtId="49" fontId="2" fillId="8" borderId="2" xfId="0" applyNumberFormat="1" applyFont="1" applyFill="1" applyBorder="1" applyAlignment="1">
      <alignment horizontal="center"/>
    </xf>
    <xf numFmtId="1" fontId="1" fillId="8" borderId="2" xfId="0" applyNumberFormat="1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16" fontId="1" fillId="8" borderId="7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16" fontId="1" fillId="8" borderId="7" xfId="0" applyNumberFormat="1" applyFont="1" applyFill="1" applyBorder="1" applyAlignment="1">
      <alignment horizontal="left"/>
    </xf>
    <xf numFmtId="16" fontId="1" fillId="8" borderId="5" xfId="0" applyNumberFormat="1" applyFont="1" applyFill="1" applyBorder="1" applyAlignment="1">
      <alignment horizontal="center"/>
    </xf>
    <xf numFmtId="16" fontId="1" fillId="8" borderId="12" xfId="0" applyNumberFormat="1" applyFont="1" applyFill="1" applyBorder="1" applyAlignment="1">
      <alignment horizontal="center"/>
    </xf>
    <xf numFmtId="16" fontId="1" fillId="8" borderId="0" xfId="0" applyNumberFormat="1" applyFont="1" applyFill="1" applyAlignment="1">
      <alignment horizontal="center"/>
    </xf>
    <xf numFmtId="16" fontId="1" fillId="8" borderId="6" xfId="0" applyNumberFormat="1" applyFont="1" applyFill="1" applyBorder="1" applyAlignment="1">
      <alignment horizontal="center"/>
    </xf>
    <xf numFmtId="49" fontId="12" fillId="8" borderId="18" xfId="0" applyNumberFormat="1" applyFont="1" applyFill="1" applyBorder="1" applyAlignment="1">
      <alignment horizontal="center"/>
    </xf>
    <xf numFmtId="49" fontId="12" fillId="8" borderId="19" xfId="0" applyNumberFormat="1" applyFont="1" applyFill="1" applyBorder="1" applyAlignment="1">
      <alignment horizontal="center"/>
    </xf>
    <xf numFmtId="49" fontId="12" fillId="8" borderId="20" xfId="0" applyNumberFormat="1" applyFont="1" applyFill="1" applyBorder="1" applyAlignment="1">
      <alignment horizontal="center"/>
    </xf>
    <xf numFmtId="0" fontId="0" fillId="8" borderId="21" xfId="0" applyFill="1" applyBorder="1"/>
    <xf numFmtId="0" fontId="0" fillId="8" borderId="31" xfId="0" applyFill="1" applyBorder="1"/>
    <xf numFmtId="0" fontId="0" fillId="0" borderId="9" xfId="0" applyBorder="1"/>
    <xf numFmtId="0" fontId="8" fillId="0" borderId="9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1" fontId="10" fillId="6" borderId="0" xfId="2" applyFont="1" applyFill="1" applyBorder="1">
      <alignment horizontal="center"/>
    </xf>
    <xf numFmtId="1" fontId="9" fillId="6" borderId="0" xfId="2" applyFont="1" applyFill="1" applyBorder="1">
      <alignment horizontal="center"/>
    </xf>
    <xf numFmtId="0" fontId="0" fillId="6" borderId="0" xfId="0" applyFill="1"/>
    <xf numFmtId="0" fontId="11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49" fontId="8" fillId="6" borderId="0" xfId="0" applyNumberFormat="1" applyFont="1" applyFill="1" applyAlignment="1">
      <alignment horizontal="center"/>
    </xf>
    <xf numFmtId="0" fontId="0" fillId="0" borderId="11" xfId="0" applyBorder="1"/>
    <xf numFmtId="1" fontId="9" fillId="0" borderId="16" xfId="2" applyFont="1" applyBorder="1">
      <alignment horizontal="center"/>
    </xf>
    <xf numFmtId="0" fontId="0" fillId="0" borderId="16" xfId="0" applyBorder="1"/>
    <xf numFmtId="0" fontId="0" fillId="0" borderId="17" xfId="0" applyBorder="1"/>
    <xf numFmtId="0" fontId="13" fillId="6" borderId="0" xfId="0" applyFont="1" applyFill="1"/>
    <xf numFmtId="49" fontId="2" fillId="6" borderId="0" xfId="0" applyNumberFormat="1" applyFont="1" applyFill="1" applyAlignment="1">
      <alignment horizontal="center" wrapText="1"/>
    </xf>
    <xf numFmtId="0" fontId="1" fillId="6" borderId="0" xfId="0" applyFont="1" applyFill="1" applyAlignment="1">
      <alignment horizontal="left"/>
    </xf>
    <xf numFmtId="0" fontId="1" fillId="6" borderId="0" xfId="0" applyFont="1" applyFill="1"/>
    <xf numFmtId="0" fontId="0" fillId="6" borderId="0" xfId="0" applyFill="1" applyAlignment="1">
      <alignment horizontal="center"/>
    </xf>
    <xf numFmtId="0" fontId="16" fillId="6" borderId="0" xfId="0" applyFont="1" applyFill="1" applyAlignment="1">
      <alignment vertical="center" wrapText="1"/>
    </xf>
    <xf numFmtId="0" fontId="15" fillId="6" borderId="0" xfId="0" applyFont="1" applyFill="1" applyAlignment="1">
      <alignment vertical="center" wrapText="1"/>
    </xf>
    <xf numFmtId="0" fontId="8" fillId="5" borderId="2" xfId="0" applyFont="1" applyFill="1" applyBorder="1" applyAlignment="1">
      <alignment horizontal="center" wrapText="1"/>
    </xf>
    <xf numFmtId="0" fontId="12" fillId="5" borderId="21" xfId="0" applyFont="1" applyFill="1" applyBorder="1" applyAlignment="1">
      <alignment wrapText="1"/>
    </xf>
    <xf numFmtId="0" fontId="11" fillId="2" borderId="9" xfId="0" applyFont="1" applyFill="1" applyBorder="1"/>
    <xf numFmtId="49" fontId="1" fillId="8" borderId="18" xfId="0" applyNumberFormat="1" applyFont="1" applyFill="1" applyBorder="1" applyAlignment="1">
      <alignment horizontal="center"/>
    </xf>
    <xf numFmtId="49" fontId="1" fillId="8" borderId="19" xfId="0" applyNumberFormat="1" applyFont="1" applyFill="1" applyBorder="1" applyAlignment="1">
      <alignment horizontal="center"/>
    </xf>
    <xf numFmtId="49" fontId="1" fillId="8" borderId="20" xfId="0" applyNumberFormat="1" applyFont="1" applyFill="1" applyBorder="1" applyAlignment="1">
      <alignment horizontal="center"/>
    </xf>
    <xf numFmtId="49" fontId="1" fillId="8" borderId="7" xfId="0" applyNumberFormat="1" applyFont="1" applyFill="1" applyBorder="1" applyAlignment="1">
      <alignment horizontal="center"/>
    </xf>
    <xf numFmtId="49" fontId="12" fillId="5" borderId="31" xfId="0" applyNumberFormat="1" applyFont="1" applyFill="1" applyBorder="1" applyAlignment="1">
      <alignment horizontal="center" wrapText="1"/>
    </xf>
    <xf numFmtId="0" fontId="12" fillId="5" borderId="6" xfId="0" applyFont="1" applyFill="1" applyBorder="1" applyAlignment="1">
      <alignment horizontal="left" wrapText="1"/>
    </xf>
    <xf numFmtId="49" fontId="1" fillId="6" borderId="23" xfId="0" applyNumberFormat="1" applyFont="1" applyFill="1" applyBorder="1" applyAlignment="1">
      <alignment horizontal="center" wrapText="1"/>
    </xf>
    <xf numFmtId="1" fontId="10" fillId="2" borderId="33" xfId="2" applyFont="1" applyFill="1" applyBorder="1">
      <alignment horizontal="center"/>
    </xf>
    <xf numFmtId="1" fontId="10" fillId="2" borderId="34" xfId="2" applyFont="1" applyFill="1" applyBorder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8" fillId="0" borderId="1" xfId="0" applyFont="1" applyBorder="1"/>
    <xf numFmtId="0" fontId="17" fillId="0" borderId="24" xfId="0" applyFont="1" applyBorder="1" applyAlignment="1">
      <alignment horizontal="center" wrapText="1"/>
    </xf>
    <xf numFmtId="0" fontId="17" fillId="0" borderId="25" xfId="0" applyFont="1" applyBorder="1" applyAlignment="1">
      <alignment horizontal="center" wrapText="1"/>
    </xf>
    <xf numFmtId="0" fontId="11" fillId="0" borderId="9" xfId="0" applyFont="1" applyBorder="1"/>
    <xf numFmtId="0" fontId="11" fillId="0" borderId="16" xfId="0" applyFont="1" applyBorder="1"/>
    <xf numFmtId="0" fontId="11" fillId="0" borderId="32" xfId="0" applyFont="1" applyBorder="1"/>
    <xf numFmtId="0" fontId="11" fillId="0" borderId="35" xfId="0" applyFont="1" applyBorder="1"/>
    <xf numFmtId="0" fontId="11" fillId="0" borderId="30" xfId="0" applyFont="1" applyBorder="1"/>
    <xf numFmtId="0" fontId="11" fillId="0" borderId="11" xfId="0" applyFont="1" applyBorder="1"/>
    <xf numFmtId="0" fontId="11" fillId="0" borderId="27" xfId="0" applyFont="1" applyBorder="1"/>
    <xf numFmtId="0" fontId="11" fillId="0" borderId="17" xfId="0" applyFont="1" applyBorder="1"/>
    <xf numFmtId="0" fontId="17" fillId="0" borderId="36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0" fillId="0" borderId="27" xfId="0" applyBorder="1"/>
    <xf numFmtId="0" fontId="11" fillId="6" borderId="8" xfId="0" applyFont="1" applyFill="1" applyBorder="1" applyAlignment="1">
      <alignment vertical="center"/>
    </xf>
    <xf numFmtId="0" fontId="11" fillId="6" borderId="22" xfId="0" applyFont="1" applyFill="1" applyBorder="1" applyAlignment="1">
      <alignment vertical="center"/>
    </xf>
    <xf numFmtId="0" fontId="19" fillId="0" borderId="29" xfId="0" applyFont="1" applyBorder="1" applyAlignment="1">
      <alignment horizontal="center" wrapText="1"/>
    </xf>
    <xf numFmtId="165" fontId="20" fillId="6" borderId="25" xfId="0" applyNumberFormat="1" applyFont="1" applyFill="1" applyBorder="1" applyAlignment="1">
      <alignment horizontal="left"/>
    </xf>
    <xf numFmtId="1" fontId="9" fillId="0" borderId="14" xfId="2" applyFont="1" applyBorder="1">
      <alignment horizontal="center"/>
    </xf>
    <xf numFmtId="0" fontId="0" fillId="0" borderId="14" xfId="0" applyBorder="1"/>
    <xf numFmtId="0" fontId="0" fillId="0" borderId="37" xfId="0" applyBorder="1"/>
    <xf numFmtId="1" fontId="9" fillId="0" borderId="26" xfId="2" applyFont="1" applyBorder="1">
      <alignment horizontal="center"/>
    </xf>
    <xf numFmtId="1" fontId="9" fillId="0" borderId="27" xfId="2" applyFont="1" applyBorder="1">
      <alignment horizontal="center"/>
    </xf>
    <xf numFmtId="0" fontId="8" fillId="0" borderId="27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1" fontId="10" fillId="0" borderId="27" xfId="2" applyFont="1" applyBorder="1">
      <alignment horizontal="center"/>
    </xf>
    <xf numFmtId="1" fontId="9" fillId="0" borderId="28" xfId="2" applyFont="1" applyBorder="1">
      <alignment horizontal="center"/>
    </xf>
    <xf numFmtId="0" fontId="12" fillId="8" borderId="2" xfId="0" applyFont="1" applyFill="1" applyBorder="1" applyAlignment="1">
      <alignment horizontal="center" wrapText="1"/>
    </xf>
    <xf numFmtId="0" fontId="10" fillId="4" borderId="10" xfId="1" applyFont="1" applyFill="1" applyBorder="1" applyAlignment="1">
      <alignment horizontal="center"/>
    </xf>
    <xf numFmtId="1" fontId="9" fillId="4" borderId="10" xfId="2" applyFont="1" applyFill="1" applyBorder="1">
      <alignment horizontal="center"/>
    </xf>
    <xf numFmtId="1" fontId="10" fillId="4" borderId="10" xfId="2" applyFont="1" applyFill="1" applyBorder="1">
      <alignment horizontal="center"/>
    </xf>
    <xf numFmtId="0" fontId="10" fillId="4" borderId="9" xfId="1" applyFont="1" applyFill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1" fontId="8" fillId="0" borderId="41" xfId="0" applyNumberFormat="1" applyFont="1" applyBorder="1" applyAlignment="1">
      <alignment horizontal="center"/>
    </xf>
    <xf numFmtId="0" fontId="11" fillId="4" borderId="13" xfId="0" applyFont="1" applyFill="1" applyBorder="1" applyAlignment="1">
      <alignment vertical="center"/>
    </xf>
    <xf numFmtId="1" fontId="11" fillId="4" borderId="14" xfId="0" applyNumberFormat="1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vertical="center"/>
    </xf>
    <xf numFmtId="1" fontId="10" fillId="4" borderId="33" xfId="2" applyFont="1" applyFill="1" applyBorder="1">
      <alignment horizontal="center"/>
    </xf>
    <xf numFmtId="1" fontId="8" fillId="0" borderId="42" xfId="0" applyNumberFormat="1" applyFont="1" applyBorder="1" applyAlignment="1">
      <alignment horizontal="center"/>
    </xf>
    <xf numFmtId="0" fontId="11" fillId="4" borderId="10" xfId="0" applyFont="1" applyFill="1" applyBorder="1" applyAlignment="1">
      <alignment vertical="center"/>
    </xf>
    <xf numFmtId="1" fontId="11" fillId="4" borderId="9" xfId="0" applyNumberFormat="1" applyFont="1" applyFill="1" applyBorder="1" applyAlignment="1">
      <alignment horizontal="center" vertical="center"/>
    </xf>
    <xf numFmtId="0" fontId="11" fillId="4" borderId="34" xfId="0" applyFont="1" applyFill="1" applyBorder="1" applyAlignment="1">
      <alignment vertical="center"/>
    </xf>
    <xf numFmtId="1" fontId="10" fillId="4" borderId="34" xfId="2" applyFont="1" applyFill="1" applyBorder="1">
      <alignment horizontal="center"/>
    </xf>
    <xf numFmtId="0" fontId="11" fillId="4" borderId="9" xfId="0" applyFont="1" applyFill="1" applyBorder="1" applyAlignment="1">
      <alignment horizontal="center" vertical="center"/>
    </xf>
    <xf numFmtId="47" fontId="11" fillId="4" borderId="34" xfId="0" applyNumberFormat="1" applyFont="1" applyFill="1" applyBorder="1" applyAlignment="1">
      <alignment vertical="center"/>
    </xf>
    <xf numFmtId="49" fontId="10" fillId="4" borderId="34" xfId="1" applyNumberFormat="1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1" fontId="10" fillId="2" borderId="37" xfId="2" applyFont="1" applyFill="1" applyBorder="1">
      <alignment horizontal="center"/>
    </xf>
    <xf numFmtId="1" fontId="10" fillId="2" borderId="11" xfId="2" applyFont="1" applyFill="1" applyBorder="1">
      <alignment horizontal="center"/>
    </xf>
    <xf numFmtId="1" fontId="9" fillId="2" borderId="10" xfId="2" applyFont="1" applyFill="1" applyBorder="1">
      <alignment horizontal="center"/>
    </xf>
    <xf numFmtId="49" fontId="10" fillId="2" borderId="11" xfId="1" applyNumberFormat="1" applyFont="1" applyFill="1" applyBorder="1" applyAlignment="1">
      <alignment horizontal="center"/>
    </xf>
    <xf numFmtId="1" fontId="10" fillId="2" borderId="10" xfId="2" applyFont="1" applyFill="1" applyBorder="1">
      <alignment horizontal="center"/>
    </xf>
    <xf numFmtId="0" fontId="10" fillId="2" borderId="9" xfId="1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1" fontId="8" fillId="6" borderId="0" xfId="0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vertical="center"/>
    </xf>
    <xf numFmtId="0" fontId="11" fillId="6" borderId="0" xfId="0" applyFont="1" applyFill="1" applyBorder="1"/>
    <xf numFmtId="1" fontId="11" fillId="6" borderId="0" xfId="0" applyNumberFormat="1" applyFont="1" applyFill="1" applyBorder="1" applyAlignment="1">
      <alignment horizontal="center" vertical="center"/>
    </xf>
    <xf numFmtId="0" fontId="10" fillId="6" borderId="0" xfId="1" applyFont="1" applyFill="1" applyBorder="1" applyAlignment="1">
      <alignment horizontal="center"/>
    </xf>
    <xf numFmtId="1" fontId="10" fillId="6" borderId="0" xfId="0" applyNumberFormat="1" applyFont="1" applyFill="1" applyBorder="1" applyAlignment="1">
      <alignment horizontal="center" vertical="top" wrapText="1"/>
    </xf>
    <xf numFmtId="0" fontId="11" fillId="6" borderId="0" xfId="0" applyFont="1" applyFill="1" applyBorder="1" applyAlignment="1">
      <alignment horizontal="center"/>
    </xf>
    <xf numFmtId="0" fontId="0" fillId="6" borderId="0" xfId="0" applyFill="1" applyBorder="1"/>
    <xf numFmtId="49" fontId="10" fillId="6" borderId="0" xfId="1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 vertical="center"/>
    </xf>
    <xf numFmtId="2" fontId="8" fillId="6" borderId="0" xfId="0" applyNumberFormat="1" applyFont="1" applyFill="1" applyBorder="1" applyAlignment="1">
      <alignment horizontal="center"/>
    </xf>
    <xf numFmtId="47" fontId="11" fillId="6" borderId="0" xfId="0" applyNumberFormat="1" applyFont="1" applyFill="1" applyBorder="1" applyAlignment="1">
      <alignment vertical="center"/>
    </xf>
    <xf numFmtId="0" fontId="8" fillId="6" borderId="0" xfId="0" applyFont="1" applyFill="1" applyBorder="1"/>
    <xf numFmtId="47" fontId="8" fillId="6" borderId="0" xfId="0" applyNumberFormat="1" applyFont="1" applyFill="1" applyBorder="1"/>
    <xf numFmtId="49" fontId="1" fillId="8" borderId="43" xfId="0" applyNumberFormat="1" applyFont="1" applyFill="1" applyBorder="1" applyAlignment="1">
      <alignment horizontal="center"/>
    </xf>
    <xf numFmtId="0" fontId="14" fillId="7" borderId="18" xfId="0" applyFont="1" applyFill="1" applyBorder="1" applyAlignment="1">
      <alignment horizontal="center"/>
    </xf>
    <xf numFmtId="0" fontId="14" fillId="7" borderId="19" xfId="0" applyFont="1" applyFill="1" applyBorder="1" applyAlignment="1">
      <alignment horizontal="center"/>
    </xf>
    <xf numFmtId="0" fontId="0" fillId="0" borderId="21" xfId="0" applyBorder="1"/>
    <xf numFmtId="1" fontId="10" fillId="2" borderId="9" xfId="2" applyFont="1" applyFill="1" applyBorder="1">
      <alignment horizontal="center"/>
    </xf>
    <xf numFmtId="1" fontId="10" fillId="4" borderId="9" xfId="2" applyFont="1" applyFill="1" applyBorder="1">
      <alignment horizontal="center"/>
    </xf>
    <xf numFmtId="1" fontId="9" fillId="0" borderId="9" xfId="2" applyFont="1" applyBorder="1">
      <alignment horizontal="center"/>
    </xf>
    <xf numFmtId="1" fontId="10" fillId="0" borderId="9" xfId="2" applyFont="1" applyBorder="1">
      <alignment horizontal="center"/>
    </xf>
    <xf numFmtId="1" fontId="9" fillId="2" borderId="9" xfId="2" applyFont="1" applyFill="1" applyBorder="1">
      <alignment horizontal="center"/>
    </xf>
    <xf numFmtId="1" fontId="9" fillId="4" borderId="9" xfId="2" applyFont="1" applyFill="1" applyBorder="1">
      <alignment horizontal="center"/>
    </xf>
    <xf numFmtId="0" fontId="11" fillId="0" borderId="16" xfId="0" applyFont="1" applyBorder="1" applyAlignment="1">
      <alignment horizontal="center"/>
    </xf>
    <xf numFmtId="1" fontId="10" fillId="3" borderId="33" xfId="0" applyNumberFormat="1" applyFont="1" applyFill="1" applyBorder="1" applyAlignment="1">
      <alignment horizontal="center" vertical="top" wrapText="1"/>
    </xf>
    <xf numFmtId="1" fontId="10" fillId="3" borderId="34" xfId="0" applyNumberFormat="1" applyFont="1" applyFill="1" applyBorder="1" applyAlignment="1">
      <alignment horizontal="center" vertical="top" wrapText="1"/>
    </xf>
    <xf numFmtId="1" fontId="10" fillId="3" borderId="42" xfId="0" applyNumberFormat="1" applyFont="1" applyFill="1" applyBorder="1" applyAlignment="1">
      <alignment horizontal="center" vertical="top" wrapText="1"/>
    </xf>
    <xf numFmtId="1" fontId="9" fillId="0" borderId="13" xfId="2" applyFont="1" applyBorder="1">
      <alignment horizontal="center"/>
    </xf>
    <xf numFmtId="1" fontId="9" fillId="0" borderId="10" xfId="2" applyFont="1" applyBorder="1">
      <alignment horizontal="center"/>
    </xf>
    <xf numFmtId="0" fontId="8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10" fillId="0" borderId="10" xfId="2" applyFont="1" applyBorder="1">
      <alignment horizontal="center"/>
    </xf>
    <xf numFmtId="0" fontId="11" fillId="0" borderId="4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1" fontId="10" fillId="3" borderId="8" xfId="0" applyNumberFormat="1" applyFont="1" applyFill="1" applyBorder="1" applyAlignment="1">
      <alignment horizontal="center" vertical="top" wrapText="1"/>
    </xf>
    <xf numFmtId="1" fontId="10" fillId="4" borderId="37" xfId="2" applyFont="1" applyFill="1" applyBorder="1">
      <alignment horizontal="center"/>
    </xf>
    <xf numFmtId="1" fontId="10" fillId="4" borderId="11" xfId="2" applyFont="1" applyFill="1" applyBorder="1">
      <alignment horizontal="center"/>
    </xf>
    <xf numFmtId="0" fontId="17" fillId="0" borderId="0" xfId="0" applyFont="1" applyFill="1" applyBorder="1" applyAlignment="1">
      <alignment horizontal="center" wrapText="1"/>
    </xf>
    <xf numFmtId="0" fontId="11" fillId="4" borderId="14" xfId="0" applyFont="1" applyFill="1" applyBorder="1" applyAlignment="1">
      <alignment horizontal="center" vertical="center"/>
    </xf>
    <xf numFmtId="0" fontId="11" fillId="6" borderId="45" xfId="0" applyFont="1" applyFill="1" applyBorder="1" applyAlignment="1">
      <alignment vertical="center"/>
    </xf>
    <xf numFmtId="0" fontId="11" fillId="6" borderId="46" xfId="0" applyFont="1" applyFill="1" applyBorder="1" applyAlignment="1">
      <alignment vertical="center"/>
    </xf>
    <xf numFmtId="0" fontId="11" fillId="4" borderId="41" xfId="0" applyFont="1" applyFill="1" applyBorder="1" applyAlignment="1">
      <alignment vertical="center"/>
    </xf>
    <xf numFmtId="0" fontId="11" fillId="4" borderId="42" xfId="0" applyFont="1" applyFill="1" applyBorder="1" applyAlignment="1">
      <alignment vertical="center"/>
    </xf>
    <xf numFmtId="1" fontId="11" fillId="4" borderId="26" xfId="0" applyNumberFormat="1" applyFont="1" applyFill="1" applyBorder="1" applyAlignment="1">
      <alignment horizontal="center" vertical="center"/>
    </xf>
    <xf numFmtId="1" fontId="11" fillId="4" borderId="27" xfId="0" applyNumberFormat="1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vertical="center"/>
    </xf>
    <xf numFmtId="0" fontId="11" fillId="5" borderId="22" xfId="0" applyFont="1" applyFill="1" applyBorder="1" applyAlignment="1">
      <alignment vertical="center"/>
    </xf>
    <xf numFmtId="0" fontId="10" fillId="2" borderId="15" xfId="1" applyFont="1" applyFill="1" applyBorder="1" applyAlignment="1">
      <alignment horizontal="center"/>
    </xf>
    <xf numFmtId="1" fontId="10" fillId="2" borderId="16" xfId="2" applyFont="1" applyFill="1" applyBorder="1">
      <alignment horizontal="center"/>
    </xf>
    <xf numFmtId="1" fontId="10" fillId="2" borderId="17" xfId="2" applyFont="1" applyFill="1" applyBorder="1">
      <alignment horizontal="center"/>
    </xf>
    <xf numFmtId="1" fontId="10" fillId="4" borderId="16" xfId="2" applyFont="1" applyFill="1" applyBorder="1">
      <alignment horizontal="center"/>
    </xf>
    <xf numFmtId="1" fontId="10" fillId="4" borderId="47" xfId="2" applyFont="1" applyFill="1" applyBorder="1">
      <alignment horizontal="center"/>
    </xf>
    <xf numFmtId="1" fontId="10" fillId="2" borderId="47" xfId="2" applyFont="1" applyFill="1" applyBorder="1">
      <alignment horizontal="center"/>
    </xf>
    <xf numFmtId="0" fontId="10" fillId="4" borderId="15" xfId="1" applyFont="1" applyFill="1" applyBorder="1" applyAlignment="1">
      <alignment horizontal="center"/>
    </xf>
    <xf numFmtId="1" fontId="10" fillId="3" borderId="48" xfId="0" applyNumberFormat="1" applyFont="1" applyFill="1" applyBorder="1" applyAlignment="1">
      <alignment horizontal="center" vertical="top" wrapText="1"/>
    </xf>
    <xf numFmtId="1" fontId="8" fillId="0" borderId="48" xfId="0" applyNumberFormat="1" applyFont="1" applyBorder="1" applyAlignment="1">
      <alignment horizontal="center"/>
    </xf>
    <xf numFmtId="0" fontId="11" fillId="4" borderId="48" xfId="0" applyFont="1" applyFill="1" applyBorder="1" applyAlignment="1">
      <alignment vertical="center"/>
    </xf>
    <xf numFmtId="1" fontId="8" fillId="0" borderId="9" xfId="0" applyNumberFormat="1" applyFont="1" applyBorder="1" applyAlignment="1">
      <alignment horizontal="center"/>
    </xf>
    <xf numFmtId="0" fontId="11" fillId="4" borderId="9" xfId="0" applyFont="1" applyFill="1" applyBorder="1" applyAlignment="1">
      <alignment vertical="center"/>
    </xf>
    <xf numFmtId="1" fontId="8" fillId="0" borderId="13" xfId="0" applyNumberFormat="1" applyFont="1" applyBorder="1" applyAlignment="1">
      <alignment horizontal="center"/>
    </xf>
    <xf numFmtId="0" fontId="11" fillId="4" borderId="14" xfId="0" applyFont="1" applyFill="1" applyBorder="1" applyAlignment="1">
      <alignment vertical="center"/>
    </xf>
    <xf numFmtId="1" fontId="8" fillId="0" borderId="10" xfId="0" applyNumberFormat="1" applyFont="1" applyBorder="1" applyAlignment="1">
      <alignment horizontal="center"/>
    </xf>
    <xf numFmtId="1" fontId="8" fillId="0" borderId="15" xfId="0" applyNumberFormat="1" applyFont="1" applyBorder="1" applyAlignment="1">
      <alignment horizontal="center"/>
    </xf>
    <xf numFmtId="0" fontId="11" fillId="4" borderId="16" xfId="0" applyFont="1" applyFill="1" applyBorder="1" applyAlignment="1">
      <alignment vertical="center"/>
    </xf>
    <xf numFmtId="0" fontId="11" fillId="4" borderId="16" xfId="0" applyFont="1" applyFill="1" applyBorder="1" applyAlignment="1">
      <alignment horizontal="center" vertical="center"/>
    </xf>
    <xf numFmtId="1" fontId="11" fillId="4" borderId="16" xfId="0" applyNumberFormat="1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vertical="center"/>
    </xf>
    <xf numFmtId="0" fontId="10" fillId="4" borderId="26" xfId="1" applyFont="1" applyFill="1" applyBorder="1" applyAlignment="1">
      <alignment horizontal="center"/>
    </xf>
    <xf numFmtId="0" fontId="10" fillId="4" borderId="27" xfId="1" applyFont="1" applyFill="1" applyBorder="1" applyAlignment="1">
      <alignment horizontal="center"/>
    </xf>
    <xf numFmtId="49" fontId="10" fillId="2" borderId="34" xfId="1" applyNumberFormat="1" applyFont="1" applyFill="1" applyBorder="1" applyAlignment="1">
      <alignment horizontal="center"/>
    </xf>
    <xf numFmtId="1" fontId="10" fillId="4" borderId="17" xfId="2" applyFont="1" applyFill="1" applyBorder="1">
      <alignment horizontal="center"/>
    </xf>
    <xf numFmtId="1" fontId="9" fillId="4" borderId="27" xfId="2" applyFont="1" applyFill="1" applyBorder="1">
      <alignment horizontal="center"/>
    </xf>
    <xf numFmtId="1" fontId="10" fillId="4" borderId="27" xfId="2" applyFont="1" applyFill="1" applyBorder="1">
      <alignment horizontal="center"/>
    </xf>
    <xf numFmtId="0" fontId="10" fillId="4" borderId="28" xfId="1" applyFont="1" applyFill="1" applyBorder="1" applyAlignment="1">
      <alignment horizontal="center"/>
    </xf>
    <xf numFmtId="1" fontId="10" fillId="3" borderId="43" xfId="0" applyNumberFormat="1" applyFont="1" applyFill="1" applyBorder="1" applyAlignment="1">
      <alignment horizontal="center" vertical="top" wrapText="1"/>
    </xf>
    <xf numFmtId="1" fontId="10" fillId="3" borderId="9" xfId="0" applyNumberFormat="1" applyFont="1" applyFill="1" applyBorder="1" applyAlignment="1">
      <alignment horizontal="center" vertical="top" wrapText="1"/>
    </xf>
    <xf numFmtId="1" fontId="8" fillId="4" borderId="27" xfId="0" applyNumberFormat="1" applyFont="1" applyFill="1" applyBorder="1" applyAlignment="1">
      <alignment horizontal="center"/>
    </xf>
    <xf numFmtId="1" fontId="11" fillId="4" borderId="28" xfId="0" applyNumberFormat="1" applyFont="1" applyFill="1" applyBorder="1" applyAlignment="1">
      <alignment horizontal="center" vertical="center"/>
    </xf>
    <xf numFmtId="47" fontId="8" fillId="4" borderId="34" xfId="0" applyNumberFormat="1" applyFont="1" applyFill="1" applyBorder="1"/>
    <xf numFmtId="2" fontId="8" fillId="4" borderId="10" xfId="0" applyNumberFormat="1" applyFont="1" applyFill="1" applyBorder="1" applyAlignment="1">
      <alignment horizontal="center"/>
    </xf>
    <xf numFmtId="1" fontId="8" fillId="4" borderId="9" xfId="0" applyNumberFormat="1" applyFont="1" applyFill="1" applyBorder="1" applyAlignment="1">
      <alignment horizontal="center"/>
    </xf>
    <xf numFmtId="2" fontId="8" fillId="2" borderId="10" xfId="0" applyNumberFormat="1" applyFont="1" applyFill="1" applyBorder="1" applyAlignment="1">
      <alignment horizontal="center"/>
    </xf>
    <xf numFmtId="1" fontId="8" fillId="2" borderId="9" xfId="0" applyNumberFormat="1" applyFont="1" applyFill="1" applyBorder="1" applyAlignment="1">
      <alignment horizontal="center"/>
    </xf>
    <xf numFmtId="47" fontId="8" fillId="4" borderId="9" xfId="0" applyNumberFormat="1" applyFont="1" applyFill="1" applyBorder="1"/>
    <xf numFmtId="2" fontId="8" fillId="4" borderId="9" xfId="0" applyNumberFormat="1" applyFont="1" applyFill="1" applyBorder="1" applyAlignment="1">
      <alignment horizontal="center"/>
    </xf>
    <xf numFmtId="2" fontId="8" fillId="2" borderId="9" xfId="0" applyNumberFormat="1" applyFont="1" applyFill="1" applyBorder="1" applyAlignment="1">
      <alignment horizontal="center"/>
    </xf>
    <xf numFmtId="0" fontId="16" fillId="0" borderId="0" xfId="0" applyFont="1" applyAlignment="1">
      <alignment vertical="center" wrapText="1"/>
    </xf>
  </cellXfs>
  <cellStyles count="4">
    <cellStyle name="Normal" xfId="0" builtinId="0"/>
    <cellStyle name="PTSNUM" xfId="2"/>
    <cellStyle name="PTSTOT" xfId="3"/>
    <cellStyle name="PTSTXT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219075</xdr:rowOff>
    </xdr:from>
    <xdr:to>
      <xdr:col>3</xdr:col>
      <xdr:colOff>263525</xdr:colOff>
      <xdr:row>5</xdr:row>
      <xdr:rowOff>191090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0BBF25-B0FF-4875-A1C5-D9028642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19075"/>
          <a:ext cx="2625725" cy="1115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1205865</xdr:colOff>
      <xdr:row>5</xdr:row>
      <xdr:rowOff>195580</xdr:rowOff>
    </xdr:to>
    <xdr:pic>
      <xdr:nvPicPr>
        <xdr:cNvPr id="3" name="Picture 2" descr="New Logo Hist Racing SA final copy small">
          <a:extLst>
            <a:ext uri="{FF2B5EF4-FFF2-40B4-BE49-F238E27FC236}">
              <a16:creationId xmlns:a16="http://schemas.microsoft.com/office/drawing/2014/main" id="{123114FB-3351-464A-BCE7-5A4EC29429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" y="495300"/>
          <a:ext cx="1205865" cy="862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55"/>
  <sheetViews>
    <sheetView tabSelected="1" zoomScaleNormal="100" workbookViewId="0">
      <selection activeCell="F18" sqref="F18"/>
    </sheetView>
  </sheetViews>
  <sheetFormatPr defaultRowHeight="15"/>
  <cols>
    <col min="1" max="1" width="5.140625" customWidth="1"/>
    <col min="3" max="3" width="31.140625" customWidth="1"/>
    <col min="4" max="4" width="10.7109375" customWidth="1"/>
    <col min="5" max="5" width="12.140625" style="1" customWidth="1"/>
    <col min="6" max="6" width="36.7109375" customWidth="1"/>
    <col min="7" max="8" width="9.28515625" customWidth="1"/>
    <col min="9" max="32" width="9.7109375" customWidth="1"/>
    <col min="39" max="39" width="12.5703125" customWidth="1"/>
  </cols>
  <sheetData>
    <row r="1" spans="1:49" ht="23.25">
      <c r="A1" s="56"/>
      <c r="B1" s="234" t="s">
        <v>331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70"/>
      <c r="AN1" s="70"/>
      <c r="AO1" s="56"/>
      <c r="AP1" s="56"/>
      <c r="AQ1" s="56"/>
      <c r="AR1" s="56"/>
      <c r="AS1" s="56"/>
    </row>
    <row r="2" spans="1:49" ht="15.75" customHeight="1">
      <c r="A2" s="56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70"/>
      <c r="AN2" s="70"/>
      <c r="AO2" s="56"/>
      <c r="AP2" s="56"/>
      <c r="AQ2" s="56"/>
      <c r="AR2" s="56"/>
      <c r="AS2" s="56"/>
    </row>
    <row r="3" spans="1:49" ht="18.75" customHeight="1">
      <c r="A3" s="56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70"/>
      <c r="AN3" s="70"/>
      <c r="AO3" s="56"/>
      <c r="AP3" s="56"/>
      <c r="AQ3" s="56"/>
      <c r="AR3" s="56"/>
      <c r="AS3" s="56"/>
      <c r="AT3" s="56"/>
      <c r="AU3" s="56"/>
      <c r="AV3" s="56"/>
    </row>
    <row r="4" spans="1:49" ht="16.5" customHeight="1" thickBot="1">
      <c r="A4" s="56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70"/>
      <c r="AN4" s="70"/>
      <c r="AO4" s="56"/>
      <c r="AP4" s="56"/>
      <c r="AQ4" s="56"/>
      <c r="AR4" s="56"/>
      <c r="AS4" s="56"/>
      <c r="AT4" s="56"/>
      <c r="AU4" s="56"/>
      <c r="AV4" s="56"/>
    </row>
    <row r="5" spans="1:49" ht="15.75" customHeight="1" thickBot="1">
      <c r="A5" s="56"/>
      <c r="B5" s="68"/>
      <c r="C5" s="64"/>
      <c r="D5" s="64"/>
      <c r="E5" s="65"/>
      <c r="F5" s="66"/>
      <c r="G5" s="35"/>
      <c r="H5" s="30" t="s">
        <v>253</v>
      </c>
      <c r="I5" s="30"/>
      <c r="J5" s="31"/>
      <c r="K5" s="32"/>
      <c r="L5" s="33" t="s">
        <v>0</v>
      </c>
      <c r="M5" s="34"/>
      <c r="N5" s="31"/>
      <c r="O5" s="30" t="s">
        <v>9</v>
      </c>
      <c r="P5" s="30"/>
      <c r="Q5" s="31"/>
      <c r="R5" s="30" t="s">
        <v>15</v>
      </c>
      <c r="S5" s="30"/>
      <c r="T5" s="34"/>
      <c r="U5" s="36"/>
      <c r="V5" s="30" t="s">
        <v>303</v>
      </c>
      <c r="W5" s="30"/>
      <c r="X5" s="34"/>
      <c r="Y5" s="31"/>
      <c r="Z5" s="30" t="s">
        <v>9</v>
      </c>
      <c r="AA5" s="30"/>
      <c r="AB5" s="31"/>
      <c r="AC5" s="30" t="s">
        <v>15</v>
      </c>
      <c r="AD5" s="30"/>
      <c r="AE5" s="34"/>
      <c r="AF5" s="35"/>
      <c r="AG5" s="30" t="s">
        <v>15</v>
      </c>
      <c r="AH5" s="34"/>
      <c r="AI5" s="34"/>
      <c r="AJ5" s="37" t="s">
        <v>20</v>
      </c>
      <c r="AK5" s="22"/>
      <c r="AL5" s="23"/>
      <c r="AM5" s="23"/>
      <c r="AN5" s="23"/>
      <c r="AO5" s="23"/>
      <c r="AP5" s="24"/>
      <c r="AQ5" s="28" t="s">
        <v>21</v>
      </c>
      <c r="AR5" s="49" t="s">
        <v>29</v>
      </c>
      <c r="AS5" s="56"/>
      <c r="AT5" s="56"/>
      <c r="AU5" s="56"/>
      <c r="AV5" s="56"/>
      <c r="AW5" s="56"/>
    </row>
    <row r="6" spans="1:49" ht="17.25" customHeight="1" thickBot="1">
      <c r="A6" s="56"/>
      <c r="B6" s="68"/>
      <c r="C6" s="67"/>
      <c r="D6" s="67"/>
      <c r="E6" s="80" t="s">
        <v>190</v>
      </c>
      <c r="F6" s="105">
        <v>43785</v>
      </c>
      <c r="G6" s="39"/>
      <c r="H6" s="38">
        <v>43547</v>
      </c>
      <c r="I6" s="38"/>
      <c r="J6" s="39"/>
      <c r="K6" s="40"/>
      <c r="L6" s="41">
        <v>43582</v>
      </c>
      <c r="M6" s="42"/>
      <c r="N6" s="39"/>
      <c r="O6" s="38">
        <v>43592</v>
      </c>
      <c r="P6" s="38"/>
      <c r="Q6" s="39"/>
      <c r="R6" s="38">
        <v>43638</v>
      </c>
      <c r="S6" s="38"/>
      <c r="T6" s="42"/>
      <c r="U6" s="43"/>
      <c r="V6" s="44">
        <v>43680</v>
      </c>
      <c r="W6" s="44"/>
      <c r="X6" s="45"/>
      <c r="Y6" s="39"/>
      <c r="Z6" s="38">
        <v>43715</v>
      </c>
      <c r="AA6" s="38"/>
      <c r="AB6" s="77"/>
      <c r="AC6" s="38">
        <v>43750</v>
      </c>
      <c r="AD6" s="38"/>
      <c r="AE6" s="42"/>
      <c r="AF6" s="39"/>
      <c r="AG6" s="38">
        <v>43785</v>
      </c>
      <c r="AH6" s="42"/>
      <c r="AI6" s="42"/>
      <c r="AJ6" s="44" t="s">
        <v>21</v>
      </c>
      <c r="AK6" s="25" t="s">
        <v>22</v>
      </c>
      <c r="AL6" s="26" t="s">
        <v>23</v>
      </c>
      <c r="AM6" s="26" t="s">
        <v>24</v>
      </c>
      <c r="AN6" s="26" t="s">
        <v>25</v>
      </c>
      <c r="AO6" s="26" t="s">
        <v>26</v>
      </c>
      <c r="AP6" s="27" t="s">
        <v>27</v>
      </c>
      <c r="AQ6" s="29" t="s">
        <v>28</v>
      </c>
      <c r="AR6" s="50"/>
      <c r="AS6" s="56"/>
      <c r="AT6" s="56"/>
      <c r="AU6" s="56"/>
      <c r="AV6" s="56"/>
      <c r="AW6" s="56"/>
    </row>
    <row r="7" spans="1:49" ht="42" customHeight="1" thickBot="1">
      <c r="A7" s="56"/>
      <c r="B7" s="71" t="s">
        <v>10</v>
      </c>
      <c r="C7" s="72" t="s">
        <v>18</v>
      </c>
      <c r="D7" s="72" t="s">
        <v>19</v>
      </c>
      <c r="E7" s="78" t="s">
        <v>11</v>
      </c>
      <c r="F7" s="79" t="s">
        <v>12</v>
      </c>
      <c r="G7" s="74" t="s">
        <v>1</v>
      </c>
      <c r="H7" s="75" t="s">
        <v>2</v>
      </c>
      <c r="I7" s="75" t="s">
        <v>3</v>
      </c>
      <c r="J7" s="46" t="s">
        <v>1</v>
      </c>
      <c r="K7" s="47" t="s">
        <v>2</v>
      </c>
      <c r="L7" s="47" t="s">
        <v>3</v>
      </c>
      <c r="M7" s="48" t="s">
        <v>14</v>
      </c>
      <c r="N7" s="74" t="s">
        <v>1</v>
      </c>
      <c r="O7" s="75" t="s">
        <v>2</v>
      </c>
      <c r="P7" s="75" t="s">
        <v>3</v>
      </c>
      <c r="Q7" s="74" t="s">
        <v>1</v>
      </c>
      <c r="R7" s="75" t="s">
        <v>2</v>
      </c>
      <c r="S7" s="76" t="s">
        <v>3</v>
      </c>
      <c r="T7" s="76" t="s">
        <v>14</v>
      </c>
      <c r="U7" s="74" t="s">
        <v>1</v>
      </c>
      <c r="V7" s="75" t="s">
        <v>2</v>
      </c>
      <c r="W7" s="75" t="s">
        <v>3</v>
      </c>
      <c r="X7" s="160" t="s">
        <v>14</v>
      </c>
      <c r="Y7" s="74" t="s">
        <v>1</v>
      </c>
      <c r="Z7" s="75" t="s">
        <v>2</v>
      </c>
      <c r="AA7" s="75" t="s">
        <v>3</v>
      </c>
      <c r="AB7" s="74" t="s">
        <v>1</v>
      </c>
      <c r="AC7" s="75" t="s">
        <v>2</v>
      </c>
      <c r="AD7" s="76" t="s">
        <v>3</v>
      </c>
      <c r="AE7" s="76" t="s">
        <v>14</v>
      </c>
      <c r="AF7" s="74" t="s">
        <v>1</v>
      </c>
      <c r="AG7" s="75" t="s">
        <v>2</v>
      </c>
      <c r="AH7" s="76" t="s">
        <v>3</v>
      </c>
      <c r="AI7" s="76" t="s">
        <v>14</v>
      </c>
      <c r="AJ7" s="115"/>
      <c r="AK7" s="161"/>
      <c r="AL7" s="162"/>
      <c r="AM7" s="162"/>
      <c r="AN7" s="162"/>
      <c r="AO7" s="162"/>
      <c r="AP7" s="162"/>
      <c r="AQ7" s="23"/>
      <c r="AR7" s="163"/>
      <c r="AS7" s="56"/>
      <c r="AT7" s="56"/>
      <c r="AU7" s="56"/>
      <c r="AV7" s="56"/>
      <c r="AW7" s="56"/>
    </row>
    <row r="8" spans="1:49" ht="16.5" customHeight="1" thickBot="1">
      <c r="A8" s="56"/>
      <c r="B8" s="207">
        <v>1</v>
      </c>
      <c r="C8" s="208" t="s">
        <v>296</v>
      </c>
      <c r="D8" s="185">
        <v>8566</v>
      </c>
      <c r="E8" s="126">
        <v>65</v>
      </c>
      <c r="F8" s="127" t="s">
        <v>297</v>
      </c>
      <c r="G8" s="16" t="s">
        <v>4</v>
      </c>
      <c r="H8" s="18">
        <v>8</v>
      </c>
      <c r="I8" s="81">
        <v>8</v>
      </c>
      <c r="J8" s="19" t="s">
        <v>4</v>
      </c>
      <c r="K8" s="20">
        <v>8</v>
      </c>
      <c r="L8" s="20">
        <v>10</v>
      </c>
      <c r="M8" s="182">
        <v>10</v>
      </c>
      <c r="N8" s="16" t="s">
        <v>4</v>
      </c>
      <c r="O8" s="18">
        <v>9</v>
      </c>
      <c r="P8" s="81">
        <v>9</v>
      </c>
      <c r="Q8" s="19" t="s">
        <v>4</v>
      </c>
      <c r="R8" s="20">
        <v>10</v>
      </c>
      <c r="S8" s="20">
        <v>10</v>
      </c>
      <c r="T8" s="128">
        <v>10</v>
      </c>
      <c r="U8" s="16" t="s">
        <v>4</v>
      </c>
      <c r="V8" s="18">
        <v>9</v>
      </c>
      <c r="W8" s="18">
        <v>9</v>
      </c>
      <c r="X8" s="138">
        <v>10</v>
      </c>
      <c r="Y8" s="215" t="s">
        <v>4</v>
      </c>
      <c r="Z8" s="20">
        <v>10</v>
      </c>
      <c r="AA8" s="128">
        <v>9</v>
      </c>
      <c r="AB8" s="16" t="s">
        <v>4</v>
      </c>
      <c r="AC8" s="18">
        <v>9</v>
      </c>
      <c r="AD8" s="18">
        <v>9</v>
      </c>
      <c r="AE8" s="138">
        <v>10</v>
      </c>
      <c r="AF8" s="19" t="s">
        <v>4</v>
      </c>
      <c r="AG8" s="20">
        <v>8</v>
      </c>
      <c r="AH8" s="20">
        <v>0</v>
      </c>
      <c r="AI8" s="182">
        <v>10</v>
      </c>
      <c r="AJ8" s="181">
        <v>185</v>
      </c>
      <c r="AK8" s="109"/>
      <c r="AL8" s="106"/>
      <c r="AM8" s="106"/>
      <c r="AN8" s="107"/>
      <c r="AO8" s="107"/>
      <c r="AP8" s="107"/>
      <c r="AQ8" s="107"/>
      <c r="AR8" s="108"/>
      <c r="AS8" s="56"/>
      <c r="AT8" s="56"/>
      <c r="AU8" s="56"/>
      <c r="AV8" s="56"/>
      <c r="AW8" s="56"/>
    </row>
    <row r="9" spans="1:49" ht="16.5" customHeight="1" thickBot="1">
      <c r="A9" s="56"/>
      <c r="B9" s="209">
        <v>2</v>
      </c>
      <c r="C9" s="206" t="s">
        <v>252</v>
      </c>
      <c r="D9" s="134">
        <v>12789</v>
      </c>
      <c r="E9" s="131">
        <v>117</v>
      </c>
      <c r="F9" s="132" t="s">
        <v>191</v>
      </c>
      <c r="G9" s="17" t="s">
        <v>6</v>
      </c>
      <c r="H9" s="164">
        <v>8</v>
      </c>
      <c r="I9" s="82">
        <v>7</v>
      </c>
      <c r="J9" s="116" t="s">
        <v>6</v>
      </c>
      <c r="K9" s="165">
        <v>9</v>
      </c>
      <c r="L9" s="165">
        <v>9</v>
      </c>
      <c r="M9" s="183">
        <v>10</v>
      </c>
      <c r="N9" s="17" t="s">
        <v>6</v>
      </c>
      <c r="O9" s="164">
        <v>9</v>
      </c>
      <c r="P9" s="82">
        <v>8</v>
      </c>
      <c r="Q9" s="116" t="s">
        <v>6</v>
      </c>
      <c r="R9" s="165">
        <v>8</v>
      </c>
      <c r="S9" s="165">
        <v>8</v>
      </c>
      <c r="T9" s="133">
        <v>10</v>
      </c>
      <c r="U9" s="17"/>
      <c r="V9" s="164"/>
      <c r="W9" s="164"/>
      <c r="X9" s="139"/>
      <c r="Y9" s="216" t="s">
        <v>6</v>
      </c>
      <c r="Z9" s="165">
        <v>8</v>
      </c>
      <c r="AA9" s="133">
        <v>8</v>
      </c>
      <c r="AB9" s="17" t="s">
        <v>6</v>
      </c>
      <c r="AC9" s="164">
        <v>8</v>
      </c>
      <c r="AD9" s="164">
        <v>9</v>
      </c>
      <c r="AE9" s="139">
        <v>10</v>
      </c>
      <c r="AF9" s="116" t="s">
        <v>6</v>
      </c>
      <c r="AG9" s="165">
        <v>8</v>
      </c>
      <c r="AH9" s="165">
        <v>7</v>
      </c>
      <c r="AI9" s="183">
        <v>10</v>
      </c>
      <c r="AJ9" s="181">
        <v>154</v>
      </c>
      <c r="AK9" s="110"/>
      <c r="AL9" s="166"/>
      <c r="AM9" s="166"/>
      <c r="AN9" s="51"/>
      <c r="AO9" s="51"/>
      <c r="AP9" s="51"/>
      <c r="AQ9" s="51"/>
      <c r="AR9" s="60"/>
      <c r="AS9" s="56"/>
      <c r="AT9" s="56"/>
      <c r="AU9" s="56"/>
      <c r="AV9" s="56"/>
      <c r="AW9" s="56"/>
    </row>
    <row r="10" spans="1:49" ht="16.5" customHeight="1" thickBot="1">
      <c r="A10" s="56"/>
      <c r="B10" s="209">
        <v>3</v>
      </c>
      <c r="C10" s="206" t="s">
        <v>8</v>
      </c>
      <c r="D10" s="131">
        <v>1815</v>
      </c>
      <c r="E10" s="131">
        <v>62</v>
      </c>
      <c r="F10" s="132" t="s">
        <v>193</v>
      </c>
      <c r="G10" s="17" t="s">
        <v>7</v>
      </c>
      <c r="H10" s="164">
        <v>9</v>
      </c>
      <c r="I10" s="82">
        <v>8</v>
      </c>
      <c r="J10" s="116" t="s">
        <v>7</v>
      </c>
      <c r="K10" s="165">
        <v>0</v>
      </c>
      <c r="L10" s="165">
        <v>0</v>
      </c>
      <c r="M10" s="183">
        <v>10</v>
      </c>
      <c r="N10" s="17" t="s">
        <v>7</v>
      </c>
      <c r="O10" s="164">
        <v>9</v>
      </c>
      <c r="P10" s="82">
        <v>0</v>
      </c>
      <c r="Q10" s="116" t="s">
        <v>7</v>
      </c>
      <c r="R10" s="165">
        <v>0</v>
      </c>
      <c r="S10" s="165">
        <v>0</v>
      </c>
      <c r="T10" s="133">
        <v>10</v>
      </c>
      <c r="U10" s="17" t="s">
        <v>7</v>
      </c>
      <c r="V10" s="164">
        <v>8</v>
      </c>
      <c r="W10" s="164">
        <v>7</v>
      </c>
      <c r="X10" s="139">
        <v>10</v>
      </c>
      <c r="Y10" s="216" t="s">
        <v>7</v>
      </c>
      <c r="Z10" s="165">
        <v>10</v>
      </c>
      <c r="AA10" s="133">
        <v>10</v>
      </c>
      <c r="AB10" s="17" t="s">
        <v>7</v>
      </c>
      <c r="AC10" s="164">
        <v>10</v>
      </c>
      <c r="AD10" s="164">
        <v>10</v>
      </c>
      <c r="AE10" s="139">
        <v>10</v>
      </c>
      <c r="AF10" s="116" t="s">
        <v>7</v>
      </c>
      <c r="AG10" s="165">
        <v>8</v>
      </c>
      <c r="AH10" s="165">
        <v>7</v>
      </c>
      <c r="AI10" s="183">
        <v>10</v>
      </c>
      <c r="AJ10" s="181">
        <v>146</v>
      </c>
      <c r="AK10" s="110"/>
      <c r="AL10" s="166"/>
      <c r="AM10" s="166"/>
      <c r="AN10" s="51"/>
      <c r="AO10" s="51"/>
      <c r="AP10" s="51"/>
      <c r="AQ10" s="51"/>
      <c r="AR10" s="60"/>
      <c r="AS10" s="56"/>
      <c r="AT10" s="56"/>
      <c r="AU10" s="56"/>
      <c r="AV10" s="56"/>
      <c r="AW10" s="56"/>
    </row>
    <row r="11" spans="1:49" ht="16.5" customHeight="1" thickBot="1">
      <c r="A11" s="56"/>
      <c r="B11" s="209">
        <v>4</v>
      </c>
      <c r="C11" s="206" t="s">
        <v>316</v>
      </c>
      <c r="D11" s="131">
        <v>4972</v>
      </c>
      <c r="E11" s="131">
        <v>70</v>
      </c>
      <c r="F11" s="132" t="s">
        <v>315</v>
      </c>
      <c r="G11" s="17" t="s">
        <v>4</v>
      </c>
      <c r="H11" s="164"/>
      <c r="I11" s="82"/>
      <c r="J11" s="116" t="s">
        <v>4</v>
      </c>
      <c r="K11" s="165">
        <v>9</v>
      </c>
      <c r="L11" s="165">
        <v>8</v>
      </c>
      <c r="M11" s="183">
        <v>10</v>
      </c>
      <c r="N11" s="17" t="s">
        <v>4</v>
      </c>
      <c r="O11" s="164">
        <v>7</v>
      </c>
      <c r="P11" s="82">
        <v>7</v>
      </c>
      <c r="Q11" s="116" t="s">
        <v>4</v>
      </c>
      <c r="R11" s="165">
        <v>8</v>
      </c>
      <c r="S11" s="165">
        <v>8</v>
      </c>
      <c r="T11" s="133">
        <v>10</v>
      </c>
      <c r="U11" s="17" t="s">
        <v>4</v>
      </c>
      <c r="V11" s="164">
        <v>10</v>
      </c>
      <c r="W11" s="164">
        <v>10</v>
      </c>
      <c r="X11" s="139">
        <v>10</v>
      </c>
      <c r="Y11" s="216" t="s">
        <v>4</v>
      </c>
      <c r="Z11" s="165">
        <v>9</v>
      </c>
      <c r="AA11" s="133">
        <v>7</v>
      </c>
      <c r="AB11" s="17" t="s">
        <v>4</v>
      </c>
      <c r="AC11" s="164">
        <v>8</v>
      </c>
      <c r="AD11" s="164">
        <v>8</v>
      </c>
      <c r="AE11" s="139">
        <v>10</v>
      </c>
      <c r="AF11" s="116" t="s">
        <v>189</v>
      </c>
      <c r="AG11" s="165" t="s">
        <v>189</v>
      </c>
      <c r="AH11" s="165" t="s">
        <v>189</v>
      </c>
      <c r="AI11" s="183" t="s">
        <v>189</v>
      </c>
      <c r="AJ11" s="181">
        <v>139</v>
      </c>
      <c r="AK11" s="110"/>
      <c r="AL11" s="166"/>
      <c r="AM11" s="166"/>
      <c r="AN11" s="51"/>
      <c r="AO11" s="51"/>
      <c r="AP11" s="51"/>
      <c r="AQ11" s="51"/>
      <c r="AR11" s="60"/>
      <c r="AS11" s="56"/>
      <c r="AT11" s="56"/>
      <c r="AU11" s="56"/>
      <c r="AV11" s="56"/>
      <c r="AW11" s="56"/>
    </row>
    <row r="12" spans="1:49" ht="16.5" customHeight="1" thickBot="1">
      <c r="A12" s="56"/>
      <c r="B12" s="209">
        <v>5</v>
      </c>
      <c r="C12" s="206" t="s">
        <v>339</v>
      </c>
      <c r="D12" s="131">
        <v>2464</v>
      </c>
      <c r="E12" s="131">
        <v>20</v>
      </c>
      <c r="F12" s="132" t="s">
        <v>340</v>
      </c>
      <c r="G12" s="17" t="s">
        <v>7</v>
      </c>
      <c r="H12" s="164">
        <v>0</v>
      </c>
      <c r="I12" s="82">
        <v>0</v>
      </c>
      <c r="J12" s="116" t="s">
        <v>7</v>
      </c>
      <c r="K12" s="165">
        <v>5</v>
      </c>
      <c r="L12" s="165">
        <v>6</v>
      </c>
      <c r="M12" s="183">
        <v>0</v>
      </c>
      <c r="N12" s="17" t="s">
        <v>7</v>
      </c>
      <c r="O12" s="164">
        <v>4</v>
      </c>
      <c r="P12" s="82">
        <v>8</v>
      </c>
      <c r="Q12" s="116" t="s">
        <v>7</v>
      </c>
      <c r="R12" s="165">
        <v>7</v>
      </c>
      <c r="S12" s="165">
        <v>8</v>
      </c>
      <c r="T12" s="133">
        <v>10</v>
      </c>
      <c r="U12" s="17" t="s">
        <v>7</v>
      </c>
      <c r="V12" s="164">
        <v>7</v>
      </c>
      <c r="W12" s="164">
        <v>8</v>
      </c>
      <c r="X12" s="139">
        <v>10</v>
      </c>
      <c r="Y12" s="216" t="s">
        <v>7</v>
      </c>
      <c r="Z12" s="165">
        <v>8</v>
      </c>
      <c r="AA12" s="133">
        <v>8</v>
      </c>
      <c r="AB12" s="17" t="s">
        <v>7</v>
      </c>
      <c r="AC12" s="164">
        <v>8</v>
      </c>
      <c r="AD12" s="164">
        <v>0</v>
      </c>
      <c r="AE12" s="139">
        <v>10</v>
      </c>
      <c r="AF12" s="116" t="s">
        <v>7</v>
      </c>
      <c r="AG12" s="165">
        <v>7</v>
      </c>
      <c r="AH12" s="165">
        <v>8</v>
      </c>
      <c r="AI12" s="183">
        <v>10</v>
      </c>
      <c r="AJ12" s="181">
        <v>132</v>
      </c>
      <c r="AK12" s="110"/>
      <c r="AL12" s="166"/>
      <c r="AM12" s="166"/>
      <c r="AN12" s="51"/>
      <c r="AO12" s="51"/>
      <c r="AP12" s="51"/>
      <c r="AQ12" s="51"/>
      <c r="AR12" s="60"/>
      <c r="AS12" s="56"/>
      <c r="AT12" s="56"/>
      <c r="AU12" s="56"/>
      <c r="AV12" s="56"/>
      <c r="AW12" s="56"/>
    </row>
    <row r="13" spans="1:49" ht="16.5" customHeight="1" thickBot="1">
      <c r="A13" s="56"/>
      <c r="B13" s="209">
        <v>6</v>
      </c>
      <c r="C13" s="206" t="s">
        <v>298</v>
      </c>
      <c r="D13" s="131">
        <v>1907</v>
      </c>
      <c r="E13" s="131">
        <v>150</v>
      </c>
      <c r="F13" s="132" t="s">
        <v>192</v>
      </c>
      <c r="G13" s="17" t="s">
        <v>6</v>
      </c>
      <c r="H13" s="164">
        <v>9</v>
      </c>
      <c r="I13" s="82">
        <v>0</v>
      </c>
      <c r="J13" s="116" t="s">
        <v>6</v>
      </c>
      <c r="K13" s="165">
        <v>10</v>
      </c>
      <c r="L13" s="165">
        <v>10</v>
      </c>
      <c r="M13" s="183">
        <v>10</v>
      </c>
      <c r="N13" s="17" t="s">
        <v>6</v>
      </c>
      <c r="O13" s="164">
        <v>0</v>
      </c>
      <c r="P13" s="82">
        <v>9</v>
      </c>
      <c r="Q13" s="116" t="s">
        <v>6</v>
      </c>
      <c r="R13" s="165">
        <v>9</v>
      </c>
      <c r="S13" s="165">
        <v>9</v>
      </c>
      <c r="T13" s="133">
        <v>10</v>
      </c>
      <c r="U13" s="17"/>
      <c r="V13" s="164"/>
      <c r="W13" s="164"/>
      <c r="X13" s="139"/>
      <c r="Y13" s="216" t="s">
        <v>6</v>
      </c>
      <c r="Z13" s="165">
        <v>0</v>
      </c>
      <c r="AA13" s="133">
        <v>7</v>
      </c>
      <c r="AB13" s="17" t="s">
        <v>6</v>
      </c>
      <c r="AC13" s="164">
        <v>10</v>
      </c>
      <c r="AD13" s="164">
        <v>10</v>
      </c>
      <c r="AE13" s="139">
        <v>10</v>
      </c>
      <c r="AF13" s="116" t="s">
        <v>6</v>
      </c>
      <c r="AG13" s="165">
        <v>0</v>
      </c>
      <c r="AH13" s="165">
        <v>8</v>
      </c>
      <c r="AI13" s="183">
        <v>10</v>
      </c>
      <c r="AJ13" s="181">
        <v>131</v>
      </c>
      <c r="AK13" s="111"/>
      <c r="AL13" s="52"/>
      <c r="AM13" s="52"/>
      <c r="AN13" s="51"/>
      <c r="AO13" s="51"/>
      <c r="AP13" s="51"/>
      <c r="AQ13" s="51"/>
      <c r="AR13" s="60"/>
      <c r="AS13" s="56"/>
      <c r="AT13" s="56"/>
      <c r="AU13" s="56"/>
      <c r="AV13" s="56"/>
      <c r="AW13" s="56"/>
    </row>
    <row r="14" spans="1:49" ht="16.5" customHeight="1" thickBot="1">
      <c r="A14" s="56"/>
      <c r="B14" s="209">
        <v>6</v>
      </c>
      <c r="C14" s="206" t="s">
        <v>310</v>
      </c>
      <c r="D14" s="131">
        <v>1865</v>
      </c>
      <c r="E14" s="131">
        <v>111</v>
      </c>
      <c r="F14" s="132" t="s">
        <v>311</v>
      </c>
      <c r="G14" s="17" t="s">
        <v>509</v>
      </c>
      <c r="H14" s="164" t="s">
        <v>189</v>
      </c>
      <c r="I14" s="82" t="s">
        <v>189</v>
      </c>
      <c r="J14" s="116" t="s">
        <v>5</v>
      </c>
      <c r="K14" s="165">
        <v>10</v>
      </c>
      <c r="L14" s="165">
        <v>9</v>
      </c>
      <c r="M14" s="183">
        <v>10</v>
      </c>
      <c r="N14" s="17" t="s">
        <v>189</v>
      </c>
      <c r="O14" s="164" t="s">
        <v>189</v>
      </c>
      <c r="P14" s="82" t="s">
        <v>189</v>
      </c>
      <c r="Q14" s="116" t="s">
        <v>5</v>
      </c>
      <c r="R14" s="165">
        <v>9</v>
      </c>
      <c r="S14" s="165">
        <v>10</v>
      </c>
      <c r="T14" s="133">
        <v>10</v>
      </c>
      <c r="U14" s="17"/>
      <c r="V14" s="164"/>
      <c r="W14" s="164"/>
      <c r="X14" s="139"/>
      <c r="Y14" s="216" t="s">
        <v>5</v>
      </c>
      <c r="Z14" s="165">
        <v>10</v>
      </c>
      <c r="AA14" s="133">
        <v>10</v>
      </c>
      <c r="AB14" s="17" t="s">
        <v>5</v>
      </c>
      <c r="AC14" s="164">
        <v>9</v>
      </c>
      <c r="AD14" s="164">
        <v>10</v>
      </c>
      <c r="AE14" s="139">
        <v>10</v>
      </c>
      <c r="AF14" s="116" t="s">
        <v>324</v>
      </c>
      <c r="AG14" s="165">
        <v>7</v>
      </c>
      <c r="AH14" s="165">
        <v>7</v>
      </c>
      <c r="AI14" s="183">
        <v>10</v>
      </c>
      <c r="AJ14" s="181">
        <v>131</v>
      </c>
      <c r="AK14" s="110"/>
      <c r="AL14" s="166"/>
      <c r="AM14" s="166"/>
      <c r="AN14" s="51"/>
      <c r="AO14" s="51"/>
      <c r="AP14" s="51"/>
      <c r="AQ14" s="51"/>
      <c r="AR14" s="60"/>
      <c r="AS14" s="56"/>
      <c r="AT14" s="56"/>
      <c r="AU14" s="56"/>
      <c r="AV14" s="56"/>
      <c r="AW14" s="56"/>
    </row>
    <row r="15" spans="1:49" ht="16.5" customHeight="1" thickBot="1">
      <c r="A15" s="56"/>
      <c r="B15" s="209">
        <v>7</v>
      </c>
      <c r="C15" s="206" t="s">
        <v>293</v>
      </c>
      <c r="D15" s="134">
        <v>14012</v>
      </c>
      <c r="E15" s="134">
        <v>79</v>
      </c>
      <c r="F15" s="132" t="s">
        <v>192</v>
      </c>
      <c r="G15" s="17" t="s">
        <v>5</v>
      </c>
      <c r="H15" s="164">
        <v>10</v>
      </c>
      <c r="I15" s="82">
        <v>10</v>
      </c>
      <c r="J15" s="116" t="s">
        <v>5</v>
      </c>
      <c r="K15" s="165">
        <v>0</v>
      </c>
      <c r="L15" s="165">
        <v>10</v>
      </c>
      <c r="M15" s="183">
        <v>10</v>
      </c>
      <c r="N15" s="17" t="s">
        <v>189</v>
      </c>
      <c r="O15" s="164" t="s">
        <v>189</v>
      </c>
      <c r="P15" s="82" t="s">
        <v>189</v>
      </c>
      <c r="Q15" s="116" t="s">
        <v>5</v>
      </c>
      <c r="R15" s="165">
        <v>8</v>
      </c>
      <c r="S15" s="165">
        <v>8</v>
      </c>
      <c r="T15" s="133">
        <v>10</v>
      </c>
      <c r="U15" s="17"/>
      <c r="V15" s="164"/>
      <c r="W15" s="164"/>
      <c r="X15" s="139"/>
      <c r="Y15" s="216" t="s">
        <v>5</v>
      </c>
      <c r="Z15" s="165">
        <v>8</v>
      </c>
      <c r="AA15" s="133">
        <v>0</v>
      </c>
      <c r="AB15" s="17" t="s">
        <v>5</v>
      </c>
      <c r="AC15" s="164">
        <v>8</v>
      </c>
      <c r="AD15" s="164">
        <v>0</v>
      </c>
      <c r="AE15" s="139">
        <v>10</v>
      </c>
      <c r="AF15" s="116" t="s">
        <v>5</v>
      </c>
      <c r="AG15" s="165">
        <v>10</v>
      </c>
      <c r="AH15" s="165">
        <v>9</v>
      </c>
      <c r="AI15" s="183">
        <v>10</v>
      </c>
      <c r="AJ15" s="181">
        <v>121</v>
      </c>
      <c r="AK15" s="110"/>
      <c r="AL15" s="166"/>
      <c r="AM15" s="166"/>
      <c r="AN15" s="51"/>
      <c r="AO15" s="51"/>
      <c r="AP15" s="51"/>
      <c r="AQ15" s="51"/>
      <c r="AR15" s="60"/>
      <c r="AS15" s="56"/>
      <c r="AT15" s="56"/>
      <c r="AU15" s="56"/>
      <c r="AV15" s="56"/>
      <c r="AW15" s="56"/>
    </row>
    <row r="16" spans="1:49" ht="16.5" customHeight="1" thickBot="1">
      <c r="A16" s="56"/>
      <c r="B16" s="209">
        <v>8</v>
      </c>
      <c r="C16" s="206" t="s">
        <v>209</v>
      </c>
      <c r="D16" s="134">
        <v>3512</v>
      </c>
      <c r="E16" s="131">
        <v>55</v>
      </c>
      <c r="F16" s="132" t="s">
        <v>510</v>
      </c>
      <c r="G16" s="17" t="s">
        <v>5</v>
      </c>
      <c r="H16" s="164">
        <v>7</v>
      </c>
      <c r="I16" s="82">
        <v>7</v>
      </c>
      <c r="J16" s="116" t="s">
        <v>189</v>
      </c>
      <c r="K16" s="165" t="s">
        <v>189</v>
      </c>
      <c r="L16" s="165" t="s">
        <v>189</v>
      </c>
      <c r="M16" s="183" t="s">
        <v>189</v>
      </c>
      <c r="N16" s="17" t="s">
        <v>189</v>
      </c>
      <c r="O16" s="164" t="s">
        <v>189</v>
      </c>
      <c r="P16" s="82" t="s">
        <v>189</v>
      </c>
      <c r="Q16" s="116" t="s">
        <v>5</v>
      </c>
      <c r="R16" s="165">
        <v>10</v>
      </c>
      <c r="S16" s="165">
        <v>9</v>
      </c>
      <c r="T16" s="133">
        <v>10</v>
      </c>
      <c r="U16" s="17"/>
      <c r="V16" s="164"/>
      <c r="W16" s="164"/>
      <c r="X16" s="139"/>
      <c r="Y16" s="216" t="s">
        <v>5</v>
      </c>
      <c r="Z16" s="165">
        <v>9</v>
      </c>
      <c r="AA16" s="133">
        <v>9</v>
      </c>
      <c r="AB16" s="17" t="s">
        <v>5</v>
      </c>
      <c r="AC16" s="164">
        <v>10</v>
      </c>
      <c r="AD16" s="164">
        <v>9</v>
      </c>
      <c r="AE16" s="139">
        <v>10</v>
      </c>
      <c r="AF16" s="116" t="s">
        <v>5</v>
      </c>
      <c r="AG16" s="165">
        <v>8</v>
      </c>
      <c r="AH16" s="165">
        <v>10</v>
      </c>
      <c r="AI16" s="183">
        <v>10</v>
      </c>
      <c r="AJ16" s="181">
        <v>118</v>
      </c>
      <c r="AK16" s="110"/>
      <c r="AL16" s="166"/>
      <c r="AM16" s="166"/>
      <c r="AN16" s="51"/>
      <c r="AO16" s="51"/>
      <c r="AP16" s="51"/>
      <c r="AQ16" s="51"/>
      <c r="AR16" s="60"/>
      <c r="AS16" s="56"/>
      <c r="AT16" s="56"/>
      <c r="AU16" s="56"/>
      <c r="AV16" s="56"/>
      <c r="AW16" s="56"/>
    </row>
    <row r="17" spans="1:49" ht="16.5" customHeight="1" thickBot="1">
      <c r="A17" s="56"/>
      <c r="B17" s="209">
        <v>9</v>
      </c>
      <c r="C17" s="206" t="s">
        <v>351</v>
      </c>
      <c r="D17" s="131"/>
      <c r="E17" s="131">
        <v>53</v>
      </c>
      <c r="F17" s="132" t="s">
        <v>311</v>
      </c>
      <c r="G17" s="17" t="s">
        <v>5</v>
      </c>
      <c r="H17" s="164"/>
      <c r="I17" s="82"/>
      <c r="J17" s="116" t="s">
        <v>5</v>
      </c>
      <c r="K17" s="165">
        <v>0</v>
      </c>
      <c r="L17" s="165">
        <v>0</v>
      </c>
      <c r="M17" s="183">
        <v>10</v>
      </c>
      <c r="N17" s="17"/>
      <c r="O17" s="164"/>
      <c r="P17" s="82"/>
      <c r="Q17" s="116" t="s">
        <v>5</v>
      </c>
      <c r="R17" s="165">
        <v>7</v>
      </c>
      <c r="S17" s="165">
        <v>7</v>
      </c>
      <c r="T17" s="133">
        <v>10</v>
      </c>
      <c r="U17" s="17"/>
      <c r="V17" s="164"/>
      <c r="W17" s="164"/>
      <c r="X17" s="139"/>
      <c r="Y17" s="216" t="s">
        <v>5</v>
      </c>
      <c r="Z17" s="165">
        <v>7</v>
      </c>
      <c r="AA17" s="133">
        <v>8</v>
      </c>
      <c r="AB17" s="17" t="s">
        <v>5</v>
      </c>
      <c r="AC17" s="164">
        <v>6</v>
      </c>
      <c r="AD17" s="164">
        <v>7</v>
      </c>
      <c r="AE17" s="139">
        <v>10</v>
      </c>
      <c r="AF17" s="116" t="s">
        <v>5</v>
      </c>
      <c r="AG17" s="165">
        <v>9</v>
      </c>
      <c r="AH17" s="165">
        <v>0</v>
      </c>
      <c r="AI17" s="183">
        <v>10</v>
      </c>
      <c r="AJ17" s="181">
        <v>91</v>
      </c>
      <c r="AK17" s="110"/>
      <c r="AL17" s="166"/>
      <c r="AM17" s="166"/>
      <c r="AN17" s="51"/>
      <c r="AO17" s="51"/>
      <c r="AP17" s="51"/>
      <c r="AQ17" s="51"/>
      <c r="AR17" s="60"/>
      <c r="AS17" s="56"/>
      <c r="AT17" s="56"/>
      <c r="AU17" s="56"/>
      <c r="AV17" s="56"/>
      <c r="AW17" s="56"/>
    </row>
    <row r="18" spans="1:49" ht="16.5" customHeight="1" thickBot="1">
      <c r="A18" s="56"/>
      <c r="B18" s="209">
        <v>10</v>
      </c>
      <c r="C18" s="206" t="s">
        <v>251</v>
      </c>
      <c r="D18" s="134">
        <v>3161</v>
      </c>
      <c r="E18" s="134">
        <v>147</v>
      </c>
      <c r="F18" s="132" t="s">
        <v>213</v>
      </c>
      <c r="G18" s="17" t="s">
        <v>6</v>
      </c>
      <c r="H18" s="164">
        <v>7</v>
      </c>
      <c r="I18" s="82">
        <v>8</v>
      </c>
      <c r="J18" s="116" t="s">
        <v>189</v>
      </c>
      <c r="K18" s="165" t="s">
        <v>189</v>
      </c>
      <c r="L18" s="165" t="s">
        <v>189</v>
      </c>
      <c r="M18" s="183" t="s">
        <v>189</v>
      </c>
      <c r="N18" s="17" t="s">
        <v>189</v>
      </c>
      <c r="O18" s="164" t="s">
        <v>189</v>
      </c>
      <c r="P18" s="82" t="s">
        <v>189</v>
      </c>
      <c r="Q18" s="116" t="s">
        <v>189</v>
      </c>
      <c r="R18" s="165" t="s">
        <v>189</v>
      </c>
      <c r="S18" s="165" t="s">
        <v>189</v>
      </c>
      <c r="T18" s="133" t="s">
        <v>189</v>
      </c>
      <c r="U18" s="17" t="s">
        <v>6</v>
      </c>
      <c r="V18" s="164">
        <v>8</v>
      </c>
      <c r="W18" s="164">
        <v>8</v>
      </c>
      <c r="X18" s="139">
        <v>10</v>
      </c>
      <c r="Y18" s="216" t="s">
        <v>6</v>
      </c>
      <c r="Z18" s="165">
        <v>9</v>
      </c>
      <c r="AA18" s="133">
        <v>9</v>
      </c>
      <c r="AB18" s="17" t="s">
        <v>6</v>
      </c>
      <c r="AC18" s="164">
        <v>7</v>
      </c>
      <c r="AD18" s="164">
        <v>8</v>
      </c>
      <c r="AE18" s="139">
        <v>10</v>
      </c>
      <c r="AF18" s="116" t="s">
        <v>189</v>
      </c>
      <c r="AG18" s="165" t="s">
        <v>189</v>
      </c>
      <c r="AH18" s="165" t="s">
        <v>189</v>
      </c>
      <c r="AI18" s="183" t="s">
        <v>189</v>
      </c>
      <c r="AJ18" s="181">
        <v>84</v>
      </c>
      <c r="AK18" s="110"/>
      <c r="AL18" s="166"/>
      <c r="AM18" s="166"/>
      <c r="AN18" s="51"/>
      <c r="AO18" s="51"/>
      <c r="AP18" s="51"/>
      <c r="AQ18" s="51"/>
      <c r="AR18" s="60"/>
      <c r="AS18" s="56"/>
      <c r="AT18" s="56"/>
      <c r="AU18" s="56"/>
      <c r="AV18" s="56"/>
      <c r="AW18" s="56"/>
    </row>
    <row r="19" spans="1:49" ht="16.5" customHeight="1" thickBot="1">
      <c r="A19" s="56"/>
      <c r="B19" s="209">
        <v>11</v>
      </c>
      <c r="C19" s="206" t="s">
        <v>325</v>
      </c>
      <c r="D19" s="131">
        <v>7281</v>
      </c>
      <c r="E19" s="131">
        <v>32</v>
      </c>
      <c r="F19" s="132" t="s">
        <v>326</v>
      </c>
      <c r="G19" s="17" t="s">
        <v>7</v>
      </c>
      <c r="H19" s="164" t="s">
        <v>189</v>
      </c>
      <c r="I19" s="82" t="s">
        <v>189</v>
      </c>
      <c r="J19" s="116" t="s">
        <v>7</v>
      </c>
      <c r="K19" s="165">
        <v>7</v>
      </c>
      <c r="L19" s="165">
        <v>7</v>
      </c>
      <c r="M19" s="183">
        <v>10</v>
      </c>
      <c r="N19" s="17" t="s">
        <v>189</v>
      </c>
      <c r="O19" s="164" t="s">
        <v>189</v>
      </c>
      <c r="P19" s="82" t="s">
        <v>189</v>
      </c>
      <c r="Q19" s="116" t="s">
        <v>189</v>
      </c>
      <c r="R19" s="165" t="s">
        <v>189</v>
      </c>
      <c r="S19" s="165" t="s">
        <v>189</v>
      </c>
      <c r="T19" s="133" t="s">
        <v>189</v>
      </c>
      <c r="U19" s="17" t="s">
        <v>189</v>
      </c>
      <c r="V19" s="164" t="s">
        <v>189</v>
      </c>
      <c r="W19" s="164" t="s">
        <v>189</v>
      </c>
      <c r="X19" s="139" t="s">
        <v>189</v>
      </c>
      <c r="Y19" s="216" t="s">
        <v>189</v>
      </c>
      <c r="Z19" s="165" t="s">
        <v>189</v>
      </c>
      <c r="AA19" s="133" t="s">
        <v>189</v>
      </c>
      <c r="AB19" s="17" t="s">
        <v>7</v>
      </c>
      <c r="AC19" s="164">
        <v>9</v>
      </c>
      <c r="AD19" s="164">
        <v>9</v>
      </c>
      <c r="AE19" s="139">
        <v>10</v>
      </c>
      <c r="AF19" s="116" t="s">
        <v>7</v>
      </c>
      <c r="AG19" s="165">
        <v>9</v>
      </c>
      <c r="AH19" s="165">
        <v>9</v>
      </c>
      <c r="AI19" s="183">
        <v>10</v>
      </c>
      <c r="AJ19" s="181">
        <v>80</v>
      </c>
      <c r="AK19" s="110"/>
      <c r="AL19" s="166"/>
      <c r="AM19" s="166"/>
      <c r="AN19" s="51"/>
      <c r="AO19" s="51"/>
      <c r="AP19" s="51"/>
      <c r="AQ19" s="51"/>
      <c r="AR19" s="60"/>
      <c r="AS19" s="56"/>
      <c r="AT19" s="56"/>
      <c r="AU19" s="56"/>
      <c r="AV19" s="56"/>
      <c r="AW19" s="56"/>
    </row>
    <row r="20" spans="1:49" ht="16.5" customHeight="1" thickBot="1">
      <c r="A20" s="56"/>
      <c r="B20" s="209">
        <v>12</v>
      </c>
      <c r="C20" s="206" t="s">
        <v>254</v>
      </c>
      <c r="D20" s="131">
        <v>3396</v>
      </c>
      <c r="E20" s="131">
        <v>777</v>
      </c>
      <c r="F20" s="132" t="s">
        <v>255</v>
      </c>
      <c r="G20" s="17" t="s">
        <v>7</v>
      </c>
      <c r="H20" s="164">
        <v>8</v>
      </c>
      <c r="I20" s="82">
        <v>10</v>
      </c>
      <c r="J20" s="116" t="s">
        <v>7</v>
      </c>
      <c r="K20" s="165">
        <v>10</v>
      </c>
      <c r="L20" s="165">
        <v>10</v>
      </c>
      <c r="M20" s="183">
        <v>10</v>
      </c>
      <c r="N20" s="17" t="s">
        <v>7</v>
      </c>
      <c r="O20" s="164">
        <v>8</v>
      </c>
      <c r="P20" s="82">
        <v>9</v>
      </c>
      <c r="Q20" s="116" t="s">
        <v>189</v>
      </c>
      <c r="R20" s="165" t="s">
        <v>189</v>
      </c>
      <c r="S20" s="165" t="s">
        <v>189</v>
      </c>
      <c r="T20" s="133" t="s">
        <v>189</v>
      </c>
      <c r="U20" s="17"/>
      <c r="V20" s="164" t="s">
        <v>189</v>
      </c>
      <c r="W20" s="164"/>
      <c r="X20" s="139" t="s">
        <v>189</v>
      </c>
      <c r="Y20" s="216" t="s">
        <v>7</v>
      </c>
      <c r="Z20" s="165">
        <v>0</v>
      </c>
      <c r="AA20" s="133">
        <v>9</v>
      </c>
      <c r="AB20" s="17" t="s">
        <v>189</v>
      </c>
      <c r="AC20" s="164" t="s">
        <v>189</v>
      </c>
      <c r="AD20" s="164" t="s">
        <v>189</v>
      </c>
      <c r="AE20" s="139" t="s">
        <v>189</v>
      </c>
      <c r="AF20" s="116" t="s">
        <v>189</v>
      </c>
      <c r="AG20" s="165" t="s">
        <v>189</v>
      </c>
      <c r="AH20" s="165" t="s">
        <v>189</v>
      </c>
      <c r="AI20" s="183" t="s">
        <v>189</v>
      </c>
      <c r="AJ20" s="181">
        <v>74</v>
      </c>
      <c r="AK20" s="111"/>
      <c r="AL20" s="52"/>
      <c r="AM20" s="52"/>
      <c r="AN20" s="51"/>
      <c r="AO20" s="51"/>
      <c r="AP20" s="51"/>
      <c r="AQ20" s="51"/>
      <c r="AR20" s="60"/>
      <c r="AS20" s="56"/>
      <c r="AT20" s="56"/>
      <c r="AU20" s="56"/>
      <c r="AV20" s="56"/>
      <c r="AW20" s="56"/>
    </row>
    <row r="21" spans="1:49" ht="16.5" customHeight="1" thickBot="1">
      <c r="A21" s="56"/>
      <c r="B21" s="209">
        <v>13</v>
      </c>
      <c r="C21" s="206" t="s">
        <v>318</v>
      </c>
      <c r="D21" s="134">
        <v>2675</v>
      </c>
      <c r="E21" s="131">
        <v>300</v>
      </c>
      <c r="F21" s="132" t="s">
        <v>319</v>
      </c>
      <c r="G21" s="17" t="s">
        <v>5</v>
      </c>
      <c r="H21" s="164" t="s">
        <v>189</v>
      </c>
      <c r="I21" s="82" t="s">
        <v>189</v>
      </c>
      <c r="J21" s="116" t="s">
        <v>5</v>
      </c>
      <c r="K21" s="165">
        <v>0</v>
      </c>
      <c r="L21" s="165">
        <v>8</v>
      </c>
      <c r="M21" s="183">
        <v>10</v>
      </c>
      <c r="N21" s="17" t="s">
        <v>189</v>
      </c>
      <c r="O21" s="164" t="s">
        <v>189</v>
      </c>
      <c r="P21" s="82" t="s">
        <v>189</v>
      </c>
      <c r="Q21" s="116" t="s">
        <v>5</v>
      </c>
      <c r="R21" s="165">
        <v>6</v>
      </c>
      <c r="S21" s="165">
        <v>0</v>
      </c>
      <c r="T21" s="133">
        <v>10</v>
      </c>
      <c r="U21" s="17" t="s">
        <v>5</v>
      </c>
      <c r="V21" s="164">
        <v>7</v>
      </c>
      <c r="W21" s="164">
        <v>6</v>
      </c>
      <c r="X21" s="139">
        <v>10</v>
      </c>
      <c r="Y21" s="216" t="s">
        <v>5</v>
      </c>
      <c r="Z21" s="165">
        <v>5</v>
      </c>
      <c r="AA21" s="133">
        <v>6</v>
      </c>
      <c r="AB21" s="17" t="s">
        <v>189</v>
      </c>
      <c r="AC21" s="164" t="s">
        <v>189</v>
      </c>
      <c r="AD21" s="164" t="s">
        <v>189</v>
      </c>
      <c r="AE21" s="139" t="s">
        <v>189</v>
      </c>
      <c r="AF21" s="116" t="s">
        <v>189</v>
      </c>
      <c r="AG21" s="165" t="s">
        <v>189</v>
      </c>
      <c r="AH21" s="165" t="s">
        <v>189</v>
      </c>
      <c r="AI21" s="183" t="s">
        <v>189</v>
      </c>
      <c r="AJ21" s="181">
        <v>68</v>
      </c>
      <c r="AK21" s="111"/>
      <c r="AL21" s="52"/>
      <c r="AM21" s="52"/>
      <c r="AN21" s="51"/>
      <c r="AO21" s="51"/>
      <c r="AP21" s="51"/>
      <c r="AQ21" s="51"/>
      <c r="AR21" s="60"/>
      <c r="AS21" s="56"/>
      <c r="AT21" s="56"/>
      <c r="AU21" s="56"/>
      <c r="AV21" s="56"/>
      <c r="AW21" s="56"/>
    </row>
    <row r="22" spans="1:49" ht="16.5" customHeight="1" thickBot="1">
      <c r="A22" s="56"/>
      <c r="B22" s="209">
        <v>14</v>
      </c>
      <c r="C22" s="206" t="s">
        <v>346</v>
      </c>
      <c r="D22" s="131">
        <v>2583</v>
      </c>
      <c r="E22" s="131">
        <v>333</v>
      </c>
      <c r="F22" s="132" t="s">
        <v>347</v>
      </c>
      <c r="G22" s="17" t="s">
        <v>7</v>
      </c>
      <c r="H22" s="164" t="s">
        <v>189</v>
      </c>
      <c r="I22" s="82" t="s">
        <v>189</v>
      </c>
      <c r="J22" s="116" t="s">
        <v>189</v>
      </c>
      <c r="K22" s="165" t="s">
        <v>189</v>
      </c>
      <c r="L22" s="165" t="s">
        <v>189</v>
      </c>
      <c r="M22" s="183" t="s">
        <v>189</v>
      </c>
      <c r="N22" s="17" t="s">
        <v>7</v>
      </c>
      <c r="O22" s="164">
        <v>0</v>
      </c>
      <c r="P22" s="82">
        <v>0</v>
      </c>
      <c r="Q22" s="116" t="s">
        <v>7</v>
      </c>
      <c r="R22" s="165">
        <v>8</v>
      </c>
      <c r="S22" s="165">
        <v>7</v>
      </c>
      <c r="T22" s="133">
        <v>10</v>
      </c>
      <c r="U22" s="17"/>
      <c r="V22" s="164"/>
      <c r="W22" s="164"/>
      <c r="X22" s="139"/>
      <c r="Y22" s="216" t="s">
        <v>7</v>
      </c>
      <c r="Z22" s="165">
        <v>9</v>
      </c>
      <c r="AA22" s="133">
        <v>7</v>
      </c>
      <c r="AB22" s="17" t="s">
        <v>7</v>
      </c>
      <c r="AC22" s="164">
        <v>6</v>
      </c>
      <c r="AD22" s="164">
        <v>7</v>
      </c>
      <c r="AE22" s="139">
        <v>10</v>
      </c>
      <c r="AF22" s="116" t="s">
        <v>189</v>
      </c>
      <c r="AG22" s="165" t="s">
        <v>189</v>
      </c>
      <c r="AH22" s="165" t="s">
        <v>189</v>
      </c>
      <c r="AI22" s="183" t="s">
        <v>189</v>
      </c>
      <c r="AJ22" s="181">
        <v>64</v>
      </c>
      <c r="AK22" s="111"/>
      <c r="AL22" s="52"/>
      <c r="AM22" s="52"/>
      <c r="AN22" s="51"/>
      <c r="AO22" s="51"/>
      <c r="AP22" s="51"/>
      <c r="AQ22" s="51"/>
      <c r="AR22" s="60"/>
      <c r="AS22" s="56"/>
      <c r="AT22" s="56"/>
      <c r="AU22" s="56"/>
      <c r="AV22" s="56"/>
      <c r="AW22" s="56"/>
    </row>
    <row r="23" spans="1:49" ht="16.5" customHeight="1" thickBot="1">
      <c r="A23" s="56"/>
      <c r="B23" s="209">
        <v>15</v>
      </c>
      <c r="C23" s="206" t="s">
        <v>342</v>
      </c>
      <c r="D23" s="131">
        <v>23358</v>
      </c>
      <c r="E23" s="131">
        <v>30</v>
      </c>
      <c r="F23" s="132" t="s">
        <v>343</v>
      </c>
      <c r="G23" s="17" t="s">
        <v>5</v>
      </c>
      <c r="H23" s="164">
        <v>9</v>
      </c>
      <c r="I23" s="82">
        <v>7</v>
      </c>
      <c r="J23" s="116" t="s">
        <v>189</v>
      </c>
      <c r="K23" s="165" t="s">
        <v>189</v>
      </c>
      <c r="L23" s="165" t="s">
        <v>189</v>
      </c>
      <c r="M23" s="183"/>
      <c r="N23" s="17" t="s">
        <v>5</v>
      </c>
      <c r="O23" s="164">
        <v>7</v>
      </c>
      <c r="P23" s="82">
        <v>0</v>
      </c>
      <c r="Q23" s="116" t="s">
        <v>189</v>
      </c>
      <c r="R23" s="165" t="s">
        <v>189</v>
      </c>
      <c r="S23" s="165" t="s">
        <v>189</v>
      </c>
      <c r="T23" s="133" t="s">
        <v>189</v>
      </c>
      <c r="U23" s="17"/>
      <c r="V23" s="164"/>
      <c r="W23" s="164"/>
      <c r="X23" s="139"/>
      <c r="Y23" s="216" t="s">
        <v>5</v>
      </c>
      <c r="Z23" s="165">
        <v>4</v>
      </c>
      <c r="AA23" s="133">
        <v>5</v>
      </c>
      <c r="AB23" s="17" t="s">
        <v>5</v>
      </c>
      <c r="AC23" s="164">
        <v>7</v>
      </c>
      <c r="AD23" s="164">
        <v>8</v>
      </c>
      <c r="AE23" s="139">
        <v>10</v>
      </c>
      <c r="AF23" s="116" t="s">
        <v>189</v>
      </c>
      <c r="AG23" s="165" t="s">
        <v>189</v>
      </c>
      <c r="AH23" s="165" t="s">
        <v>189</v>
      </c>
      <c r="AI23" s="183" t="s">
        <v>189</v>
      </c>
      <c r="AJ23" s="181">
        <v>57</v>
      </c>
      <c r="AK23" s="110"/>
      <c r="AL23" s="166"/>
      <c r="AM23" s="166"/>
      <c r="AN23" s="51"/>
      <c r="AO23" s="51"/>
      <c r="AP23" s="51"/>
      <c r="AQ23" s="51"/>
      <c r="AR23" s="60"/>
      <c r="AS23" s="56"/>
      <c r="AT23" s="56"/>
      <c r="AU23" s="56"/>
      <c r="AV23" s="56"/>
      <c r="AW23" s="56"/>
    </row>
    <row r="24" spans="1:49" ht="16.5" customHeight="1" thickBot="1">
      <c r="A24" s="56"/>
      <c r="B24" s="209">
        <v>16</v>
      </c>
      <c r="C24" s="206" t="s">
        <v>257</v>
      </c>
      <c r="D24" s="131">
        <v>4741</v>
      </c>
      <c r="E24" s="131">
        <v>91</v>
      </c>
      <c r="F24" s="132" t="s">
        <v>258</v>
      </c>
      <c r="G24" s="17" t="s">
        <v>7</v>
      </c>
      <c r="H24" s="164">
        <v>10</v>
      </c>
      <c r="I24" s="82">
        <v>0</v>
      </c>
      <c r="J24" s="116" t="s">
        <v>189</v>
      </c>
      <c r="K24" s="165" t="s">
        <v>189</v>
      </c>
      <c r="L24" s="165" t="s">
        <v>189</v>
      </c>
      <c r="M24" s="183" t="s">
        <v>189</v>
      </c>
      <c r="N24" s="17" t="s">
        <v>7</v>
      </c>
      <c r="O24" s="164">
        <v>10</v>
      </c>
      <c r="P24" s="82">
        <v>10</v>
      </c>
      <c r="Q24" s="116" t="s">
        <v>4</v>
      </c>
      <c r="R24" s="165">
        <v>7</v>
      </c>
      <c r="S24" s="165">
        <v>7</v>
      </c>
      <c r="T24" s="133">
        <v>10</v>
      </c>
      <c r="U24" s="17" t="s">
        <v>189</v>
      </c>
      <c r="V24" s="164" t="s">
        <v>189</v>
      </c>
      <c r="W24" s="164" t="s">
        <v>189</v>
      </c>
      <c r="X24" s="139" t="s">
        <v>189</v>
      </c>
      <c r="Y24" s="216" t="s">
        <v>189</v>
      </c>
      <c r="Z24" s="165" t="s">
        <v>189</v>
      </c>
      <c r="AA24" s="133" t="s">
        <v>189</v>
      </c>
      <c r="AB24" s="17" t="s">
        <v>189</v>
      </c>
      <c r="AC24" s="164" t="s">
        <v>189</v>
      </c>
      <c r="AD24" s="164" t="s">
        <v>189</v>
      </c>
      <c r="AE24" s="139" t="s">
        <v>189</v>
      </c>
      <c r="AF24" s="116" t="s">
        <v>189</v>
      </c>
      <c r="AG24" s="165" t="s">
        <v>189</v>
      </c>
      <c r="AH24" s="165" t="s">
        <v>189</v>
      </c>
      <c r="AI24" s="183" t="s">
        <v>189</v>
      </c>
      <c r="AJ24" s="181">
        <v>54</v>
      </c>
      <c r="AK24" s="110"/>
      <c r="AL24" s="166"/>
      <c r="AM24" s="166"/>
      <c r="AN24" s="51"/>
      <c r="AO24" s="51"/>
      <c r="AP24" s="51"/>
      <c r="AQ24" s="51"/>
      <c r="AR24" s="60"/>
      <c r="AS24" s="56"/>
      <c r="AT24" s="56"/>
      <c r="AU24" s="56"/>
      <c r="AV24" s="56"/>
      <c r="AW24" s="56"/>
    </row>
    <row r="25" spans="1:49" ht="16.5" customHeight="1" thickBot="1">
      <c r="A25" s="56"/>
      <c r="B25" s="209">
        <v>17</v>
      </c>
      <c r="C25" s="206" t="s">
        <v>301</v>
      </c>
      <c r="D25" s="134">
        <v>1208</v>
      </c>
      <c r="E25" s="131">
        <v>66</v>
      </c>
      <c r="F25" s="132" t="s">
        <v>259</v>
      </c>
      <c r="G25" s="17" t="s">
        <v>13</v>
      </c>
      <c r="H25" s="164">
        <v>7</v>
      </c>
      <c r="I25" s="82">
        <v>8</v>
      </c>
      <c r="J25" s="116" t="s">
        <v>189</v>
      </c>
      <c r="K25" s="165" t="s">
        <v>189</v>
      </c>
      <c r="L25" s="165" t="s">
        <v>189</v>
      </c>
      <c r="M25" s="183" t="s">
        <v>189</v>
      </c>
      <c r="N25" s="17" t="s">
        <v>13</v>
      </c>
      <c r="O25" s="164">
        <v>7</v>
      </c>
      <c r="P25" s="82">
        <v>7</v>
      </c>
      <c r="Q25" s="116" t="s">
        <v>13</v>
      </c>
      <c r="R25" s="165">
        <v>7</v>
      </c>
      <c r="S25" s="165">
        <v>7</v>
      </c>
      <c r="T25" s="133">
        <v>10</v>
      </c>
      <c r="U25" s="17" t="s">
        <v>189</v>
      </c>
      <c r="V25" s="164" t="s">
        <v>189</v>
      </c>
      <c r="W25" s="164" t="s">
        <v>189</v>
      </c>
      <c r="X25" s="139" t="s">
        <v>189</v>
      </c>
      <c r="Y25" s="216" t="s">
        <v>189</v>
      </c>
      <c r="Z25" s="165" t="s">
        <v>189</v>
      </c>
      <c r="AA25" s="133" t="s">
        <v>189</v>
      </c>
      <c r="AB25" s="17" t="s">
        <v>189</v>
      </c>
      <c r="AC25" s="164" t="s">
        <v>189</v>
      </c>
      <c r="AD25" s="164" t="s">
        <v>189</v>
      </c>
      <c r="AE25" s="139" t="s">
        <v>189</v>
      </c>
      <c r="AF25" s="116" t="s">
        <v>189</v>
      </c>
      <c r="AG25" s="165" t="s">
        <v>189</v>
      </c>
      <c r="AH25" s="165" t="s">
        <v>189</v>
      </c>
      <c r="AI25" s="183" t="s">
        <v>189</v>
      </c>
      <c r="AJ25" s="181">
        <v>53</v>
      </c>
      <c r="AK25" s="112"/>
      <c r="AL25" s="53"/>
      <c r="AM25" s="53"/>
      <c r="AN25" s="51"/>
      <c r="AO25" s="51"/>
      <c r="AP25" s="51"/>
      <c r="AQ25" s="51"/>
      <c r="AR25" s="60"/>
      <c r="AS25" s="56"/>
      <c r="AT25" s="56"/>
      <c r="AU25" s="56"/>
      <c r="AV25" s="56"/>
      <c r="AW25" s="56"/>
    </row>
    <row r="26" spans="1:49" ht="16.5" customHeight="1" thickBot="1">
      <c r="A26" s="56"/>
      <c r="B26" s="209">
        <v>17</v>
      </c>
      <c r="C26" s="206" t="s">
        <v>332</v>
      </c>
      <c r="D26" s="134">
        <v>2196</v>
      </c>
      <c r="E26" s="131">
        <v>241</v>
      </c>
      <c r="F26" s="132" t="s">
        <v>333</v>
      </c>
      <c r="G26" s="17" t="s">
        <v>5</v>
      </c>
      <c r="H26" s="164" t="s">
        <v>189</v>
      </c>
      <c r="I26" s="82" t="s">
        <v>189</v>
      </c>
      <c r="J26" s="116" t="s">
        <v>5</v>
      </c>
      <c r="K26" s="165">
        <v>9</v>
      </c>
      <c r="L26" s="165">
        <v>5</v>
      </c>
      <c r="M26" s="183">
        <v>10</v>
      </c>
      <c r="N26" s="17" t="s">
        <v>5</v>
      </c>
      <c r="O26" s="164">
        <v>8</v>
      </c>
      <c r="P26" s="82">
        <v>8</v>
      </c>
      <c r="Q26" s="116" t="s">
        <v>189</v>
      </c>
      <c r="R26" s="165" t="s">
        <v>189</v>
      </c>
      <c r="S26" s="165" t="s">
        <v>189</v>
      </c>
      <c r="T26" s="133" t="s">
        <v>189</v>
      </c>
      <c r="U26" s="17"/>
      <c r="V26" s="164"/>
      <c r="W26" s="164"/>
      <c r="X26" s="139"/>
      <c r="Y26" s="216" t="s">
        <v>5</v>
      </c>
      <c r="Z26" s="165">
        <v>6</v>
      </c>
      <c r="AA26" s="133">
        <v>7</v>
      </c>
      <c r="AB26" s="17" t="s">
        <v>189</v>
      </c>
      <c r="AC26" s="164" t="s">
        <v>189</v>
      </c>
      <c r="AD26" s="164" t="s">
        <v>189</v>
      </c>
      <c r="AE26" s="139" t="s">
        <v>189</v>
      </c>
      <c r="AF26" s="116" t="s">
        <v>189</v>
      </c>
      <c r="AG26" s="165" t="s">
        <v>189</v>
      </c>
      <c r="AH26" s="165" t="s">
        <v>189</v>
      </c>
      <c r="AI26" s="183" t="s">
        <v>189</v>
      </c>
      <c r="AJ26" s="181">
        <v>53</v>
      </c>
      <c r="AK26" s="113"/>
      <c r="AL26" s="167"/>
      <c r="AM26" s="167"/>
      <c r="AN26" s="51"/>
      <c r="AO26" s="51"/>
      <c r="AP26" s="51"/>
      <c r="AQ26" s="51"/>
      <c r="AR26" s="60"/>
      <c r="AS26" s="56"/>
      <c r="AT26" s="56"/>
      <c r="AU26" s="56"/>
      <c r="AV26" s="56"/>
      <c r="AW26" s="56"/>
    </row>
    <row r="27" spans="1:49" ht="16.5" customHeight="1" thickBot="1">
      <c r="A27" s="56"/>
      <c r="B27" s="209">
        <v>18</v>
      </c>
      <c r="C27" s="206" t="s">
        <v>349</v>
      </c>
      <c r="D27" s="131"/>
      <c r="E27" s="131">
        <v>4</v>
      </c>
      <c r="F27" s="132" t="s">
        <v>350</v>
      </c>
      <c r="G27" s="17" t="s">
        <v>324</v>
      </c>
      <c r="H27" s="164">
        <v>0</v>
      </c>
      <c r="I27" s="82">
        <v>0</v>
      </c>
      <c r="J27" s="116" t="s">
        <v>324</v>
      </c>
      <c r="K27" s="165">
        <v>8</v>
      </c>
      <c r="L27" s="165">
        <v>7</v>
      </c>
      <c r="M27" s="183">
        <v>10</v>
      </c>
      <c r="N27" s="17"/>
      <c r="O27" s="164"/>
      <c r="P27" s="82"/>
      <c r="Q27" s="116" t="s">
        <v>324</v>
      </c>
      <c r="R27" s="165">
        <v>7</v>
      </c>
      <c r="S27" s="165">
        <v>7</v>
      </c>
      <c r="T27" s="133">
        <v>10</v>
      </c>
      <c r="U27" s="17" t="s">
        <v>189</v>
      </c>
      <c r="V27" s="164" t="s">
        <v>189</v>
      </c>
      <c r="W27" s="164" t="s">
        <v>189</v>
      </c>
      <c r="X27" s="139" t="s">
        <v>189</v>
      </c>
      <c r="Y27" s="216" t="s">
        <v>189</v>
      </c>
      <c r="Z27" s="165" t="s">
        <v>189</v>
      </c>
      <c r="AA27" s="133" t="s">
        <v>189</v>
      </c>
      <c r="AB27" s="17" t="s">
        <v>189</v>
      </c>
      <c r="AC27" s="164" t="s">
        <v>189</v>
      </c>
      <c r="AD27" s="164" t="s">
        <v>189</v>
      </c>
      <c r="AE27" s="139" t="s">
        <v>189</v>
      </c>
      <c r="AF27" s="116" t="s">
        <v>189</v>
      </c>
      <c r="AG27" s="165" t="s">
        <v>189</v>
      </c>
      <c r="AH27" s="165" t="s">
        <v>189</v>
      </c>
      <c r="AI27" s="183" t="s">
        <v>189</v>
      </c>
      <c r="AJ27" s="181">
        <v>49</v>
      </c>
      <c r="AK27" s="111"/>
      <c r="AL27" s="52"/>
      <c r="AM27" s="52"/>
      <c r="AN27" s="51"/>
      <c r="AO27" s="51"/>
      <c r="AP27" s="51"/>
      <c r="AQ27" s="51"/>
      <c r="AR27" s="60"/>
      <c r="AS27" s="56"/>
      <c r="AT27" s="56"/>
      <c r="AU27" s="56"/>
      <c r="AV27" s="56"/>
      <c r="AW27" s="56"/>
    </row>
    <row r="28" spans="1:49" ht="16.5" customHeight="1" thickBot="1">
      <c r="A28" s="56"/>
      <c r="B28" s="209">
        <v>19</v>
      </c>
      <c r="C28" s="206" t="s">
        <v>312</v>
      </c>
      <c r="D28" s="134">
        <v>2342</v>
      </c>
      <c r="E28" s="131">
        <v>287</v>
      </c>
      <c r="F28" s="132" t="s">
        <v>313</v>
      </c>
      <c r="G28" s="140" t="s">
        <v>4</v>
      </c>
      <c r="H28" s="168" t="s">
        <v>189</v>
      </c>
      <c r="I28" s="217" t="s">
        <v>189</v>
      </c>
      <c r="J28" s="116" t="s">
        <v>4</v>
      </c>
      <c r="K28" s="165">
        <v>10</v>
      </c>
      <c r="L28" s="165">
        <v>9</v>
      </c>
      <c r="M28" s="183">
        <v>10</v>
      </c>
      <c r="N28" s="140" t="s">
        <v>189</v>
      </c>
      <c r="O28" s="168" t="s">
        <v>189</v>
      </c>
      <c r="P28" s="217" t="s">
        <v>189</v>
      </c>
      <c r="Q28" s="116" t="s">
        <v>189</v>
      </c>
      <c r="R28" s="165" t="s">
        <v>189</v>
      </c>
      <c r="S28" s="165" t="s">
        <v>189</v>
      </c>
      <c r="T28" s="133" t="s">
        <v>189</v>
      </c>
      <c r="U28" s="17"/>
      <c r="V28" s="164"/>
      <c r="W28" s="164"/>
      <c r="X28" s="139"/>
      <c r="Y28" s="219" t="s">
        <v>4</v>
      </c>
      <c r="Z28" s="169">
        <v>8</v>
      </c>
      <c r="AA28" s="136">
        <v>8</v>
      </c>
      <c r="AB28" s="17" t="s">
        <v>189</v>
      </c>
      <c r="AC28" s="164" t="s">
        <v>189</v>
      </c>
      <c r="AD28" s="164" t="s">
        <v>189</v>
      </c>
      <c r="AE28" s="139" t="s">
        <v>189</v>
      </c>
      <c r="AF28" s="116" t="s">
        <v>189</v>
      </c>
      <c r="AG28" s="165" t="s">
        <v>189</v>
      </c>
      <c r="AH28" s="165" t="s">
        <v>189</v>
      </c>
      <c r="AI28" s="183" t="s">
        <v>189</v>
      </c>
      <c r="AJ28" s="181">
        <v>45</v>
      </c>
      <c r="AK28" s="110"/>
      <c r="AL28" s="166"/>
      <c r="AM28" s="166"/>
      <c r="AN28" s="51"/>
      <c r="AO28" s="51"/>
      <c r="AP28" s="51"/>
      <c r="AQ28" s="51"/>
      <c r="AR28" s="60"/>
      <c r="AS28" s="56"/>
      <c r="AT28" s="56"/>
      <c r="AU28" s="56"/>
      <c r="AV28" s="56"/>
      <c r="AW28" s="56"/>
    </row>
    <row r="29" spans="1:49" ht="16.5" customHeight="1" thickBot="1">
      <c r="A29" s="56"/>
      <c r="B29" s="209">
        <v>20</v>
      </c>
      <c r="C29" s="206" t="s">
        <v>317</v>
      </c>
      <c r="D29" s="134">
        <v>6905</v>
      </c>
      <c r="E29" s="131">
        <v>722</v>
      </c>
      <c r="F29" s="132" t="s">
        <v>315</v>
      </c>
      <c r="G29" s="17" t="s">
        <v>7</v>
      </c>
      <c r="H29" s="164"/>
      <c r="I29" s="82"/>
      <c r="J29" s="116" t="s">
        <v>7</v>
      </c>
      <c r="K29" s="165">
        <v>9</v>
      </c>
      <c r="L29" s="165">
        <v>8</v>
      </c>
      <c r="M29" s="183">
        <v>10</v>
      </c>
      <c r="N29" s="17" t="s">
        <v>7</v>
      </c>
      <c r="O29" s="164">
        <v>7</v>
      </c>
      <c r="P29" s="82">
        <v>6</v>
      </c>
      <c r="Q29" s="116" t="s">
        <v>189</v>
      </c>
      <c r="R29" s="165" t="s">
        <v>189</v>
      </c>
      <c r="S29" s="165" t="s">
        <v>189</v>
      </c>
      <c r="T29" s="133" t="s">
        <v>189</v>
      </c>
      <c r="U29" s="17" t="s">
        <v>189</v>
      </c>
      <c r="V29" s="164" t="s">
        <v>189</v>
      </c>
      <c r="W29" s="164" t="s">
        <v>189</v>
      </c>
      <c r="X29" s="139" t="s">
        <v>189</v>
      </c>
      <c r="Y29" s="216" t="s">
        <v>189</v>
      </c>
      <c r="Z29" s="165" t="s">
        <v>189</v>
      </c>
      <c r="AA29" s="133" t="s">
        <v>189</v>
      </c>
      <c r="AB29" s="17" t="s">
        <v>189</v>
      </c>
      <c r="AC29" s="164" t="s">
        <v>189</v>
      </c>
      <c r="AD29" s="164" t="s">
        <v>189</v>
      </c>
      <c r="AE29" s="139" t="s">
        <v>189</v>
      </c>
      <c r="AF29" s="116" t="s">
        <v>189</v>
      </c>
      <c r="AG29" s="165" t="s">
        <v>189</v>
      </c>
      <c r="AH29" s="165" t="s">
        <v>189</v>
      </c>
      <c r="AI29" s="183" t="s">
        <v>189</v>
      </c>
      <c r="AJ29" s="181">
        <v>40</v>
      </c>
      <c r="AK29" s="113"/>
      <c r="AL29" s="167"/>
      <c r="AM29" s="167"/>
      <c r="AN29" s="51"/>
      <c r="AO29" s="51"/>
      <c r="AP29" s="51"/>
      <c r="AQ29" s="51"/>
      <c r="AR29" s="60"/>
      <c r="AS29" s="56"/>
      <c r="AT29" s="56"/>
      <c r="AU29" s="56"/>
      <c r="AV29" s="56"/>
      <c r="AW29" s="56"/>
    </row>
    <row r="30" spans="1:49" ht="16.5" customHeight="1" thickBot="1">
      <c r="A30" s="56"/>
      <c r="B30" s="209">
        <v>21</v>
      </c>
      <c r="C30" s="206" t="s">
        <v>348</v>
      </c>
      <c r="D30" s="131"/>
      <c r="E30" s="131">
        <v>31</v>
      </c>
      <c r="F30" s="132"/>
      <c r="G30" s="17" t="s">
        <v>4</v>
      </c>
      <c r="H30" s="164">
        <v>0</v>
      </c>
      <c r="I30" s="82">
        <v>0</v>
      </c>
      <c r="J30" s="116" t="s">
        <v>4</v>
      </c>
      <c r="K30" s="165">
        <v>0</v>
      </c>
      <c r="L30" s="165">
        <v>0</v>
      </c>
      <c r="M30" s="183">
        <v>10</v>
      </c>
      <c r="N30" s="17"/>
      <c r="O30" s="164"/>
      <c r="P30" s="82"/>
      <c r="Q30" s="116" t="s">
        <v>4</v>
      </c>
      <c r="R30" s="165">
        <v>9</v>
      </c>
      <c r="S30" s="165">
        <v>9</v>
      </c>
      <c r="T30" s="133">
        <v>10</v>
      </c>
      <c r="U30" s="17" t="s">
        <v>189</v>
      </c>
      <c r="V30" s="164" t="s">
        <v>189</v>
      </c>
      <c r="W30" s="164" t="s">
        <v>189</v>
      </c>
      <c r="X30" s="139" t="s">
        <v>189</v>
      </c>
      <c r="Y30" s="216" t="s">
        <v>189</v>
      </c>
      <c r="Z30" s="165" t="s">
        <v>189</v>
      </c>
      <c r="AA30" s="133" t="s">
        <v>189</v>
      </c>
      <c r="AB30" s="17" t="s">
        <v>189</v>
      </c>
      <c r="AC30" s="164" t="s">
        <v>189</v>
      </c>
      <c r="AD30" s="164" t="s">
        <v>189</v>
      </c>
      <c r="AE30" s="139" t="s">
        <v>189</v>
      </c>
      <c r="AF30" s="116" t="s">
        <v>189</v>
      </c>
      <c r="AG30" s="165" t="s">
        <v>189</v>
      </c>
      <c r="AH30" s="165" t="s">
        <v>189</v>
      </c>
      <c r="AI30" s="183" t="s">
        <v>189</v>
      </c>
      <c r="AJ30" s="181">
        <v>38</v>
      </c>
      <c r="AK30" s="113"/>
      <c r="AL30" s="167"/>
      <c r="AM30" s="167"/>
      <c r="AN30" s="51"/>
      <c r="AO30" s="51"/>
      <c r="AP30" s="51"/>
      <c r="AQ30" s="51"/>
      <c r="AR30" s="60"/>
      <c r="AS30" s="56"/>
      <c r="AT30" s="56"/>
      <c r="AU30" s="56"/>
      <c r="AV30" s="56"/>
      <c r="AW30" s="56"/>
    </row>
    <row r="31" spans="1:49" ht="16.5" customHeight="1" thickBot="1">
      <c r="A31" s="56"/>
      <c r="B31" s="209">
        <v>21</v>
      </c>
      <c r="C31" s="206" t="s">
        <v>337</v>
      </c>
      <c r="D31" s="131">
        <v>16014</v>
      </c>
      <c r="E31" s="131">
        <v>165</v>
      </c>
      <c r="F31" s="132" t="s">
        <v>338</v>
      </c>
      <c r="G31" s="17" t="s">
        <v>7</v>
      </c>
      <c r="H31" s="164" t="s">
        <v>189</v>
      </c>
      <c r="I31" s="82" t="s">
        <v>189</v>
      </c>
      <c r="J31" s="116" t="s">
        <v>189</v>
      </c>
      <c r="K31" s="165" t="s">
        <v>189</v>
      </c>
      <c r="L31" s="165" t="s">
        <v>189</v>
      </c>
      <c r="M31" s="183" t="s">
        <v>189</v>
      </c>
      <c r="N31" s="17" t="s">
        <v>7</v>
      </c>
      <c r="O31" s="164">
        <v>6</v>
      </c>
      <c r="P31" s="82">
        <v>7</v>
      </c>
      <c r="Q31" s="116" t="s">
        <v>189</v>
      </c>
      <c r="R31" s="165" t="s">
        <v>189</v>
      </c>
      <c r="S31" s="165" t="s">
        <v>189</v>
      </c>
      <c r="T31" s="133" t="s">
        <v>189</v>
      </c>
      <c r="U31" s="17" t="s">
        <v>189</v>
      </c>
      <c r="V31" s="164" t="s">
        <v>189</v>
      </c>
      <c r="W31" s="164" t="s">
        <v>189</v>
      </c>
      <c r="X31" s="139" t="s">
        <v>189</v>
      </c>
      <c r="Y31" s="216" t="s">
        <v>189</v>
      </c>
      <c r="Z31" s="165" t="s">
        <v>189</v>
      </c>
      <c r="AA31" s="133" t="s">
        <v>189</v>
      </c>
      <c r="AB31" s="17" t="s">
        <v>7</v>
      </c>
      <c r="AC31" s="164">
        <v>7</v>
      </c>
      <c r="AD31" s="164">
        <v>8</v>
      </c>
      <c r="AE31" s="139">
        <v>10</v>
      </c>
      <c r="AF31" s="116" t="s">
        <v>189</v>
      </c>
      <c r="AG31" s="165" t="s">
        <v>189</v>
      </c>
      <c r="AH31" s="165" t="s">
        <v>189</v>
      </c>
      <c r="AI31" s="183" t="s">
        <v>189</v>
      </c>
      <c r="AJ31" s="181">
        <v>38</v>
      </c>
      <c r="AK31" s="113"/>
      <c r="AL31" s="167"/>
      <c r="AM31" s="167"/>
      <c r="AN31" s="51"/>
      <c r="AO31" s="51"/>
      <c r="AP31" s="51"/>
      <c r="AQ31" s="51"/>
      <c r="AR31" s="60"/>
      <c r="AS31" s="56"/>
      <c r="AT31" s="56"/>
      <c r="AU31" s="56"/>
      <c r="AV31" s="56"/>
      <c r="AW31" s="56"/>
    </row>
    <row r="32" spans="1:49" ht="16.5" customHeight="1" thickBot="1">
      <c r="A32" s="56"/>
      <c r="B32" s="209">
        <v>22</v>
      </c>
      <c r="C32" s="206" t="s">
        <v>322</v>
      </c>
      <c r="D32" s="131">
        <v>2247</v>
      </c>
      <c r="E32" s="131">
        <v>16</v>
      </c>
      <c r="F32" s="132" t="s">
        <v>323</v>
      </c>
      <c r="G32" s="17" t="s">
        <v>324</v>
      </c>
      <c r="H32" s="164" t="s">
        <v>189</v>
      </c>
      <c r="I32" s="82" t="s">
        <v>189</v>
      </c>
      <c r="J32" s="116" t="s">
        <v>324</v>
      </c>
      <c r="K32" s="165">
        <v>7</v>
      </c>
      <c r="L32" s="165">
        <v>0</v>
      </c>
      <c r="M32" s="183">
        <v>10</v>
      </c>
      <c r="N32" s="17" t="s">
        <v>189</v>
      </c>
      <c r="O32" s="164" t="s">
        <v>189</v>
      </c>
      <c r="P32" s="82" t="s">
        <v>189</v>
      </c>
      <c r="Q32" s="116" t="s">
        <v>189</v>
      </c>
      <c r="R32" s="165" t="s">
        <v>189</v>
      </c>
      <c r="S32" s="165" t="s">
        <v>189</v>
      </c>
      <c r="T32" s="133" t="s">
        <v>189</v>
      </c>
      <c r="U32" s="17" t="s">
        <v>324</v>
      </c>
      <c r="V32" s="164">
        <v>0</v>
      </c>
      <c r="W32" s="164">
        <v>10</v>
      </c>
      <c r="X32" s="139">
        <v>10</v>
      </c>
      <c r="Y32" s="216" t="s">
        <v>189</v>
      </c>
      <c r="Z32" s="165" t="s">
        <v>189</v>
      </c>
      <c r="AA32" s="133" t="s">
        <v>189</v>
      </c>
      <c r="AB32" s="17" t="s">
        <v>189</v>
      </c>
      <c r="AC32" s="164" t="s">
        <v>189</v>
      </c>
      <c r="AD32" s="164" t="s">
        <v>189</v>
      </c>
      <c r="AE32" s="139" t="s">
        <v>189</v>
      </c>
      <c r="AF32" s="116" t="s">
        <v>189</v>
      </c>
      <c r="AG32" s="165" t="s">
        <v>189</v>
      </c>
      <c r="AH32" s="165" t="s">
        <v>189</v>
      </c>
      <c r="AI32" s="183" t="s">
        <v>189</v>
      </c>
      <c r="AJ32" s="181">
        <v>37</v>
      </c>
      <c r="AK32" s="113"/>
      <c r="AL32" s="167"/>
      <c r="AM32" s="167"/>
      <c r="AN32" s="51"/>
      <c r="AO32" s="51"/>
      <c r="AP32" s="51"/>
      <c r="AQ32" s="51"/>
      <c r="AR32" s="60"/>
      <c r="AS32" s="56"/>
      <c r="AT32" s="56"/>
      <c r="AU32" s="56"/>
      <c r="AV32" s="56"/>
      <c r="AW32" s="56"/>
    </row>
    <row r="33" spans="1:49" ht="16.5" customHeight="1" thickBot="1">
      <c r="A33" s="56"/>
      <c r="B33" s="209">
        <v>23</v>
      </c>
      <c r="C33" s="206" t="s">
        <v>352</v>
      </c>
      <c r="D33" s="131"/>
      <c r="E33" s="131">
        <v>179</v>
      </c>
      <c r="F33" s="132" t="s">
        <v>256</v>
      </c>
      <c r="G33" s="17" t="s">
        <v>5</v>
      </c>
      <c r="H33" s="164">
        <v>0</v>
      </c>
      <c r="I33" s="82">
        <v>0</v>
      </c>
      <c r="J33" s="116" t="s">
        <v>5</v>
      </c>
      <c r="K33" s="165">
        <v>0</v>
      </c>
      <c r="L33" s="165">
        <v>0</v>
      </c>
      <c r="M33" s="183">
        <v>10</v>
      </c>
      <c r="N33" s="17"/>
      <c r="O33" s="164"/>
      <c r="P33" s="82"/>
      <c r="Q33" s="116" t="s">
        <v>5</v>
      </c>
      <c r="R33" s="165">
        <v>5</v>
      </c>
      <c r="S33" s="165">
        <v>6</v>
      </c>
      <c r="T33" s="133">
        <v>10</v>
      </c>
      <c r="U33" s="17" t="s">
        <v>189</v>
      </c>
      <c r="V33" s="164" t="s">
        <v>189</v>
      </c>
      <c r="W33" s="164" t="s">
        <v>189</v>
      </c>
      <c r="X33" s="139" t="s">
        <v>189</v>
      </c>
      <c r="Y33" s="216" t="s">
        <v>189</v>
      </c>
      <c r="Z33" s="165" t="s">
        <v>189</v>
      </c>
      <c r="AA33" s="133" t="s">
        <v>189</v>
      </c>
      <c r="AB33" s="17" t="s">
        <v>189</v>
      </c>
      <c r="AC33" s="164" t="s">
        <v>189</v>
      </c>
      <c r="AD33" s="164" t="s">
        <v>189</v>
      </c>
      <c r="AE33" s="139" t="s">
        <v>189</v>
      </c>
      <c r="AF33" s="116" t="s">
        <v>189</v>
      </c>
      <c r="AG33" s="165" t="s">
        <v>189</v>
      </c>
      <c r="AH33" s="165" t="s">
        <v>189</v>
      </c>
      <c r="AI33" s="183" t="s">
        <v>189</v>
      </c>
      <c r="AJ33" s="181">
        <v>31</v>
      </c>
      <c r="AK33" s="113"/>
      <c r="AL33" s="167"/>
      <c r="AM33" s="167"/>
      <c r="AN33" s="51"/>
      <c r="AO33" s="51"/>
      <c r="AP33" s="51"/>
      <c r="AQ33" s="51"/>
      <c r="AR33" s="60"/>
      <c r="AS33" s="56"/>
      <c r="AT33" s="56"/>
      <c r="AU33" s="56"/>
      <c r="AV33" s="56"/>
      <c r="AW33" s="56"/>
    </row>
    <row r="34" spans="1:49" ht="16.5" customHeight="1" thickBot="1">
      <c r="A34" s="56"/>
      <c r="B34" s="209">
        <v>24</v>
      </c>
      <c r="C34" s="206" t="s">
        <v>482</v>
      </c>
      <c r="D34" s="134">
        <v>6297</v>
      </c>
      <c r="E34" s="131">
        <v>94</v>
      </c>
      <c r="F34" s="132" t="s">
        <v>307</v>
      </c>
      <c r="G34" s="17" t="s">
        <v>5</v>
      </c>
      <c r="H34" s="164">
        <v>9</v>
      </c>
      <c r="I34" s="82">
        <v>9</v>
      </c>
      <c r="J34" s="116" t="s">
        <v>189</v>
      </c>
      <c r="K34" s="165" t="s">
        <v>189</v>
      </c>
      <c r="L34" s="165" t="s">
        <v>189</v>
      </c>
      <c r="M34" s="183" t="s">
        <v>189</v>
      </c>
      <c r="N34" s="17" t="s">
        <v>189</v>
      </c>
      <c r="O34" s="164" t="s">
        <v>189</v>
      </c>
      <c r="P34" s="82" t="s">
        <v>189</v>
      </c>
      <c r="Q34" s="116" t="s">
        <v>6</v>
      </c>
      <c r="R34" s="165">
        <v>0</v>
      </c>
      <c r="S34" s="165">
        <v>0</v>
      </c>
      <c r="T34" s="133">
        <v>10</v>
      </c>
      <c r="U34" s="17" t="s">
        <v>189</v>
      </c>
      <c r="V34" s="164" t="s">
        <v>189</v>
      </c>
      <c r="W34" s="164" t="s">
        <v>189</v>
      </c>
      <c r="X34" s="139" t="s">
        <v>189</v>
      </c>
      <c r="Y34" s="216" t="s">
        <v>189</v>
      </c>
      <c r="Z34" s="165" t="s">
        <v>189</v>
      </c>
      <c r="AA34" s="133" t="s">
        <v>189</v>
      </c>
      <c r="AB34" s="17" t="s">
        <v>189</v>
      </c>
      <c r="AC34" s="164" t="s">
        <v>189</v>
      </c>
      <c r="AD34" s="164" t="s">
        <v>189</v>
      </c>
      <c r="AE34" s="139" t="s">
        <v>189</v>
      </c>
      <c r="AF34" s="116" t="s">
        <v>189</v>
      </c>
      <c r="AG34" s="165" t="s">
        <v>189</v>
      </c>
      <c r="AH34" s="165" t="s">
        <v>189</v>
      </c>
      <c r="AI34" s="183" t="s">
        <v>189</v>
      </c>
      <c r="AJ34" s="181">
        <v>28</v>
      </c>
      <c r="AK34" s="113"/>
      <c r="AL34" s="167"/>
      <c r="AM34" s="167"/>
      <c r="AN34" s="51"/>
      <c r="AO34" s="51"/>
      <c r="AP34" s="51"/>
      <c r="AQ34" s="51"/>
      <c r="AR34" s="60"/>
      <c r="AS34" s="56"/>
      <c r="AT34" s="56"/>
      <c r="AU34" s="56"/>
      <c r="AV34" s="56"/>
      <c r="AW34" s="56"/>
    </row>
    <row r="35" spans="1:49" ht="16.5" customHeight="1" thickBot="1">
      <c r="A35" s="56"/>
      <c r="B35" s="209">
        <v>25</v>
      </c>
      <c r="C35" s="206" t="s">
        <v>314</v>
      </c>
      <c r="D35" s="131">
        <v>3292</v>
      </c>
      <c r="E35" s="131">
        <v>25</v>
      </c>
      <c r="F35" s="132" t="s">
        <v>315</v>
      </c>
      <c r="G35" s="17" t="s">
        <v>7</v>
      </c>
      <c r="H35" s="164" t="s">
        <v>189</v>
      </c>
      <c r="I35" s="82" t="s">
        <v>189</v>
      </c>
      <c r="J35" s="116" t="s">
        <v>7</v>
      </c>
      <c r="K35" s="165">
        <v>8</v>
      </c>
      <c r="L35" s="165">
        <v>9</v>
      </c>
      <c r="M35" s="183">
        <v>10</v>
      </c>
      <c r="N35" s="17" t="s">
        <v>189</v>
      </c>
      <c r="O35" s="164" t="s">
        <v>189</v>
      </c>
      <c r="P35" s="82" t="s">
        <v>189</v>
      </c>
      <c r="Q35" s="116" t="s">
        <v>189</v>
      </c>
      <c r="R35" s="165" t="s">
        <v>189</v>
      </c>
      <c r="S35" s="165" t="s">
        <v>189</v>
      </c>
      <c r="T35" s="133" t="s">
        <v>189</v>
      </c>
      <c r="U35" s="17" t="s">
        <v>189</v>
      </c>
      <c r="V35" s="164" t="s">
        <v>189</v>
      </c>
      <c r="W35" s="164" t="s">
        <v>189</v>
      </c>
      <c r="X35" s="139" t="s">
        <v>189</v>
      </c>
      <c r="Y35" s="216" t="s">
        <v>189</v>
      </c>
      <c r="Z35" s="165" t="s">
        <v>189</v>
      </c>
      <c r="AA35" s="133" t="s">
        <v>189</v>
      </c>
      <c r="AB35" s="17" t="s">
        <v>189</v>
      </c>
      <c r="AC35" s="164" t="s">
        <v>189</v>
      </c>
      <c r="AD35" s="164" t="s">
        <v>189</v>
      </c>
      <c r="AE35" s="139" t="s">
        <v>189</v>
      </c>
      <c r="AF35" s="116" t="s">
        <v>189</v>
      </c>
      <c r="AG35" s="165" t="s">
        <v>189</v>
      </c>
      <c r="AH35" s="165" t="s">
        <v>189</v>
      </c>
      <c r="AI35" s="183" t="s">
        <v>189</v>
      </c>
      <c r="AJ35" s="181">
        <v>27</v>
      </c>
      <c r="AK35" s="113"/>
      <c r="AL35" s="167"/>
      <c r="AM35" s="167"/>
      <c r="AN35" s="51"/>
      <c r="AO35" s="51"/>
      <c r="AP35" s="51"/>
      <c r="AQ35" s="51"/>
      <c r="AR35" s="60"/>
      <c r="AS35" s="56"/>
      <c r="AT35" s="56"/>
      <c r="AU35" s="56"/>
      <c r="AV35" s="56"/>
      <c r="AW35" s="56"/>
    </row>
    <row r="36" spans="1:49" ht="16.5" customHeight="1" thickBot="1">
      <c r="A36" s="56"/>
      <c r="B36" s="209">
        <v>25</v>
      </c>
      <c r="C36" s="206" t="s">
        <v>17</v>
      </c>
      <c r="D36" s="131">
        <v>2041</v>
      </c>
      <c r="E36" s="131">
        <v>5</v>
      </c>
      <c r="F36" s="135" t="s">
        <v>213</v>
      </c>
      <c r="G36" s="17" t="s">
        <v>5</v>
      </c>
      <c r="H36" s="164">
        <v>8</v>
      </c>
      <c r="I36" s="82">
        <v>9</v>
      </c>
      <c r="J36" s="116" t="s">
        <v>6</v>
      </c>
      <c r="K36" s="165">
        <v>0</v>
      </c>
      <c r="L36" s="165">
        <v>0</v>
      </c>
      <c r="M36" s="183">
        <v>10</v>
      </c>
      <c r="N36" s="17" t="s">
        <v>189</v>
      </c>
      <c r="O36" s="164" t="s">
        <v>189</v>
      </c>
      <c r="P36" s="82" t="s">
        <v>189</v>
      </c>
      <c r="Q36" s="116" t="s">
        <v>189</v>
      </c>
      <c r="R36" s="165" t="s">
        <v>189</v>
      </c>
      <c r="S36" s="165" t="s">
        <v>189</v>
      </c>
      <c r="T36" s="133" t="s">
        <v>189</v>
      </c>
      <c r="U36" s="17" t="s">
        <v>189</v>
      </c>
      <c r="V36" s="164" t="s">
        <v>189</v>
      </c>
      <c r="W36" s="164" t="s">
        <v>189</v>
      </c>
      <c r="X36" s="139" t="s">
        <v>189</v>
      </c>
      <c r="Y36" s="216" t="s">
        <v>189</v>
      </c>
      <c r="Z36" s="165" t="s">
        <v>189</v>
      </c>
      <c r="AA36" s="133" t="s">
        <v>189</v>
      </c>
      <c r="AB36" s="17" t="s">
        <v>189</v>
      </c>
      <c r="AC36" s="164" t="s">
        <v>189</v>
      </c>
      <c r="AD36" s="164" t="s">
        <v>189</v>
      </c>
      <c r="AE36" s="139" t="s">
        <v>189</v>
      </c>
      <c r="AF36" s="116" t="s">
        <v>189</v>
      </c>
      <c r="AG36" s="165" t="s">
        <v>189</v>
      </c>
      <c r="AH36" s="165" t="s">
        <v>189</v>
      </c>
      <c r="AI36" s="183" t="s">
        <v>189</v>
      </c>
      <c r="AJ36" s="181">
        <v>27</v>
      </c>
      <c r="AK36" s="113"/>
      <c r="AL36" s="167"/>
      <c r="AM36" s="167"/>
      <c r="AN36" s="51"/>
      <c r="AO36" s="51"/>
      <c r="AP36" s="51"/>
      <c r="AQ36" s="51"/>
      <c r="AR36" s="60"/>
      <c r="AS36" s="56"/>
      <c r="AT36" s="56"/>
      <c r="AU36" s="56"/>
      <c r="AV36" s="56"/>
      <c r="AW36" s="56"/>
    </row>
    <row r="37" spans="1:49" ht="16.5" customHeight="1" thickBot="1">
      <c r="A37" s="56"/>
      <c r="B37" s="209">
        <v>26</v>
      </c>
      <c r="C37" s="206" t="s">
        <v>353</v>
      </c>
      <c r="D37" s="134"/>
      <c r="E37" s="131">
        <v>303</v>
      </c>
      <c r="F37" s="132"/>
      <c r="G37" s="17" t="s">
        <v>4</v>
      </c>
      <c r="H37" s="164">
        <v>0</v>
      </c>
      <c r="I37" s="82">
        <v>0</v>
      </c>
      <c r="J37" s="116" t="s">
        <v>4</v>
      </c>
      <c r="K37" s="165">
        <v>0</v>
      </c>
      <c r="L37" s="165">
        <v>0</v>
      </c>
      <c r="M37" s="183">
        <v>10</v>
      </c>
      <c r="N37" s="17"/>
      <c r="O37" s="164"/>
      <c r="P37" s="82"/>
      <c r="Q37" s="116" t="s">
        <v>4</v>
      </c>
      <c r="R37" s="165">
        <v>0</v>
      </c>
      <c r="S37" s="165">
        <v>6</v>
      </c>
      <c r="T37" s="133">
        <v>10</v>
      </c>
      <c r="U37" s="17" t="s">
        <v>189</v>
      </c>
      <c r="V37" s="164" t="s">
        <v>189</v>
      </c>
      <c r="W37" s="164" t="s">
        <v>189</v>
      </c>
      <c r="X37" s="139" t="s">
        <v>189</v>
      </c>
      <c r="Y37" s="216" t="s">
        <v>189</v>
      </c>
      <c r="Z37" s="165" t="s">
        <v>189</v>
      </c>
      <c r="AA37" s="133" t="s">
        <v>189</v>
      </c>
      <c r="AB37" s="17" t="s">
        <v>189</v>
      </c>
      <c r="AC37" s="164" t="s">
        <v>189</v>
      </c>
      <c r="AD37" s="164" t="s">
        <v>189</v>
      </c>
      <c r="AE37" s="139" t="s">
        <v>189</v>
      </c>
      <c r="AF37" s="116" t="s">
        <v>189</v>
      </c>
      <c r="AG37" s="165" t="s">
        <v>189</v>
      </c>
      <c r="AH37" s="165" t="s">
        <v>189</v>
      </c>
      <c r="AI37" s="183" t="s">
        <v>189</v>
      </c>
      <c r="AJ37" s="181">
        <v>26</v>
      </c>
      <c r="AK37" s="113"/>
      <c r="AL37" s="167"/>
      <c r="AM37" s="167"/>
      <c r="AN37" s="51"/>
      <c r="AO37" s="51"/>
      <c r="AP37" s="51"/>
      <c r="AQ37" s="51"/>
      <c r="AR37" s="60"/>
      <c r="AS37" s="56"/>
      <c r="AT37" s="56"/>
      <c r="AU37" s="56"/>
      <c r="AV37" s="56"/>
      <c r="AW37" s="56"/>
    </row>
    <row r="38" spans="1:49" ht="16.5" customHeight="1" thickBot="1">
      <c r="A38" s="56"/>
      <c r="B38" s="209">
        <v>27</v>
      </c>
      <c r="C38" s="206" t="s">
        <v>475</v>
      </c>
      <c r="D38" s="134"/>
      <c r="E38" s="131">
        <v>22</v>
      </c>
      <c r="F38" s="132" t="s">
        <v>258</v>
      </c>
      <c r="G38" s="142" t="s">
        <v>5</v>
      </c>
      <c r="H38" s="164" t="s">
        <v>189</v>
      </c>
      <c r="I38" s="217" t="s">
        <v>189</v>
      </c>
      <c r="J38" s="116" t="s">
        <v>189</v>
      </c>
      <c r="K38" s="165" t="s">
        <v>189</v>
      </c>
      <c r="L38" s="165" t="s">
        <v>189</v>
      </c>
      <c r="M38" s="183" t="s">
        <v>189</v>
      </c>
      <c r="N38" s="142" t="s">
        <v>189</v>
      </c>
      <c r="O38" s="164" t="s">
        <v>189</v>
      </c>
      <c r="P38" s="217" t="s">
        <v>189</v>
      </c>
      <c r="Q38" s="116"/>
      <c r="R38" s="165"/>
      <c r="S38" s="165"/>
      <c r="T38" s="133"/>
      <c r="U38" s="17" t="s">
        <v>189</v>
      </c>
      <c r="V38" s="164" t="s">
        <v>189</v>
      </c>
      <c r="W38" s="164" t="s">
        <v>189</v>
      </c>
      <c r="X38" s="139" t="s">
        <v>189</v>
      </c>
      <c r="Y38" s="220" t="s">
        <v>189</v>
      </c>
      <c r="Z38" s="165" t="s">
        <v>189</v>
      </c>
      <c r="AA38" s="136" t="s">
        <v>189</v>
      </c>
      <c r="AB38" s="17"/>
      <c r="AC38" s="164"/>
      <c r="AD38" s="164"/>
      <c r="AE38" s="139"/>
      <c r="AF38" s="116" t="s">
        <v>5</v>
      </c>
      <c r="AG38" s="165">
        <v>7</v>
      </c>
      <c r="AH38" s="165">
        <v>8</v>
      </c>
      <c r="AI38" s="183">
        <v>10</v>
      </c>
      <c r="AJ38" s="181">
        <v>25</v>
      </c>
      <c r="AK38" s="113"/>
      <c r="AL38" s="167"/>
      <c r="AM38" s="167"/>
      <c r="AN38" s="51"/>
      <c r="AO38" s="51"/>
      <c r="AP38" s="51"/>
      <c r="AQ38" s="51"/>
      <c r="AR38" s="60"/>
      <c r="AS38" s="56"/>
      <c r="AT38" s="56"/>
      <c r="AU38" s="56"/>
      <c r="AV38" s="56"/>
      <c r="AW38" s="56"/>
    </row>
    <row r="39" spans="1:49" ht="16.5" customHeight="1" thickBot="1">
      <c r="A39" s="56"/>
      <c r="B39" s="209">
        <v>28</v>
      </c>
      <c r="C39" s="206" t="s">
        <v>360</v>
      </c>
      <c r="D39" s="131"/>
      <c r="E39" s="131">
        <v>39</v>
      </c>
      <c r="F39" s="132" t="s">
        <v>345</v>
      </c>
      <c r="G39" s="17" t="s">
        <v>4</v>
      </c>
      <c r="H39" s="164"/>
      <c r="I39" s="82"/>
      <c r="J39" s="116"/>
      <c r="K39" s="165"/>
      <c r="L39" s="165"/>
      <c r="M39" s="183"/>
      <c r="N39" s="17" t="s">
        <v>189</v>
      </c>
      <c r="O39" s="164" t="s">
        <v>189</v>
      </c>
      <c r="P39" s="82" t="s">
        <v>189</v>
      </c>
      <c r="Q39" s="116" t="s">
        <v>189</v>
      </c>
      <c r="R39" s="165" t="s">
        <v>189</v>
      </c>
      <c r="S39" s="165" t="s">
        <v>189</v>
      </c>
      <c r="T39" s="133" t="s">
        <v>189</v>
      </c>
      <c r="U39" s="17" t="s">
        <v>189</v>
      </c>
      <c r="V39" s="164" t="s">
        <v>189</v>
      </c>
      <c r="W39" s="164" t="s">
        <v>189</v>
      </c>
      <c r="X39" s="139" t="s">
        <v>189</v>
      </c>
      <c r="Y39" s="216">
        <v>0</v>
      </c>
      <c r="Z39" s="165">
        <v>0</v>
      </c>
      <c r="AA39" s="133">
        <v>0</v>
      </c>
      <c r="AB39" s="17" t="s">
        <v>4</v>
      </c>
      <c r="AC39" s="164">
        <v>7</v>
      </c>
      <c r="AD39" s="164">
        <v>7</v>
      </c>
      <c r="AE39" s="139">
        <v>10</v>
      </c>
      <c r="AF39" s="116" t="s">
        <v>189</v>
      </c>
      <c r="AG39" s="165" t="s">
        <v>189</v>
      </c>
      <c r="AH39" s="165" t="s">
        <v>189</v>
      </c>
      <c r="AI39" s="183" t="s">
        <v>189</v>
      </c>
      <c r="AJ39" s="181">
        <v>24</v>
      </c>
      <c r="AK39" s="113"/>
      <c r="AL39" s="167"/>
      <c r="AM39" s="167"/>
      <c r="AN39" s="51"/>
      <c r="AO39" s="51"/>
      <c r="AP39" s="51"/>
      <c r="AQ39" s="51"/>
      <c r="AR39" s="60"/>
      <c r="AS39" s="56"/>
      <c r="AT39" s="56"/>
      <c r="AU39" s="56"/>
      <c r="AV39" s="56"/>
      <c r="AW39" s="56"/>
    </row>
    <row r="40" spans="1:49" ht="16.5" customHeight="1" thickBot="1">
      <c r="A40" s="56"/>
      <c r="B40" s="209">
        <v>29</v>
      </c>
      <c r="C40" s="206" t="s">
        <v>294</v>
      </c>
      <c r="D40" s="131">
        <v>19721</v>
      </c>
      <c r="E40" s="131">
        <v>108</v>
      </c>
      <c r="F40" s="132" t="s">
        <v>295</v>
      </c>
      <c r="G40" s="17" t="s">
        <v>6</v>
      </c>
      <c r="H40" s="164">
        <v>10</v>
      </c>
      <c r="I40" s="82">
        <v>10</v>
      </c>
      <c r="J40" s="116" t="s">
        <v>189</v>
      </c>
      <c r="K40" s="165" t="s">
        <v>189</v>
      </c>
      <c r="L40" s="165" t="s">
        <v>189</v>
      </c>
      <c r="M40" s="183" t="s">
        <v>189</v>
      </c>
      <c r="N40" s="17" t="s">
        <v>189</v>
      </c>
      <c r="O40" s="164" t="s">
        <v>189</v>
      </c>
      <c r="P40" s="82" t="s">
        <v>189</v>
      </c>
      <c r="Q40" s="116" t="s">
        <v>189</v>
      </c>
      <c r="R40" s="165" t="s">
        <v>189</v>
      </c>
      <c r="S40" s="165" t="s">
        <v>189</v>
      </c>
      <c r="T40" s="133" t="s">
        <v>189</v>
      </c>
      <c r="U40" s="17" t="s">
        <v>189</v>
      </c>
      <c r="V40" s="164" t="s">
        <v>189</v>
      </c>
      <c r="W40" s="164" t="s">
        <v>189</v>
      </c>
      <c r="X40" s="139" t="s">
        <v>189</v>
      </c>
      <c r="Y40" s="216" t="s">
        <v>189</v>
      </c>
      <c r="Z40" s="165" t="s">
        <v>189</v>
      </c>
      <c r="AA40" s="133" t="s">
        <v>189</v>
      </c>
      <c r="AB40" s="17" t="s">
        <v>189</v>
      </c>
      <c r="AC40" s="164" t="s">
        <v>189</v>
      </c>
      <c r="AD40" s="164" t="s">
        <v>189</v>
      </c>
      <c r="AE40" s="139" t="s">
        <v>189</v>
      </c>
      <c r="AF40" s="116" t="s">
        <v>189</v>
      </c>
      <c r="AG40" s="165" t="s">
        <v>189</v>
      </c>
      <c r="AH40" s="165" t="s">
        <v>189</v>
      </c>
      <c r="AI40" s="183" t="s">
        <v>189</v>
      </c>
      <c r="AJ40" s="181">
        <v>20</v>
      </c>
      <c r="AK40" s="113"/>
      <c r="AL40" s="167"/>
      <c r="AM40" s="167"/>
      <c r="AN40" s="51"/>
      <c r="AO40" s="51"/>
      <c r="AP40" s="51"/>
      <c r="AQ40" s="51"/>
      <c r="AR40" s="60"/>
      <c r="AS40" s="56"/>
      <c r="AT40" s="56"/>
      <c r="AU40" s="56"/>
      <c r="AV40" s="56"/>
      <c r="AW40" s="56"/>
    </row>
    <row r="41" spans="1:49" ht="16.5" customHeight="1" thickBot="1">
      <c r="A41" s="56"/>
      <c r="B41" s="209">
        <v>29</v>
      </c>
      <c r="C41" s="206" t="s">
        <v>354</v>
      </c>
      <c r="D41" s="134"/>
      <c r="E41" s="131">
        <v>10</v>
      </c>
      <c r="F41" s="132" t="s">
        <v>355</v>
      </c>
      <c r="G41" s="17" t="s">
        <v>6</v>
      </c>
      <c r="H41" s="164"/>
      <c r="I41" s="82"/>
      <c r="J41" s="116"/>
      <c r="K41" s="165"/>
      <c r="L41" s="165"/>
      <c r="M41" s="183"/>
      <c r="N41" s="17"/>
      <c r="O41" s="164"/>
      <c r="P41" s="82"/>
      <c r="Q41" s="116"/>
      <c r="R41" s="165"/>
      <c r="S41" s="165"/>
      <c r="T41" s="133"/>
      <c r="U41" s="17"/>
      <c r="V41" s="164"/>
      <c r="W41" s="164"/>
      <c r="X41" s="139" t="s">
        <v>189</v>
      </c>
      <c r="Y41" s="216" t="s">
        <v>6</v>
      </c>
      <c r="Z41" s="165">
        <v>10</v>
      </c>
      <c r="AA41" s="133">
        <v>10</v>
      </c>
      <c r="AB41" s="17" t="s">
        <v>189</v>
      </c>
      <c r="AC41" s="164" t="s">
        <v>189</v>
      </c>
      <c r="AD41" s="164" t="s">
        <v>189</v>
      </c>
      <c r="AE41" s="139" t="s">
        <v>189</v>
      </c>
      <c r="AF41" s="116" t="s">
        <v>189</v>
      </c>
      <c r="AG41" s="165" t="s">
        <v>189</v>
      </c>
      <c r="AH41" s="165" t="s">
        <v>189</v>
      </c>
      <c r="AI41" s="183" t="s">
        <v>189</v>
      </c>
      <c r="AJ41" s="181">
        <v>20</v>
      </c>
      <c r="AK41" s="113"/>
      <c r="AL41" s="167"/>
      <c r="AM41" s="167"/>
      <c r="AN41" s="51"/>
      <c r="AO41" s="51"/>
      <c r="AP41" s="51"/>
      <c r="AQ41" s="51"/>
      <c r="AR41" s="60"/>
      <c r="AS41" s="56"/>
      <c r="AT41" s="56"/>
      <c r="AU41" s="56"/>
      <c r="AV41" s="56"/>
      <c r="AW41" s="56"/>
    </row>
    <row r="42" spans="1:49" ht="16.5" customHeight="1" thickBot="1">
      <c r="A42" s="56"/>
      <c r="B42" s="209">
        <v>30</v>
      </c>
      <c r="C42" s="206" t="s">
        <v>188</v>
      </c>
      <c r="D42" s="131">
        <v>2596</v>
      </c>
      <c r="E42" s="131">
        <v>123</v>
      </c>
      <c r="F42" s="132" t="s">
        <v>292</v>
      </c>
      <c r="G42" s="17" t="s">
        <v>5</v>
      </c>
      <c r="H42" s="164">
        <v>9</v>
      </c>
      <c r="I42" s="82">
        <v>6</v>
      </c>
      <c r="J42" s="116" t="s">
        <v>189</v>
      </c>
      <c r="K42" s="165" t="s">
        <v>189</v>
      </c>
      <c r="L42" s="165" t="s">
        <v>189</v>
      </c>
      <c r="M42" s="183" t="s">
        <v>189</v>
      </c>
      <c r="N42" s="17" t="s">
        <v>189</v>
      </c>
      <c r="O42" s="164" t="s">
        <v>189</v>
      </c>
      <c r="P42" s="82" t="s">
        <v>189</v>
      </c>
      <c r="Q42" s="116" t="s">
        <v>189</v>
      </c>
      <c r="R42" s="165" t="s">
        <v>189</v>
      </c>
      <c r="S42" s="165" t="s">
        <v>189</v>
      </c>
      <c r="T42" s="133" t="s">
        <v>189</v>
      </c>
      <c r="U42" s="17" t="s">
        <v>189</v>
      </c>
      <c r="V42" s="164" t="s">
        <v>189</v>
      </c>
      <c r="W42" s="164"/>
      <c r="X42" s="139" t="s">
        <v>189</v>
      </c>
      <c r="Y42" s="216" t="s">
        <v>5</v>
      </c>
      <c r="Z42" s="165">
        <v>0</v>
      </c>
      <c r="AA42" s="133">
        <v>4</v>
      </c>
      <c r="AB42" s="17" t="s">
        <v>189</v>
      </c>
      <c r="AC42" s="164" t="s">
        <v>189</v>
      </c>
      <c r="AD42" s="164" t="s">
        <v>189</v>
      </c>
      <c r="AE42" s="139" t="s">
        <v>189</v>
      </c>
      <c r="AF42" s="116" t="s">
        <v>189</v>
      </c>
      <c r="AG42" s="165" t="s">
        <v>189</v>
      </c>
      <c r="AH42" s="165" t="s">
        <v>189</v>
      </c>
      <c r="AI42" s="183" t="s">
        <v>189</v>
      </c>
      <c r="AJ42" s="181">
        <v>19</v>
      </c>
      <c r="AK42" s="113"/>
      <c r="AL42" s="167"/>
      <c r="AM42" s="167"/>
      <c r="AN42" s="51"/>
      <c r="AO42" s="51"/>
      <c r="AP42" s="51"/>
      <c r="AQ42" s="51"/>
      <c r="AR42" s="60"/>
      <c r="AS42" s="56"/>
      <c r="AT42" s="56"/>
      <c r="AU42" s="56"/>
      <c r="AV42" s="56"/>
      <c r="AW42" s="56"/>
    </row>
    <row r="43" spans="1:49" ht="16.5" customHeight="1" thickBot="1">
      <c r="A43" s="56"/>
      <c r="B43" s="209">
        <v>30</v>
      </c>
      <c r="C43" s="206" t="s">
        <v>361</v>
      </c>
      <c r="D43" s="131"/>
      <c r="E43" s="131">
        <v>75</v>
      </c>
      <c r="F43" s="132"/>
      <c r="G43" s="17" t="s">
        <v>6</v>
      </c>
      <c r="H43" s="164"/>
      <c r="I43" s="82"/>
      <c r="J43" s="116"/>
      <c r="K43" s="165"/>
      <c r="L43" s="165"/>
      <c r="M43" s="183"/>
      <c r="N43" s="17"/>
      <c r="O43" s="164"/>
      <c r="P43" s="82"/>
      <c r="Q43" s="116" t="s">
        <v>189</v>
      </c>
      <c r="R43" s="165" t="s">
        <v>189</v>
      </c>
      <c r="S43" s="165" t="s">
        <v>189</v>
      </c>
      <c r="T43" s="133" t="s">
        <v>189</v>
      </c>
      <c r="U43" s="17" t="s">
        <v>189</v>
      </c>
      <c r="V43" s="164" t="s">
        <v>189</v>
      </c>
      <c r="W43" s="164" t="s">
        <v>189</v>
      </c>
      <c r="X43" s="139" t="s">
        <v>189</v>
      </c>
      <c r="Y43" s="216">
        <v>0</v>
      </c>
      <c r="Z43" s="165">
        <v>0</v>
      </c>
      <c r="AA43" s="133">
        <v>0</v>
      </c>
      <c r="AB43" s="17" t="s">
        <v>6</v>
      </c>
      <c r="AC43" s="164">
        <v>9</v>
      </c>
      <c r="AD43" s="164">
        <v>0</v>
      </c>
      <c r="AE43" s="139">
        <v>10</v>
      </c>
      <c r="AF43" s="116" t="s">
        <v>189</v>
      </c>
      <c r="AG43" s="165" t="s">
        <v>189</v>
      </c>
      <c r="AH43" s="165" t="s">
        <v>189</v>
      </c>
      <c r="AI43" s="183" t="s">
        <v>189</v>
      </c>
      <c r="AJ43" s="181">
        <v>19</v>
      </c>
      <c r="AK43" s="113"/>
      <c r="AL43" s="167"/>
      <c r="AM43" s="167"/>
      <c r="AN43" s="51"/>
      <c r="AO43" s="51"/>
      <c r="AP43" s="51"/>
      <c r="AQ43" s="51"/>
      <c r="AR43" s="60"/>
      <c r="AS43" s="56"/>
      <c r="AT43" s="56"/>
      <c r="AU43" s="56"/>
      <c r="AV43" s="56"/>
      <c r="AW43" s="56"/>
    </row>
    <row r="44" spans="1:49" ht="16.5" customHeight="1" thickBot="1">
      <c r="A44" s="56"/>
      <c r="B44" s="209">
        <v>31</v>
      </c>
      <c r="C44" s="206" t="s">
        <v>320</v>
      </c>
      <c r="D44" s="131">
        <v>1966</v>
      </c>
      <c r="E44" s="131">
        <v>146</v>
      </c>
      <c r="F44" s="132" t="s">
        <v>321</v>
      </c>
      <c r="G44" s="17" t="s">
        <v>6</v>
      </c>
      <c r="H44" s="164" t="s">
        <v>189</v>
      </c>
      <c r="I44" s="82" t="s">
        <v>189</v>
      </c>
      <c r="J44" s="116" t="s">
        <v>6</v>
      </c>
      <c r="K44" s="165">
        <v>8</v>
      </c>
      <c r="L44" s="165">
        <v>0</v>
      </c>
      <c r="M44" s="183">
        <v>10</v>
      </c>
      <c r="N44" s="17" t="s">
        <v>189</v>
      </c>
      <c r="O44" s="164" t="s">
        <v>189</v>
      </c>
      <c r="P44" s="82" t="s">
        <v>189</v>
      </c>
      <c r="Q44" s="116" t="s">
        <v>189</v>
      </c>
      <c r="R44" s="165" t="s">
        <v>189</v>
      </c>
      <c r="S44" s="165" t="s">
        <v>189</v>
      </c>
      <c r="T44" s="133" t="s">
        <v>189</v>
      </c>
      <c r="U44" s="17" t="s">
        <v>189</v>
      </c>
      <c r="V44" s="164" t="s">
        <v>189</v>
      </c>
      <c r="W44" s="164" t="s">
        <v>189</v>
      </c>
      <c r="X44" s="139" t="s">
        <v>189</v>
      </c>
      <c r="Y44" s="216" t="s">
        <v>189</v>
      </c>
      <c r="Z44" s="165" t="s">
        <v>189</v>
      </c>
      <c r="AA44" s="133" t="s">
        <v>189</v>
      </c>
      <c r="AB44" s="17" t="s">
        <v>189</v>
      </c>
      <c r="AC44" s="164" t="s">
        <v>189</v>
      </c>
      <c r="AD44" s="164" t="s">
        <v>189</v>
      </c>
      <c r="AE44" s="139" t="s">
        <v>189</v>
      </c>
      <c r="AF44" s="116" t="s">
        <v>189</v>
      </c>
      <c r="AG44" s="165" t="s">
        <v>189</v>
      </c>
      <c r="AH44" s="165" t="s">
        <v>189</v>
      </c>
      <c r="AI44" s="183" t="s">
        <v>189</v>
      </c>
      <c r="AJ44" s="181">
        <v>18</v>
      </c>
      <c r="AK44" s="113"/>
      <c r="AL44" s="167"/>
      <c r="AM44" s="167"/>
      <c r="AN44" s="51"/>
      <c r="AO44" s="51"/>
      <c r="AP44" s="51"/>
      <c r="AQ44" s="51"/>
      <c r="AR44" s="60"/>
      <c r="AS44" s="56"/>
      <c r="AT44" s="56"/>
      <c r="AU44" s="56"/>
      <c r="AV44" s="56"/>
      <c r="AW44" s="56"/>
    </row>
    <row r="45" spans="1:49" ht="16.5" customHeight="1" thickBot="1">
      <c r="A45" s="56"/>
      <c r="B45" s="209">
        <v>32</v>
      </c>
      <c r="C45" s="206" t="s">
        <v>299</v>
      </c>
      <c r="D45" s="134">
        <v>2335</v>
      </c>
      <c r="E45" s="131">
        <v>371</v>
      </c>
      <c r="F45" s="132" t="s">
        <v>300</v>
      </c>
      <c r="G45" s="17" t="s">
        <v>13</v>
      </c>
      <c r="H45" s="164">
        <v>8</v>
      </c>
      <c r="I45" s="82">
        <v>9</v>
      </c>
      <c r="J45" s="116" t="s">
        <v>189</v>
      </c>
      <c r="K45" s="165" t="s">
        <v>189</v>
      </c>
      <c r="L45" s="165" t="s">
        <v>189</v>
      </c>
      <c r="M45" s="183" t="s">
        <v>189</v>
      </c>
      <c r="N45" s="17" t="s">
        <v>189</v>
      </c>
      <c r="O45" s="164" t="s">
        <v>189</v>
      </c>
      <c r="P45" s="82" t="s">
        <v>189</v>
      </c>
      <c r="Q45" s="116" t="s">
        <v>189</v>
      </c>
      <c r="R45" s="165" t="s">
        <v>189</v>
      </c>
      <c r="S45" s="165" t="s">
        <v>189</v>
      </c>
      <c r="T45" s="133" t="s">
        <v>189</v>
      </c>
      <c r="U45" s="17" t="s">
        <v>189</v>
      </c>
      <c r="V45" s="164" t="s">
        <v>189</v>
      </c>
      <c r="W45" s="164" t="s">
        <v>189</v>
      </c>
      <c r="X45" s="139" t="s">
        <v>189</v>
      </c>
      <c r="Y45" s="216" t="s">
        <v>189</v>
      </c>
      <c r="Z45" s="165" t="s">
        <v>189</v>
      </c>
      <c r="AA45" s="133" t="s">
        <v>189</v>
      </c>
      <c r="AB45" s="17" t="s">
        <v>189</v>
      </c>
      <c r="AC45" s="164" t="s">
        <v>189</v>
      </c>
      <c r="AD45" s="164" t="s">
        <v>189</v>
      </c>
      <c r="AE45" s="139" t="s">
        <v>189</v>
      </c>
      <c r="AF45" s="116" t="s">
        <v>189</v>
      </c>
      <c r="AG45" s="165" t="s">
        <v>189</v>
      </c>
      <c r="AH45" s="165" t="s">
        <v>189</v>
      </c>
      <c r="AI45" s="183" t="s">
        <v>189</v>
      </c>
      <c r="AJ45" s="181">
        <v>17</v>
      </c>
      <c r="AK45" s="113"/>
      <c r="AL45" s="167"/>
      <c r="AM45" s="167"/>
      <c r="AN45" s="51"/>
      <c r="AO45" s="51"/>
      <c r="AP45" s="51"/>
      <c r="AQ45" s="51"/>
      <c r="AR45" s="60"/>
      <c r="AS45" s="56"/>
      <c r="AT45" s="56"/>
      <c r="AU45" s="56"/>
      <c r="AV45" s="56"/>
      <c r="AW45" s="56"/>
    </row>
    <row r="46" spans="1:49" ht="16.5" customHeight="1" thickBot="1">
      <c r="A46" s="56"/>
      <c r="B46" s="209">
        <v>32</v>
      </c>
      <c r="C46" s="206" t="s">
        <v>327</v>
      </c>
      <c r="D46" s="134">
        <v>6975</v>
      </c>
      <c r="E46" s="131">
        <v>263</v>
      </c>
      <c r="F46" s="132" t="s">
        <v>328</v>
      </c>
      <c r="G46" s="17" t="s">
        <v>4</v>
      </c>
      <c r="H46" s="164" t="s">
        <v>189</v>
      </c>
      <c r="I46" s="82" t="s">
        <v>189</v>
      </c>
      <c r="J46" s="116" t="s">
        <v>4</v>
      </c>
      <c r="K46" s="165">
        <v>7</v>
      </c>
      <c r="L46" s="165">
        <v>0</v>
      </c>
      <c r="M46" s="183">
        <v>10</v>
      </c>
      <c r="N46" s="17" t="s">
        <v>189</v>
      </c>
      <c r="O46" s="164" t="s">
        <v>189</v>
      </c>
      <c r="P46" s="82" t="s">
        <v>189</v>
      </c>
      <c r="Q46" s="116" t="s">
        <v>189</v>
      </c>
      <c r="R46" s="165" t="s">
        <v>189</v>
      </c>
      <c r="S46" s="165" t="s">
        <v>189</v>
      </c>
      <c r="T46" s="133" t="s">
        <v>189</v>
      </c>
      <c r="U46" s="17"/>
      <c r="V46" s="164"/>
      <c r="W46" s="164"/>
      <c r="X46" s="139"/>
      <c r="Y46" s="216" t="s">
        <v>4</v>
      </c>
      <c r="Z46" s="165">
        <v>0</v>
      </c>
      <c r="AA46" s="133">
        <v>0</v>
      </c>
      <c r="AB46" s="17" t="s">
        <v>189</v>
      </c>
      <c r="AC46" s="164" t="s">
        <v>189</v>
      </c>
      <c r="AD46" s="164" t="s">
        <v>189</v>
      </c>
      <c r="AE46" s="139" t="s">
        <v>189</v>
      </c>
      <c r="AF46" s="116" t="s">
        <v>189</v>
      </c>
      <c r="AG46" s="165" t="s">
        <v>189</v>
      </c>
      <c r="AH46" s="165" t="s">
        <v>189</v>
      </c>
      <c r="AI46" s="183" t="s">
        <v>189</v>
      </c>
      <c r="AJ46" s="181">
        <v>17</v>
      </c>
      <c r="AK46" s="113"/>
      <c r="AL46" s="167"/>
      <c r="AM46" s="167"/>
      <c r="AN46" s="51"/>
      <c r="AO46" s="51"/>
      <c r="AP46" s="51"/>
      <c r="AQ46" s="51"/>
      <c r="AR46" s="60"/>
      <c r="AS46" s="56"/>
      <c r="AT46" s="56"/>
      <c r="AU46" s="56"/>
      <c r="AV46" s="56"/>
      <c r="AW46" s="56"/>
    </row>
    <row r="47" spans="1:49" ht="16.5" customHeight="1" thickBot="1">
      <c r="A47" s="56"/>
      <c r="B47" s="209">
        <v>33</v>
      </c>
      <c r="C47" s="206" t="s">
        <v>302</v>
      </c>
      <c r="D47" s="131">
        <v>6084</v>
      </c>
      <c r="E47" s="131">
        <v>927</v>
      </c>
      <c r="F47" s="135" t="s">
        <v>256</v>
      </c>
      <c r="G47" s="17" t="s">
        <v>7</v>
      </c>
      <c r="H47" s="164">
        <v>7</v>
      </c>
      <c r="I47" s="82">
        <v>9</v>
      </c>
      <c r="J47" s="116" t="s">
        <v>189</v>
      </c>
      <c r="K47" s="165" t="s">
        <v>189</v>
      </c>
      <c r="L47" s="165" t="s">
        <v>189</v>
      </c>
      <c r="M47" s="183" t="s">
        <v>189</v>
      </c>
      <c r="N47" s="17" t="s">
        <v>189</v>
      </c>
      <c r="O47" s="164" t="s">
        <v>189</v>
      </c>
      <c r="P47" s="82" t="s">
        <v>189</v>
      </c>
      <c r="Q47" s="116" t="s">
        <v>189</v>
      </c>
      <c r="R47" s="165" t="s">
        <v>189</v>
      </c>
      <c r="S47" s="165" t="s">
        <v>189</v>
      </c>
      <c r="T47" s="133" t="s">
        <v>189</v>
      </c>
      <c r="U47" s="17" t="s">
        <v>189</v>
      </c>
      <c r="V47" s="164" t="s">
        <v>189</v>
      </c>
      <c r="W47" s="164" t="s">
        <v>189</v>
      </c>
      <c r="X47" s="139" t="s">
        <v>189</v>
      </c>
      <c r="Y47" s="216" t="s">
        <v>189</v>
      </c>
      <c r="Z47" s="165" t="s">
        <v>189</v>
      </c>
      <c r="AA47" s="133" t="s">
        <v>189</v>
      </c>
      <c r="AB47" s="17" t="s">
        <v>189</v>
      </c>
      <c r="AC47" s="164" t="s">
        <v>189</v>
      </c>
      <c r="AD47" s="164" t="s">
        <v>189</v>
      </c>
      <c r="AE47" s="139" t="s">
        <v>189</v>
      </c>
      <c r="AF47" s="116" t="s">
        <v>189</v>
      </c>
      <c r="AG47" s="165" t="s">
        <v>189</v>
      </c>
      <c r="AH47" s="165" t="s">
        <v>189</v>
      </c>
      <c r="AI47" s="183" t="s">
        <v>189</v>
      </c>
      <c r="AJ47" s="181">
        <v>16</v>
      </c>
      <c r="AK47" s="112"/>
      <c r="AL47" s="53"/>
      <c r="AM47" s="53"/>
      <c r="AN47" s="51"/>
      <c r="AO47" s="51"/>
      <c r="AP47" s="51"/>
      <c r="AQ47" s="51"/>
      <c r="AR47" s="60"/>
      <c r="AS47" s="56"/>
      <c r="AT47" s="56"/>
      <c r="AU47" s="56"/>
      <c r="AV47" s="56"/>
      <c r="AW47" s="56"/>
    </row>
    <row r="48" spans="1:49" ht="16.5" customHeight="1" thickBot="1">
      <c r="B48" s="209">
        <v>34</v>
      </c>
      <c r="C48" s="206" t="s">
        <v>334</v>
      </c>
      <c r="D48" s="131">
        <v>7357</v>
      </c>
      <c r="E48" s="131">
        <v>48</v>
      </c>
      <c r="F48" s="132" t="s">
        <v>335</v>
      </c>
      <c r="G48" s="17" t="s">
        <v>6</v>
      </c>
      <c r="H48" s="164" t="s">
        <v>189</v>
      </c>
      <c r="I48" s="82" t="s">
        <v>189</v>
      </c>
      <c r="J48" s="116" t="s">
        <v>189</v>
      </c>
      <c r="K48" s="165" t="s">
        <v>189</v>
      </c>
      <c r="L48" s="165" t="s">
        <v>189</v>
      </c>
      <c r="M48" s="183" t="s">
        <v>189</v>
      </c>
      <c r="N48" s="17" t="s">
        <v>6</v>
      </c>
      <c r="O48" s="164">
        <v>8</v>
      </c>
      <c r="P48" s="82">
        <v>7</v>
      </c>
      <c r="Q48" s="116" t="s">
        <v>189</v>
      </c>
      <c r="R48" s="165" t="s">
        <v>189</v>
      </c>
      <c r="S48" s="165" t="s">
        <v>189</v>
      </c>
      <c r="T48" s="133" t="s">
        <v>189</v>
      </c>
      <c r="U48" s="17" t="s">
        <v>189</v>
      </c>
      <c r="V48" s="164" t="s">
        <v>189</v>
      </c>
      <c r="W48" s="164" t="s">
        <v>189</v>
      </c>
      <c r="X48" s="139" t="s">
        <v>189</v>
      </c>
      <c r="Y48" s="216" t="s">
        <v>189</v>
      </c>
      <c r="Z48" s="165" t="s">
        <v>189</v>
      </c>
      <c r="AA48" s="133" t="s">
        <v>189</v>
      </c>
      <c r="AB48" s="17" t="s">
        <v>189</v>
      </c>
      <c r="AC48" s="164" t="s">
        <v>189</v>
      </c>
      <c r="AD48" s="164" t="s">
        <v>189</v>
      </c>
      <c r="AE48" s="139" t="s">
        <v>189</v>
      </c>
      <c r="AF48" s="116" t="s">
        <v>189</v>
      </c>
      <c r="AG48" s="165" t="s">
        <v>189</v>
      </c>
      <c r="AH48" s="165" t="s">
        <v>189</v>
      </c>
      <c r="AI48" s="183" t="s">
        <v>189</v>
      </c>
      <c r="AJ48" s="181">
        <v>15</v>
      </c>
      <c r="AK48" s="120"/>
      <c r="AL48" s="121"/>
      <c r="AM48" s="121"/>
      <c r="AN48" s="122"/>
      <c r="AO48" s="122"/>
      <c r="AP48" s="122"/>
      <c r="AQ48" s="122"/>
      <c r="AR48" s="123"/>
      <c r="AS48" s="56"/>
      <c r="AT48" s="56"/>
      <c r="AU48" s="56"/>
      <c r="AV48" s="56"/>
    </row>
    <row r="49" spans="2:48" ht="16.5" customHeight="1" thickBot="1">
      <c r="B49" s="209">
        <v>34</v>
      </c>
      <c r="C49" s="206" t="s">
        <v>511</v>
      </c>
      <c r="D49" s="134"/>
      <c r="E49" s="131">
        <v>18</v>
      </c>
      <c r="F49" s="132" t="s">
        <v>512</v>
      </c>
      <c r="G49" s="17" t="s">
        <v>4</v>
      </c>
      <c r="H49" s="164"/>
      <c r="I49" s="82"/>
      <c r="J49" s="116"/>
      <c r="K49" s="165"/>
      <c r="L49" s="165"/>
      <c r="M49" s="183"/>
      <c r="N49" s="17"/>
      <c r="O49" s="164"/>
      <c r="P49" s="82"/>
      <c r="Q49" s="116"/>
      <c r="R49" s="165"/>
      <c r="S49" s="165"/>
      <c r="T49" s="133"/>
      <c r="U49" s="17"/>
      <c r="V49" s="164"/>
      <c r="W49" s="164"/>
      <c r="X49" s="139"/>
      <c r="Y49" s="216" t="s">
        <v>4</v>
      </c>
      <c r="Z49" s="165">
        <v>0</v>
      </c>
      <c r="AA49" s="133">
        <v>0</v>
      </c>
      <c r="AB49" s="17" t="s">
        <v>189</v>
      </c>
      <c r="AC49" s="164" t="s">
        <v>189</v>
      </c>
      <c r="AD49" s="164" t="s">
        <v>189</v>
      </c>
      <c r="AE49" s="139" t="s">
        <v>189</v>
      </c>
      <c r="AF49" s="116" t="s">
        <v>4</v>
      </c>
      <c r="AG49" s="165">
        <v>7</v>
      </c>
      <c r="AH49" s="165">
        <v>8</v>
      </c>
      <c r="AI49" s="183">
        <v>10</v>
      </c>
      <c r="AJ49" s="181">
        <v>25</v>
      </c>
      <c r="AK49" s="120"/>
      <c r="AL49" s="121"/>
      <c r="AM49" s="121"/>
      <c r="AN49" s="122"/>
      <c r="AO49" s="122"/>
      <c r="AP49" s="122"/>
      <c r="AQ49" s="122"/>
      <c r="AR49" s="123"/>
      <c r="AS49" s="56"/>
      <c r="AT49" s="56"/>
      <c r="AU49" s="56"/>
      <c r="AV49" s="56"/>
    </row>
    <row r="50" spans="2:48" ht="16.5" customHeight="1" thickBot="1">
      <c r="B50" s="209">
        <v>35</v>
      </c>
      <c r="C50" s="206" t="s">
        <v>356</v>
      </c>
      <c r="D50" s="131"/>
      <c r="E50" s="134">
        <v>12</v>
      </c>
      <c r="F50" s="132" t="s">
        <v>357</v>
      </c>
      <c r="G50" s="17" t="s">
        <v>4</v>
      </c>
      <c r="H50" s="164">
        <v>0</v>
      </c>
      <c r="I50" s="82">
        <v>0</v>
      </c>
      <c r="J50" s="116" t="s">
        <v>189</v>
      </c>
      <c r="K50" s="165" t="s">
        <v>189</v>
      </c>
      <c r="L50" s="165" t="s">
        <v>189</v>
      </c>
      <c r="M50" s="183" t="s">
        <v>189</v>
      </c>
      <c r="N50" s="17" t="s">
        <v>189</v>
      </c>
      <c r="O50" s="164" t="s">
        <v>189</v>
      </c>
      <c r="P50" s="82" t="s">
        <v>189</v>
      </c>
      <c r="Q50" s="116"/>
      <c r="R50" s="165"/>
      <c r="S50" s="165"/>
      <c r="T50" s="133" t="s">
        <v>189</v>
      </c>
      <c r="U50" s="17"/>
      <c r="V50" s="164"/>
      <c r="W50" s="164"/>
      <c r="X50" s="139" t="s">
        <v>189</v>
      </c>
      <c r="Y50" s="216" t="s">
        <v>4</v>
      </c>
      <c r="Z50" s="165">
        <v>7</v>
      </c>
      <c r="AA50" s="133">
        <v>6</v>
      </c>
      <c r="AB50" s="17" t="s">
        <v>189</v>
      </c>
      <c r="AC50" s="164" t="s">
        <v>189</v>
      </c>
      <c r="AD50" s="164" t="s">
        <v>189</v>
      </c>
      <c r="AE50" s="139" t="s">
        <v>189</v>
      </c>
      <c r="AF50" s="116" t="s">
        <v>189</v>
      </c>
      <c r="AG50" s="165" t="s">
        <v>189</v>
      </c>
      <c r="AH50" s="165" t="s">
        <v>189</v>
      </c>
      <c r="AI50" s="183" t="s">
        <v>189</v>
      </c>
      <c r="AJ50" s="181">
        <v>13</v>
      </c>
      <c r="AK50" s="120"/>
      <c r="AL50" s="121"/>
      <c r="AM50" s="121"/>
      <c r="AN50" s="122"/>
      <c r="AO50" s="122"/>
      <c r="AP50" s="122"/>
      <c r="AQ50" s="122"/>
      <c r="AR50" s="123"/>
      <c r="AS50" s="56"/>
      <c r="AT50" s="56"/>
      <c r="AU50" s="56"/>
      <c r="AV50" s="56"/>
    </row>
    <row r="51" spans="2:48" ht="16.5" customHeight="1" thickBot="1">
      <c r="B51" s="209">
        <v>36</v>
      </c>
      <c r="C51" s="206" t="s">
        <v>330</v>
      </c>
      <c r="D51" s="131">
        <v>21388</v>
      </c>
      <c r="E51" s="131">
        <v>7</v>
      </c>
      <c r="F51" s="135" t="s">
        <v>256</v>
      </c>
      <c r="G51" s="17" t="s">
        <v>6</v>
      </c>
      <c r="H51" s="164"/>
      <c r="I51" s="82"/>
      <c r="J51" s="116" t="s">
        <v>6</v>
      </c>
      <c r="K51" s="165">
        <v>0</v>
      </c>
      <c r="L51" s="165">
        <v>0</v>
      </c>
      <c r="M51" s="183">
        <v>10</v>
      </c>
      <c r="N51" s="17" t="s">
        <v>189</v>
      </c>
      <c r="O51" s="164" t="s">
        <v>189</v>
      </c>
      <c r="P51" s="82" t="s">
        <v>189</v>
      </c>
      <c r="Q51" s="116" t="s">
        <v>189</v>
      </c>
      <c r="R51" s="165" t="s">
        <v>189</v>
      </c>
      <c r="S51" s="165" t="s">
        <v>189</v>
      </c>
      <c r="T51" s="133" t="s">
        <v>189</v>
      </c>
      <c r="U51" s="17" t="s">
        <v>189</v>
      </c>
      <c r="V51" s="164" t="s">
        <v>189</v>
      </c>
      <c r="W51" s="164" t="s">
        <v>189</v>
      </c>
      <c r="X51" s="139" t="s">
        <v>189</v>
      </c>
      <c r="Y51" s="216" t="s">
        <v>189</v>
      </c>
      <c r="Z51" s="165" t="s">
        <v>189</v>
      </c>
      <c r="AA51" s="133" t="s">
        <v>189</v>
      </c>
      <c r="AB51" s="17" t="s">
        <v>189</v>
      </c>
      <c r="AC51" s="164" t="s">
        <v>189</v>
      </c>
      <c r="AD51" s="164" t="s">
        <v>189</v>
      </c>
      <c r="AE51" s="139" t="s">
        <v>189</v>
      </c>
      <c r="AF51" s="116" t="s">
        <v>189</v>
      </c>
      <c r="AG51" s="165" t="s">
        <v>189</v>
      </c>
      <c r="AH51" s="165" t="s">
        <v>189</v>
      </c>
      <c r="AI51" s="183" t="s">
        <v>189</v>
      </c>
      <c r="AJ51" s="181">
        <v>10</v>
      </c>
      <c r="AK51" s="120"/>
      <c r="AL51" s="121"/>
      <c r="AM51" s="121"/>
      <c r="AN51" s="122"/>
      <c r="AO51" s="122"/>
      <c r="AP51" s="122"/>
      <c r="AQ51" s="122"/>
      <c r="AR51" s="123"/>
      <c r="AS51" s="56"/>
      <c r="AT51" s="56"/>
      <c r="AU51" s="56"/>
      <c r="AV51" s="56"/>
    </row>
    <row r="52" spans="2:48" ht="16.5" customHeight="1" thickBot="1">
      <c r="B52" s="209">
        <v>36</v>
      </c>
      <c r="C52" s="206" t="s">
        <v>16</v>
      </c>
      <c r="D52" s="134">
        <v>1230</v>
      </c>
      <c r="E52" s="131">
        <v>244</v>
      </c>
      <c r="F52" s="132" t="s">
        <v>210</v>
      </c>
      <c r="G52" s="17" t="s">
        <v>7</v>
      </c>
      <c r="H52" s="164">
        <v>0</v>
      </c>
      <c r="I52" s="82">
        <v>0</v>
      </c>
      <c r="J52" s="116" t="s">
        <v>7</v>
      </c>
      <c r="K52" s="165">
        <v>0</v>
      </c>
      <c r="L52" s="165">
        <v>0</v>
      </c>
      <c r="M52" s="183">
        <v>10</v>
      </c>
      <c r="N52" s="17" t="s">
        <v>189</v>
      </c>
      <c r="O52" s="164" t="s">
        <v>189</v>
      </c>
      <c r="P52" s="82" t="s">
        <v>189</v>
      </c>
      <c r="Q52" s="116" t="s">
        <v>189</v>
      </c>
      <c r="R52" s="165" t="s">
        <v>189</v>
      </c>
      <c r="S52" s="165" t="s">
        <v>189</v>
      </c>
      <c r="T52" s="133" t="s">
        <v>189</v>
      </c>
      <c r="U52" s="17" t="s">
        <v>189</v>
      </c>
      <c r="V52" s="164" t="s">
        <v>189</v>
      </c>
      <c r="W52" s="164" t="s">
        <v>189</v>
      </c>
      <c r="X52" s="139" t="s">
        <v>189</v>
      </c>
      <c r="Y52" s="216" t="s">
        <v>189</v>
      </c>
      <c r="Z52" s="165" t="s">
        <v>189</v>
      </c>
      <c r="AA52" s="133" t="s">
        <v>189</v>
      </c>
      <c r="AB52" s="17" t="s">
        <v>189</v>
      </c>
      <c r="AC52" s="164" t="s">
        <v>189</v>
      </c>
      <c r="AD52" s="164" t="s">
        <v>189</v>
      </c>
      <c r="AE52" s="139" t="s">
        <v>189</v>
      </c>
      <c r="AF52" s="116" t="s">
        <v>189</v>
      </c>
      <c r="AG52" s="165" t="s">
        <v>189</v>
      </c>
      <c r="AH52" s="165" t="s">
        <v>189</v>
      </c>
      <c r="AI52" s="183" t="s">
        <v>189</v>
      </c>
      <c r="AJ52" s="181">
        <v>10</v>
      </c>
      <c r="AK52" s="120"/>
      <c r="AL52" s="121"/>
      <c r="AM52" s="121"/>
      <c r="AN52" s="122"/>
      <c r="AO52" s="122"/>
      <c r="AP52" s="122"/>
      <c r="AQ52" s="122"/>
      <c r="AR52" s="123"/>
      <c r="AS52" s="56"/>
      <c r="AT52" s="56"/>
      <c r="AU52" s="56"/>
      <c r="AV52" s="56"/>
    </row>
    <row r="53" spans="2:48" ht="16.5" thickBot="1">
      <c r="B53" s="209">
        <v>36</v>
      </c>
      <c r="C53" s="206" t="s">
        <v>358</v>
      </c>
      <c r="D53" s="131"/>
      <c r="E53" s="131">
        <v>225</v>
      </c>
      <c r="F53" s="132" t="s">
        <v>359</v>
      </c>
      <c r="G53" s="17" t="s">
        <v>4</v>
      </c>
      <c r="H53" s="164"/>
      <c r="I53" s="82"/>
      <c r="J53" s="116"/>
      <c r="K53" s="165"/>
      <c r="L53" s="165"/>
      <c r="M53" s="183"/>
      <c r="N53" s="17"/>
      <c r="O53" s="164"/>
      <c r="P53" s="82"/>
      <c r="Q53" s="116"/>
      <c r="R53" s="165"/>
      <c r="S53" s="165"/>
      <c r="T53" s="133"/>
      <c r="U53" s="17"/>
      <c r="V53" s="164"/>
      <c r="W53" s="164"/>
      <c r="X53" s="139"/>
      <c r="Y53" s="216" t="s">
        <v>4</v>
      </c>
      <c r="Z53" s="165">
        <v>0</v>
      </c>
      <c r="AA53" s="133">
        <v>10</v>
      </c>
      <c r="AB53" s="17" t="s">
        <v>189</v>
      </c>
      <c r="AC53" s="164" t="s">
        <v>189</v>
      </c>
      <c r="AD53" s="164" t="s">
        <v>189</v>
      </c>
      <c r="AE53" s="139" t="s">
        <v>189</v>
      </c>
      <c r="AF53" s="116" t="s">
        <v>189</v>
      </c>
      <c r="AG53" s="165" t="s">
        <v>189</v>
      </c>
      <c r="AH53" s="165" t="s">
        <v>189</v>
      </c>
      <c r="AI53" s="183" t="s">
        <v>189</v>
      </c>
      <c r="AJ53" s="181">
        <v>10</v>
      </c>
      <c r="AK53" s="120"/>
      <c r="AL53" s="121"/>
      <c r="AM53" s="121"/>
      <c r="AN53" s="122"/>
      <c r="AO53" s="122"/>
      <c r="AP53" s="122"/>
      <c r="AQ53" s="122"/>
      <c r="AR53" s="123"/>
      <c r="AS53" s="56"/>
      <c r="AT53" s="56"/>
    </row>
    <row r="54" spans="2:48" ht="16.5" thickBot="1">
      <c r="B54" s="209">
        <v>37</v>
      </c>
      <c r="C54" s="206" t="s">
        <v>305</v>
      </c>
      <c r="D54" s="131">
        <v>3925</v>
      </c>
      <c r="E54" s="131">
        <v>138</v>
      </c>
      <c r="F54" s="132" t="s">
        <v>256</v>
      </c>
      <c r="G54" s="17" t="s">
        <v>13</v>
      </c>
      <c r="H54" s="164">
        <v>9</v>
      </c>
      <c r="I54" s="82">
        <v>0</v>
      </c>
      <c r="J54" s="116" t="s">
        <v>189</v>
      </c>
      <c r="K54" s="165" t="s">
        <v>189</v>
      </c>
      <c r="L54" s="165" t="s">
        <v>189</v>
      </c>
      <c r="M54" s="183" t="s">
        <v>189</v>
      </c>
      <c r="N54" s="17" t="s">
        <v>189</v>
      </c>
      <c r="O54" s="164" t="s">
        <v>189</v>
      </c>
      <c r="P54" s="82" t="s">
        <v>189</v>
      </c>
      <c r="Q54" s="116" t="s">
        <v>189</v>
      </c>
      <c r="R54" s="165" t="s">
        <v>189</v>
      </c>
      <c r="S54" s="165" t="s">
        <v>189</v>
      </c>
      <c r="T54" s="133" t="s">
        <v>189</v>
      </c>
      <c r="U54" s="17" t="s">
        <v>189</v>
      </c>
      <c r="V54" s="164" t="s">
        <v>189</v>
      </c>
      <c r="W54" s="164" t="s">
        <v>189</v>
      </c>
      <c r="X54" s="139" t="s">
        <v>189</v>
      </c>
      <c r="Y54" s="216" t="s">
        <v>189</v>
      </c>
      <c r="Z54" s="165" t="s">
        <v>189</v>
      </c>
      <c r="AA54" s="133" t="s">
        <v>189</v>
      </c>
      <c r="AB54" s="17" t="s">
        <v>189</v>
      </c>
      <c r="AC54" s="164" t="s">
        <v>189</v>
      </c>
      <c r="AD54" s="164" t="s">
        <v>189</v>
      </c>
      <c r="AE54" s="139" t="s">
        <v>189</v>
      </c>
      <c r="AF54" s="116" t="s">
        <v>189</v>
      </c>
      <c r="AG54" s="165" t="s">
        <v>189</v>
      </c>
      <c r="AH54" s="165" t="s">
        <v>189</v>
      </c>
      <c r="AI54" s="183" t="s">
        <v>189</v>
      </c>
      <c r="AJ54" s="181">
        <v>9</v>
      </c>
      <c r="AK54" s="120"/>
      <c r="AL54" s="121"/>
      <c r="AM54" s="121"/>
      <c r="AN54" s="122"/>
      <c r="AO54" s="122"/>
      <c r="AP54" s="122"/>
      <c r="AQ54" s="122"/>
      <c r="AR54" s="123"/>
    </row>
    <row r="55" spans="2:48" ht="16.5" thickBot="1">
      <c r="B55" s="209">
        <v>38</v>
      </c>
      <c r="C55" s="206" t="s">
        <v>308</v>
      </c>
      <c r="D55" s="134">
        <v>1137</v>
      </c>
      <c r="E55" s="131">
        <v>735</v>
      </c>
      <c r="F55" s="132" t="s">
        <v>256</v>
      </c>
      <c r="G55" s="17" t="s">
        <v>4</v>
      </c>
      <c r="H55" s="164">
        <v>7</v>
      </c>
      <c r="I55" s="82">
        <v>0</v>
      </c>
      <c r="J55" s="116" t="s">
        <v>189</v>
      </c>
      <c r="K55" s="165" t="s">
        <v>189</v>
      </c>
      <c r="L55" s="165" t="s">
        <v>189</v>
      </c>
      <c r="M55" s="183" t="s">
        <v>189</v>
      </c>
      <c r="N55" s="17" t="s">
        <v>189</v>
      </c>
      <c r="O55" s="164" t="s">
        <v>189</v>
      </c>
      <c r="P55" s="82" t="s">
        <v>189</v>
      </c>
      <c r="Q55" s="116" t="s">
        <v>189</v>
      </c>
      <c r="R55" s="165" t="s">
        <v>189</v>
      </c>
      <c r="S55" s="165" t="s">
        <v>189</v>
      </c>
      <c r="T55" s="133" t="s">
        <v>189</v>
      </c>
      <c r="U55" s="17" t="s">
        <v>189</v>
      </c>
      <c r="V55" s="164" t="s">
        <v>189</v>
      </c>
      <c r="W55" s="164" t="s">
        <v>189</v>
      </c>
      <c r="X55" s="139" t="s">
        <v>189</v>
      </c>
      <c r="Y55" s="216" t="s">
        <v>189</v>
      </c>
      <c r="Z55" s="165" t="s">
        <v>189</v>
      </c>
      <c r="AA55" s="133" t="s">
        <v>189</v>
      </c>
      <c r="AB55" s="17" t="s">
        <v>189</v>
      </c>
      <c r="AC55" s="164" t="s">
        <v>189</v>
      </c>
      <c r="AD55" s="164" t="s">
        <v>189</v>
      </c>
      <c r="AE55" s="139" t="s">
        <v>189</v>
      </c>
      <c r="AF55" s="116" t="s">
        <v>189</v>
      </c>
      <c r="AG55" s="165" t="s">
        <v>189</v>
      </c>
      <c r="AH55" s="165" t="s">
        <v>189</v>
      </c>
      <c r="AI55" s="183" t="s">
        <v>189</v>
      </c>
      <c r="AJ55" s="181">
        <v>7</v>
      </c>
      <c r="AK55" s="120"/>
      <c r="AL55" s="121"/>
      <c r="AM55" s="121"/>
      <c r="AN55" s="122"/>
      <c r="AO55" s="122"/>
      <c r="AP55" s="122"/>
      <c r="AQ55" s="122"/>
      <c r="AR55" s="123"/>
    </row>
    <row r="56" spans="2:48" ht="16.5" thickBot="1">
      <c r="B56" s="209">
        <v>39</v>
      </c>
      <c r="C56" s="206" t="s">
        <v>309</v>
      </c>
      <c r="D56" s="134">
        <v>3403</v>
      </c>
      <c r="E56" s="131">
        <v>21</v>
      </c>
      <c r="F56" s="132" t="s">
        <v>256</v>
      </c>
      <c r="G56" s="17" t="s">
        <v>5</v>
      </c>
      <c r="H56" s="164">
        <v>0</v>
      </c>
      <c r="I56" s="82">
        <v>5</v>
      </c>
      <c r="J56" s="116" t="s">
        <v>189</v>
      </c>
      <c r="K56" s="165" t="s">
        <v>189</v>
      </c>
      <c r="L56" s="165" t="s">
        <v>189</v>
      </c>
      <c r="M56" s="183" t="s">
        <v>189</v>
      </c>
      <c r="N56" s="17" t="s">
        <v>189</v>
      </c>
      <c r="O56" s="164" t="s">
        <v>189</v>
      </c>
      <c r="P56" s="82" t="s">
        <v>189</v>
      </c>
      <c r="Q56" s="116" t="s">
        <v>189</v>
      </c>
      <c r="R56" s="165" t="s">
        <v>189</v>
      </c>
      <c r="S56" s="165" t="s">
        <v>189</v>
      </c>
      <c r="T56" s="133" t="s">
        <v>189</v>
      </c>
      <c r="U56" s="17" t="s">
        <v>189</v>
      </c>
      <c r="V56" s="164" t="s">
        <v>189</v>
      </c>
      <c r="W56" s="164" t="s">
        <v>189</v>
      </c>
      <c r="X56" s="139" t="s">
        <v>189</v>
      </c>
      <c r="Y56" s="216" t="s">
        <v>189</v>
      </c>
      <c r="Z56" s="165" t="s">
        <v>189</v>
      </c>
      <c r="AA56" s="133" t="s">
        <v>189</v>
      </c>
      <c r="AB56" s="17" t="s">
        <v>189</v>
      </c>
      <c r="AC56" s="164" t="s">
        <v>189</v>
      </c>
      <c r="AD56" s="164" t="s">
        <v>189</v>
      </c>
      <c r="AE56" s="139" t="s">
        <v>189</v>
      </c>
      <c r="AF56" s="116" t="s">
        <v>189</v>
      </c>
      <c r="AG56" s="165" t="s">
        <v>189</v>
      </c>
      <c r="AH56" s="165" t="s">
        <v>189</v>
      </c>
      <c r="AI56" s="183" t="s">
        <v>189</v>
      </c>
      <c r="AJ56" s="181">
        <v>5</v>
      </c>
      <c r="AK56" s="120"/>
      <c r="AL56" s="121"/>
      <c r="AM56" s="121"/>
      <c r="AN56" s="122"/>
      <c r="AO56" s="122"/>
      <c r="AP56" s="122"/>
      <c r="AQ56" s="122"/>
      <c r="AR56" s="123"/>
    </row>
    <row r="57" spans="2:48" ht="16.5" thickBot="1">
      <c r="B57" s="210">
        <v>39</v>
      </c>
      <c r="C57" s="211" t="s">
        <v>344</v>
      </c>
      <c r="D57" s="212">
        <v>13606</v>
      </c>
      <c r="E57" s="213">
        <v>21</v>
      </c>
      <c r="F57" s="214" t="s">
        <v>345</v>
      </c>
      <c r="G57" s="195" t="s">
        <v>7</v>
      </c>
      <c r="H57" s="196">
        <v>0</v>
      </c>
      <c r="I57" s="200">
        <v>0</v>
      </c>
      <c r="J57" s="201" t="s">
        <v>189</v>
      </c>
      <c r="K57" s="198" t="s">
        <v>189</v>
      </c>
      <c r="L57" s="198" t="s">
        <v>189</v>
      </c>
      <c r="M57" s="218" t="s">
        <v>189</v>
      </c>
      <c r="N57" s="195" t="s">
        <v>7</v>
      </c>
      <c r="O57" s="196">
        <v>5</v>
      </c>
      <c r="P57" s="200">
        <v>0</v>
      </c>
      <c r="Q57" s="201" t="s">
        <v>189</v>
      </c>
      <c r="R57" s="198" t="s">
        <v>189</v>
      </c>
      <c r="S57" s="198" t="s">
        <v>189</v>
      </c>
      <c r="T57" s="199" t="s">
        <v>189</v>
      </c>
      <c r="U57" s="195" t="s">
        <v>189</v>
      </c>
      <c r="V57" s="196" t="s">
        <v>189</v>
      </c>
      <c r="W57" s="196" t="s">
        <v>189</v>
      </c>
      <c r="X57" s="197" t="s">
        <v>189</v>
      </c>
      <c r="Y57" s="221" t="s">
        <v>189</v>
      </c>
      <c r="Z57" s="198" t="s">
        <v>189</v>
      </c>
      <c r="AA57" s="199" t="s">
        <v>189</v>
      </c>
      <c r="AB57" s="195" t="s">
        <v>189</v>
      </c>
      <c r="AC57" s="196" t="s">
        <v>189</v>
      </c>
      <c r="AD57" s="196" t="s">
        <v>189</v>
      </c>
      <c r="AE57" s="197" t="s">
        <v>189</v>
      </c>
      <c r="AF57" s="201" t="s">
        <v>189</v>
      </c>
      <c r="AG57" s="198" t="s">
        <v>189</v>
      </c>
      <c r="AH57" s="198" t="s">
        <v>189</v>
      </c>
      <c r="AI57" s="218" t="s">
        <v>189</v>
      </c>
      <c r="AJ57" s="181">
        <v>5</v>
      </c>
      <c r="AK57" s="114"/>
      <c r="AL57" s="61"/>
      <c r="AM57" s="61"/>
      <c r="AN57" s="62"/>
      <c r="AO57" s="62"/>
      <c r="AP57" s="62"/>
      <c r="AQ57" s="62"/>
      <c r="AR57" s="63"/>
    </row>
    <row r="58" spans="2:48" ht="15.75">
      <c r="C58" s="12"/>
      <c r="D58" s="21"/>
      <c r="E58" s="2"/>
      <c r="F58" s="21"/>
      <c r="G58" s="4"/>
      <c r="H58" s="5"/>
      <c r="I58" s="5"/>
      <c r="J58" s="5"/>
      <c r="K58" s="5"/>
      <c r="L58" s="5"/>
      <c r="M58" s="5"/>
      <c r="N58" s="5"/>
      <c r="O58" s="13"/>
      <c r="P58" s="5"/>
      <c r="Q58" s="5"/>
      <c r="R58" s="13"/>
      <c r="S58" s="5"/>
      <c r="T58" s="5"/>
      <c r="U58" s="5"/>
      <c r="V58" s="5"/>
      <c r="W58" s="13"/>
      <c r="X58" s="13"/>
      <c r="Y58" s="13"/>
      <c r="Z58" s="13"/>
      <c r="AA58" s="5"/>
      <c r="AB58" s="5"/>
      <c r="AF58" s="55"/>
      <c r="AG58" s="55"/>
      <c r="AH58" s="55"/>
      <c r="AJ58" s="56"/>
      <c r="AK58" s="56"/>
      <c r="AL58" s="56"/>
      <c r="AM58" s="56"/>
      <c r="AN58" s="56"/>
    </row>
    <row r="59" spans="2:48" ht="15.75">
      <c r="C59" s="12"/>
      <c r="D59" s="21"/>
      <c r="E59" s="7"/>
      <c r="F59" s="6"/>
      <c r="G59" s="4"/>
      <c r="H59" s="10"/>
      <c r="I59" s="10"/>
      <c r="J59" s="8"/>
      <c r="K59" s="5"/>
      <c r="L59" s="8"/>
      <c r="M59" s="10"/>
      <c r="N59" s="5"/>
      <c r="O59" s="5"/>
      <c r="P59" s="5"/>
      <c r="Q59" s="5"/>
      <c r="R59" s="5"/>
      <c r="S59" s="5"/>
      <c r="T59" s="5"/>
      <c r="U59" s="5"/>
      <c r="V59" s="5"/>
      <c r="W59" s="13"/>
      <c r="X59" s="13"/>
      <c r="Y59" s="13"/>
      <c r="Z59" s="5"/>
      <c r="AA59" s="5"/>
      <c r="AB59" s="5"/>
      <c r="AF59" s="55"/>
      <c r="AG59" s="55"/>
      <c r="AH59" s="55"/>
      <c r="AJ59" s="56"/>
      <c r="AK59" s="56"/>
      <c r="AL59" s="56"/>
      <c r="AM59" s="56"/>
      <c r="AN59" s="56"/>
    </row>
    <row r="60" spans="2:48" ht="15.75">
      <c r="C60" s="12"/>
      <c r="D60" s="15"/>
      <c r="E60" s="2"/>
      <c r="F60" s="15"/>
      <c r="G60" s="4"/>
      <c r="H60" s="5"/>
      <c r="I60" s="5"/>
      <c r="J60" s="11"/>
      <c r="K60" s="5"/>
      <c r="L60" s="11"/>
      <c r="M60" s="5"/>
      <c r="N60" s="10"/>
      <c r="O60" s="8"/>
      <c r="P60" s="10"/>
      <c r="Q60" s="10"/>
      <c r="R60" s="8"/>
      <c r="S60" s="10"/>
      <c r="T60" s="10"/>
      <c r="U60" s="10"/>
      <c r="V60" s="10"/>
      <c r="W60" s="13"/>
      <c r="X60" s="13"/>
      <c r="Y60" s="13"/>
      <c r="Z60" s="8"/>
      <c r="AA60" s="10"/>
      <c r="AB60" s="10"/>
      <c r="AF60" s="57"/>
      <c r="AG60" s="57"/>
      <c r="AH60" s="57"/>
      <c r="AJ60" s="56"/>
      <c r="AK60" s="56"/>
      <c r="AL60" s="56"/>
      <c r="AM60" s="56"/>
      <c r="AN60" s="56"/>
    </row>
    <row r="61" spans="2:48" ht="15.75">
      <c r="C61" s="12"/>
      <c r="D61" s="21"/>
      <c r="E61" s="2"/>
      <c r="F61" s="3"/>
      <c r="G61" s="4"/>
      <c r="H61" s="5"/>
      <c r="I61" s="5"/>
      <c r="J61" s="5"/>
      <c r="K61" s="5"/>
      <c r="L61" s="5"/>
      <c r="M61" s="5"/>
      <c r="N61" s="5"/>
      <c r="O61" s="11"/>
      <c r="P61" s="5"/>
      <c r="Q61" s="5"/>
      <c r="R61" s="11"/>
      <c r="S61" s="5"/>
      <c r="T61" s="5"/>
      <c r="U61" s="5"/>
      <c r="V61" s="5"/>
      <c r="W61" s="13"/>
      <c r="X61" s="13"/>
      <c r="Y61" s="13"/>
      <c r="Z61" s="11"/>
      <c r="AA61" s="5"/>
      <c r="AB61" s="5"/>
      <c r="AF61" s="55"/>
      <c r="AG61" s="55"/>
      <c r="AH61" s="55"/>
      <c r="AJ61" s="56"/>
      <c r="AK61" s="56"/>
      <c r="AL61" s="56"/>
      <c r="AM61" s="56"/>
      <c r="AN61" s="56"/>
    </row>
    <row r="62" spans="2:48" ht="15.75">
      <c r="C62" s="12"/>
      <c r="D62" s="21"/>
      <c r="E62" s="7"/>
      <c r="F62" s="6"/>
      <c r="G62" s="4"/>
      <c r="H62" s="10"/>
      <c r="I62" s="10"/>
      <c r="J62" s="8"/>
      <c r="K62" s="5"/>
      <c r="L62" s="8"/>
      <c r="M62" s="10"/>
      <c r="N62" s="10"/>
      <c r="O62" s="8"/>
      <c r="P62" s="10"/>
      <c r="Q62" s="10"/>
      <c r="R62" s="8"/>
      <c r="S62" s="10"/>
      <c r="T62" s="10"/>
      <c r="U62" s="10"/>
      <c r="V62" s="10"/>
      <c r="W62" s="13"/>
      <c r="X62" s="13"/>
      <c r="Y62" s="13"/>
      <c r="Z62" s="8"/>
      <c r="AA62" s="10"/>
      <c r="AB62" s="10"/>
      <c r="AF62" s="58"/>
      <c r="AG62" s="58"/>
      <c r="AH62" s="58"/>
      <c r="AJ62" s="56"/>
      <c r="AK62" s="56"/>
      <c r="AL62" s="56"/>
      <c r="AM62" s="56"/>
      <c r="AN62" s="56"/>
    </row>
    <row r="63" spans="2:48" ht="15.75">
      <c r="C63" s="12"/>
      <c r="D63" s="15"/>
      <c r="E63" s="2"/>
      <c r="F63" s="15"/>
      <c r="G63" s="4"/>
      <c r="H63" s="5"/>
      <c r="I63" s="5"/>
      <c r="J63" s="11"/>
      <c r="K63" s="5"/>
      <c r="L63" s="11"/>
      <c r="M63" s="5"/>
      <c r="N63" s="5"/>
      <c r="O63" s="5"/>
      <c r="P63" s="5"/>
      <c r="Q63" s="5"/>
      <c r="R63" s="5"/>
      <c r="S63" s="5"/>
      <c r="T63" s="5"/>
      <c r="U63" s="5"/>
      <c r="V63" s="5"/>
      <c r="W63" s="13"/>
      <c r="X63" s="13"/>
      <c r="Y63" s="13"/>
      <c r="Z63" s="5"/>
      <c r="AA63" s="5"/>
      <c r="AB63" s="5"/>
      <c r="AF63" s="54"/>
      <c r="AG63" s="54"/>
      <c r="AH63" s="54"/>
      <c r="AJ63" s="56"/>
      <c r="AK63" s="56"/>
      <c r="AL63" s="56"/>
      <c r="AM63" s="56"/>
      <c r="AN63" s="56"/>
    </row>
    <row r="64" spans="2:48" ht="15.75">
      <c r="C64" s="12"/>
      <c r="D64" s="6"/>
      <c r="E64" s="9"/>
      <c r="F64" s="6"/>
      <c r="G64" s="4"/>
      <c r="H64" s="10"/>
      <c r="I64" s="10"/>
      <c r="J64" s="8"/>
      <c r="K64" s="5"/>
      <c r="L64" s="8"/>
      <c r="M64" s="10"/>
      <c r="N64" s="5"/>
      <c r="O64" s="11"/>
      <c r="P64" s="5"/>
      <c r="Q64" s="5"/>
      <c r="R64" s="11"/>
      <c r="S64" s="5"/>
      <c r="T64" s="5"/>
      <c r="U64" s="5"/>
      <c r="V64" s="5"/>
      <c r="W64" s="13"/>
      <c r="X64" s="13"/>
      <c r="Y64" s="13"/>
      <c r="Z64" s="11"/>
      <c r="AA64" s="5"/>
      <c r="AB64" s="5"/>
      <c r="AF64" s="55"/>
      <c r="AG64" s="55"/>
      <c r="AH64" s="55"/>
      <c r="AJ64" s="56"/>
      <c r="AK64" s="56"/>
      <c r="AL64" s="56"/>
      <c r="AM64" s="56"/>
      <c r="AN64" s="56"/>
    </row>
    <row r="65" spans="3:40" ht="15.75">
      <c r="C65" s="12"/>
      <c r="D65" s="21"/>
      <c r="E65" s="2"/>
      <c r="F65" s="21"/>
      <c r="G65" s="4"/>
      <c r="H65" s="5"/>
      <c r="I65" s="5"/>
      <c r="J65" s="5"/>
      <c r="K65" s="5"/>
      <c r="L65" s="5"/>
      <c r="M65" s="5"/>
      <c r="N65" s="10"/>
      <c r="O65" s="8"/>
      <c r="P65" s="10"/>
      <c r="Q65" s="10"/>
      <c r="R65" s="8"/>
      <c r="S65" s="10"/>
      <c r="T65" s="10"/>
      <c r="U65" s="10"/>
      <c r="V65" s="10"/>
      <c r="W65" s="13"/>
      <c r="X65" s="13"/>
      <c r="Y65" s="13"/>
      <c r="Z65" s="8"/>
      <c r="AA65" s="10"/>
      <c r="AB65" s="10"/>
      <c r="AF65" s="57"/>
      <c r="AG65" s="57"/>
      <c r="AH65" s="57"/>
      <c r="AJ65" s="56"/>
      <c r="AK65" s="56"/>
      <c r="AL65" s="56"/>
      <c r="AM65" s="56"/>
      <c r="AN65" s="56"/>
    </row>
    <row r="66" spans="3:40" ht="15.75">
      <c r="C66" s="12"/>
      <c r="D66" s="15"/>
      <c r="E66" s="2"/>
      <c r="F66" s="15"/>
      <c r="G66" s="4"/>
      <c r="H66" s="5"/>
      <c r="I66" s="5"/>
      <c r="J66" s="11"/>
      <c r="K66" s="5"/>
      <c r="L66" s="11"/>
      <c r="M66" s="5"/>
      <c r="N66" s="5"/>
      <c r="O66" s="5"/>
      <c r="P66" s="5"/>
      <c r="Q66" s="5"/>
      <c r="R66" s="5"/>
      <c r="S66" s="5"/>
      <c r="T66" s="5"/>
      <c r="U66" s="5"/>
      <c r="V66" s="5"/>
      <c r="W66" s="13"/>
      <c r="X66" s="13"/>
      <c r="Y66" s="13"/>
      <c r="Z66" s="5"/>
      <c r="AA66" s="5"/>
      <c r="AB66" s="5"/>
      <c r="AF66" s="54"/>
      <c r="AG66" s="54"/>
      <c r="AH66" s="54"/>
      <c r="AJ66" s="56"/>
      <c r="AK66" s="56"/>
      <c r="AL66" s="56"/>
      <c r="AM66" s="56"/>
      <c r="AN66" s="56"/>
    </row>
    <row r="67" spans="3:40" ht="15.75">
      <c r="C67" s="12"/>
      <c r="D67" s="15"/>
      <c r="E67" s="2"/>
      <c r="F67" s="15"/>
      <c r="G67" s="4"/>
      <c r="H67" s="5"/>
      <c r="I67" s="5"/>
      <c r="J67" s="11"/>
      <c r="K67" s="5"/>
      <c r="L67" s="11"/>
      <c r="M67" s="5"/>
      <c r="N67" s="5"/>
      <c r="O67" s="11"/>
      <c r="P67" s="5"/>
      <c r="Q67" s="5"/>
      <c r="R67" s="11"/>
      <c r="S67" s="5"/>
      <c r="T67" s="5"/>
      <c r="U67" s="5"/>
      <c r="V67" s="5"/>
      <c r="W67" s="13"/>
      <c r="X67" s="13"/>
      <c r="Y67" s="13"/>
      <c r="Z67" s="11"/>
      <c r="AA67" s="5"/>
      <c r="AB67" s="5"/>
      <c r="AF67" s="57"/>
      <c r="AG67" s="57"/>
      <c r="AH67" s="57"/>
      <c r="AJ67" s="56"/>
      <c r="AK67" s="56"/>
      <c r="AL67" s="56"/>
      <c r="AM67" s="56"/>
      <c r="AN67" s="56"/>
    </row>
    <row r="68" spans="3:40" ht="15.75">
      <c r="C68" s="12"/>
      <c r="D68" s="15"/>
      <c r="E68" s="2"/>
      <c r="F68" s="15"/>
      <c r="G68" s="4"/>
      <c r="H68" s="5"/>
      <c r="I68" s="5"/>
      <c r="J68" s="11"/>
      <c r="K68" s="5"/>
      <c r="L68" s="11"/>
      <c r="M68" s="5"/>
      <c r="N68" s="10"/>
      <c r="O68" s="8"/>
      <c r="P68" s="10"/>
      <c r="Q68" s="10"/>
      <c r="R68" s="8"/>
      <c r="S68" s="10"/>
      <c r="T68" s="10"/>
      <c r="U68" s="10"/>
      <c r="V68" s="10"/>
      <c r="W68" s="13"/>
      <c r="X68" s="13"/>
      <c r="Y68" s="13"/>
      <c r="Z68" s="8"/>
      <c r="AA68" s="10"/>
      <c r="AB68" s="10"/>
      <c r="AF68" s="57"/>
      <c r="AG68" s="57"/>
      <c r="AH68" s="57"/>
      <c r="AJ68" s="56"/>
      <c r="AK68" s="56"/>
      <c r="AL68" s="56"/>
      <c r="AM68" s="56"/>
      <c r="AN68" s="56"/>
    </row>
    <row r="69" spans="3:40" ht="15.75">
      <c r="C69" s="12"/>
      <c r="D69" s="15"/>
      <c r="E69" s="2"/>
      <c r="F69" s="15"/>
      <c r="G69" s="4"/>
      <c r="H69" s="5"/>
      <c r="I69" s="5"/>
      <c r="J69" s="11"/>
      <c r="K69" s="5"/>
      <c r="L69" s="11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F69" s="57"/>
      <c r="AG69" s="57"/>
      <c r="AH69" s="57"/>
      <c r="AJ69" s="56"/>
      <c r="AK69" s="56"/>
      <c r="AL69" s="56"/>
      <c r="AM69" s="56"/>
      <c r="AN69" s="56"/>
    </row>
    <row r="70" spans="3:40" ht="15.75">
      <c r="N70" s="10"/>
      <c r="O70" s="8"/>
      <c r="P70" s="10"/>
      <c r="Q70" s="10"/>
      <c r="R70" s="8"/>
      <c r="S70" s="10"/>
      <c r="T70" s="10"/>
      <c r="U70" s="10"/>
      <c r="V70" s="10"/>
      <c r="W70" s="13"/>
      <c r="X70" s="13"/>
      <c r="Y70" s="13"/>
      <c r="Z70" s="8"/>
      <c r="AA70" s="10"/>
      <c r="AB70" s="10"/>
      <c r="AF70" s="57"/>
      <c r="AG70" s="57"/>
      <c r="AH70" s="57"/>
      <c r="AJ70" s="56"/>
      <c r="AK70" s="56"/>
      <c r="AL70" s="56"/>
      <c r="AM70" s="56"/>
      <c r="AN70" s="56"/>
    </row>
    <row r="71" spans="3:40" ht="15.75">
      <c r="N71" s="5"/>
      <c r="O71" s="11"/>
      <c r="P71" s="5"/>
      <c r="Q71" s="5"/>
      <c r="R71" s="11"/>
      <c r="S71" s="5"/>
      <c r="T71" s="5"/>
      <c r="U71" s="5"/>
      <c r="V71" s="5"/>
      <c r="W71" s="13"/>
      <c r="X71" s="13"/>
      <c r="Y71" s="13"/>
      <c r="Z71" s="11"/>
      <c r="AA71" s="5"/>
      <c r="AB71" s="5"/>
      <c r="AF71" s="57"/>
      <c r="AG71" s="57"/>
      <c r="AH71" s="57"/>
      <c r="AJ71" s="56"/>
      <c r="AK71" s="56"/>
      <c r="AL71" s="56"/>
      <c r="AM71" s="56"/>
      <c r="AN71" s="56"/>
    </row>
    <row r="72" spans="3:40" ht="15.75">
      <c r="N72" s="5"/>
      <c r="O72" s="5"/>
      <c r="P72" s="5"/>
      <c r="Q72" s="5"/>
      <c r="R72" s="5"/>
      <c r="S72" s="5"/>
      <c r="T72" s="5"/>
      <c r="U72" s="5"/>
      <c r="V72" s="5"/>
      <c r="W72" s="13"/>
      <c r="X72" s="13"/>
      <c r="Y72" s="13"/>
      <c r="Z72" s="5"/>
      <c r="AA72" s="5"/>
      <c r="AB72" s="5"/>
      <c r="AF72" s="57"/>
      <c r="AG72" s="57"/>
      <c r="AH72" s="57"/>
      <c r="AJ72" s="56"/>
      <c r="AK72" s="56"/>
      <c r="AL72" s="56"/>
      <c r="AM72" s="56"/>
      <c r="AN72" s="56"/>
    </row>
    <row r="73" spans="3:40" ht="15.75">
      <c r="N73" s="10"/>
      <c r="O73" s="8"/>
      <c r="P73" s="10"/>
      <c r="Q73" s="10"/>
      <c r="R73" s="8"/>
      <c r="S73" s="10"/>
      <c r="T73" s="10"/>
      <c r="U73" s="10"/>
      <c r="V73" s="10"/>
      <c r="W73" s="13"/>
      <c r="X73" s="13"/>
      <c r="Y73" s="13"/>
      <c r="Z73" s="8"/>
      <c r="AA73" s="10"/>
      <c r="AB73" s="10"/>
      <c r="AF73" s="57"/>
      <c r="AG73" s="57"/>
      <c r="AH73" s="57"/>
      <c r="AJ73" s="56"/>
      <c r="AK73" s="56"/>
      <c r="AL73" s="56"/>
      <c r="AM73" s="56"/>
      <c r="AN73" s="56"/>
    </row>
    <row r="74" spans="3:40" ht="15.75">
      <c r="N74" s="5"/>
      <c r="O74" s="11"/>
      <c r="P74" s="5"/>
      <c r="Q74" s="5"/>
      <c r="R74" s="11"/>
      <c r="S74" s="5"/>
      <c r="T74" s="5"/>
      <c r="U74" s="5"/>
      <c r="V74" s="5"/>
      <c r="W74" s="13"/>
      <c r="X74" s="13"/>
      <c r="Y74" s="13"/>
      <c r="Z74" s="11"/>
      <c r="AA74" s="5"/>
      <c r="AB74" s="5"/>
      <c r="AF74" s="57"/>
      <c r="AG74" s="57"/>
      <c r="AH74" s="57"/>
      <c r="AJ74" s="56"/>
      <c r="AK74" s="56"/>
      <c r="AL74" s="56"/>
      <c r="AM74" s="56"/>
      <c r="AN74" s="56"/>
    </row>
    <row r="75" spans="3:40" ht="15.75">
      <c r="N75" s="10"/>
      <c r="O75" s="8"/>
      <c r="P75" s="10"/>
      <c r="Q75" s="10"/>
      <c r="R75" s="8"/>
      <c r="S75" s="10"/>
      <c r="T75" s="10"/>
      <c r="U75" s="10"/>
      <c r="V75" s="10"/>
      <c r="W75" s="13"/>
      <c r="X75" s="13"/>
      <c r="Y75" s="13"/>
      <c r="Z75" s="8"/>
      <c r="AA75" s="10"/>
      <c r="AB75" s="10"/>
      <c r="AF75" s="57"/>
      <c r="AG75" s="57"/>
      <c r="AH75" s="57"/>
      <c r="AJ75" s="56"/>
      <c r="AK75" s="56"/>
      <c r="AL75" s="56"/>
      <c r="AM75" s="56"/>
      <c r="AN75" s="56"/>
    </row>
    <row r="76" spans="3:40" ht="15.75">
      <c r="N76" s="5"/>
      <c r="O76" s="5"/>
      <c r="P76" s="5"/>
      <c r="Q76" s="5"/>
      <c r="R76" s="5"/>
      <c r="S76" s="5"/>
      <c r="T76" s="5"/>
      <c r="U76" s="5"/>
      <c r="V76" s="5"/>
      <c r="W76" s="13"/>
      <c r="X76" s="13"/>
      <c r="Y76" s="13"/>
      <c r="Z76" s="5"/>
      <c r="AA76" s="5"/>
      <c r="AB76" s="5"/>
      <c r="AF76" s="57"/>
      <c r="AG76" s="57"/>
      <c r="AH76" s="57"/>
      <c r="AJ76" s="56"/>
      <c r="AK76" s="56"/>
      <c r="AL76" s="56"/>
      <c r="AM76" s="56"/>
      <c r="AN76" s="56"/>
    </row>
    <row r="77" spans="3:40" ht="15.75">
      <c r="N77" s="5"/>
      <c r="O77" s="11"/>
      <c r="P77" s="5"/>
      <c r="Q77" s="5"/>
      <c r="R77" s="11"/>
      <c r="S77" s="5"/>
      <c r="T77" s="5"/>
      <c r="U77" s="5"/>
      <c r="V77" s="5"/>
      <c r="W77" s="13"/>
      <c r="X77" s="13"/>
      <c r="Y77" s="13"/>
      <c r="Z77" s="11"/>
      <c r="AA77" s="5"/>
      <c r="AB77" s="5"/>
      <c r="AF77" s="57"/>
      <c r="AG77" s="57"/>
      <c r="AH77" s="57"/>
      <c r="AJ77" s="56"/>
      <c r="AK77" s="56"/>
      <c r="AL77" s="56"/>
      <c r="AM77" s="56"/>
      <c r="AN77" s="56"/>
    </row>
    <row r="78" spans="3:40" ht="15.75">
      <c r="N78" s="5"/>
      <c r="O78" s="11"/>
      <c r="P78" s="5"/>
      <c r="Q78" s="5"/>
      <c r="R78" s="11"/>
      <c r="S78" s="5"/>
      <c r="T78" s="5"/>
      <c r="U78" s="5"/>
      <c r="V78" s="5"/>
      <c r="W78" s="13"/>
      <c r="X78" s="13"/>
      <c r="Y78" s="13"/>
      <c r="Z78" s="11"/>
      <c r="AA78" s="5"/>
      <c r="AB78" s="5"/>
      <c r="AF78" s="55"/>
      <c r="AG78" s="55"/>
      <c r="AH78" s="55"/>
      <c r="AJ78" s="56"/>
      <c r="AK78" s="56"/>
      <c r="AL78" s="56"/>
      <c r="AM78" s="56"/>
      <c r="AN78" s="56"/>
    </row>
    <row r="79" spans="3:40" ht="15.75">
      <c r="N79" s="5"/>
      <c r="O79" s="11"/>
      <c r="P79" s="5"/>
      <c r="Q79" s="5"/>
      <c r="R79" s="11"/>
      <c r="S79" s="5"/>
      <c r="T79" s="5"/>
      <c r="U79" s="5"/>
      <c r="V79" s="5"/>
      <c r="W79" s="13"/>
      <c r="X79" s="13"/>
      <c r="Y79" s="13"/>
      <c r="Z79" s="11"/>
      <c r="AA79" s="5"/>
      <c r="AB79" s="5"/>
      <c r="AF79" s="55"/>
      <c r="AG79" s="55"/>
      <c r="AH79" s="55"/>
      <c r="AJ79" s="56"/>
      <c r="AK79" s="56"/>
      <c r="AL79" s="56"/>
      <c r="AM79" s="56"/>
      <c r="AN79" s="56"/>
    </row>
    <row r="80" spans="3:40" ht="15.75">
      <c r="N80" s="5"/>
      <c r="O80" s="11"/>
      <c r="P80" s="5"/>
      <c r="Q80" s="5"/>
      <c r="R80" s="11"/>
      <c r="S80" s="5"/>
      <c r="T80" s="5"/>
      <c r="U80" s="5"/>
      <c r="V80" s="5"/>
      <c r="W80" s="13"/>
      <c r="X80" s="13"/>
      <c r="Y80" s="13"/>
      <c r="Z80" s="11"/>
      <c r="AA80" s="5"/>
      <c r="AB80" s="5"/>
      <c r="AF80" s="55"/>
      <c r="AG80" s="55"/>
      <c r="AH80" s="55"/>
      <c r="AJ80" s="56"/>
      <c r="AK80" s="56"/>
      <c r="AL80" s="56"/>
      <c r="AM80" s="56"/>
      <c r="AN80" s="56"/>
    </row>
    <row r="81" spans="32:40">
      <c r="AF81" s="55"/>
      <c r="AG81" s="55"/>
      <c r="AH81" s="55"/>
      <c r="AJ81" s="56"/>
      <c r="AK81" s="56"/>
      <c r="AL81" s="56"/>
      <c r="AM81" s="56"/>
      <c r="AN81" s="56"/>
    </row>
    <row r="82" spans="32:40">
      <c r="AF82" s="55"/>
      <c r="AG82" s="55"/>
      <c r="AH82" s="55"/>
      <c r="AJ82" s="56"/>
      <c r="AK82" s="56"/>
      <c r="AL82" s="56"/>
      <c r="AM82" s="56"/>
      <c r="AN82" s="56"/>
    </row>
    <row r="83" spans="32:40">
      <c r="AF83" s="55"/>
      <c r="AG83" s="55"/>
      <c r="AH83" s="55"/>
      <c r="AJ83" s="56"/>
      <c r="AK83" s="56"/>
      <c r="AL83" s="56"/>
      <c r="AM83" s="56"/>
      <c r="AN83" s="56"/>
    </row>
    <row r="84" spans="32:40">
      <c r="AF84" s="55"/>
      <c r="AG84" s="55"/>
      <c r="AH84" s="55"/>
      <c r="AJ84" s="56"/>
      <c r="AK84" s="56"/>
      <c r="AL84" s="56"/>
      <c r="AM84" s="56"/>
      <c r="AN84" s="56"/>
    </row>
    <row r="85" spans="32:40">
      <c r="AF85" s="55"/>
      <c r="AG85" s="55"/>
      <c r="AH85" s="55"/>
      <c r="AJ85" s="56"/>
      <c r="AK85" s="56"/>
      <c r="AL85" s="56"/>
      <c r="AM85" s="56"/>
      <c r="AN85" s="56"/>
    </row>
    <row r="86" spans="32:40">
      <c r="AF86" s="55"/>
      <c r="AG86" s="55"/>
      <c r="AH86" s="55"/>
      <c r="AJ86" s="56"/>
      <c r="AK86" s="56"/>
      <c r="AL86" s="56"/>
      <c r="AM86" s="56"/>
      <c r="AN86" s="56"/>
    </row>
    <row r="87" spans="32:40">
      <c r="AF87" s="55"/>
      <c r="AG87" s="55"/>
      <c r="AH87" s="55"/>
      <c r="AJ87" s="56"/>
      <c r="AK87" s="56"/>
      <c r="AL87" s="56"/>
      <c r="AM87" s="56"/>
      <c r="AN87" s="56"/>
    </row>
    <row r="88" spans="32:40">
      <c r="AF88" s="55"/>
      <c r="AG88" s="55"/>
      <c r="AH88" s="55"/>
      <c r="AJ88" s="56"/>
      <c r="AK88" s="56"/>
      <c r="AL88" s="56"/>
      <c r="AM88" s="56"/>
      <c r="AN88" s="56"/>
    </row>
    <row r="89" spans="32:40">
      <c r="AF89" s="55"/>
      <c r="AG89" s="55"/>
      <c r="AH89" s="55"/>
      <c r="AJ89" s="56"/>
      <c r="AK89" s="56"/>
      <c r="AL89" s="56"/>
      <c r="AM89" s="56"/>
      <c r="AN89" s="56"/>
    </row>
    <row r="90" spans="32:40">
      <c r="AF90" s="55"/>
      <c r="AG90" s="55"/>
      <c r="AH90" s="55"/>
      <c r="AJ90" s="56"/>
      <c r="AK90" s="56"/>
      <c r="AL90" s="56"/>
      <c r="AM90" s="56"/>
      <c r="AN90" s="56"/>
    </row>
    <row r="91" spans="32:40">
      <c r="AF91" s="55"/>
      <c r="AG91" s="55"/>
      <c r="AH91" s="55"/>
      <c r="AJ91" s="56"/>
      <c r="AK91" s="56"/>
      <c r="AL91" s="56"/>
      <c r="AM91" s="56"/>
      <c r="AN91" s="56"/>
    </row>
    <row r="92" spans="32:40">
      <c r="AF92" s="55"/>
      <c r="AG92" s="55"/>
      <c r="AH92" s="55"/>
      <c r="AJ92" s="56"/>
      <c r="AK92" s="56"/>
      <c r="AL92" s="56"/>
      <c r="AM92" s="56"/>
      <c r="AN92" s="56"/>
    </row>
    <row r="93" spans="32:40">
      <c r="AF93" s="55"/>
      <c r="AG93" s="55"/>
      <c r="AH93" s="55"/>
      <c r="AJ93" s="56"/>
      <c r="AK93" s="56"/>
      <c r="AL93" s="56"/>
      <c r="AM93" s="56"/>
      <c r="AN93" s="56"/>
    </row>
    <row r="94" spans="32:40">
      <c r="AF94" s="55"/>
      <c r="AG94" s="55"/>
      <c r="AH94" s="55"/>
      <c r="AJ94" s="56"/>
      <c r="AK94" s="56"/>
      <c r="AL94" s="56"/>
      <c r="AM94" s="56"/>
      <c r="AN94" s="56"/>
    </row>
    <row r="95" spans="32:40">
      <c r="AF95" s="55"/>
      <c r="AG95" s="55"/>
      <c r="AH95" s="55"/>
      <c r="AJ95" s="56"/>
      <c r="AK95" s="56"/>
      <c r="AL95" s="56"/>
      <c r="AM95" s="56"/>
      <c r="AN95" s="56"/>
    </row>
    <row r="96" spans="32:40">
      <c r="AF96" s="55"/>
      <c r="AG96" s="55"/>
      <c r="AH96" s="55"/>
      <c r="AJ96" s="56"/>
      <c r="AK96" s="56"/>
      <c r="AL96" s="56"/>
      <c r="AM96" s="56"/>
      <c r="AN96" s="56"/>
    </row>
    <row r="97" spans="32:40">
      <c r="AF97" s="55"/>
      <c r="AG97" s="55"/>
      <c r="AH97" s="55"/>
      <c r="AJ97" s="56"/>
      <c r="AK97" s="56"/>
      <c r="AL97" s="56"/>
      <c r="AM97" s="56"/>
      <c r="AN97" s="56"/>
    </row>
    <row r="98" spans="32:40">
      <c r="AF98" s="55"/>
      <c r="AG98" s="55"/>
      <c r="AH98" s="55"/>
      <c r="AJ98" s="56"/>
      <c r="AK98" s="56"/>
      <c r="AL98" s="56"/>
      <c r="AM98" s="56"/>
      <c r="AN98" s="56"/>
    </row>
    <row r="99" spans="32:40">
      <c r="AF99" s="55"/>
      <c r="AG99" s="55"/>
      <c r="AH99" s="55"/>
      <c r="AJ99" s="56"/>
      <c r="AK99" s="56"/>
      <c r="AL99" s="56"/>
      <c r="AM99" s="56"/>
      <c r="AN99" s="56"/>
    </row>
    <row r="100" spans="32:40">
      <c r="AF100" s="55"/>
      <c r="AG100" s="55"/>
      <c r="AH100" s="55"/>
      <c r="AJ100" s="56"/>
      <c r="AK100" s="56"/>
      <c r="AL100" s="56"/>
      <c r="AM100" s="56"/>
      <c r="AN100" s="56"/>
    </row>
    <row r="101" spans="32:40">
      <c r="AF101" s="55"/>
      <c r="AG101" s="55"/>
      <c r="AH101" s="55"/>
      <c r="AJ101" s="56"/>
      <c r="AK101" s="56"/>
      <c r="AL101" s="56"/>
      <c r="AM101" s="56"/>
      <c r="AN101" s="56"/>
    </row>
    <row r="102" spans="32:40">
      <c r="AF102" s="55"/>
      <c r="AG102" s="55"/>
      <c r="AH102" s="55"/>
      <c r="AJ102" s="56"/>
      <c r="AK102" s="56"/>
      <c r="AL102" s="56"/>
      <c r="AM102" s="56"/>
      <c r="AN102" s="56"/>
    </row>
    <row r="103" spans="32:40">
      <c r="AF103" s="55"/>
      <c r="AG103" s="55"/>
      <c r="AH103" s="55"/>
      <c r="AJ103" s="56"/>
      <c r="AK103" s="56"/>
      <c r="AL103" s="56"/>
      <c r="AM103" s="56"/>
      <c r="AN103" s="56"/>
    </row>
    <row r="104" spans="32:40">
      <c r="AF104" s="55"/>
      <c r="AG104" s="55"/>
      <c r="AH104" s="55"/>
      <c r="AJ104" s="56"/>
      <c r="AK104" s="56"/>
      <c r="AL104" s="56"/>
      <c r="AM104" s="56"/>
      <c r="AN104" s="56"/>
    </row>
    <row r="105" spans="32:40">
      <c r="AF105" s="55"/>
      <c r="AG105" s="55"/>
      <c r="AH105" s="55"/>
      <c r="AJ105" s="56"/>
      <c r="AK105" s="56"/>
      <c r="AL105" s="56"/>
      <c r="AM105" s="56"/>
      <c r="AN105" s="56"/>
    </row>
    <row r="106" spans="32:40">
      <c r="AF106" s="55"/>
      <c r="AG106" s="55"/>
      <c r="AH106" s="55"/>
      <c r="AJ106" s="56"/>
      <c r="AK106" s="56"/>
      <c r="AL106" s="56"/>
      <c r="AM106" s="56"/>
      <c r="AN106" s="56"/>
    </row>
    <row r="107" spans="32:40">
      <c r="AF107" s="55"/>
      <c r="AG107" s="55"/>
      <c r="AH107" s="55"/>
      <c r="AJ107" s="56"/>
      <c r="AK107" s="56"/>
      <c r="AL107" s="56"/>
      <c r="AM107" s="56"/>
      <c r="AN107" s="56"/>
    </row>
    <row r="108" spans="32:40">
      <c r="AF108" s="55"/>
      <c r="AG108" s="55"/>
      <c r="AH108" s="55"/>
      <c r="AJ108" s="56"/>
      <c r="AK108" s="56"/>
      <c r="AL108" s="56"/>
      <c r="AM108" s="56"/>
      <c r="AN108" s="56"/>
    </row>
    <row r="109" spans="32:40">
      <c r="AF109" s="55"/>
      <c r="AG109" s="55"/>
      <c r="AH109" s="55"/>
      <c r="AJ109" s="56"/>
      <c r="AK109" s="56"/>
      <c r="AL109" s="56"/>
      <c r="AM109" s="56"/>
      <c r="AN109" s="56"/>
    </row>
    <row r="110" spans="32:40">
      <c r="AF110" s="55"/>
      <c r="AG110" s="55"/>
      <c r="AH110" s="55"/>
      <c r="AJ110" s="56"/>
      <c r="AK110" s="56"/>
      <c r="AL110" s="56"/>
      <c r="AM110" s="56"/>
      <c r="AN110" s="56"/>
    </row>
    <row r="111" spans="32:40">
      <c r="AF111" s="55"/>
      <c r="AG111" s="55"/>
      <c r="AH111" s="55"/>
      <c r="AJ111" s="56"/>
      <c r="AK111" s="56"/>
      <c r="AL111" s="56"/>
      <c r="AM111" s="56"/>
      <c r="AN111" s="56"/>
    </row>
    <row r="112" spans="32:40">
      <c r="AF112" s="55"/>
      <c r="AG112" s="55"/>
      <c r="AH112" s="55"/>
      <c r="AJ112" s="56"/>
      <c r="AK112" s="56"/>
      <c r="AL112" s="56"/>
      <c r="AM112" s="56"/>
      <c r="AN112" s="56"/>
    </row>
    <row r="113" spans="32:40">
      <c r="AF113" s="55"/>
      <c r="AG113" s="55"/>
      <c r="AH113" s="55"/>
      <c r="AJ113" s="56"/>
      <c r="AK113" s="56"/>
      <c r="AL113" s="56"/>
      <c r="AM113" s="56"/>
      <c r="AN113" s="56"/>
    </row>
    <row r="114" spans="32:40" ht="15.75">
      <c r="AF114" s="54"/>
      <c r="AG114" s="54"/>
      <c r="AH114" s="54"/>
      <c r="AJ114" s="56"/>
      <c r="AK114" s="56"/>
      <c r="AL114" s="56"/>
      <c r="AM114" s="56"/>
      <c r="AN114" s="56"/>
    </row>
    <row r="115" spans="32:40" ht="15.75">
      <c r="AF115" s="57"/>
      <c r="AG115" s="57"/>
      <c r="AH115" s="57"/>
      <c r="AJ115" s="56"/>
      <c r="AK115" s="56"/>
      <c r="AL115" s="56"/>
      <c r="AM115" s="56"/>
      <c r="AN115" s="56"/>
    </row>
    <row r="116" spans="32:40" ht="15.75">
      <c r="AF116" s="57"/>
      <c r="AG116" s="57"/>
      <c r="AH116" s="57"/>
      <c r="AJ116" s="56"/>
      <c r="AK116" s="56"/>
      <c r="AL116" s="56"/>
      <c r="AM116" s="56"/>
      <c r="AN116" s="56"/>
    </row>
    <row r="117" spans="32:40" ht="15.75">
      <c r="AF117" s="57"/>
      <c r="AG117" s="57"/>
      <c r="AH117" s="57"/>
      <c r="AJ117" s="56"/>
      <c r="AK117" s="56"/>
      <c r="AL117" s="56"/>
      <c r="AM117" s="56"/>
      <c r="AN117" s="56"/>
    </row>
    <row r="118" spans="32:40" ht="15.75">
      <c r="AF118" s="54"/>
      <c r="AG118" s="54"/>
      <c r="AH118" s="54"/>
      <c r="AJ118" s="56"/>
      <c r="AK118" s="56"/>
      <c r="AL118" s="56"/>
      <c r="AM118" s="56"/>
      <c r="AN118" s="56"/>
    </row>
    <row r="119" spans="32:40" ht="15.75">
      <c r="AF119" s="54"/>
      <c r="AG119" s="54"/>
      <c r="AH119" s="54"/>
      <c r="AJ119" s="56"/>
      <c r="AK119" s="56"/>
      <c r="AL119" s="56"/>
      <c r="AM119" s="56"/>
      <c r="AN119" s="56"/>
    </row>
    <row r="120" spans="32:40" ht="15.75">
      <c r="AF120" s="54"/>
      <c r="AG120" s="54"/>
      <c r="AH120" s="54"/>
      <c r="AJ120" s="56"/>
      <c r="AK120" s="56"/>
      <c r="AL120" s="56"/>
      <c r="AM120" s="56"/>
      <c r="AN120" s="56"/>
    </row>
    <row r="121" spans="32:40" ht="15.75">
      <c r="AF121" s="57"/>
      <c r="AG121" s="57"/>
      <c r="AH121" s="57"/>
      <c r="AJ121" s="56"/>
      <c r="AK121" s="56"/>
      <c r="AL121" s="56"/>
      <c r="AM121" s="56"/>
      <c r="AN121" s="56"/>
    </row>
    <row r="122" spans="32:40">
      <c r="AF122" s="58"/>
      <c r="AG122" s="58"/>
      <c r="AH122" s="58"/>
      <c r="AJ122" s="56"/>
      <c r="AK122" s="56"/>
      <c r="AL122" s="56"/>
      <c r="AM122" s="56"/>
      <c r="AN122" s="56"/>
    </row>
    <row r="123" spans="32:40">
      <c r="AF123" s="55"/>
      <c r="AG123" s="55"/>
      <c r="AH123" s="55"/>
      <c r="AJ123" s="56"/>
      <c r="AK123" s="56"/>
      <c r="AL123" s="56"/>
      <c r="AM123" s="56"/>
      <c r="AN123" s="56"/>
    </row>
    <row r="124" spans="32:40">
      <c r="AF124" s="55"/>
      <c r="AG124" s="55"/>
      <c r="AH124" s="55"/>
      <c r="AJ124" s="56"/>
      <c r="AK124" s="56"/>
      <c r="AL124" s="56"/>
      <c r="AM124" s="56"/>
      <c r="AN124" s="56"/>
    </row>
    <row r="125" spans="32:40">
      <c r="AF125" s="55"/>
      <c r="AG125" s="55"/>
      <c r="AH125" s="55"/>
      <c r="AJ125" s="56"/>
      <c r="AK125" s="56"/>
      <c r="AL125" s="56"/>
      <c r="AM125" s="56"/>
      <c r="AN125" s="56"/>
    </row>
    <row r="126" spans="32:40">
      <c r="AF126" s="55"/>
      <c r="AG126" s="55"/>
      <c r="AH126" s="55"/>
      <c r="AJ126" s="56"/>
      <c r="AK126" s="56"/>
      <c r="AL126" s="56"/>
      <c r="AM126" s="56"/>
      <c r="AN126" s="56"/>
    </row>
    <row r="127" spans="32:40">
      <c r="AF127" s="55"/>
      <c r="AG127" s="55"/>
      <c r="AH127" s="55"/>
      <c r="AJ127" s="56"/>
      <c r="AK127" s="56"/>
      <c r="AL127" s="56"/>
      <c r="AM127" s="56"/>
      <c r="AN127" s="56"/>
    </row>
    <row r="128" spans="32:40">
      <c r="AF128" s="55"/>
      <c r="AG128" s="55"/>
      <c r="AH128" s="55"/>
      <c r="AJ128" s="56"/>
      <c r="AK128" s="56"/>
      <c r="AL128" s="56"/>
      <c r="AM128" s="56"/>
      <c r="AN128" s="56"/>
    </row>
    <row r="129" spans="32:40">
      <c r="AF129" s="55"/>
      <c r="AG129" s="55"/>
      <c r="AH129" s="55"/>
      <c r="AJ129" s="56"/>
      <c r="AK129" s="56"/>
      <c r="AL129" s="56"/>
      <c r="AM129" s="56"/>
      <c r="AN129" s="56"/>
    </row>
    <row r="130" spans="32:40">
      <c r="AF130" s="59"/>
      <c r="AG130" s="59"/>
      <c r="AH130" s="59"/>
      <c r="AJ130" s="56"/>
      <c r="AK130" s="56"/>
      <c r="AL130" s="56"/>
      <c r="AM130" s="56"/>
      <c r="AN130" s="56"/>
    </row>
    <row r="131" spans="32:40">
      <c r="AF131" s="56"/>
      <c r="AG131" s="56"/>
      <c r="AH131" s="56"/>
      <c r="AJ131" s="56"/>
      <c r="AK131" s="56"/>
      <c r="AL131" s="56"/>
      <c r="AM131" s="56"/>
      <c r="AN131" s="56"/>
    </row>
    <row r="132" spans="32:40">
      <c r="AF132" s="56"/>
      <c r="AG132" s="56"/>
      <c r="AH132" s="56"/>
      <c r="AJ132" s="56"/>
      <c r="AK132" s="56"/>
      <c r="AL132" s="56"/>
      <c r="AM132" s="56"/>
      <c r="AN132" s="56"/>
    </row>
    <row r="133" spans="32:40">
      <c r="AF133" s="56"/>
      <c r="AG133" s="56"/>
      <c r="AH133" s="56"/>
      <c r="AJ133" s="56"/>
      <c r="AK133" s="56"/>
      <c r="AL133" s="56"/>
      <c r="AM133" s="56"/>
      <c r="AN133" s="56"/>
    </row>
    <row r="134" spans="32:40">
      <c r="AF134" s="56"/>
      <c r="AG134" s="56"/>
      <c r="AH134" s="56"/>
      <c r="AJ134" s="56"/>
      <c r="AK134" s="56"/>
      <c r="AL134" s="56"/>
      <c r="AM134" s="56"/>
      <c r="AN134" s="56"/>
    </row>
    <row r="135" spans="32:40">
      <c r="AF135" s="56"/>
      <c r="AG135" s="56"/>
      <c r="AH135" s="56"/>
      <c r="AJ135" s="56"/>
      <c r="AK135" s="56"/>
      <c r="AL135" s="56"/>
      <c r="AM135" s="56"/>
      <c r="AN135" s="56"/>
    </row>
    <row r="136" spans="32:40">
      <c r="AF136" s="56"/>
      <c r="AG136" s="56"/>
      <c r="AH136" s="56"/>
      <c r="AJ136" s="56"/>
      <c r="AK136" s="56"/>
      <c r="AL136" s="56"/>
      <c r="AM136" s="56"/>
      <c r="AN136" s="56"/>
    </row>
    <row r="137" spans="32:40">
      <c r="AF137" s="56"/>
      <c r="AG137" s="56"/>
      <c r="AH137" s="56"/>
      <c r="AJ137" s="56"/>
      <c r="AK137" s="56"/>
      <c r="AL137" s="56"/>
      <c r="AM137" s="56"/>
      <c r="AN137" s="56"/>
    </row>
    <row r="138" spans="32:40">
      <c r="AF138" s="56"/>
      <c r="AG138" s="56"/>
      <c r="AH138" s="56"/>
      <c r="AJ138" s="56"/>
      <c r="AK138" s="56"/>
      <c r="AL138" s="56"/>
      <c r="AM138" s="56"/>
      <c r="AN138" s="56"/>
    </row>
    <row r="139" spans="32:40">
      <c r="AF139" s="56"/>
      <c r="AG139" s="56"/>
      <c r="AH139" s="56"/>
      <c r="AJ139" s="56"/>
      <c r="AK139" s="56"/>
      <c r="AL139" s="56"/>
      <c r="AM139" s="56"/>
      <c r="AN139" s="56"/>
    </row>
    <row r="140" spans="32:40">
      <c r="AF140" s="56"/>
      <c r="AG140" s="56"/>
      <c r="AH140" s="56"/>
      <c r="AJ140" s="56"/>
      <c r="AK140" s="56"/>
      <c r="AL140" s="56"/>
      <c r="AM140" s="56"/>
      <c r="AN140" s="56"/>
    </row>
    <row r="141" spans="32:40">
      <c r="AF141" s="56"/>
      <c r="AG141" s="56"/>
      <c r="AH141" s="56"/>
      <c r="AJ141" s="56"/>
      <c r="AK141" s="56"/>
      <c r="AL141" s="56"/>
      <c r="AM141" s="56"/>
      <c r="AN141" s="56"/>
    </row>
    <row r="142" spans="32:40">
      <c r="AF142" s="56"/>
      <c r="AG142" s="56"/>
      <c r="AH142" s="56"/>
      <c r="AJ142" s="56"/>
      <c r="AK142" s="56"/>
      <c r="AL142" s="56"/>
      <c r="AM142" s="56"/>
      <c r="AN142" s="56"/>
    </row>
    <row r="143" spans="32:40">
      <c r="AF143" s="56"/>
      <c r="AG143" s="56"/>
      <c r="AH143" s="56"/>
      <c r="AJ143" s="56"/>
      <c r="AK143" s="56"/>
      <c r="AL143" s="56"/>
      <c r="AM143" s="56"/>
      <c r="AN143" s="56"/>
    </row>
    <row r="144" spans="32:40">
      <c r="AF144" s="56"/>
      <c r="AG144" s="56"/>
      <c r="AH144" s="56"/>
      <c r="AJ144" s="56"/>
      <c r="AK144" s="56"/>
      <c r="AL144" s="56"/>
      <c r="AM144" s="56"/>
      <c r="AN144" s="56"/>
    </row>
    <row r="145" spans="32:40">
      <c r="AF145" s="56"/>
      <c r="AG145" s="56"/>
      <c r="AH145" s="56"/>
      <c r="AJ145" s="56"/>
      <c r="AK145" s="56"/>
      <c r="AL145" s="56"/>
      <c r="AM145" s="56"/>
      <c r="AN145" s="56"/>
    </row>
    <row r="146" spans="32:40">
      <c r="AK146" s="56"/>
      <c r="AL146" s="56"/>
      <c r="AM146" s="56"/>
      <c r="AN146" s="56"/>
    </row>
    <row r="147" spans="32:40">
      <c r="AK147" s="56"/>
      <c r="AL147" s="56"/>
      <c r="AM147" s="56"/>
      <c r="AN147" s="56"/>
    </row>
    <row r="148" spans="32:40">
      <c r="AK148" s="56"/>
      <c r="AL148" s="56"/>
      <c r="AM148" s="56"/>
      <c r="AN148" s="56"/>
    </row>
    <row r="149" spans="32:40">
      <c r="AK149" s="56"/>
      <c r="AL149" s="56"/>
      <c r="AM149" s="56"/>
      <c r="AN149" s="56"/>
    </row>
    <row r="150" spans="32:40">
      <c r="AK150" s="56"/>
      <c r="AL150" s="56"/>
      <c r="AM150" s="56"/>
      <c r="AN150" s="56"/>
    </row>
    <row r="151" spans="32:40">
      <c r="AK151" s="56"/>
      <c r="AL151" s="56"/>
      <c r="AM151" s="56"/>
      <c r="AN151" s="56"/>
    </row>
    <row r="152" spans="32:40">
      <c r="AK152" s="56"/>
      <c r="AL152" s="56"/>
      <c r="AM152" s="56"/>
      <c r="AN152" s="56"/>
    </row>
    <row r="153" spans="32:40">
      <c r="AK153" s="56"/>
      <c r="AL153" s="56"/>
      <c r="AM153" s="56"/>
      <c r="AN153" s="56"/>
    </row>
    <row r="154" spans="32:40">
      <c r="AK154" s="56"/>
      <c r="AL154" s="56"/>
      <c r="AM154" s="56"/>
      <c r="AN154" s="56"/>
    </row>
    <row r="155" spans="32:40">
      <c r="AK155" s="56"/>
      <c r="AL155" s="56"/>
      <c r="AM155" s="56"/>
      <c r="AN155" s="56"/>
    </row>
  </sheetData>
  <sortState ref="C8:AJ57">
    <sortCondition ref="G8:G57"/>
  </sortState>
  <mergeCells count="1">
    <mergeCell ref="B1:AL2"/>
  </mergeCells>
  <pageMargins left="0.7" right="0.7" top="0.75" bottom="0.75" header="0.3" footer="0.3"/>
  <pageSetup paperSize="9" scale="20" fitToWidth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31"/>
  <sheetViews>
    <sheetView topLeftCell="A27" workbookViewId="0">
      <selection activeCell="F7" sqref="F7"/>
    </sheetView>
  </sheetViews>
  <sheetFormatPr defaultRowHeight="15"/>
  <cols>
    <col min="1" max="1" width="5.140625" customWidth="1"/>
    <col min="3" max="3" width="36" customWidth="1"/>
    <col min="4" max="4" width="17.5703125" customWidth="1"/>
    <col min="5" max="5" width="12.140625" style="1" customWidth="1"/>
    <col min="6" max="6" width="36.28515625" customWidth="1"/>
    <col min="7" max="9" width="9.28515625" customWidth="1"/>
    <col min="10" max="10" width="7.5703125" customWidth="1"/>
    <col min="15" max="22" width="7.5703125" customWidth="1"/>
    <col min="32" max="32" width="10.7109375" bestFit="1" customWidth="1"/>
  </cols>
  <sheetData>
    <row r="1" spans="1:48" ht="23.25">
      <c r="A1" s="56"/>
      <c r="B1" s="234" t="s">
        <v>331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70"/>
      <c r="AN1" s="70"/>
      <c r="AO1" s="56"/>
      <c r="AP1" s="56"/>
      <c r="AQ1" s="56"/>
      <c r="AR1" s="56"/>
      <c r="AS1" s="56"/>
    </row>
    <row r="2" spans="1:48" ht="15.75" customHeight="1">
      <c r="A2" s="56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70"/>
      <c r="AN2" s="70"/>
      <c r="AO2" s="56"/>
      <c r="AP2" s="56"/>
      <c r="AQ2" s="56"/>
      <c r="AR2" s="56"/>
      <c r="AS2" s="56"/>
    </row>
    <row r="3" spans="1:48" ht="18.75" customHeight="1">
      <c r="A3" s="56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70"/>
      <c r="AN3" s="70"/>
      <c r="AO3" s="56"/>
      <c r="AP3" s="56"/>
      <c r="AQ3" s="56"/>
      <c r="AR3" s="56"/>
      <c r="AS3" s="56"/>
      <c r="AT3" s="56"/>
      <c r="AU3" s="56"/>
      <c r="AV3" s="56"/>
    </row>
    <row r="4" spans="1:48" ht="17.25" customHeight="1" thickBot="1">
      <c r="A4" s="56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70"/>
      <c r="AN4" s="70"/>
      <c r="AO4" s="56"/>
      <c r="AP4" s="56"/>
      <c r="AQ4" s="56"/>
      <c r="AR4" s="56"/>
      <c r="AS4" s="56"/>
      <c r="AT4" s="56"/>
      <c r="AU4" s="56"/>
      <c r="AV4" s="56"/>
    </row>
    <row r="5" spans="1:48" ht="16.5" thickBot="1">
      <c r="A5" s="56"/>
      <c r="B5" s="68"/>
      <c r="C5" s="64"/>
      <c r="D5" s="64"/>
      <c r="E5" s="65"/>
      <c r="F5" s="66"/>
      <c r="G5" s="35"/>
      <c r="H5" s="30" t="s">
        <v>253</v>
      </c>
      <c r="I5" s="30"/>
      <c r="J5" s="31"/>
      <c r="K5" s="32"/>
      <c r="L5" s="33" t="s">
        <v>0</v>
      </c>
      <c r="M5" s="34"/>
      <c r="N5" s="31"/>
      <c r="O5" s="30" t="s">
        <v>9</v>
      </c>
      <c r="P5" s="30"/>
      <c r="Q5" s="31"/>
      <c r="R5" s="30" t="s">
        <v>15</v>
      </c>
      <c r="S5" s="30"/>
      <c r="T5" s="34"/>
      <c r="U5" s="36"/>
      <c r="V5" s="30" t="s">
        <v>303</v>
      </c>
      <c r="W5" s="30"/>
      <c r="X5" s="34"/>
      <c r="Y5" s="31"/>
      <c r="Z5" s="30" t="s">
        <v>9</v>
      </c>
      <c r="AA5" s="30"/>
      <c r="AB5" s="31"/>
      <c r="AC5" s="30" t="s">
        <v>15</v>
      </c>
      <c r="AD5" s="30"/>
      <c r="AE5" s="34"/>
      <c r="AF5" s="35"/>
      <c r="AG5" s="30" t="s">
        <v>15</v>
      </c>
      <c r="AH5" s="34"/>
      <c r="AI5" s="34"/>
      <c r="AJ5" s="37" t="s">
        <v>20</v>
      </c>
      <c r="AK5" s="22"/>
      <c r="AL5" s="23"/>
      <c r="AM5" s="23"/>
      <c r="AN5" s="23"/>
      <c r="AO5" s="23"/>
      <c r="AP5" s="24"/>
      <c r="AQ5" s="28" t="s">
        <v>21</v>
      </c>
      <c r="AR5" s="49" t="s">
        <v>29</v>
      </c>
      <c r="AS5" s="56"/>
    </row>
    <row r="6" spans="1:48" ht="31.5" customHeight="1" thickBot="1">
      <c r="A6" s="56"/>
      <c r="B6" s="68"/>
      <c r="C6" s="67"/>
      <c r="D6" s="67"/>
      <c r="E6" s="80" t="s">
        <v>190</v>
      </c>
      <c r="F6" s="105">
        <v>43785</v>
      </c>
      <c r="G6" s="39"/>
      <c r="H6" s="38">
        <v>43547</v>
      </c>
      <c r="I6" s="38"/>
      <c r="J6" s="39"/>
      <c r="K6" s="40"/>
      <c r="L6" s="41">
        <v>43582</v>
      </c>
      <c r="M6" s="42"/>
      <c r="N6" s="39"/>
      <c r="O6" s="38">
        <v>43592</v>
      </c>
      <c r="P6" s="38"/>
      <c r="Q6" s="39"/>
      <c r="R6" s="38">
        <v>43638</v>
      </c>
      <c r="S6" s="38"/>
      <c r="T6" s="42"/>
      <c r="U6" s="43"/>
      <c r="V6" s="44">
        <v>43680</v>
      </c>
      <c r="W6" s="44"/>
      <c r="X6" s="45"/>
      <c r="Y6" s="39"/>
      <c r="Z6" s="38">
        <v>43715</v>
      </c>
      <c r="AA6" s="38"/>
      <c r="AB6" s="77"/>
      <c r="AC6" s="38">
        <v>43750</v>
      </c>
      <c r="AD6" s="38"/>
      <c r="AE6" s="42"/>
      <c r="AF6" s="39"/>
      <c r="AG6" s="38">
        <v>43785</v>
      </c>
      <c r="AH6" s="42"/>
      <c r="AI6" s="42"/>
      <c r="AJ6" s="44" t="s">
        <v>21</v>
      </c>
      <c r="AK6" s="25" t="s">
        <v>22</v>
      </c>
      <c r="AL6" s="26" t="s">
        <v>23</v>
      </c>
      <c r="AM6" s="26" t="s">
        <v>24</v>
      </c>
      <c r="AN6" s="26" t="s">
        <v>25</v>
      </c>
      <c r="AO6" s="26" t="s">
        <v>26</v>
      </c>
      <c r="AP6" s="27" t="s">
        <v>27</v>
      </c>
      <c r="AQ6" s="29" t="s">
        <v>28</v>
      </c>
      <c r="AR6" s="50"/>
      <c r="AS6" s="56"/>
    </row>
    <row r="7" spans="1:48" ht="27" thickBot="1">
      <c r="A7" s="56"/>
      <c r="B7" s="71" t="s">
        <v>10</v>
      </c>
      <c r="C7" s="72" t="s">
        <v>18</v>
      </c>
      <c r="D7" s="72" t="s">
        <v>304</v>
      </c>
      <c r="E7" s="78" t="s">
        <v>11</v>
      </c>
      <c r="F7" s="79" t="s">
        <v>12</v>
      </c>
      <c r="G7" s="74" t="s">
        <v>1</v>
      </c>
      <c r="H7" s="75" t="s">
        <v>2</v>
      </c>
      <c r="I7" s="75" t="s">
        <v>3</v>
      </c>
      <c r="J7" s="46" t="s">
        <v>1</v>
      </c>
      <c r="K7" s="47" t="s">
        <v>2</v>
      </c>
      <c r="L7" s="47" t="s">
        <v>3</v>
      </c>
      <c r="M7" s="48" t="s">
        <v>14</v>
      </c>
      <c r="N7" s="74" t="s">
        <v>1</v>
      </c>
      <c r="O7" s="75" t="s">
        <v>2</v>
      </c>
      <c r="P7" s="75" t="s">
        <v>3</v>
      </c>
      <c r="Q7" s="74" t="s">
        <v>1</v>
      </c>
      <c r="R7" s="75" t="s">
        <v>2</v>
      </c>
      <c r="S7" s="76" t="s">
        <v>3</v>
      </c>
      <c r="T7" s="76" t="s">
        <v>14</v>
      </c>
      <c r="U7" s="74" t="s">
        <v>1</v>
      </c>
      <c r="V7" s="75" t="s">
        <v>2</v>
      </c>
      <c r="W7" s="75" t="s">
        <v>3</v>
      </c>
      <c r="X7" s="160" t="s">
        <v>14</v>
      </c>
      <c r="Y7" s="74" t="s">
        <v>1</v>
      </c>
      <c r="Z7" s="75" t="s">
        <v>2</v>
      </c>
      <c r="AA7" s="75" t="s">
        <v>3</v>
      </c>
      <c r="AB7" s="74" t="s">
        <v>1</v>
      </c>
      <c r="AC7" s="75" t="s">
        <v>2</v>
      </c>
      <c r="AD7" s="76" t="s">
        <v>3</v>
      </c>
      <c r="AE7" s="76" t="s">
        <v>14</v>
      </c>
      <c r="AF7" s="74" t="s">
        <v>1</v>
      </c>
      <c r="AG7" s="75" t="s">
        <v>2</v>
      </c>
      <c r="AH7" s="76" t="s">
        <v>3</v>
      </c>
      <c r="AI7" s="76" t="s">
        <v>14</v>
      </c>
      <c r="AJ7" s="115"/>
      <c r="AK7" s="161"/>
      <c r="AL7" s="162"/>
      <c r="AM7" s="162"/>
      <c r="AN7" s="162"/>
      <c r="AO7" s="162"/>
      <c r="AP7" s="162"/>
      <c r="AQ7" s="23"/>
      <c r="AR7" s="163"/>
      <c r="AS7" s="56"/>
    </row>
    <row r="8" spans="1:48" ht="16.5" customHeight="1">
      <c r="A8" s="56"/>
      <c r="B8" s="124">
        <v>1</v>
      </c>
      <c r="C8" s="188" t="s">
        <v>296</v>
      </c>
      <c r="D8" s="145" t="str">
        <f>IFERROR(VLOOKUP(C8,Members!$C$5:$D$145,2,FALSE),"Non Member")</f>
        <v>HR0570</v>
      </c>
      <c r="E8" s="190">
        <v>65</v>
      </c>
      <c r="F8" s="127" t="s">
        <v>297</v>
      </c>
      <c r="G8" s="16" t="s">
        <v>4</v>
      </c>
      <c r="H8" s="18">
        <v>8</v>
      </c>
      <c r="I8" s="138">
        <v>8</v>
      </c>
      <c r="J8" s="19" t="s">
        <v>4</v>
      </c>
      <c r="K8" s="20">
        <v>8</v>
      </c>
      <c r="L8" s="20">
        <v>10</v>
      </c>
      <c r="M8" s="128">
        <v>10</v>
      </c>
      <c r="N8" s="16" t="s">
        <v>4</v>
      </c>
      <c r="O8" s="18">
        <v>9</v>
      </c>
      <c r="P8" s="138">
        <v>9</v>
      </c>
      <c r="Q8" s="19" t="s">
        <v>4</v>
      </c>
      <c r="R8" s="20">
        <v>10</v>
      </c>
      <c r="S8" s="20">
        <v>10</v>
      </c>
      <c r="T8" s="128">
        <v>10</v>
      </c>
      <c r="U8" s="16" t="s">
        <v>4</v>
      </c>
      <c r="V8" s="18">
        <v>9</v>
      </c>
      <c r="W8" s="18">
        <v>9</v>
      </c>
      <c r="X8" s="81">
        <v>10</v>
      </c>
      <c r="Y8" s="19" t="s">
        <v>4</v>
      </c>
      <c r="Z8" s="20">
        <v>10</v>
      </c>
      <c r="AA8" s="128">
        <v>9</v>
      </c>
      <c r="AB8" s="16" t="s">
        <v>4</v>
      </c>
      <c r="AC8" s="18">
        <v>9</v>
      </c>
      <c r="AD8" s="18">
        <v>9</v>
      </c>
      <c r="AE8" s="81">
        <v>10</v>
      </c>
      <c r="AF8" s="19" t="s">
        <v>4</v>
      </c>
      <c r="AG8" s="20">
        <v>8</v>
      </c>
      <c r="AH8" s="128">
        <v>0</v>
      </c>
      <c r="AI8" s="128">
        <v>10</v>
      </c>
      <c r="AJ8" s="222">
        <f t="shared" ref="AJ8:AJ39" si="0">IF(D8="Non member",0,AR8)</f>
        <v>185</v>
      </c>
      <c r="AK8" s="174"/>
      <c r="AL8" s="106"/>
      <c r="AM8" s="106"/>
      <c r="AN8" s="107"/>
      <c r="AO8" s="107"/>
      <c r="AP8" s="107"/>
      <c r="AQ8" s="107"/>
      <c r="AR8" s="171">
        <v>185</v>
      </c>
      <c r="AS8" s="56"/>
    </row>
    <row r="9" spans="1:48" ht="16.5" customHeight="1">
      <c r="A9" s="56"/>
      <c r="B9" s="129">
        <v>2</v>
      </c>
      <c r="C9" s="189" t="s">
        <v>252</v>
      </c>
      <c r="D9" s="145" t="str">
        <f>IFERROR(VLOOKUP(C9,Members!$C$5:$D$145,2,FALSE),"Non Member")</f>
        <v>HR0559</v>
      </c>
      <c r="E9" s="191">
        <v>117</v>
      </c>
      <c r="F9" s="132" t="s">
        <v>191</v>
      </c>
      <c r="G9" s="17" t="s">
        <v>6</v>
      </c>
      <c r="H9" s="164">
        <v>8</v>
      </c>
      <c r="I9" s="139">
        <v>7</v>
      </c>
      <c r="J9" s="116" t="s">
        <v>6</v>
      </c>
      <c r="K9" s="165">
        <v>9</v>
      </c>
      <c r="L9" s="165">
        <v>9</v>
      </c>
      <c r="M9" s="133">
        <v>10</v>
      </c>
      <c r="N9" s="17" t="s">
        <v>6</v>
      </c>
      <c r="O9" s="164">
        <v>9</v>
      </c>
      <c r="P9" s="139">
        <v>8</v>
      </c>
      <c r="Q9" s="116" t="s">
        <v>6</v>
      </c>
      <c r="R9" s="165">
        <v>8</v>
      </c>
      <c r="S9" s="165">
        <v>8</v>
      </c>
      <c r="T9" s="133">
        <v>10</v>
      </c>
      <c r="U9" s="17"/>
      <c r="V9" s="164"/>
      <c r="W9" s="164"/>
      <c r="X9" s="82"/>
      <c r="Y9" s="116" t="s">
        <v>6</v>
      </c>
      <c r="Z9" s="165">
        <v>8</v>
      </c>
      <c r="AA9" s="133">
        <v>8</v>
      </c>
      <c r="AB9" s="17" t="s">
        <v>6</v>
      </c>
      <c r="AC9" s="164">
        <v>8</v>
      </c>
      <c r="AD9" s="164">
        <v>9</v>
      </c>
      <c r="AE9" s="82">
        <v>10</v>
      </c>
      <c r="AF9" s="116" t="s">
        <v>6</v>
      </c>
      <c r="AG9" s="165">
        <v>8</v>
      </c>
      <c r="AH9" s="133">
        <v>7</v>
      </c>
      <c r="AI9" s="133">
        <v>10</v>
      </c>
      <c r="AJ9" s="223">
        <f t="shared" si="0"/>
        <v>154</v>
      </c>
      <c r="AK9" s="110"/>
      <c r="AL9" s="166"/>
      <c r="AM9" s="166"/>
      <c r="AN9" s="51"/>
      <c r="AO9" s="51"/>
      <c r="AP9" s="51"/>
      <c r="AQ9" s="51"/>
      <c r="AR9" s="172">
        <v>154</v>
      </c>
      <c r="AS9" s="56"/>
    </row>
    <row r="10" spans="1:48" ht="16.5" customHeight="1">
      <c r="A10" s="56"/>
      <c r="B10" s="129">
        <v>3</v>
      </c>
      <c r="C10" s="189" t="s">
        <v>8</v>
      </c>
      <c r="D10" s="145" t="str">
        <f>IFERROR(VLOOKUP(C10,Members!$C$5:$D$145,2,FALSE),"Non Member")</f>
        <v>HR0185</v>
      </c>
      <c r="E10" s="191">
        <v>62</v>
      </c>
      <c r="F10" s="132" t="s">
        <v>193</v>
      </c>
      <c r="G10" s="17" t="s">
        <v>7</v>
      </c>
      <c r="H10" s="164">
        <v>9</v>
      </c>
      <c r="I10" s="139">
        <v>8</v>
      </c>
      <c r="J10" s="116" t="s">
        <v>7</v>
      </c>
      <c r="K10" s="165">
        <v>0</v>
      </c>
      <c r="L10" s="165">
        <v>0</v>
      </c>
      <c r="M10" s="133">
        <v>10</v>
      </c>
      <c r="N10" s="17" t="s">
        <v>7</v>
      </c>
      <c r="O10" s="164">
        <v>9</v>
      </c>
      <c r="P10" s="139">
        <v>0</v>
      </c>
      <c r="Q10" s="116" t="s">
        <v>7</v>
      </c>
      <c r="R10" s="165">
        <v>0</v>
      </c>
      <c r="S10" s="165">
        <v>0</v>
      </c>
      <c r="T10" s="133">
        <v>10</v>
      </c>
      <c r="U10" s="17" t="s">
        <v>7</v>
      </c>
      <c r="V10" s="164">
        <v>8</v>
      </c>
      <c r="W10" s="164">
        <v>7</v>
      </c>
      <c r="X10" s="82">
        <v>10</v>
      </c>
      <c r="Y10" s="116" t="s">
        <v>7</v>
      </c>
      <c r="Z10" s="165">
        <v>10</v>
      </c>
      <c r="AA10" s="133">
        <v>10</v>
      </c>
      <c r="AB10" s="17" t="s">
        <v>7</v>
      </c>
      <c r="AC10" s="164">
        <v>10</v>
      </c>
      <c r="AD10" s="164">
        <v>10</v>
      </c>
      <c r="AE10" s="82">
        <v>10</v>
      </c>
      <c r="AF10" s="116" t="s">
        <v>7</v>
      </c>
      <c r="AG10" s="165">
        <v>8</v>
      </c>
      <c r="AH10" s="133">
        <v>7</v>
      </c>
      <c r="AI10" s="133">
        <v>10</v>
      </c>
      <c r="AJ10" s="223">
        <f t="shared" si="0"/>
        <v>146</v>
      </c>
      <c r="AK10" s="175"/>
      <c r="AL10" s="166"/>
      <c r="AM10" s="166"/>
      <c r="AN10" s="51"/>
      <c r="AO10" s="51"/>
      <c r="AP10" s="51"/>
      <c r="AQ10" s="51"/>
      <c r="AR10" s="172">
        <v>146</v>
      </c>
      <c r="AS10" s="56"/>
    </row>
    <row r="11" spans="1:48" ht="16.5" customHeight="1">
      <c r="A11" s="56"/>
      <c r="B11" s="129">
        <v>4</v>
      </c>
      <c r="C11" s="189" t="s">
        <v>316</v>
      </c>
      <c r="D11" s="145" t="str">
        <f>IFERROR(VLOOKUP(C11,Members!$C$5:$D$145,2,FALSE),"Non Member")</f>
        <v>HR0492</v>
      </c>
      <c r="E11" s="191">
        <v>70</v>
      </c>
      <c r="F11" s="132" t="s">
        <v>315</v>
      </c>
      <c r="G11" s="17" t="s">
        <v>4</v>
      </c>
      <c r="H11" s="164"/>
      <c r="I11" s="139"/>
      <c r="J11" s="116" t="s">
        <v>4</v>
      </c>
      <c r="K11" s="165">
        <v>9</v>
      </c>
      <c r="L11" s="165">
        <v>8</v>
      </c>
      <c r="M11" s="133">
        <v>10</v>
      </c>
      <c r="N11" s="17" t="s">
        <v>4</v>
      </c>
      <c r="O11" s="164">
        <v>7</v>
      </c>
      <c r="P11" s="139">
        <v>7</v>
      </c>
      <c r="Q11" s="116" t="s">
        <v>4</v>
      </c>
      <c r="R11" s="165">
        <v>8</v>
      </c>
      <c r="S11" s="165">
        <v>8</v>
      </c>
      <c r="T11" s="133">
        <v>10</v>
      </c>
      <c r="U11" s="17" t="s">
        <v>4</v>
      </c>
      <c r="V11" s="164">
        <v>10</v>
      </c>
      <c r="W11" s="164">
        <v>10</v>
      </c>
      <c r="X11" s="82">
        <v>10</v>
      </c>
      <c r="Y11" s="116" t="s">
        <v>4</v>
      </c>
      <c r="Z11" s="165">
        <v>9</v>
      </c>
      <c r="AA11" s="133">
        <v>7</v>
      </c>
      <c r="AB11" s="17" t="s">
        <v>4</v>
      </c>
      <c r="AC11" s="164">
        <v>8</v>
      </c>
      <c r="AD11" s="164">
        <v>8</v>
      </c>
      <c r="AE11" s="82">
        <v>10</v>
      </c>
      <c r="AF11" s="116" t="s">
        <v>189</v>
      </c>
      <c r="AG11" s="165" t="s">
        <v>189</v>
      </c>
      <c r="AH11" s="133" t="s">
        <v>189</v>
      </c>
      <c r="AI11" s="133" t="s">
        <v>189</v>
      </c>
      <c r="AJ11" s="223">
        <f t="shared" si="0"/>
        <v>139</v>
      </c>
      <c r="AK11" s="175"/>
      <c r="AL11" s="166"/>
      <c r="AM11" s="166"/>
      <c r="AN11" s="51"/>
      <c r="AO11" s="51"/>
      <c r="AP11" s="51"/>
      <c r="AQ11" s="51"/>
      <c r="AR11" s="172">
        <v>139</v>
      </c>
      <c r="AS11" s="56"/>
    </row>
    <row r="12" spans="1:48" ht="16.5" customHeight="1">
      <c r="A12" s="56"/>
      <c r="B12" s="129">
        <v>5</v>
      </c>
      <c r="C12" s="189" t="s">
        <v>339</v>
      </c>
      <c r="D12" s="145" t="str">
        <f>IFERROR(VLOOKUP(C12,Members!$C$5:$D$145,2,FALSE),"Non Member")</f>
        <v>HR0021</v>
      </c>
      <c r="E12" s="191">
        <v>20</v>
      </c>
      <c r="F12" s="132" t="s">
        <v>340</v>
      </c>
      <c r="G12" s="17" t="s">
        <v>7</v>
      </c>
      <c r="H12" s="164">
        <v>0</v>
      </c>
      <c r="I12" s="139">
        <v>0</v>
      </c>
      <c r="J12" s="116" t="s">
        <v>7</v>
      </c>
      <c r="K12" s="165">
        <v>5</v>
      </c>
      <c r="L12" s="165">
        <v>6</v>
      </c>
      <c r="M12" s="133">
        <v>0</v>
      </c>
      <c r="N12" s="17" t="s">
        <v>7</v>
      </c>
      <c r="O12" s="164">
        <v>4</v>
      </c>
      <c r="P12" s="139">
        <v>8</v>
      </c>
      <c r="Q12" s="116" t="s">
        <v>7</v>
      </c>
      <c r="R12" s="165">
        <v>7</v>
      </c>
      <c r="S12" s="165">
        <v>8</v>
      </c>
      <c r="T12" s="133">
        <v>10</v>
      </c>
      <c r="U12" s="17" t="s">
        <v>7</v>
      </c>
      <c r="V12" s="164">
        <v>7</v>
      </c>
      <c r="W12" s="164">
        <v>8</v>
      </c>
      <c r="X12" s="82">
        <v>10</v>
      </c>
      <c r="Y12" s="116" t="s">
        <v>7</v>
      </c>
      <c r="Z12" s="165">
        <v>8</v>
      </c>
      <c r="AA12" s="133">
        <v>8</v>
      </c>
      <c r="AB12" s="17" t="s">
        <v>7</v>
      </c>
      <c r="AC12" s="164">
        <v>8</v>
      </c>
      <c r="AD12" s="164">
        <v>0</v>
      </c>
      <c r="AE12" s="82">
        <v>10</v>
      </c>
      <c r="AF12" s="116" t="s">
        <v>7</v>
      </c>
      <c r="AG12" s="165">
        <v>7</v>
      </c>
      <c r="AH12" s="133">
        <v>8</v>
      </c>
      <c r="AI12" s="133">
        <v>10</v>
      </c>
      <c r="AJ12" s="223">
        <f t="shared" si="0"/>
        <v>132</v>
      </c>
      <c r="AK12" s="175"/>
      <c r="AL12" s="166"/>
      <c r="AM12" s="166"/>
      <c r="AN12" s="51"/>
      <c r="AO12" s="51"/>
      <c r="AP12" s="51"/>
      <c r="AQ12" s="51"/>
      <c r="AR12" s="172">
        <v>132</v>
      </c>
      <c r="AS12" s="56"/>
    </row>
    <row r="13" spans="1:48" ht="16.5" customHeight="1">
      <c r="A13" s="56"/>
      <c r="B13" s="129">
        <v>6</v>
      </c>
      <c r="C13" s="189" t="s">
        <v>298</v>
      </c>
      <c r="D13" s="145" t="str">
        <f>IFERROR(VLOOKUP(C13,Members!$C$5:$D$145,2,FALSE),"Non Member")</f>
        <v>HR0186</v>
      </c>
      <c r="E13" s="191">
        <v>150</v>
      </c>
      <c r="F13" s="132" t="s">
        <v>192</v>
      </c>
      <c r="G13" s="17" t="s">
        <v>6</v>
      </c>
      <c r="H13" s="164">
        <v>9</v>
      </c>
      <c r="I13" s="139">
        <v>0</v>
      </c>
      <c r="J13" s="116" t="s">
        <v>6</v>
      </c>
      <c r="K13" s="165">
        <v>10</v>
      </c>
      <c r="L13" s="165">
        <v>10</v>
      </c>
      <c r="M13" s="133">
        <v>10</v>
      </c>
      <c r="N13" s="17" t="s">
        <v>6</v>
      </c>
      <c r="O13" s="164">
        <v>0</v>
      </c>
      <c r="P13" s="139">
        <v>9</v>
      </c>
      <c r="Q13" s="116" t="s">
        <v>6</v>
      </c>
      <c r="R13" s="165">
        <v>9</v>
      </c>
      <c r="S13" s="165">
        <v>9</v>
      </c>
      <c r="T13" s="133">
        <v>10</v>
      </c>
      <c r="U13" s="17"/>
      <c r="V13" s="164"/>
      <c r="W13" s="164"/>
      <c r="X13" s="82"/>
      <c r="Y13" s="116" t="s">
        <v>6</v>
      </c>
      <c r="Z13" s="165">
        <v>0</v>
      </c>
      <c r="AA13" s="133">
        <v>7</v>
      </c>
      <c r="AB13" s="17" t="s">
        <v>6</v>
      </c>
      <c r="AC13" s="164">
        <v>10</v>
      </c>
      <c r="AD13" s="164">
        <v>10</v>
      </c>
      <c r="AE13" s="82">
        <v>10</v>
      </c>
      <c r="AF13" s="116" t="s">
        <v>6</v>
      </c>
      <c r="AG13" s="165">
        <v>0</v>
      </c>
      <c r="AH13" s="133">
        <v>8</v>
      </c>
      <c r="AI13" s="133">
        <v>10</v>
      </c>
      <c r="AJ13" s="223">
        <f t="shared" si="0"/>
        <v>131</v>
      </c>
      <c r="AK13" s="176"/>
      <c r="AL13" s="52"/>
      <c r="AM13" s="52"/>
      <c r="AN13" s="51"/>
      <c r="AO13" s="51"/>
      <c r="AP13" s="51"/>
      <c r="AQ13" s="51"/>
      <c r="AR13" s="172">
        <v>131</v>
      </c>
      <c r="AS13" s="56"/>
    </row>
    <row r="14" spans="1:48" ht="16.5" customHeight="1">
      <c r="A14" s="56"/>
      <c r="B14" s="129">
        <v>6</v>
      </c>
      <c r="C14" s="189" t="s">
        <v>310</v>
      </c>
      <c r="D14" s="145" t="str">
        <f>IFERROR(VLOOKUP(C14,Members!$C$5:$D$145,2,FALSE),"Non Member")</f>
        <v>HR0465</v>
      </c>
      <c r="E14" s="191">
        <v>111</v>
      </c>
      <c r="F14" s="132" t="s">
        <v>311</v>
      </c>
      <c r="G14" s="17" t="s">
        <v>509</v>
      </c>
      <c r="H14" s="164" t="s">
        <v>189</v>
      </c>
      <c r="I14" s="139" t="s">
        <v>189</v>
      </c>
      <c r="J14" s="116" t="s">
        <v>5</v>
      </c>
      <c r="K14" s="165">
        <v>10</v>
      </c>
      <c r="L14" s="165">
        <v>9</v>
      </c>
      <c r="M14" s="133">
        <v>10</v>
      </c>
      <c r="N14" s="17" t="s">
        <v>189</v>
      </c>
      <c r="O14" s="164" t="s">
        <v>189</v>
      </c>
      <c r="P14" s="139" t="s">
        <v>189</v>
      </c>
      <c r="Q14" s="116" t="s">
        <v>5</v>
      </c>
      <c r="R14" s="165">
        <v>9</v>
      </c>
      <c r="S14" s="165">
        <v>10</v>
      </c>
      <c r="T14" s="133">
        <v>10</v>
      </c>
      <c r="U14" s="17"/>
      <c r="V14" s="164"/>
      <c r="W14" s="164"/>
      <c r="X14" s="82"/>
      <c r="Y14" s="116" t="s">
        <v>5</v>
      </c>
      <c r="Z14" s="165">
        <v>10</v>
      </c>
      <c r="AA14" s="133">
        <v>10</v>
      </c>
      <c r="AB14" s="17" t="s">
        <v>5</v>
      </c>
      <c r="AC14" s="164">
        <v>9</v>
      </c>
      <c r="AD14" s="164">
        <v>10</v>
      </c>
      <c r="AE14" s="82">
        <v>10</v>
      </c>
      <c r="AF14" s="116" t="s">
        <v>324</v>
      </c>
      <c r="AG14" s="165">
        <v>7</v>
      </c>
      <c r="AH14" s="133">
        <v>7</v>
      </c>
      <c r="AI14" s="133">
        <v>10</v>
      </c>
      <c r="AJ14" s="223">
        <f t="shared" si="0"/>
        <v>131</v>
      </c>
      <c r="AK14" s="175"/>
      <c r="AL14" s="166"/>
      <c r="AM14" s="166"/>
      <c r="AN14" s="51"/>
      <c r="AO14" s="51"/>
      <c r="AP14" s="51"/>
      <c r="AQ14" s="51"/>
      <c r="AR14" s="172">
        <v>131</v>
      </c>
      <c r="AS14" s="56"/>
    </row>
    <row r="15" spans="1:48" ht="16.5" customHeight="1">
      <c r="A15" s="56"/>
      <c r="B15" s="129">
        <v>7</v>
      </c>
      <c r="C15" s="189" t="s">
        <v>293</v>
      </c>
      <c r="D15" s="145" t="str">
        <f>IFERROR(VLOOKUP(C15,Members!$C$5:$D$145,2,FALSE),"Non Member")</f>
        <v>HR0147</v>
      </c>
      <c r="E15" s="191">
        <v>79</v>
      </c>
      <c r="F15" s="132" t="s">
        <v>192</v>
      </c>
      <c r="G15" s="17" t="s">
        <v>5</v>
      </c>
      <c r="H15" s="164">
        <v>10</v>
      </c>
      <c r="I15" s="139">
        <v>10</v>
      </c>
      <c r="J15" s="116" t="s">
        <v>5</v>
      </c>
      <c r="K15" s="165">
        <v>0</v>
      </c>
      <c r="L15" s="165">
        <v>10</v>
      </c>
      <c r="M15" s="133">
        <v>10</v>
      </c>
      <c r="N15" s="17" t="s">
        <v>189</v>
      </c>
      <c r="O15" s="164" t="s">
        <v>189</v>
      </c>
      <c r="P15" s="139" t="s">
        <v>189</v>
      </c>
      <c r="Q15" s="116" t="s">
        <v>5</v>
      </c>
      <c r="R15" s="165">
        <v>8</v>
      </c>
      <c r="S15" s="165">
        <v>8</v>
      </c>
      <c r="T15" s="133">
        <v>10</v>
      </c>
      <c r="U15" s="17"/>
      <c r="V15" s="164"/>
      <c r="W15" s="164"/>
      <c r="X15" s="82"/>
      <c r="Y15" s="116" t="s">
        <v>5</v>
      </c>
      <c r="Z15" s="165">
        <v>8</v>
      </c>
      <c r="AA15" s="133">
        <v>0</v>
      </c>
      <c r="AB15" s="17" t="s">
        <v>5</v>
      </c>
      <c r="AC15" s="164">
        <v>8</v>
      </c>
      <c r="AD15" s="164">
        <v>0</v>
      </c>
      <c r="AE15" s="82">
        <v>10</v>
      </c>
      <c r="AF15" s="116" t="s">
        <v>5</v>
      </c>
      <c r="AG15" s="165">
        <v>10</v>
      </c>
      <c r="AH15" s="133">
        <v>9</v>
      </c>
      <c r="AI15" s="133">
        <v>10</v>
      </c>
      <c r="AJ15" s="223">
        <f t="shared" si="0"/>
        <v>121</v>
      </c>
      <c r="AK15" s="175"/>
      <c r="AL15" s="166"/>
      <c r="AM15" s="166"/>
      <c r="AN15" s="51"/>
      <c r="AO15" s="51"/>
      <c r="AP15" s="51"/>
      <c r="AQ15" s="51"/>
      <c r="AR15" s="172">
        <v>121</v>
      </c>
      <c r="AS15" s="56"/>
    </row>
    <row r="16" spans="1:48" ht="16.5" customHeight="1">
      <c r="A16" s="56"/>
      <c r="B16" s="129">
        <v>8</v>
      </c>
      <c r="C16" s="189" t="s">
        <v>209</v>
      </c>
      <c r="D16" s="145" t="str">
        <f>IFERROR(VLOOKUP(C16,Members!$C$5:$D$145,2,FALSE),"Non Member")</f>
        <v>HR0389</v>
      </c>
      <c r="E16" s="191">
        <v>55</v>
      </c>
      <c r="F16" s="132" t="s">
        <v>510</v>
      </c>
      <c r="G16" s="17" t="s">
        <v>5</v>
      </c>
      <c r="H16" s="164">
        <v>7</v>
      </c>
      <c r="I16" s="139">
        <v>7</v>
      </c>
      <c r="J16" s="116" t="s">
        <v>189</v>
      </c>
      <c r="K16" s="165" t="s">
        <v>189</v>
      </c>
      <c r="L16" s="165" t="s">
        <v>189</v>
      </c>
      <c r="M16" s="133" t="s">
        <v>189</v>
      </c>
      <c r="N16" s="17" t="s">
        <v>189</v>
      </c>
      <c r="O16" s="164" t="s">
        <v>189</v>
      </c>
      <c r="P16" s="139" t="s">
        <v>189</v>
      </c>
      <c r="Q16" s="116" t="s">
        <v>5</v>
      </c>
      <c r="R16" s="165">
        <v>10</v>
      </c>
      <c r="S16" s="165">
        <v>9</v>
      </c>
      <c r="T16" s="133">
        <v>10</v>
      </c>
      <c r="U16" s="17"/>
      <c r="V16" s="164"/>
      <c r="W16" s="164"/>
      <c r="X16" s="82"/>
      <c r="Y16" s="116" t="s">
        <v>5</v>
      </c>
      <c r="Z16" s="165">
        <v>9</v>
      </c>
      <c r="AA16" s="133">
        <v>9</v>
      </c>
      <c r="AB16" s="17" t="s">
        <v>5</v>
      </c>
      <c r="AC16" s="164">
        <v>10</v>
      </c>
      <c r="AD16" s="164">
        <v>9</v>
      </c>
      <c r="AE16" s="82">
        <v>10</v>
      </c>
      <c r="AF16" s="116" t="s">
        <v>5</v>
      </c>
      <c r="AG16" s="165">
        <v>8</v>
      </c>
      <c r="AH16" s="133">
        <v>10</v>
      </c>
      <c r="AI16" s="133">
        <v>10</v>
      </c>
      <c r="AJ16" s="223">
        <f t="shared" si="0"/>
        <v>118</v>
      </c>
      <c r="AK16" s="175"/>
      <c r="AL16" s="166"/>
      <c r="AM16" s="166"/>
      <c r="AN16" s="51"/>
      <c r="AO16" s="51"/>
      <c r="AP16" s="51"/>
      <c r="AQ16" s="51"/>
      <c r="AR16" s="172">
        <v>118</v>
      </c>
      <c r="AS16" s="56"/>
    </row>
    <row r="17" spans="1:45" ht="16.5" customHeight="1">
      <c r="A17" s="56"/>
      <c r="B17" s="129">
        <v>10</v>
      </c>
      <c r="C17" s="189" t="s">
        <v>251</v>
      </c>
      <c r="D17" s="145" t="str">
        <f>IFERROR(VLOOKUP(C17,Members!$C$5:$D$145,2,FALSE),"Non Member")</f>
        <v>HR0230</v>
      </c>
      <c r="E17" s="191">
        <v>147</v>
      </c>
      <c r="F17" s="132" t="s">
        <v>213</v>
      </c>
      <c r="G17" s="17" t="s">
        <v>6</v>
      </c>
      <c r="H17" s="164">
        <v>7</v>
      </c>
      <c r="I17" s="139">
        <v>8</v>
      </c>
      <c r="J17" s="116" t="s">
        <v>189</v>
      </c>
      <c r="K17" s="165" t="s">
        <v>189</v>
      </c>
      <c r="L17" s="165" t="s">
        <v>189</v>
      </c>
      <c r="M17" s="133" t="s">
        <v>189</v>
      </c>
      <c r="N17" s="17" t="s">
        <v>189</v>
      </c>
      <c r="O17" s="164" t="s">
        <v>189</v>
      </c>
      <c r="P17" s="139" t="s">
        <v>189</v>
      </c>
      <c r="Q17" s="116" t="s">
        <v>189</v>
      </c>
      <c r="R17" s="165" t="s">
        <v>189</v>
      </c>
      <c r="S17" s="165" t="s">
        <v>189</v>
      </c>
      <c r="T17" s="133" t="s">
        <v>189</v>
      </c>
      <c r="U17" s="17" t="s">
        <v>6</v>
      </c>
      <c r="V17" s="164">
        <v>8</v>
      </c>
      <c r="W17" s="164">
        <v>8</v>
      </c>
      <c r="X17" s="82">
        <v>10</v>
      </c>
      <c r="Y17" s="116" t="s">
        <v>6</v>
      </c>
      <c r="Z17" s="165">
        <v>9</v>
      </c>
      <c r="AA17" s="133">
        <v>9</v>
      </c>
      <c r="AB17" s="17" t="s">
        <v>6</v>
      </c>
      <c r="AC17" s="164">
        <v>7</v>
      </c>
      <c r="AD17" s="164">
        <v>8</v>
      </c>
      <c r="AE17" s="82">
        <v>10</v>
      </c>
      <c r="AF17" s="116" t="s">
        <v>189</v>
      </c>
      <c r="AG17" s="165" t="s">
        <v>189</v>
      </c>
      <c r="AH17" s="133" t="s">
        <v>189</v>
      </c>
      <c r="AI17" s="133" t="s">
        <v>189</v>
      </c>
      <c r="AJ17" s="223">
        <f t="shared" si="0"/>
        <v>91</v>
      </c>
      <c r="AK17" s="175"/>
      <c r="AL17" s="166"/>
      <c r="AM17" s="166"/>
      <c r="AN17" s="51"/>
      <c r="AO17" s="51"/>
      <c r="AP17" s="51"/>
      <c r="AQ17" s="51"/>
      <c r="AR17" s="172">
        <v>91</v>
      </c>
      <c r="AS17" s="56"/>
    </row>
    <row r="18" spans="1:45" ht="16.5" customHeight="1">
      <c r="A18" s="56"/>
      <c r="B18" s="129">
        <v>11</v>
      </c>
      <c r="C18" s="189" t="s">
        <v>325</v>
      </c>
      <c r="D18" s="145" t="str">
        <f>IFERROR(VLOOKUP(C18,Members!$C$5:$D$145,2,FALSE),"Non Member")</f>
        <v>HR0225</v>
      </c>
      <c r="E18" s="191">
        <v>32</v>
      </c>
      <c r="F18" s="132" t="s">
        <v>326</v>
      </c>
      <c r="G18" s="17" t="s">
        <v>7</v>
      </c>
      <c r="H18" s="164" t="s">
        <v>189</v>
      </c>
      <c r="I18" s="139" t="s">
        <v>189</v>
      </c>
      <c r="J18" s="116" t="s">
        <v>7</v>
      </c>
      <c r="K18" s="165">
        <v>7</v>
      </c>
      <c r="L18" s="165">
        <v>7</v>
      </c>
      <c r="M18" s="133">
        <v>10</v>
      </c>
      <c r="N18" s="17" t="s">
        <v>189</v>
      </c>
      <c r="O18" s="164" t="s">
        <v>189</v>
      </c>
      <c r="P18" s="139" t="s">
        <v>189</v>
      </c>
      <c r="Q18" s="116" t="s">
        <v>189</v>
      </c>
      <c r="R18" s="165" t="s">
        <v>189</v>
      </c>
      <c r="S18" s="165" t="s">
        <v>189</v>
      </c>
      <c r="T18" s="133" t="s">
        <v>189</v>
      </c>
      <c r="U18" s="17" t="s">
        <v>189</v>
      </c>
      <c r="V18" s="164" t="s">
        <v>189</v>
      </c>
      <c r="W18" s="164" t="s">
        <v>189</v>
      </c>
      <c r="X18" s="82" t="s">
        <v>189</v>
      </c>
      <c r="Y18" s="116" t="s">
        <v>189</v>
      </c>
      <c r="Z18" s="165" t="s">
        <v>189</v>
      </c>
      <c r="AA18" s="133" t="s">
        <v>189</v>
      </c>
      <c r="AB18" s="17" t="s">
        <v>7</v>
      </c>
      <c r="AC18" s="164">
        <v>9</v>
      </c>
      <c r="AD18" s="164">
        <v>9</v>
      </c>
      <c r="AE18" s="82">
        <v>10</v>
      </c>
      <c r="AF18" s="116" t="s">
        <v>7</v>
      </c>
      <c r="AG18" s="165">
        <v>9</v>
      </c>
      <c r="AH18" s="133">
        <v>9</v>
      </c>
      <c r="AI18" s="133">
        <v>10</v>
      </c>
      <c r="AJ18" s="223">
        <f t="shared" si="0"/>
        <v>84</v>
      </c>
      <c r="AK18" s="175"/>
      <c r="AL18" s="166"/>
      <c r="AM18" s="166"/>
      <c r="AN18" s="51"/>
      <c r="AO18" s="51"/>
      <c r="AP18" s="51"/>
      <c r="AQ18" s="51"/>
      <c r="AR18" s="172">
        <v>84</v>
      </c>
      <c r="AS18" s="56"/>
    </row>
    <row r="19" spans="1:45" ht="16.5" customHeight="1">
      <c r="A19" s="56"/>
      <c r="B19" s="129">
        <v>12</v>
      </c>
      <c r="C19" s="189" t="s">
        <v>254</v>
      </c>
      <c r="D19" s="145" t="str">
        <f>IFERROR(VLOOKUP(C19,Members!$C$5:$D$145,2,FALSE),"Non Member")</f>
        <v>HR0201</v>
      </c>
      <c r="E19" s="191">
        <v>777</v>
      </c>
      <c r="F19" s="132" t="s">
        <v>255</v>
      </c>
      <c r="G19" s="17" t="s">
        <v>7</v>
      </c>
      <c r="H19" s="164">
        <v>8</v>
      </c>
      <c r="I19" s="139">
        <v>10</v>
      </c>
      <c r="J19" s="116" t="s">
        <v>7</v>
      </c>
      <c r="K19" s="165">
        <v>10</v>
      </c>
      <c r="L19" s="165">
        <v>10</v>
      </c>
      <c r="M19" s="133">
        <v>10</v>
      </c>
      <c r="N19" s="17" t="s">
        <v>7</v>
      </c>
      <c r="O19" s="164">
        <v>8</v>
      </c>
      <c r="P19" s="139">
        <v>9</v>
      </c>
      <c r="Q19" s="116" t="s">
        <v>189</v>
      </c>
      <c r="R19" s="165" t="s">
        <v>189</v>
      </c>
      <c r="S19" s="165" t="s">
        <v>189</v>
      </c>
      <c r="T19" s="133" t="s">
        <v>189</v>
      </c>
      <c r="U19" s="17"/>
      <c r="V19" s="164" t="s">
        <v>189</v>
      </c>
      <c r="W19" s="164"/>
      <c r="X19" s="82" t="s">
        <v>189</v>
      </c>
      <c r="Y19" s="116" t="s">
        <v>7</v>
      </c>
      <c r="Z19" s="165">
        <v>0</v>
      </c>
      <c r="AA19" s="133">
        <v>9</v>
      </c>
      <c r="AB19" s="17" t="s">
        <v>189</v>
      </c>
      <c r="AC19" s="164" t="s">
        <v>189</v>
      </c>
      <c r="AD19" s="164" t="s">
        <v>189</v>
      </c>
      <c r="AE19" s="82" t="s">
        <v>189</v>
      </c>
      <c r="AF19" s="116" t="s">
        <v>189</v>
      </c>
      <c r="AG19" s="165" t="s">
        <v>189</v>
      </c>
      <c r="AH19" s="133" t="s">
        <v>189</v>
      </c>
      <c r="AI19" s="133" t="s">
        <v>189</v>
      </c>
      <c r="AJ19" s="223">
        <f t="shared" si="0"/>
        <v>80</v>
      </c>
      <c r="AK19" s="176"/>
      <c r="AL19" s="52"/>
      <c r="AM19" s="52"/>
      <c r="AN19" s="51"/>
      <c r="AO19" s="51"/>
      <c r="AP19" s="51"/>
      <c r="AQ19" s="51"/>
      <c r="AR19" s="172">
        <v>80</v>
      </c>
      <c r="AS19" s="56"/>
    </row>
    <row r="20" spans="1:45" ht="16.5" customHeight="1">
      <c r="A20" s="56"/>
      <c r="B20" s="129">
        <v>13</v>
      </c>
      <c r="C20" s="189" t="s">
        <v>318</v>
      </c>
      <c r="D20" s="145" t="str">
        <f>IFERROR(VLOOKUP(C20,Members!$C$5:$D$145,2,FALSE),"Non Member")</f>
        <v>HR0554</v>
      </c>
      <c r="E20" s="192">
        <v>300</v>
      </c>
      <c r="F20" s="132" t="s">
        <v>319</v>
      </c>
      <c r="G20" s="17" t="s">
        <v>5</v>
      </c>
      <c r="H20" s="164" t="s">
        <v>189</v>
      </c>
      <c r="I20" s="139" t="s">
        <v>189</v>
      </c>
      <c r="J20" s="116" t="s">
        <v>5</v>
      </c>
      <c r="K20" s="165">
        <v>0</v>
      </c>
      <c r="L20" s="165">
        <v>8</v>
      </c>
      <c r="M20" s="133">
        <v>10</v>
      </c>
      <c r="N20" s="17" t="s">
        <v>189</v>
      </c>
      <c r="O20" s="164" t="s">
        <v>189</v>
      </c>
      <c r="P20" s="139" t="s">
        <v>189</v>
      </c>
      <c r="Q20" s="116" t="s">
        <v>5</v>
      </c>
      <c r="R20" s="165">
        <v>6</v>
      </c>
      <c r="S20" s="165">
        <v>0</v>
      </c>
      <c r="T20" s="133">
        <v>10</v>
      </c>
      <c r="U20" s="17" t="s">
        <v>5</v>
      </c>
      <c r="V20" s="164">
        <v>7</v>
      </c>
      <c r="W20" s="164">
        <v>6</v>
      </c>
      <c r="X20" s="82">
        <v>10</v>
      </c>
      <c r="Y20" s="116" t="s">
        <v>5</v>
      </c>
      <c r="Z20" s="165">
        <v>5</v>
      </c>
      <c r="AA20" s="133">
        <v>6</v>
      </c>
      <c r="AB20" s="17" t="s">
        <v>189</v>
      </c>
      <c r="AC20" s="164" t="s">
        <v>189</v>
      </c>
      <c r="AD20" s="164" t="s">
        <v>189</v>
      </c>
      <c r="AE20" s="82" t="s">
        <v>189</v>
      </c>
      <c r="AF20" s="116" t="s">
        <v>189</v>
      </c>
      <c r="AG20" s="165" t="s">
        <v>189</v>
      </c>
      <c r="AH20" s="133" t="s">
        <v>189</v>
      </c>
      <c r="AI20" s="133" t="s">
        <v>189</v>
      </c>
      <c r="AJ20" s="223">
        <f t="shared" si="0"/>
        <v>74</v>
      </c>
      <c r="AK20" s="176"/>
      <c r="AL20" s="52"/>
      <c r="AM20" s="52"/>
      <c r="AN20" s="51"/>
      <c r="AO20" s="51"/>
      <c r="AP20" s="51"/>
      <c r="AQ20" s="51"/>
      <c r="AR20" s="172">
        <v>74</v>
      </c>
      <c r="AS20" s="56"/>
    </row>
    <row r="21" spans="1:45" ht="16.5" customHeight="1">
      <c r="A21" s="56"/>
      <c r="B21" s="129">
        <v>14</v>
      </c>
      <c r="C21" s="189" t="s">
        <v>346</v>
      </c>
      <c r="D21" s="145" t="str">
        <f>IFERROR(VLOOKUP(C21,Members!$C$5:$D$145,2,FALSE),"Non Member")</f>
        <v>HR0238</v>
      </c>
      <c r="E21" s="191">
        <v>333</v>
      </c>
      <c r="F21" s="132" t="s">
        <v>347</v>
      </c>
      <c r="G21" s="17" t="s">
        <v>7</v>
      </c>
      <c r="H21" s="164" t="s">
        <v>189</v>
      </c>
      <c r="I21" s="139" t="s">
        <v>189</v>
      </c>
      <c r="J21" s="116" t="s">
        <v>189</v>
      </c>
      <c r="K21" s="165" t="s">
        <v>189</v>
      </c>
      <c r="L21" s="165" t="s">
        <v>189</v>
      </c>
      <c r="M21" s="133" t="s">
        <v>189</v>
      </c>
      <c r="N21" s="17" t="s">
        <v>7</v>
      </c>
      <c r="O21" s="164">
        <v>0</v>
      </c>
      <c r="P21" s="139">
        <v>0</v>
      </c>
      <c r="Q21" s="116" t="s">
        <v>7</v>
      </c>
      <c r="R21" s="165">
        <v>8</v>
      </c>
      <c r="S21" s="165">
        <v>7</v>
      </c>
      <c r="T21" s="133">
        <v>10</v>
      </c>
      <c r="U21" s="17"/>
      <c r="V21" s="164"/>
      <c r="W21" s="164"/>
      <c r="X21" s="82"/>
      <c r="Y21" s="116" t="s">
        <v>7</v>
      </c>
      <c r="Z21" s="165">
        <v>9</v>
      </c>
      <c r="AA21" s="133">
        <v>7</v>
      </c>
      <c r="AB21" s="17" t="s">
        <v>7</v>
      </c>
      <c r="AC21" s="164">
        <v>6</v>
      </c>
      <c r="AD21" s="164">
        <v>7</v>
      </c>
      <c r="AE21" s="82">
        <v>10</v>
      </c>
      <c r="AF21" s="116" t="s">
        <v>189</v>
      </c>
      <c r="AG21" s="165" t="s">
        <v>189</v>
      </c>
      <c r="AH21" s="133" t="s">
        <v>189</v>
      </c>
      <c r="AI21" s="133" t="s">
        <v>189</v>
      </c>
      <c r="AJ21" s="223">
        <f t="shared" si="0"/>
        <v>68</v>
      </c>
      <c r="AK21" s="176"/>
      <c r="AL21" s="52"/>
      <c r="AM21" s="52"/>
      <c r="AN21" s="51"/>
      <c r="AO21" s="51"/>
      <c r="AP21" s="51"/>
      <c r="AQ21" s="51"/>
      <c r="AR21" s="172">
        <v>68</v>
      </c>
      <c r="AS21" s="56"/>
    </row>
    <row r="22" spans="1:45" ht="16.5" customHeight="1">
      <c r="A22" s="56"/>
      <c r="B22" s="129">
        <v>15</v>
      </c>
      <c r="C22" s="189" t="s">
        <v>342</v>
      </c>
      <c r="D22" s="145" t="str">
        <f>IFERROR(VLOOKUP(C22,Members!$C$5:$D$145,2,FALSE),"Non Member")</f>
        <v>HR0568</v>
      </c>
      <c r="E22" s="191">
        <v>30</v>
      </c>
      <c r="F22" s="132" t="s">
        <v>343</v>
      </c>
      <c r="G22" s="17" t="s">
        <v>5</v>
      </c>
      <c r="H22" s="164">
        <v>9</v>
      </c>
      <c r="I22" s="139">
        <v>7</v>
      </c>
      <c r="J22" s="116" t="s">
        <v>189</v>
      </c>
      <c r="K22" s="165" t="s">
        <v>189</v>
      </c>
      <c r="L22" s="165" t="s">
        <v>189</v>
      </c>
      <c r="M22" s="133"/>
      <c r="N22" s="17" t="s">
        <v>5</v>
      </c>
      <c r="O22" s="164">
        <v>7</v>
      </c>
      <c r="P22" s="139">
        <v>0</v>
      </c>
      <c r="Q22" s="116" t="s">
        <v>189</v>
      </c>
      <c r="R22" s="165" t="s">
        <v>189</v>
      </c>
      <c r="S22" s="165" t="s">
        <v>189</v>
      </c>
      <c r="T22" s="133" t="s">
        <v>189</v>
      </c>
      <c r="U22" s="17"/>
      <c r="V22" s="164"/>
      <c r="W22" s="164"/>
      <c r="X22" s="82"/>
      <c r="Y22" s="116" t="s">
        <v>5</v>
      </c>
      <c r="Z22" s="165">
        <v>4</v>
      </c>
      <c r="AA22" s="133">
        <v>5</v>
      </c>
      <c r="AB22" s="17" t="s">
        <v>5</v>
      </c>
      <c r="AC22" s="164">
        <v>7</v>
      </c>
      <c r="AD22" s="164">
        <v>8</v>
      </c>
      <c r="AE22" s="82">
        <v>10</v>
      </c>
      <c r="AF22" s="116" t="s">
        <v>189</v>
      </c>
      <c r="AG22" s="165" t="s">
        <v>189</v>
      </c>
      <c r="AH22" s="133" t="s">
        <v>189</v>
      </c>
      <c r="AI22" s="133" t="s">
        <v>189</v>
      </c>
      <c r="AJ22" s="223">
        <f t="shared" si="0"/>
        <v>64</v>
      </c>
      <c r="AK22" s="175"/>
      <c r="AL22" s="166"/>
      <c r="AM22" s="166"/>
      <c r="AN22" s="51"/>
      <c r="AO22" s="51"/>
      <c r="AP22" s="51"/>
      <c r="AQ22" s="51"/>
      <c r="AR22" s="172">
        <v>64</v>
      </c>
      <c r="AS22" s="56"/>
    </row>
    <row r="23" spans="1:45" ht="16.5" customHeight="1">
      <c r="A23" s="56"/>
      <c r="B23" s="129">
        <v>16</v>
      </c>
      <c r="C23" s="189" t="s">
        <v>257</v>
      </c>
      <c r="D23" s="145" t="str">
        <f>IFERROR(VLOOKUP(C23,Members!$C$5:$D$145,2,FALSE),"Non Member")</f>
        <v>HR0545</v>
      </c>
      <c r="E23" s="191">
        <v>91</v>
      </c>
      <c r="F23" s="132" t="s">
        <v>258</v>
      </c>
      <c r="G23" s="17" t="s">
        <v>7</v>
      </c>
      <c r="H23" s="164">
        <v>10</v>
      </c>
      <c r="I23" s="139">
        <v>0</v>
      </c>
      <c r="J23" s="116" t="s">
        <v>189</v>
      </c>
      <c r="K23" s="165" t="s">
        <v>189</v>
      </c>
      <c r="L23" s="165" t="s">
        <v>189</v>
      </c>
      <c r="M23" s="133" t="s">
        <v>189</v>
      </c>
      <c r="N23" s="17" t="s">
        <v>7</v>
      </c>
      <c r="O23" s="164">
        <v>10</v>
      </c>
      <c r="P23" s="139">
        <v>10</v>
      </c>
      <c r="Q23" s="116" t="s">
        <v>4</v>
      </c>
      <c r="R23" s="165">
        <v>7</v>
      </c>
      <c r="S23" s="165">
        <v>7</v>
      </c>
      <c r="T23" s="133">
        <v>10</v>
      </c>
      <c r="U23" s="17" t="s">
        <v>189</v>
      </c>
      <c r="V23" s="164" t="s">
        <v>189</v>
      </c>
      <c r="W23" s="164" t="s">
        <v>189</v>
      </c>
      <c r="X23" s="82" t="s">
        <v>189</v>
      </c>
      <c r="Y23" s="116" t="s">
        <v>189</v>
      </c>
      <c r="Z23" s="165" t="s">
        <v>189</v>
      </c>
      <c r="AA23" s="133" t="s">
        <v>189</v>
      </c>
      <c r="AB23" s="17" t="s">
        <v>189</v>
      </c>
      <c r="AC23" s="164" t="s">
        <v>189</v>
      </c>
      <c r="AD23" s="164" t="s">
        <v>189</v>
      </c>
      <c r="AE23" s="82" t="s">
        <v>189</v>
      </c>
      <c r="AF23" s="116" t="s">
        <v>189</v>
      </c>
      <c r="AG23" s="165" t="s">
        <v>189</v>
      </c>
      <c r="AH23" s="133" t="s">
        <v>189</v>
      </c>
      <c r="AI23" s="133" t="s">
        <v>189</v>
      </c>
      <c r="AJ23" s="223">
        <f t="shared" si="0"/>
        <v>57</v>
      </c>
      <c r="AK23" s="175"/>
      <c r="AL23" s="166"/>
      <c r="AM23" s="166"/>
      <c r="AN23" s="51"/>
      <c r="AO23" s="51"/>
      <c r="AP23" s="51"/>
      <c r="AQ23" s="51"/>
      <c r="AR23" s="172">
        <v>57</v>
      </c>
      <c r="AS23" s="56"/>
    </row>
    <row r="24" spans="1:45" ht="16.5" customHeight="1">
      <c r="A24" s="56"/>
      <c r="B24" s="129">
        <v>17</v>
      </c>
      <c r="C24" s="189" t="s">
        <v>301</v>
      </c>
      <c r="D24" s="145" t="str">
        <f>IFERROR(VLOOKUP(C24,Members!$C$5:$D$145,2,FALSE),"Non Member")</f>
        <v>HR0060</v>
      </c>
      <c r="E24" s="191">
        <v>66</v>
      </c>
      <c r="F24" s="132" t="s">
        <v>259</v>
      </c>
      <c r="G24" s="17" t="s">
        <v>13</v>
      </c>
      <c r="H24" s="164">
        <v>7</v>
      </c>
      <c r="I24" s="139">
        <v>8</v>
      </c>
      <c r="J24" s="116" t="s">
        <v>189</v>
      </c>
      <c r="K24" s="165" t="s">
        <v>189</v>
      </c>
      <c r="L24" s="165" t="s">
        <v>189</v>
      </c>
      <c r="M24" s="133" t="s">
        <v>189</v>
      </c>
      <c r="N24" s="17" t="s">
        <v>13</v>
      </c>
      <c r="O24" s="164">
        <v>7</v>
      </c>
      <c r="P24" s="139">
        <v>7</v>
      </c>
      <c r="Q24" s="116" t="s">
        <v>13</v>
      </c>
      <c r="R24" s="165">
        <v>7</v>
      </c>
      <c r="S24" s="165">
        <v>7</v>
      </c>
      <c r="T24" s="133">
        <v>10</v>
      </c>
      <c r="U24" s="17" t="s">
        <v>189</v>
      </c>
      <c r="V24" s="164" t="s">
        <v>189</v>
      </c>
      <c r="W24" s="164" t="s">
        <v>189</v>
      </c>
      <c r="X24" s="82" t="s">
        <v>189</v>
      </c>
      <c r="Y24" s="116" t="s">
        <v>189</v>
      </c>
      <c r="Z24" s="165" t="s">
        <v>189</v>
      </c>
      <c r="AA24" s="133" t="s">
        <v>189</v>
      </c>
      <c r="AB24" s="17" t="s">
        <v>189</v>
      </c>
      <c r="AC24" s="164" t="s">
        <v>189</v>
      </c>
      <c r="AD24" s="164" t="s">
        <v>189</v>
      </c>
      <c r="AE24" s="82" t="s">
        <v>189</v>
      </c>
      <c r="AF24" s="116" t="s">
        <v>189</v>
      </c>
      <c r="AG24" s="165" t="s">
        <v>189</v>
      </c>
      <c r="AH24" s="133" t="s">
        <v>189</v>
      </c>
      <c r="AI24" s="133" t="s">
        <v>189</v>
      </c>
      <c r="AJ24" s="223">
        <f t="shared" si="0"/>
        <v>54</v>
      </c>
      <c r="AK24" s="177"/>
      <c r="AL24" s="53"/>
      <c r="AM24" s="53"/>
      <c r="AN24" s="51"/>
      <c r="AO24" s="51"/>
      <c r="AP24" s="51"/>
      <c r="AQ24" s="51"/>
      <c r="AR24" s="172">
        <v>54</v>
      </c>
      <c r="AS24" s="56"/>
    </row>
    <row r="25" spans="1:45" ht="16.5" customHeight="1">
      <c r="A25" s="56"/>
      <c r="B25" s="129">
        <v>17</v>
      </c>
      <c r="C25" s="189" t="s">
        <v>332</v>
      </c>
      <c r="D25" s="145" t="str">
        <f>IFERROR(VLOOKUP(C25,Members!$C$5:$D$145,2,FALSE),"Non Member")</f>
        <v>HR0296</v>
      </c>
      <c r="E25" s="191">
        <v>241</v>
      </c>
      <c r="F25" s="132" t="s">
        <v>333</v>
      </c>
      <c r="G25" s="17" t="s">
        <v>5</v>
      </c>
      <c r="H25" s="164" t="s">
        <v>189</v>
      </c>
      <c r="I25" s="139" t="s">
        <v>189</v>
      </c>
      <c r="J25" s="116" t="s">
        <v>5</v>
      </c>
      <c r="K25" s="165">
        <v>9</v>
      </c>
      <c r="L25" s="165">
        <v>5</v>
      </c>
      <c r="M25" s="133">
        <v>10</v>
      </c>
      <c r="N25" s="17" t="s">
        <v>5</v>
      </c>
      <c r="O25" s="164">
        <v>8</v>
      </c>
      <c r="P25" s="139">
        <v>8</v>
      </c>
      <c r="Q25" s="116" t="s">
        <v>189</v>
      </c>
      <c r="R25" s="165" t="s">
        <v>189</v>
      </c>
      <c r="S25" s="165" t="s">
        <v>189</v>
      </c>
      <c r="T25" s="133" t="s">
        <v>189</v>
      </c>
      <c r="U25" s="17"/>
      <c r="V25" s="164"/>
      <c r="W25" s="164"/>
      <c r="X25" s="82"/>
      <c r="Y25" s="116" t="s">
        <v>5</v>
      </c>
      <c r="Z25" s="165">
        <v>6</v>
      </c>
      <c r="AA25" s="133">
        <v>7</v>
      </c>
      <c r="AB25" s="17" t="s">
        <v>189</v>
      </c>
      <c r="AC25" s="164" t="s">
        <v>189</v>
      </c>
      <c r="AD25" s="164" t="s">
        <v>189</v>
      </c>
      <c r="AE25" s="82" t="s">
        <v>189</v>
      </c>
      <c r="AF25" s="116" t="s">
        <v>189</v>
      </c>
      <c r="AG25" s="165" t="s">
        <v>189</v>
      </c>
      <c r="AH25" s="133" t="s">
        <v>189</v>
      </c>
      <c r="AI25" s="133" t="s">
        <v>189</v>
      </c>
      <c r="AJ25" s="223">
        <f t="shared" si="0"/>
        <v>53</v>
      </c>
      <c r="AK25" s="178"/>
      <c r="AL25" s="167"/>
      <c r="AM25" s="167"/>
      <c r="AN25" s="51"/>
      <c r="AO25" s="51"/>
      <c r="AP25" s="51"/>
      <c r="AQ25" s="51"/>
      <c r="AR25" s="172">
        <v>53</v>
      </c>
      <c r="AS25" s="56"/>
    </row>
    <row r="26" spans="1:45" ht="16.5" customHeight="1">
      <c r="A26" s="56"/>
      <c r="B26" s="129">
        <v>18</v>
      </c>
      <c r="C26" s="189" t="s">
        <v>349</v>
      </c>
      <c r="D26" s="145" t="str">
        <f>IFERROR(VLOOKUP(C26,Members!$C$5:$D$145,2,FALSE),"Non Member")</f>
        <v>HR0469</v>
      </c>
      <c r="E26" s="191">
        <v>4</v>
      </c>
      <c r="F26" s="135" t="s">
        <v>350</v>
      </c>
      <c r="G26" s="17" t="s">
        <v>324</v>
      </c>
      <c r="H26" s="164">
        <v>0</v>
      </c>
      <c r="I26" s="139">
        <v>0</v>
      </c>
      <c r="J26" s="116" t="s">
        <v>324</v>
      </c>
      <c r="K26" s="165">
        <v>8</v>
      </c>
      <c r="L26" s="165">
        <v>7</v>
      </c>
      <c r="M26" s="133">
        <v>10</v>
      </c>
      <c r="N26" s="17"/>
      <c r="O26" s="164"/>
      <c r="P26" s="139"/>
      <c r="Q26" s="116" t="s">
        <v>324</v>
      </c>
      <c r="R26" s="165">
        <v>7</v>
      </c>
      <c r="S26" s="165">
        <v>7</v>
      </c>
      <c r="T26" s="133">
        <v>10</v>
      </c>
      <c r="U26" s="17" t="s">
        <v>189</v>
      </c>
      <c r="V26" s="164" t="s">
        <v>189</v>
      </c>
      <c r="W26" s="164" t="s">
        <v>189</v>
      </c>
      <c r="X26" s="82" t="s">
        <v>189</v>
      </c>
      <c r="Y26" s="116" t="s">
        <v>189</v>
      </c>
      <c r="Z26" s="165" t="s">
        <v>189</v>
      </c>
      <c r="AA26" s="133" t="s">
        <v>189</v>
      </c>
      <c r="AB26" s="17" t="s">
        <v>189</v>
      </c>
      <c r="AC26" s="164" t="s">
        <v>189</v>
      </c>
      <c r="AD26" s="164" t="s">
        <v>189</v>
      </c>
      <c r="AE26" s="82" t="s">
        <v>189</v>
      </c>
      <c r="AF26" s="116" t="s">
        <v>189</v>
      </c>
      <c r="AG26" s="165" t="s">
        <v>189</v>
      </c>
      <c r="AH26" s="133" t="s">
        <v>189</v>
      </c>
      <c r="AI26" s="133" t="s">
        <v>189</v>
      </c>
      <c r="AJ26" s="223">
        <f t="shared" si="0"/>
        <v>53</v>
      </c>
      <c r="AK26" s="176"/>
      <c r="AL26" s="52"/>
      <c r="AM26" s="52"/>
      <c r="AN26" s="51"/>
      <c r="AO26" s="51"/>
      <c r="AP26" s="51"/>
      <c r="AQ26" s="51"/>
      <c r="AR26" s="172">
        <v>53</v>
      </c>
      <c r="AS26" s="56"/>
    </row>
    <row r="27" spans="1:45" ht="16.5" customHeight="1">
      <c r="A27" s="56"/>
      <c r="B27" s="129">
        <v>20</v>
      </c>
      <c r="C27" s="189" t="s">
        <v>317</v>
      </c>
      <c r="D27" s="145" t="str">
        <f>IFERROR(VLOOKUP(C27,Members!$C$5:$D$145,2,FALSE),"Non Member")</f>
        <v>HR0453</v>
      </c>
      <c r="E27" s="191">
        <v>722</v>
      </c>
      <c r="F27" s="132" t="s">
        <v>315</v>
      </c>
      <c r="G27" s="17" t="s">
        <v>7</v>
      </c>
      <c r="H27" s="164"/>
      <c r="I27" s="139"/>
      <c r="J27" s="116" t="s">
        <v>7</v>
      </c>
      <c r="K27" s="165">
        <v>9</v>
      </c>
      <c r="L27" s="165">
        <v>8</v>
      </c>
      <c r="M27" s="133">
        <v>10</v>
      </c>
      <c r="N27" s="17" t="s">
        <v>7</v>
      </c>
      <c r="O27" s="164">
        <v>7</v>
      </c>
      <c r="P27" s="139">
        <v>6</v>
      </c>
      <c r="Q27" s="116" t="s">
        <v>189</v>
      </c>
      <c r="R27" s="165" t="s">
        <v>189</v>
      </c>
      <c r="S27" s="165" t="s">
        <v>189</v>
      </c>
      <c r="T27" s="133" t="s">
        <v>189</v>
      </c>
      <c r="U27" s="17" t="s">
        <v>189</v>
      </c>
      <c r="V27" s="164" t="s">
        <v>189</v>
      </c>
      <c r="W27" s="164" t="s">
        <v>189</v>
      </c>
      <c r="X27" s="82" t="s">
        <v>189</v>
      </c>
      <c r="Y27" s="116" t="s">
        <v>189</v>
      </c>
      <c r="Z27" s="165" t="s">
        <v>189</v>
      </c>
      <c r="AA27" s="133" t="s">
        <v>189</v>
      </c>
      <c r="AB27" s="17" t="s">
        <v>189</v>
      </c>
      <c r="AC27" s="164" t="s">
        <v>189</v>
      </c>
      <c r="AD27" s="164" t="s">
        <v>189</v>
      </c>
      <c r="AE27" s="82" t="s">
        <v>189</v>
      </c>
      <c r="AF27" s="116" t="s">
        <v>189</v>
      </c>
      <c r="AG27" s="165" t="s">
        <v>189</v>
      </c>
      <c r="AH27" s="133" t="s">
        <v>189</v>
      </c>
      <c r="AI27" s="133" t="s">
        <v>189</v>
      </c>
      <c r="AJ27" s="223">
        <f t="shared" si="0"/>
        <v>49</v>
      </c>
      <c r="AK27" s="178"/>
      <c r="AL27" s="167"/>
      <c r="AM27" s="167"/>
      <c r="AN27" s="51"/>
      <c r="AO27" s="51"/>
      <c r="AP27" s="51"/>
      <c r="AQ27" s="51"/>
      <c r="AR27" s="172">
        <v>49</v>
      </c>
      <c r="AS27" s="56"/>
    </row>
    <row r="28" spans="1:45" ht="16.5" customHeight="1">
      <c r="A28" s="56"/>
      <c r="B28" s="129">
        <v>21</v>
      </c>
      <c r="C28" s="189" t="s">
        <v>337</v>
      </c>
      <c r="D28" s="145" t="str">
        <f>IFERROR(VLOOKUP(C28,Members!$C$5:$D$145,2,FALSE),"Non Member")</f>
        <v>HR0357</v>
      </c>
      <c r="E28" s="191">
        <v>165</v>
      </c>
      <c r="F28" s="132" t="s">
        <v>338</v>
      </c>
      <c r="G28" s="17" t="s">
        <v>7</v>
      </c>
      <c r="H28" s="164" t="s">
        <v>189</v>
      </c>
      <c r="I28" s="139" t="s">
        <v>189</v>
      </c>
      <c r="J28" s="116" t="s">
        <v>189</v>
      </c>
      <c r="K28" s="165" t="s">
        <v>189</v>
      </c>
      <c r="L28" s="165" t="s">
        <v>189</v>
      </c>
      <c r="M28" s="133" t="s">
        <v>189</v>
      </c>
      <c r="N28" s="144" t="s">
        <v>7</v>
      </c>
      <c r="O28" s="143">
        <v>6</v>
      </c>
      <c r="P28" s="139">
        <v>7</v>
      </c>
      <c r="Q28" s="116" t="s">
        <v>189</v>
      </c>
      <c r="R28" s="165" t="s">
        <v>189</v>
      </c>
      <c r="S28" s="165" t="s">
        <v>189</v>
      </c>
      <c r="T28" s="133" t="s">
        <v>189</v>
      </c>
      <c r="U28" s="17" t="s">
        <v>189</v>
      </c>
      <c r="V28" s="164" t="s">
        <v>189</v>
      </c>
      <c r="W28" s="164" t="s">
        <v>189</v>
      </c>
      <c r="X28" s="82" t="s">
        <v>189</v>
      </c>
      <c r="Y28" s="137" t="s">
        <v>189</v>
      </c>
      <c r="Z28" s="119" t="s">
        <v>189</v>
      </c>
      <c r="AA28" s="133" t="s">
        <v>189</v>
      </c>
      <c r="AB28" s="17" t="s">
        <v>7</v>
      </c>
      <c r="AC28" s="164">
        <v>7</v>
      </c>
      <c r="AD28" s="164">
        <v>8</v>
      </c>
      <c r="AE28" s="82">
        <v>10</v>
      </c>
      <c r="AF28" s="116" t="s">
        <v>189</v>
      </c>
      <c r="AG28" s="165" t="s">
        <v>189</v>
      </c>
      <c r="AH28" s="133" t="s">
        <v>189</v>
      </c>
      <c r="AI28" s="133" t="s">
        <v>189</v>
      </c>
      <c r="AJ28" s="223">
        <f t="shared" si="0"/>
        <v>45</v>
      </c>
      <c r="AK28" s="178"/>
      <c r="AL28" s="167"/>
      <c r="AM28" s="167"/>
      <c r="AN28" s="51"/>
      <c r="AO28" s="51"/>
      <c r="AP28" s="51"/>
      <c r="AQ28" s="51"/>
      <c r="AR28" s="172">
        <v>45</v>
      </c>
      <c r="AS28" s="56"/>
    </row>
    <row r="29" spans="1:45" ht="16.5" customHeight="1">
      <c r="A29" s="56"/>
      <c r="B29" s="129">
        <v>24</v>
      </c>
      <c r="C29" s="189" t="s">
        <v>482</v>
      </c>
      <c r="D29" s="145" t="str">
        <f>IFERROR(VLOOKUP(C29,Members!$C$5:$D$145,2,FALSE),"Non Member")</f>
        <v>HR0188</v>
      </c>
      <c r="E29" s="192">
        <v>94</v>
      </c>
      <c r="F29" s="132" t="s">
        <v>307</v>
      </c>
      <c r="G29" s="17" t="s">
        <v>5</v>
      </c>
      <c r="H29" s="164">
        <v>9</v>
      </c>
      <c r="I29" s="139">
        <v>9</v>
      </c>
      <c r="J29" s="116" t="s">
        <v>189</v>
      </c>
      <c r="K29" s="165" t="s">
        <v>189</v>
      </c>
      <c r="L29" s="165" t="s">
        <v>189</v>
      </c>
      <c r="M29" s="133" t="s">
        <v>189</v>
      </c>
      <c r="N29" s="17" t="s">
        <v>189</v>
      </c>
      <c r="O29" s="164" t="s">
        <v>189</v>
      </c>
      <c r="P29" s="139" t="s">
        <v>189</v>
      </c>
      <c r="Q29" s="116" t="s">
        <v>6</v>
      </c>
      <c r="R29" s="165">
        <v>0</v>
      </c>
      <c r="S29" s="165">
        <v>0</v>
      </c>
      <c r="T29" s="133">
        <v>10</v>
      </c>
      <c r="U29" s="17" t="s">
        <v>189</v>
      </c>
      <c r="V29" s="164" t="s">
        <v>189</v>
      </c>
      <c r="W29" s="164" t="s">
        <v>189</v>
      </c>
      <c r="X29" s="82" t="s">
        <v>189</v>
      </c>
      <c r="Y29" s="116" t="s">
        <v>189</v>
      </c>
      <c r="Z29" s="165" t="s">
        <v>189</v>
      </c>
      <c r="AA29" s="133" t="s">
        <v>189</v>
      </c>
      <c r="AB29" s="17" t="s">
        <v>189</v>
      </c>
      <c r="AC29" s="164" t="s">
        <v>189</v>
      </c>
      <c r="AD29" s="164" t="s">
        <v>189</v>
      </c>
      <c r="AE29" s="82" t="s">
        <v>189</v>
      </c>
      <c r="AF29" s="116" t="s">
        <v>189</v>
      </c>
      <c r="AG29" s="165" t="s">
        <v>189</v>
      </c>
      <c r="AH29" s="133" t="s">
        <v>189</v>
      </c>
      <c r="AI29" s="133" t="s">
        <v>189</v>
      </c>
      <c r="AJ29" s="223">
        <f t="shared" si="0"/>
        <v>40</v>
      </c>
      <c r="AK29" s="178"/>
      <c r="AL29" s="167"/>
      <c r="AM29" s="167"/>
      <c r="AN29" s="51"/>
      <c r="AO29" s="51"/>
      <c r="AP29" s="51"/>
      <c r="AQ29" s="51"/>
      <c r="AR29" s="172">
        <v>40</v>
      </c>
      <c r="AS29" s="56"/>
    </row>
    <row r="30" spans="1:45" ht="16.5" customHeight="1">
      <c r="A30" s="56"/>
      <c r="B30" s="129">
        <v>25</v>
      </c>
      <c r="C30" s="189" t="s">
        <v>314</v>
      </c>
      <c r="D30" s="145" t="str">
        <f>IFERROR(VLOOKUP(C30,Members!$C$5:$D$145,2,FALSE),"Non Member")</f>
        <v>HR0028</v>
      </c>
      <c r="E30" s="191">
        <v>25</v>
      </c>
      <c r="F30" s="132" t="s">
        <v>315</v>
      </c>
      <c r="G30" s="142" t="s">
        <v>7</v>
      </c>
      <c r="H30" s="164" t="s">
        <v>189</v>
      </c>
      <c r="I30" s="141" t="s">
        <v>189</v>
      </c>
      <c r="J30" s="116" t="s">
        <v>7</v>
      </c>
      <c r="K30" s="165">
        <v>8</v>
      </c>
      <c r="L30" s="165">
        <v>9</v>
      </c>
      <c r="M30" s="133">
        <v>10</v>
      </c>
      <c r="N30" s="142" t="s">
        <v>189</v>
      </c>
      <c r="O30" s="164" t="s">
        <v>189</v>
      </c>
      <c r="P30" s="141" t="s">
        <v>189</v>
      </c>
      <c r="Q30" s="116" t="s">
        <v>189</v>
      </c>
      <c r="R30" s="165" t="s">
        <v>189</v>
      </c>
      <c r="S30" s="165" t="s">
        <v>189</v>
      </c>
      <c r="T30" s="133" t="s">
        <v>189</v>
      </c>
      <c r="U30" s="17" t="s">
        <v>189</v>
      </c>
      <c r="V30" s="164" t="s">
        <v>189</v>
      </c>
      <c r="W30" s="164" t="s">
        <v>189</v>
      </c>
      <c r="X30" s="82" t="s">
        <v>189</v>
      </c>
      <c r="Y30" s="118" t="s">
        <v>189</v>
      </c>
      <c r="Z30" s="165" t="s">
        <v>189</v>
      </c>
      <c r="AA30" s="136" t="s">
        <v>189</v>
      </c>
      <c r="AB30" s="17" t="s">
        <v>189</v>
      </c>
      <c r="AC30" s="164" t="s">
        <v>189</v>
      </c>
      <c r="AD30" s="164" t="s">
        <v>189</v>
      </c>
      <c r="AE30" s="82" t="s">
        <v>189</v>
      </c>
      <c r="AF30" s="116" t="s">
        <v>189</v>
      </c>
      <c r="AG30" s="165" t="s">
        <v>189</v>
      </c>
      <c r="AH30" s="133" t="s">
        <v>189</v>
      </c>
      <c r="AI30" s="133" t="s">
        <v>189</v>
      </c>
      <c r="AJ30" s="223">
        <f t="shared" si="0"/>
        <v>38</v>
      </c>
      <c r="AK30" s="178"/>
      <c r="AL30" s="167"/>
      <c r="AM30" s="167"/>
      <c r="AN30" s="51"/>
      <c r="AO30" s="51"/>
      <c r="AP30" s="51"/>
      <c r="AQ30" s="51"/>
      <c r="AR30" s="172">
        <v>38</v>
      </c>
      <c r="AS30" s="56"/>
    </row>
    <row r="31" spans="1:45" ht="16.5" customHeight="1">
      <c r="A31" s="56"/>
      <c r="B31" s="129">
        <v>25</v>
      </c>
      <c r="C31" s="189" t="s">
        <v>17</v>
      </c>
      <c r="D31" s="145" t="str">
        <f>IFERROR(VLOOKUP(C31,Members!$C$5:$D$145,2,FALSE),"Non Member")</f>
        <v>HR0564</v>
      </c>
      <c r="E31" s="191">
        <v>5</v>
      </c>
      <c r="F31" s="135" t="s">
        <v>213</v>
      </c>
      <c r="G31" s="17" t="s">
        <v>5</v>
      </c>
      <c r="H31" s="164">
        <v>8</v>
      </c>
      <c r="I31" s="139">
        <v>9</v>
      </c>
      <c r="J31" s="116" t="s">
        <v>6</v>
      </c>
      <c r="K31" s="165">
        <v>0</v>
      </c>
      <c r="L31" s="165">
        <v>0</v>
      </c>
      <c r="M31" s="133">
        <v>10</v>
      </c>
      <c r="N31" s="17" t="s">
        <v>189</v>
      </c>
      <c r="O31" s="164" t="s">
        <v>189</v>
      </c>
      <c r="P31" s="139" t="s">
        <v>189</v>
      </c>
      <c r="Q31" s="116" t="s">
        <v>189</v>
      </c>
      <c r="R31" s="165" t="s">
        <v>189</v>
      </c>
      <c r="S31" s="165" t="s">
        <v>189</v>
      </c>
      <c r="T31" s="133" t="s">
        <v>189</v>
      </c>
      <c r="U31" s="17" t="s">
        <v>189</v>
      </c>
      <c r="V31" s="164" t="s">
        <v>189</v>
      </c>
      <c r="W31" s="164" t="s">
        <v>189</v>
      </c>
      <c r="X31" s="82" t="s">
        <v>189</v>
      </c>
      <c r="Y31" s="116" t="s">
        <v>189</v>
      </c>
      <c r="Z31" s="165" t="s">
        <v>189</v>
      </c>
      <c r="AA31" s="133" t="s">
        <v>189</v>
      </c>
      <c r="AB31" s="17" t="s">
        <v>189</v>
      </c>
      <c r="AC31" s="164" t="s">
        <v>189</v>
      </c>
      <c r="AD31" s="164" t="s">
        <v>189</v>
      </c>
      <c r="AE31" s="82" t="s">
        <v>189</v>
      </c>
      <c r="AF31" s="116" t="s">
        <v>189</v>
      </c>
      <c r="AG31" s="165" t="s">
        <v>189</v>
      </c>
      <c r="AH31" s="133" t="s">
        <v>189</v>
      </c>
      <c r="AI31" s="133" t="s">
        <v>189</v>
      </c>
      <c r="AJ31" s="223">
        <f t="shared" si="0"/>
        <v>38</v>
      </c>
      <c r="AK31" s="178"/>
      <c r="AL31" s="167"/>
      <c r="AM31" s="167"/>
      <c r="AN31" s="51"/>
      <c r="AO31" s="51"/>
      <c r="AP31" s="51"/>
      <c r="AQ31" s="51"/>
      <c r="AR31" s="172">
        <v>38</v>
      </c>
      <c r="AS31" s="56"/>
    </row>
    <row r="32" spans="1:45" ht="16.5" customHeight="1">
      <c r="A32" s="56"/>
      <c r="B32" s="129">
        <v>27</v>
      </c>
      <c r="C32" s="189" t="s">
        <v>475</v>
      </c>
      <c r="D32" s="145" t="str">
        <f>IFERROR(VLOOKUP(C32,Members!$C$5:$D$145,2,FALSE),"Non Member")</f>
        <v>HR0483</v>
      </c>
      <c r="E32" s="224">
        <v>22</v>
      </c>
      <c r="F32" s="226" t="s">
        <v>258</v>
      </c>
      <c r="G32" s="17" t="s">
        <v>5</v>
      </c>
      <c r="H32" s="164" t="s">
        <v>189</v>
      </c>
      <c r="I32" s="139" t="s">
        <v>189</v>
      </c>
      <c r="J32" s="227" t="s">
        <v>189</v>
      </c>
      <c r="K32" s="228" t="s">
        <v>189</v>
      </c>
      <c r="L32" s="165" t="s">
        <v>189</v>
      </c>
      <c r="M32" s="133" t="s">
        <v>189</v>
      </c>
      <c r="N32" s="17" t="s">
        <v>189</v>
      </c>
      <c r="O32" s="164" t="s">
        <v>189</v>
      </c>
      <c r="P32" s="139" t="s">
        <v>189</v>
      </c>
      <c r="Q32" s="227"/>
      <c r="R32" s="228"/>
      <c r="S32" s="165"/>
      <c r="T32" s="133"/>
      <c r="U32" s="229" t="s">
        <v>189</v>
      </c>
      <c r="V32" s="230" t="s">
        <v>189</v>
      </c>
      <c r="W32" s="164" t="s">
        <v>189</v>
      </c>
      <c r="X32" s="82" t="s">
        <v>189</v>
      </c>
      <c r="Y32" s="116" t="s">
        <v>189</v>
      </c>
      <c r="Z32" s="165" t="s">
        <v>189</v>
      </c>
      <c r="AA32" s="133" t="s">
        <v>189</v>
      </c>
      <c r="AB32" s="229"/>
      <c r="AC32" s="230"/>
      <c r="AD32" s="164"/>
      <c r="AE32" s="82"/>
      <c r="AF32" s="116" t="s">
        <v>5</v>
      </c>
      <c r="AG32" s="165">
        <v>7</v>
      </c>
      <c r="AH32" s="133">
        <v>8</v>
      </c>
      <c r="AI32" s="133">
        <v>10</v>
      </c>
      <c r="AJ32" s="223">
        <f t="shared" si="0"/>
        <v>37</v>
      </c>
      <c r="AK32" s="178"/>
      <c r="AL32" s="167"/>
      <c r="AM32" s="167"/>
      <c r="AN32" s="51"/>
      <c r="AO32" s="51"/>
      <c r="AP32" s="51"/>
      <c r="AQ32" s="51"/>
      <c r="AR32" s="172">
        <v>37</v>
      </c>
      <c r="AS32" s="56"/>
    </row>
    <row r="33" spans="1:45" ht="16.5" customHeight="1">
      <c r="A33" s="56"/>
      <c r="B33" s="129">
        <v>29</v>
      </c>
      <c r="C33" s="189" t="s">
        <v>294</v>
      </c>
      <c r="D33" s="145" t="str">
        <f>IFERROR(VLOOKUP(C33,Members!$C$5:$D$145,2,FALSE),"Non Member")</f>
        <v>HR0577</v>
      </c>
      <c r="E33" s="191">
        <v>108</v>
      </c>
      <c r="F33" s="132" t="s">
        <v>295</v>
      </c>
      <c r="G33" s="17" t="s">
        <v>6</v>
      </c>
      <c r="H33" s="164">
        <v>10</v>
      </c>
      <c r="I33" s="139">
        <v>10</v>
      </c>
      <c r="J33" s="116" t="s">
        <v>189</v>
      </c>
      <c r="K33" s="165" t="s">
        <v>189</v>
      </c>
      <c r="L33" s="165" t="s">
        <v>189</v>
      </c>
      <c r="M33" s="133" t="s">
        <v>189</v>
      </c>
      <c r="N33" s="17" t="s">
        <v>189</v>
      </c>
      <c r="O33" s="164" t="s">
        <v>189</v>
      </c>
      <c r="P33" s="139" t="s">
        <v>189</v>
      </c>
      <c r="Q33" s="116" t="s">
        <v>189</v>
      </c>
      <c r="R33" s="165" t="s">
        <v>189</v>
      </c>
      <c r="S33" s="165" t="s">
        <v>189</v>
      </c>
      <c r="T33" s="133" t="s">
        <v>189</v>
      </c>
      <c r="U33" s="17" t="s">
        <v>189</v>
      </c>
      <c r="V33" s="164" t="s">
        <v>189</v>
      </c>
      <c r="W33" s="164" t="s">
        <v>189</v>
      </c>
      <c r="X33" s="82" t="s">
        <v>189</v>
      </c>
      <c r="Y33" s="116" t="s">
        <v>189</v>
      </c>
      <c r="Z33" s="165" t="s">
        <v>189</v>
      </c>
      <c r="AA33" s="133" t="s">
        <v>189</v>
      </c>
      <c r="AB33" s="17" t="s">
        <v>189</v>
      </c>
      <c r="AC33" s="164" t="s">
        <v>189</v>
      </c>
      <c r="AD33" s="164" t="s">
        <v>189</v>
      </c>
      <c r="AE33" s="82" t="s">
        <v>189</v>
      </c>
      <c r="AF33" s="116" t="s">
        <v>189</v>
      </c>
      <c r="AG33" s="165" t="s">
        <v>189</v>
      </c>
      <c r="AH33" s="133" t="s">
        <v>189</v>
      </c>
      <c r="AI33" s="133" t="s">
        <v>189</v>
      </c>
      <c r="AJ33" s="223">
        <f t="shared" si="0"/>
        <v>31</v>
      </c>
      <c r="AK33" s="178"/>
      <c r="AL33" s="167"/>
      <c r="AM33" s="167"/>
      <c r="AN33" s="51"/>
      <c r="AO33" s="51"/>
      <c r="AP33" s="51"/>
      <c r="AQ33" s="51"/>
      <c r="AR33" s="172">
        <v>31</v>
      </c>
      <c r="AS33" s="56"/>
    </row>
    <row r="34" spans="1:45" ht="16.5" customHeight="1">
      <c r="A34" s="56"/>
      <c r="B34" s="129">
        <v>31</v>
      </c>
      <c r="C34" s="189" t="s">
        <v>320</v>
      </c>
      <c r="D34" s="145" t="str">
        <f>IFERROR(VLOOKUP(C34,Members!$C$5:$D$145,2,FALSE),"Non Member")</f>
        <v>HR0472</v>
      </c>
      <c r="E34" s="191">
        <v>146</v>
      </c>
      <c r="F34" s="132" t="s">
        <v>321</v>
      </c>
      <c r="G34" s="17" t="s">
        <v>6</v>
      </c>
      <c r="H34" s="164" t="s">
        <v>189</v>
      </c>
      <c r="I34" s="139" t="s">
        <v>189</v>
      </c>
      <c r="J34" s="116" t="s">
        <v>6</v>
      </c>
      <c r="K34" s="165">
        <v>8</v>
      </c>
      <c r="L34" s="165">
        <v>0</v>
      </c>
      <c r="M34" s="133">
        <v>10</v>
      </c>
      <c r="N34" s="17" t="s">
        <v>189</v>
      </c>
      <c r="O34" s="164" t="s">
        <v>189</v>
      </c>
      <c r="P34" s="139" t="s">
        <v>189</v>
      </c>
      <c r="Q34" s="116" t="s">
        <v>189</v>
      </c>
      <c r="R34" s="165" t="s">
        <v>189</v>
      </c>
      <c r="S34" s="165" t="s">
        <v>189</v>
      </c>
      <c r="T34" s="133" t="s">
        <v>189</v>
      </c>
      <c r="U34" s="17" t="s">
        <v>189</v>
      </c>
      <c r="V34" s="164" t="s">
        <v>189</v>
      </c>
      <c r="W34" s="164" t="s">
        <v>189</v>
      </c>
      <c r="X34" s="82" t="s">
        <v>189</v>
      </c>
      <c r="Y34" s="116" t="s">
        <v>189</v>
      </c>
      <c r="Z34" s="165" t="s">
        <v>189</v>
      </c>
      <c r="AA34" s="133" t="s">
        <v>189</v>
      </c>
      <c r="AB34" s="17" t="s">
        <v>189</v>
      </c>
      <c r="AC34" s="164" t="s">
        <v>189</v>
      </c>
      <c r="AD34" s="164" t="s">
        <v>189</v>
      </c>
      <c r="AE34" s="82" t="s">
        <v>189</v>
      </c>
      <c r="AF34" s="116" t="s">
        <v>189</v>
      </c>
      <c r="AG34" s="165" t="s">
        <v>189</v>
      </c>
      <c r="AH34" s="133" t="s">
        <v>189</v>
      </c>
      <c r="AI34" s="133" t="s">
        <v>189</v>
      </c>
      <c r="AJ34" s="223">
        <f t="shared" si="0"/>
        <v>28</v>
      </c>
      <c r="AK34" s="178"/>
      <c r="AL34" s="167"/>
      <c r="AM34" s="167"/>
      <c r="AN34" s="51"/>
      <c r="AO34" s="51"/>
      <c r="AP34" s="51"/>
      <c r="AQ34" s="51"/>
      <c r="AR34" s="172">
        <v>28</v>
      </c>
      <c r="AS34" s="56"/>
    </row>
    <row r="35" spans="1:45" ht="16.5" customHeight="1">
      <c r="A35" s="56"/>
      <c r="B35" s="129">
        <v>32</v>
      </c>
      <c r="C35" s="189" t="s">
        <v>327</v>
      </c>
      <c r="D35" s="145" t="str">
        <f>IFERROR(VLOOKUP(C35,Members!$C$5:$D$145,2,FALSE),"Non Member")</f>
        <v>HR0495</v>
      </c>
      <c r="E35" s="191">
        <v>263</v>
      </c>
      <c r="F35" s="132" t="s">
        <v>328</v>
      </c>
      <c r="G35" s="17" t="s">
        <v>4</v>
      </c>
      <c r="H35" s="164" t="s">
        <v>189</v>
      </c>
      <c r="I35" s="139" t="s">
        <v>189</v>
      </c>
      <c r="J35" s="116" t="s">
        <v>4</v>
      </c>
      <c r="K35" s="165">
        <v>7</v>
      </c>
      <c r="L35" s="165">
        <v>0</v>
      </c>
      <c r="M35" s="133">
        <v>10</v>
      </c>
      <c r="N35" s="17" t="s">
        <v>189</v>
      </c>
      <c r="O35" s="164" t="s">
        <v>189</v>
      </c>
      <c r="P35" s="139" t="s">
        <v>189</v>
      </c>
      <c r="Q35" s="116" t="s">
        <v>189</v>
      </c>
      <c r="R35" s="165" t="s">
        <v>189</v>
      </c>
      <c r="S35" s="165" t="s">
        <v>189</v>
      </c>
      <c r="T35" s="133" t="s">
        <v>189</v>
      </c>
      <c r="U35" s="17"/>
      <c r="V35" s="164"/>
      <c r="W35" s="164"/>
      <c r="X35" s="82"/>
      <c r="Y35" s="116" t="s">
        <v>4</v>
      </c>
      <c r="Z35" s="165">
        <v>0</v>
      </c>
      <c r="AA35" s="133">
        <v>0</v>
      </c>
      <c r="AB35" s="17" t="s">
        <v>189</v>
      </c>
      <c r="AC35" s="164" t="s">
        <v>189</v>
      </c>
      <c r="AD35" s="164" t="s">
        <v>189</v>
      </c>
      <c r="AE35" s="82" t="s">
        <v>189</v>
      </c>
      <c r="AF35" s="116" t="s">
        <v>189</v>
      </c>
      <c r="AG35" s="165" t="s">
        <v>189</v>
      </c>
      <c r="AH35" s="133" t="s">
        <v>189</v>
      </c>
      <c r="AI35" s="133" t="s">
        <v>189</v>
      </c>
      <c r="AJ35" s="223">
        <f t="shared" si="0"/>
        <v>27</v>
      </c>
      <c r="AK35" s="179"/>
      <c r="AL35" s="121"/>
      <c r="AM35" s="121"/>
      <c r="AN35" s="122"/>
      <c r="AO35" s="122"/>
      <c r="AP35" s="122"/>
      <c r="AQ35" s="122"/>
      <c r="AR35" s="172">
        <v>27</v>
      </c>
      <c r="AS35" s="56"/>
    </row>
    <row r="36" spans="1:45" ht="16.5" customHeight="1">
      <c r="A36" s="56"/>
      <c r="B36" s="129">
        <v>33</v>
      </c>
      <c r="C36" s="189" t="s">
        <v>302</v>
      </c>
      <c r="D36" s="145" t="str">
        <f>IFERROR(VLOOKUP(C36,Members!$C$5:$D$145,2,FALSE),"Non Member")</f>
        <v>HR0532</v>
      </c>
      <c r="E36" s="191">
        <v>927</v>
      </c>
      <c r="F36" s="132" t="s">
        <v>256</v>
      </c>
      <c r="G36" s="17" t="s">
        <v>7</v>
      </c>
      <c r="H36" s="164">
        <v>7</v>
      </c>
      <c r="I36" s="139">
        <v>9</v>
      </c>
      <c r="J36" s="116" t="s">
        <v>189</v>
      </c>
      <c r="K36" s="165" t="s">
        <v>189</v>
      </c>
      <c r="L36" s="165" t="s">
        <v>189</v>
      </c>
      <c r="M36" s="133" t="s">
        <v>189</v>
      </c>
      <c r="N36" s="17" t="s">
        <v>189</v>
      </c>
      <c r="O36" s="164" t="s">
        <v>189</v>
      </c>
      <c r="P36" s="139" t="s">
        <v>189</v>
      </c>
      <c r="Q36" s="116" t="s">
        <v>189</v>
      </c>
      <c r="R36" s="165" t="s">
        <v>189</v>
      </c>
      <c r="S36" s="165" t="s">
        <v>189</v>
      </c>
      <c r="T36" s="133" t="s">
        <v>189</v>
      </c>
      <c r="U36" s="17" t="s">
        <v>189</v>
      </c>
      <c r="V36" s="164" t="s">
        <v>189</v>
      </c>
      <c r="W36" s="164" t="s">
        <v>189</v>
      </c>
      <c r="X36" s="82" t="s">
        <v>189</v>
      </c>
      <c r="Y36" s="116" t="s">
        <v>189</v>
      </c>
      <c r="Z36" s="165" t="s">
        <v>189</v>
      </c>
      <c r="AA36" s="133" t="s">
        <v>189</v>
      </c>
      <c r="AB36" s="17" t="s">
        <v>189</v>
      </c>
      <c r="AC36" s="164" t="s">
        <v>189</v>
      </c>
      <c r="AD36" s="164" t="s">
        <v>189</v>
      </c>
      <c r="AE36" s="82" t="s">
        <v>189</v>
      </c>
      <c r="AF36" s="116" t="s">
        <v>189</v>
      </c>
      <c r="AG36" s="165" t="s">
        <v>189</v>
      </c>
      <c r="AH36" s="133" t="s">
        <v>189</v>
      </c>
      <c r="AI36" s="133" t="s">
        <v>189</v>
      </c>
      <c r="AJ36" s="223">
        <f t="shared" si="0"/>
        <v>27</v>
      </c>
      <c r="AK36" s="179"/>
      <c r="AL36" s="121"/>
      <c r="AM36" s="121"/>
      <c r="AN36" s="122"/>
      <c r="AO36" s="122"/>
      <c r="AP36" s="122"/>
      <c r="AQ36" s="122"/>
      <c r="AR36" s="173">
        <v>27</v>
      </c>
      <c r="AS36" s="56"/>
    </row>
    <row r="37" spans="1:45" ht="16.5" customHeight="1">
      <c r="A37" s="56"/>
      <c r="B37" s="129">
        <v>35</v>
      </c>
      <c r="C37" s="189" t="s">
        <v>356</v>
      </c>
      <c r="D37" s="145" t="str">
        <f>IFERROR(VLOOKUP(C37,Members!$C$5:$D$145,2,FALSE),"Non Member")</f>
        <v>HR0380</v>
      </c>
      <c r="E37" s="191">
        <v>12</v>
      </c>
      <c r="F37" s="132" t="s">
        <v>357</v>
      </c>
      <c r="G37" s="17" t="s">
        <v>4</v>
      </c>
      <c r="H37" s="164">
        <v>0</v>
      </c>
      <c r="I37" s="139">
        <v>0</v>
      </c>
      <c r="J37" s="116" t="s">
        <v>189</v>
      </c>
      <c r="K37" s="165" t="s">
        <v>189</v>
      </c>
      <c r="L37" s="165" t="s">
        <v>189</v>
      </c>
      <c r="M37" s="133" t="s">
        <v>189</v>
      </c>
      <c r="N37" s="17" t="s">
        <v>189</v>
      </c>
      <c r="O37" s="164" t="s">
        <v>189</v>
      </c>
      <c r="P37" s="139" t="s">
        <v>189</v>
      </c>
      <c r="Q37" s="116"/>
      <c r="R37" s="165"/>
      <c r="S37" s="165"/>
      <c r="T37" s="133" t="s">
        <v>189</v>
      </c>
      <c r="U37" s="17"/>
      <c r="V37" s="164"/>
      <c r="W37" s="164"/>
      <c r="X37" s="82" t="s">
        <v>189</v>
      </c>
      <c r="Y37" s="116" t="s">
        <v>4</v>
      </c>
      <c r="Z37" s="165">
        <v>7</v>
      </c>
      <c r="AA37" s="133">
        <v>6</v>
      </c>
      <c r="AB37" s="17" t="s">
        <v>189</v>
      </c>
      <c r="AC37" s="164" t="s">
        <v>189</v>
      </c>
      <c r="AD37" s="164" t="s">
        <v>189</v>
      </c>
      <c r="AE37" s="82" t="s">
        <v>189</v>
      </c>
      <c r="AF37" s="116" t="s">
        <v>189</v>
      </c>
      <c r="AG37" s="165" t="s">
        <v>189</v>
      </c>
      <c r="AH37" s="133" t="s">
        <v>189</v>
      </c>
      <c r="AI37" s="133" t="s">
        <v>189</v>
      </c>
      <c r="AJ37" s="223">
        <f t="shared" si="0"/>
        <v>26</v>
      </c>
      <c r="AK37" s="179"/>
      <c r="AL37" s="121"/>
      <c r="AM37" s="121"/>
      <c r="AN37" s="122"/>
      <c r="AO37" s="122"/>
      <c r="AP37" s="122"/>
      <c r="AQ37" s="122"/>
      <c r="AR37" s="173">
        <v>26</v>
      </c>
      <c r="AS37" s="56"/>
    </row>
    <row r="38" spans="1:45" s="153" customFormat="1" ht="16.5" customHeight="1">
      <c r="B38" s="205">
        <v>36</v>
      </c>
      <c r="C38" s="206" t="s">
        <v>16</v>
      </c>
      <c r="D38" s="134" t="str">
        <f>IFERROR(VLOOKUP(C38,Members!$C$5:$D$145,2,FALSE),"Non Member")</f>
        <v>HR0410</v>
      </c>
      <c r="E38" s="131">
        <v>244</v>
      </c>
      <c r="F38" s="206" t="s">
        <v>210</v>
      </c>
      <c r="G38" s="143" t="s">
        <v>7</v>
      </c>
      <c r="H38" s="164">
        <v>0</v>
      </c>
      <c r="I38" s="164">
        <v>0</v>
      </c>
      <c r="J38" s="119" t="s">
        <v>7</v>
      </c>
      <c r="K38" s="165">
        <v>0</v>
      </c>
      <c r="L38" s="165">
        <v>0</v>
      </c>
      <c r="M38" s="165">
        <v>10</v>
      </c>
      <c r="N38" s="143" t="s">
        <v>189</v>
      </c>
      <c r="O38" s="164" t="s">
        <v>189</v>
      </c>
      <c r="P38" s="164" t="s">
        <v>189</v>
      </c>
      <c r="Q38" s="119" t="s">
        <v>189</v>
      </c>
      <c r="R38" s="165" t="s">
        <v>189</v>
      </c>
      <c r="S38" s="165" t="s">
        <v>189</v>
      </c>
      <c r="T38" s="165" t="s">
        <v>189</v>
      </c>
      <c r="U38" s="143" t="s">
        <v>189</v>
      </c>
      <c r="V38" s="164" t="s">
        <v>189</v>
      </c>
      <c r="W38" s="164" t="s">
        <v>189</v>
      </c>
      <c r="X38" s="164" t="s">
        <v>189</v>
      </c>
      <c r="Y38" s="119" t="s">
        <v>189</v>
      </c>
      <c r="Z38" s="165" t="s">
        <v>189</v>
      </c>
      <c r="AA38" s="165" t="s">
        <v>189</v>
      </c>
      <c r="AB38" s="143" t="s">
        <v>189</v>
      </c>
      <c r="AC38" s="164" t="s">
        <v>189</v>
      </c>
      <c r="AD38" s="164" t="s">
        <v>189</v>
      </c>
      <c r="AE38" s="164" t="s">
        <v>189</v>
      </c>
      <c r="AF38" s="119" t="s">
        <v>189</v>
      </c>
      <c r="AG38" s="165" t="s">
        <v>189</v>
      </c>
      <c r="AH38" s="165" t="s">
        <v>189</v>
      </c>
      <c r="AI38" s="165" t="s">
        <v>189</v>
      </c>
      <c r="AJ38" s="223">
        <f t="shared" si="0"/>
        <v>25</v>
      </c>
      <c r="AK38" s="53"/>
      <c r="AL38" s="53"/>
      <c r="AM38" s="53"/>
      <c r="AN38" s="51"/>
      <c r="AO38" s="51"/>
      <c r="AP38" s="51"/>
      <c r="AQ38" s="51"/>
      <c r="AR38" s="223">
        <v>25</v>
      </c>
    </row>
    <row r="39" spans="1:45" ht="16.5" customHeight="1">
      <c r="A39" s="56"/>
      <c r="B39" s="205">
        <v>38</v>
      </c>
      <c r="C39" s="206" t="s">
        <v>308</v>
      </c>
      <c r="D39" s="134" t="str">
        <f>IFERROR(VLOOKUP(C39,Members!$C$5:$D$145,2,FALSE),"Non Member")</f>
        <v>HR0043</v>
      </c>
      <c r="E39" s="131">
        <v>735</v>
      </c>
      <c r="F39" s="206" t="s">
        <v>256</v>
      </c>
      <c r="G39" s="143" t="s">
        <v>4</v>
      </c>
      <c r="H39" s="164">
        <v>7</v>
      </c>
      <c r="I39" s="164">
        <v>0</v>
      </c>
      <c r="J39" s="119" t="s">
        <v>189</v>
      </c>
      <c r="K39" s="165" t="s">
        <v>189</v>
      </c>
      <c r="L39" s="165" t="s">
        <v>189</v>
      </c>
      <c r="M39" s="165" t="s">
        <v>189</v>
      </c>
      <c r="N39" s="143" t="s">
        <v>189</v>
      </c>
      <c r="O39" s="164" t="s">
        <v>189</v>
      </c>
      <c r="P39" s="164" t="s">
        <v>189</v>
      </c>
      <c r="Q39" s="119" t="s">
        <v>189</v>
      </c>
      <c r="R39" s="165" t="s">
        <v>189</v>
      </c>
      <c r="S39" s="165" t="s">
        <v>189</v>
      </c>
      <c r="T39" s="165" t="s">
        <v>189</v>
      </c>
      <c r="U39" s="143" t="s">
        <v>189</v>
      </c>
      <c r="V39" s="164" t="s">
        <v>189</v>
      </c>
      <c r="W39" s="164" t="s">
        <v>189</v>
      </c>
      <c r="X39" s="164" t="s">
        <v>189</v>
      </c>
      <c r="Y39" s="119" t="s">
        <v>189</v>
      </c>
      <c r="Z39" s="165" t="s">
        <v>189</v>
      </c>
      <c r="AA39" s="165" t="s">
        <v>189</v>
      </c>
      <c r="AB39" s="143" t="s">
        <v>189</v>
      </c>
      <c r="AC39" s="164" t="s">
        <v>189</v>
      </c>
      <c r="AD39" s="164" t="s">
        <v>189</v>
      </c>
      <c r="AE39" s="164" t="s">
        <v>189</v>
      </c>
      <c r="AF39" s="119" t="s">
        <v>189</v>
      </c>
      <c r="AG39" s="165" t="s">
        <v>189</v>
      </c>
      <c r="AH39" s="165" t="s">
        <v>189</v>
      </c>
      <c r="AI39" s="165" t="s">
        <v>189</v>
      </c>
      <c r="AJ39" s="223">
        <f t="shared" si="0"/>
        <v>24</v>
      </c>
      <c r="AK39" s="166"/>
      <c r="AL39" s="166"/>
      <c r="AM39" s="166"/>
      <c r="AN39" s="51"/>
      <c r="AO39" s="51"/>
      <c r="AP39" s="51"/>
      <c r="AQ39" s="51"/>
      <c r="AR39" s="223">
        <v>24</v>
      </c>
      <c r="AS39" s="56"/>
    </row>
    <row r="40" spans="1:45" ht="16.5" customHeight="1">
      <c r="A40" s="56"/>
      <c r="B40" s="205">
        <v>39</v>
      </c>
      <c r="C40" s="206" t="s">
        <v>344</v>
      </c>
      <c r="D40" s="134" t="str">
        <f>IFERROR(VLOOKUP(C40,Members!$C$5:$D$145,2,FALSE),"Non Member")</f>
        <v>HR0566</v>
      </c>
      <c r="E40" s="228">
        <v>21</v>
      </c>
      <c r="F40" s="231" t="s">
        <v>345</v>
      </c>
      <c r="G40" s="143" t="s">
        <v>7</v>
      </c>
      <c r="H40" s="164">
        <v>0</v>
      </c>
      <c r="I40" s="164">
        <v>0</v>
      </c>
      <c r="J40" s="232" t="s">
        <v>189</v>
      </c>
      <c r="K40" s="228" t="s">
        <v>189</v>
      </c>
      <c r="L40" s="165" t="s">
        <v>189</v>
      </c>
      <c r="M40" s="165" t="s">
        <v>189</v>
      </c>
      <c r="N40" s="143" t="s">
        <v>7</v>
      </c>
      <c r="O40" s="164">
        <v>5</v>
      </c>
      <c r="P40" s="164">
        <v>0</v>
      </c>
      <c r="Q40" s="232" t="s">
        <v>189</v>
      </c>
      <c r="R40" s="228" t="s">
        <v>189</v>
      </c>
      <c r="S40" s="165" t="s">
        <v>189</v>
      </c>
      <c r="T40" s="165" t="s">
        <v>189</v>
      </c>
      <c r="U40" s="233" t="s">
        <v>189</v>
      </c>
      <c r="V40" s="230" t="s">
        <v>189</v>
      </c>
      <c r="W40" s="164" t="s">
        <v>189</v>
      </c>
      <c r="X40" s="164" t="s">
        <v>189</v>
      </c>
      <c r="Y40" s="119" t="s">
        <v>189</v>
      </c>
      <c r="Z40" s="165" t="s">
        <v>189</v>
      </c>
      <c r="AA40" s="165" t="s">
        <v>189</v>
      </c>
      <c r="AB40" s="233" t="s">
        <v>189</v>
      </c>
      <c r="AC40" s="230" t="s">
        <v>189</v>
      </c>
      <c r="AD40" s="164" t="s">
        <v>189</v>
      </c>
      <c r="AE40" s="164" t="s">
        <v>189</v>
      </c>
      <c r="AF40" s="119" t="s">
        <v>189</v>
      </c>
      <c r="AG40" s="165" t="s">
        <v>189</v>
      </c>
      <c r="AH40" s="165" t="s">
        <v>189</v>
      </c>
      <c r="AI40" s="165" t="s">
        <v>189</v>
      </c>
      <c r="AJ40" s="223">
        <f t="shared" ref="AJ40:AJ57" si="1">IF(D40="Non member",0,AR40)</f>
        <v>20</v>
      </c>
      <c r="AK40" s="166"/>
      <c r="AL40" s="166"/>
      <c r="AM40" s="166"/>
      <c r="AN40" s="51"/>
      <c r="AO40" s="51"/>
      <c r="AP40" s="51"/>
      <c r="AQ40" s="51"/>
      <c r="AR40" s="223">
        <v>20</v>
      </c>
      <c r="AS40" s="56"/>
    </row>
    <row r="41" spans="1:45" ht="16.5" customHeight="1">
      <c r="A41" s="56"/>
      <c r="B41" s="129">
        <v>9</v>
      </c>
      <c r="C41" s="189" t="s">
        <v>351</v>
      </c>
      <c r="D41" s="145" t="str">
        <f>IFERROR(VLOOKUP(C41,Members!$C$5:$D$145,2,FALSE),"Non Member")</f>
        <v>Non Member</v>
      </c>
      <c r="E41" s="191">
        <v>53</v>
      </c>
      <c r="F41" s="132" t="s">
        <v>513</v>
      </c>
      <c r="G41" s="17" t="s">
        <v>5</v>
      </c>
      <c r="H41" s="164"/>
      <c r="I41" s="139"/>
      <c r="J41" s="116" t="s">
        <v>5</v>
      </c>
      <c r="K41" s="165">
        <v>0</v>
      </c>
      <c r="L41" s="165">
        <v>0</v>
      </c>
      <c r="M41" s="133">
        <v>10</v>
      </c>
      <c r="N41" s="17"/>
      <c r="O41" s="164"/>
      <c r="P41" s="139"/>
      <c r="Q41" s="116" t="s">
        <v>5</v>
      </c>
      <c r="R41" s="165">
        <v>7</v>
      </c>
      <c r="S41" s="165">
        <v>7</v>
      </c>
      <c r="T41" s="133">
        <v>10</v>
      </c>
      <c r="U41" s="17"/>
      <c r="V41" s="164"/>
      <c r="W41" s="164"/>
      <c r="X41" s="82"/>
      <c r="Y41" s="116" t="s">
        <v>5</v>
      </c>
      <c r="Z41" s="165">
        <v>7</v>
      </c>
      <c r="AA41" s="133">
        <v>8</v>
      </c>
      <c r="AB41" s="17" t="s">
        <v>5</v>
      </c>
      <c r="AC41" s="164">
        <v>6</v>
      </c>
      <c r="AD41" s="164">
        <v>7</v>
      </c>
      <c r="AE41" s="82">
        <v>10</v>
      </c>
      <c r="AF41" s="116" t="s">
        <v>5</v>
      </c>
      <c r="AG41" s="165">
        <v>9</v>
      </c>
      <c r="AH41" s="133">
        <v>0</v>
      </c>
      <c r="AI41" s="133">
        <v>10</v>
      </c>
      <c r="AJ41" s="223">
        <f t="shared" si="1"/>
        <v>0</v>
      </c>
      <c r="AK41" s="178"/>
      <c r="AL41" s="167"/>
      <c r="AM41" s="167"/>
      <c r="AN41" s="51"/>
      <c r="AO41" s="51"/>
      <c r="AP41" s="51"/>
      <c r="AQ41" s="51"/>
      <c r="AR41" s="172">
        <v>20</v>
      </c>
      <c r="AS41" s="56"/>
    </row>
    <row r="42" spans="1:45" ht="16.5" customHeight="1">
      <c r="A42" s="56"/>
      <c r="B42" s="129">
        <v>19</v>
      </c>
      <c r="C42" s="189" t="s">
        <v>312</v>
      </c>
      <c r="D42" s="145" t="str">
        <f>IFERROR(VLOOKUP(C42,Members!$C$5:$D$145,2,FALSE),"Non Member")</f>
        <v>Non Member</v>
      </c>
      <c r="E42" s="191">
        <v>287</v>
      </c>
      <c r="F42" s="132" t="s">
        <v>313</v>
      </c>
      <c r="G42" s="17" t="s">
        <v>4</v>
      </c>
      <c r="H42" s="164" t="s">
        <v>189</v>
      </c>
      <c r="I42" s="139" t="s">
        <v>189</v>
      </c>
      <c r="J42" s="116" t="s">
        <v>4</v>
      </c>
      <c r="K42" s="165">
        <v>10</v>
      </c>
      <c r="L42" s="165">
        <v>9</v>
      </c>
      <c r="M42" s="133">
        <v>10</v>
      </c>
      <c r="N42" s="17" t="s">
        <v>189</v>
      </c>
      <c r="O42" s="164" t="s">
        <v>189</v>
      </c>
      <c r="P42" s="139" t="s">
        <v>189</v>
      </c>
      <c r="Q42" s="116" t="s">
        <v>189</v>
      </c>
      <c r="R42" s="165" t="s">
        <v>189</v>
      </c>
      <c r="S42" s="165" t="s">
        <v>189</v>
      </c>
      <c r="T42" s="133" t="s">
        <v>189</v>
      </c>
      <c r="U42" s="17"/>
      <c r="V42" s="164"/>
      <c r="W42" s="164"/>
      <c r="X42" s="82"/>
      <c r="Y42" s="116" t="s">
        <v>4</v>
      </c>
      <c r="Z42" s="165">
        <v>8</v>
      </c>
      <c r="AA42" s="133">
        <v>8</v>
      </c>
      <c r="AB42" s="17" t="s">
        <v>189</v>
      </c>
      <c r="AC42" s="164" t="s">
        <v>189</v>
      </c>
      <c r="AD42" s="164" t="s">
        <v>189</v>
      </c>
      <c r="AE42" s="82" t="s">
        <v>189</v>
      </c>
      <c r="AF42" s="116" t="s">
        <v>189</v>
      </c>
      <c r="AG42" s="165" t="s">
        <v>189</v>
      </c>
      <c r="AH42" s="133" t="s">
        <v>189</v>
      </c>
      <c r="AI42" s="133" t="s">
        <v>189</v>
      </c>
      <c r="AJ42" s="223">
        <f t="shared" si="1"/>
        <v>0</v>
      </c>
      <c r="AK42" s="178"/>
      <c r="AL42" s="167"/>
      <c r="AM42" s="167"/>
      <c r="AN42" s="51"/>
      <c r="AO42" s="51"/>
      <c r="AP42" s="51"/>
      <c r="AQ42" s="51"/>
      <c r="AR42" s="172">
        <v>19</v>
      </c>
      <c r="AS42" s="56"/>
    </row>
    <row r="43" spans="1:45" ht="16.5" customHeight="1">
      <c r="A43" s="56"/>
      <c r="B43" s="129">
        <v>21</v>
      </c>
      <c r="C43" s="189" t="s">
        <v>348</v>
      </c>
      <c r="D43" s="145" t="str">
        <f>IFERROR(VLOOKUP(C43,Members!$C$5:$D$145,2,FALSE),"Non Member")</f>
        <v>Non Member</v>
      </c>
      <c r="E43" s="192">
        <v>31</v>
      </c>
      <c r="F43" s="132"/>
      <c r="G43" s="17" t="s">
        <v>4</v>
      </c>
      <c r="H43" s="164">
        <v>0</v>
      </c>
      <c r="I43" s="139">
        <v>0</v>
      </c>
      <c r="J43" s="116" t="s">
        <v>4</v>
      </c>
      <c r="K43" s="165">
        <v>0</v>
      </c>
      <c r="L43" s="165">
        <v>0</v>
      </c>
      <c r="M43" s="133">
        <v>10</v>
      </c>
      <c r="N43" s="17"/>
      <c r="O43" s="164"/>
      <c r="P43" s="139"/>
      <c r="Q43" s="116" t="s">
        <v>4</v>
      </c>
      <c r="R43" s="165">
        <v>9</v>
      </c>
      <c r="S43" s="165">
        <v>9</v>
      </c>
      <c r="T43" s="133">
        <v>10</v>
      </c>
      <c r="U43" s="17" t="s">
        <v>189</v>
      </c>
      <c r="V43" s="164" t="s">
        <v>189</v>
      </c>
      <c r="W43" s="164" t="s">
        <v>189</v>
      </c>
      <c r="X43" s="82" t="s">
        <v>189</v>
      </c>
      <c r="Y43" s="116" t="s">
        <v>189</v>
      </c>
      <c r="Z43" s="165" t="s">
        <v>189</v>
      </c>
      <c r="AA43" s="133" t="s">
        <v>189</v>
      </c>
      <c r="AB43" s="17" t="s">
        <v>189</v>
      </c>
      <c r="AC43" s="164" t="s">
        <v>189</v>
      </c>
      <c r="AD43" s="164" t="s">
        <v>189</v>
      </c>
      <c r="AE43" s="82" t="s">
        <v>189</v>
      </c>
      <c r="AF43" s="116" t="s">
        <v>189</v>
      </c>
      <c r="AG43" s="165" t="s">
        <v>189</v>
      </c>
      <c r="AH43" s="133" t="s">
        <v>189</v>
      </c>
      <c r="AI43" s="133" t="s">
        <v>189</v>
      </c>
      <c r="AJ43" s="223">
        <f t="shared" si="1"/>
        <v>0</v>
      </c>
      <c r="AK43" s="178"/>
      <c r="AL43" s="167"/>
      <c r="AM43" s="167"/>
      <c r="AN43" s="51"/>
      <c r="AO43" s="51"/>
      <c r="AP43" s="51"/>
      <c r="AQ43" s="51"/>
      <c r="AR43" s="172">
        <v>19</v>
      </c>
      <c r="AS43" s="56"/>
    </row>
    <row r="44" spans="1:45" ht="16.5" customHeight="1">
      <c r="A44" s="56"/>
      <c r="B44" s="129">
        <v>22</v>
      </c>
      <c r="C44" s="189" t="s">
        <v>322</v>
      </c>
      <c r="D44" s="145" t="str">
        <f>IFERROR(VLOOKUP(C44,Members!$C$5:$D$145,2,FALSE),"Non Member")</f>
        <v>Non Member</v>
      </c>
      <c r="E44" s="191">
        <v>16</v>
      </c>
      <c r="F44" s="132" t="s">
        <v>323</v>
      </c>
      <c r="G44" s="140" t="s">
        <v>324</v>
      </c>
      <c r="H44" s="168" t="s">
        <v>189</v>
      </c>
      <c r="I44" s="141" t="s">
        <v>189</v>
      </c>
      <c r="J44" s="116" t="s">
        <v>324</v>
      </c>
      <c r="K44" s="165">
        <v>7</v>
      </c>
      <c r="L44" s="165">
        <v>0</v>
      </c>
      <c r="M44" s="133">
        <v>10</v>
      </c>
      <c r="N44" s="140" t="s">
        <v>189</v>
      </c>
      <c r="O44" s="168" t="s">
        <v>189</v>
      </c>
      <c r="P44" s="141" t="s">
        <v>189</v>
      </c>
      <c r="Q44" s="116" t="s">
        <v>189</v>
      </c>
      <c r="R44" s="165" t="s">
        <v>189</v>
      </c>
      <c r="S44" s="165" t="s">
        <v>189</v>
      </c>
      <c r="T44" s="133" t="s">
        <v>189</v>
      </c>
      <c r="U44" s="17" t="s">
        <v>324</v>
      </c>
      <c r="V44" s="164">
        <v>0</v>
      </c>
      <c r="W44" s="164">
        <v>10</v>
      </c>
      <c r="X44" s="82">
        <v>10</v>
      </c>
      <c r="Y44" s="117" t="s">
        <v>189</v>
      </c>
      <c r="Z44" s="169" t="s">
        <v>189</v>
      </c>
      <c r="AA44" s="136" t="s">
        <v>189</v>
      </c>
      <c r="AB44" s="17" t="s">
        <v>189</v>
      </c>
      <c r="AC44" s="164" t="s">
        <v>189</v>
      </c>
      <c r="AD44" s="164" t="s">
        <v>189</v>
      </c>
      <c r="AE44" s="82" t="s">
        <v>189</v>
      </c>
      <c r="AF44" s="116" t="s">
        <v>189</v>
      </c>
      <c r="AG44" s="165" t="s">
        <v>189</v>
      </c>
      <c r="AH44" s="133" t="s">
        <v>189</v>
      </c>
      <c r="AI44" s="133" t="s">
        <v>189</v>
      </c>
      <c r="AJ44" s="223">
        <f t="shared" si="1"/>
        <v>0</v>
      </c>
      <c r="AK44" s="178"/>
      <c r="AL44" s="167"/>
      <c r="AM44" s="167"/>
      <c r="AN44" s="51"/>
      <c r="AO44" s="51"/>
      <c r="AP44" s="51"/>
      <c r="AQ44" s="51"/>
      <c r="AR44" s="172">
        <v>18</v>
      </c>
      <c r="AS44" s="56"/>
    </row>
    <row r="45" spans="1:45" ht="16.5" customHeight="1">
      <c r="A45" s="56"/>
      <c r="B45" s="129">
        <v>23</v>
      </c>
      <c r="C45" s="189" t="s">
        <v>352</v>
      </c>
      <c r="D45" s="145" t="str">
        <f>IFERROR(VLOOKUP(C45,Members!$C$5:$D$145,2,FALSE),"Non Member")</f>
        <v>Non Member</v>
      </c>
      <c r="E45" s="191">
        <v>179</v>
      </c>
      <c r="F45" s="132" t="s">
        <v>256</v>
      </c>
      <c r="G45" s="17" t="s">
        <v>5</v>
      </c>
      <c r="H45" s="164">
        <v>0</v>
      </c>
      <c r="I45" s="139">
        <v>0</v>
      </c>
      <c r="J45" s="116" t="s">
        <v>5</v>
      </c>
      <c r="K45" s="165">
        <v>0</v>
      </c>
      <c r="L45" s="165">
        <v>0</v>
      </c>
      <c r="M45" s="133">
        <v>10</v>
      </c>
      <c r="N45" s="17"/>
      <c r="O45" s="164"/>
      <c r="P45" s="139"/>
      <c r="Q45" s="116" t="s">
        <v>5</v>
      </c>
      <c r="R45" s="165">
        <v>5</v>
      </c>
      <c r="S45" s="165">
        <v>6</v>
      </c>
      <c r="T45" s="133">
        <v>10</v>
      </c>
      <c r="U45" s="17" t="s">
        <v>189</v>
      </c>
      <c r="V45" s="164" t="s">
        <v>189</v>
      </c>
      <c r="W45" s="164" t="s">
        <v>189</v>
      </c>
      <c r="X45" s="82" t="s">
        <v>189</v>
      </c>
      <c r="Y45" s="116" t="s">
        <v>189</v>
      </c>
      <c r="Z45" s="165" t="s">
        <v>189</v>
      </c>
      <c r="AA45" s="133" t="s">
        <v>189</v>
      </c>
      <c r="AB45" s="17" t="s">
        <v>189</v>
      </c>
      <c r="AC45" s="164" t="s">
        <v>189</v>
      </c>
      <c r="AD45" s="164" t="s">
        <v>189</v>
      </c>
      <c r="AE45" s="82" t="s">
        <v>189</v>
      </c>
      <c r="AF45" s="116" t="s">
        <v>189</v>
      </c>
      <c r="AG45" s="165" t="s">
        <v>189</v>
      </c>
      <c r="AH45" s="133" t="s">
        <v>189</v>
      </c>
      <c r="AI45" s="133" t="s">
        <v>189</v>
      </c>
      <c r="AJ45" s="223">
        <f t="shared" si="1"/>
        <v>0</v>
      </c>
      <c r="AK45" s="178"/>
      <c r="AL45" s="167"/>
      <c r="AM45" s="167"/>
      <c r="AN45" s="51"/>
      <c r="AO45" s="51"/>
      <c r="AP45" s="51"/>
      <c r="AQ45" s="51"/>
      <c r="AR45" s="172">
        <v>17</v>
      </c>
      <c r="AS45" s="56"/>
    </row>
    <row r="46" spans="1:45" ht="16.5" customHeight="1">
      <c r="A46" s="56"/>
      <c r="B46" s="129">
        <v>26</v>
      </c>
      <c r="C46" s="189" t="s">
        <v>353</v>
      </c>
      <c r="D46" s="145" t="str">
        <f>IFERROR(VLOOKUP(C46,Members!$C$5:$D$145,2,FALSE),"Non Member")</f>
        <v>Non Member</v>
      </c>
      <c r="E46" s="191">
        <v>303</v>
      </c>
      <c r="F46" s="132"/>
      <c r="G46" s="17" t="s">
        <v>4</v>
      </c>
      <c r="H46" s="164">
        <v>0</v>
      </c>
      <c r="I46" s="139">
        <v>0</v>
      </c>
      <c r="J46" s="116" t="s">
        <v>4</v>
      </c>
      <c r="K46" s="165">
        <v>0</v>
      </c>
      <c r="L46" s="165">
        <v>0</v>
      </c>
      <c r="M46" s="133">
        <v>10</v>
      </c>
      <c r="N46" s="17"/>
      <c r="O46" s="164"/>
      <c r="P46" s="139"/>
      <c r="Q46" s="116" t="s">
        <v>4</v>
      </c>
      <c r="R46" s="165">
        <v>0</v>
      </c>
      <c r="S46" s="165">
        <v>6</v>
      </c>
      <c r="T46" s="133">
        <v>10</v>
      </c>
      <c r="U46" s="17" t="s">
        <v>189</v>
      </c>
      <c r="V46" s="164" t="s">
        <v>189</v>
      </c>
      <c r="W46" s="164" t="s">
        <v>189</v>
      </c>
      <c r="X46" s="82" t="s">
        <v>189</v>
      </c>
      <c r="Y46" s="116" t="s">
        <v>189</v>
      </c>
      <c r="Z46" s="165" t="s">
        <v>189</v>
      </c>
      <c r="AA46" s="133" t="s">
        <v>189</v>
      </c>
      <c r="AB46" s="17" t="s">
        <v>189</v>
      </c>
      <c r="AC46" s="164" t="s">
        <v>189</v>
      </c>
      <c r="AD46" s="164" t="s">
        <v>189</v>
      </c>
      <c r="AE46" s="82" t="s">
        <v>189</v>
      </c>
      <c r="AF46" s="116" t="s">
        <v>189</v>
      </c>
      <c r="AG46" s="165" t="s">
        <v>189</v>
      </c>
      <c r="AH46" s="133" t="s">
        <v>189</v>
      </c>
      <c r="AI46" s="133" t="s">
        <v>189</v>
      </c>
      <c r="AJ46" s="223">
        <f t="shared" si="1"/>
        <v>0</v>
      </c>
      <c r="AK46" s="178"/>
      <c r="AL46" s="167"/>
      <c r="AM46" s="167"/>
      <c r="AN46" s="51"/>
      <c r="AO46" s="51"/>
      <c r="AP46" s="51"/>
      <c r="AQ46" s="51"/>
      <c r="AR46" s="172">
        <v>17</v>
      </c>
      <c r="AS46" s="56"/>
    </row>
    <row r="47" spans="1:45" ht="16.5" customHeight="1">
      <c r="A47" s="56"/>
      <c r="B47" s="129">
        <v>28</v>
      </c>
      <c r="C47" s="189" t="s">
        <v>360</v>
      </c>
      <c r="D47" s="145" t="str">
        <f>IFERROR(VLOOKUP(C47,Members!$C$5:$D$145,2,FALSE),"Non Member")</f>
        <v>Non Member</v>
      </c>
      <c r="E47" s="191">
        <v>39</v>
      </c>
      <c r="F47" s="132" t="s">
        <v>345</v>
      </c>
      <c r="G47" s="17" t="s">
        <v>4</v>
      </c>
      <c r="H47" s="164"/>
      <c r="I47" s="139"/>
      <c r="J47" s="116"/>
      <c r="K47" s="165"/>
      <c r="L47" s="165"/>
      <c r="M47" s="133"/>
      <c r="N47" s="17" t="s">
        <v>189</v>
      </c>
      <c r="O47" s="164" t="s">
        <v>189</v>
      </c>
      <c r="P47" s="139" t="s">
        <v>189</v>
      </c>
      <c r="Q47" s="116" t="s">
        <v>189</v>
      </c>
      <c r="R47" s="165" t="s">
        <v>189</v>
      </c>
      <c r="S47" s="165" t="s">
        <v>189</v>
      </c>
      <c r="T47" s="133" t="s">
        <v>189</v>
      </c>
      <c r="U47" s="17" t="s">
        <v>189</v>
      </c>
      <c r="V47" s="164" t="s">
        <v>189</v>
      </c>
      <c r="W47" s="164" t="s">
        <v>189</v>
      </c>
      <c r="X47" s="82" t="s">
        <v>189</v>
      </c>
      <c r="Y47" s="116">
        <v>0</v>
      </c>
      <c r="Z47" s="165">
        <v>0</v>
      </c>
      <c r="AA47" s="133">
        <v>0</v>
      </c>
      <c r="AB47" s="17" t="s">
        <v>4</v>
      </c>
      <c r="AC47" s="164">
        <v>7</v>
      </c>
      <c r="AD47" s="164">
        <v>7</v>
      </c>
      <c r="AE47" s="82">
        <v>10</v>
      </c>
      <c r="AF47" s="116" t="s">
        <v>189</v>
      </c>
      <c r="AG47" s="165" t="s">
        <v>189</v>
      </c>
      <c r="AH47" s="133" t="s">
        <v>189</v>
      </c>
      <c r="AI47" s="133" t="s">
        <v>189</v>
      </c>
      <c r="AJ47" s="223">
        <f t="shared" si="1"/>
        <v>0</v>
      </c>
      <c r="AK47" s="178"/>
      <c r="AL47" s="167"/>
      <c r="AM47" s="167"/>
      <c r="AN47" s="51"/>
      <c r="AO47" s="51"/>
      <c r="AP47" s="51"/>
      <c r="AQ47" s="51"/>
      <c r="AR47" s="172">
        <v>16</v>
      </c>
      <c r="AS47" s="56"/>
    </row>
    <row r="48" spans="1:45" ht="16.5" customHeight="1">
      <c r="A48" s="56"/>
      <c r="B48" s="129">
        <v>29</v>
      </c>
      <c r="C48" s="189" t="s">
        <v>354</v>
      </c>
      <c r="D48" s="145" t="str">
        <f>IFERROR(VLOOKUP(C48,Members!$C$5:$D$145,2,FALSE),"Non Member")</f>
        <v>Non Member</v>
      </c>
      <c r="E48" s="191">
        <v>10</v>
      </c>
      <c r="F48" s="132" t="s">
        <v>355</v>
      </c>
      <c r="G48" s="17" t="s">
        <v>6</v>
      </c>
      <c r="H48" s="164"/>
      <c r="I48" s="139"/>
      <c r="J48" s="116"/>
      <c r="K48" s="165"/>
      <c r="L48" s="165"/>
      <c r="M48" s="133"/>
      <c r="N48" s="17"/>
      <c r="O48" s="164"/>
      <c r="P48" s="139"/>
      <c r="Q48" s="116"/>
      <c r="R48" s="165"/>
      <c r="S48" s="165"/>
      <c r="T48" s="133"/>
      <c r="U48" s="17"/>
      <c r="V48" s="164"/>
      <c r="W48" s="164"/>
      <c r="X48" s="82" t="s">
        <v>189</v>
      </c>
      <c r="Y48" s="116" t="s">
        <v>6</v>
      </c>
      <c r="Z48" s="165">
        <v>10</v>
      </c>
      <c r="AA48" s="133">
        <v>10</v>
      </c>
      <c r="AB48" s="17" t="s">
        <v>189</v>
      </c>
      <c r="AC48" s="164" t="s">
        <v>189</v>
      </c>
      <c r="AD48" s="164" t="s">
        <v>189</v>
      </c>
      <c r="AE48" s="82" t="s">
        <v>189</v>
      </c>
      <c r="AF48" s="116" t="s">
        <v>189</v>
      </c>
      <c r="AG48" s="165" t="s">
        <v>189</v>
      </c>
      <c r="AH48" s="133" t="s">
        <v>189</v>
      </c>
      <c r="AI48" s="133" t="s">
        <v>189</v>
      </c>
      <c r="AJ48" s="223">
        <f t="shared" si="1"/>
        <v>0</v>
      </c>
      <c r="AK48" s="178"/>
      <c r="AL48" s="167"/>
      <c r="AM48" s="167"/>
      <c r="AN48" s="51"/>
      <c r="AO48" s="51"/>
      <c r="AP48" s="51"/>
      <c r="AQ48" s="51"/>
      <c r="AR48" s="172">
        <v>15</v>
      </c>
      <c r="AS48" s="56"/>
    </row>
    <row r="49" spans="1:45" ht="16.5" customHeight="1">
      <c r="A49" s="56"/>
      <c r="B49" s="129">
        <v>30</v>
      </c>
      <c r="C49" s="189" t="s">
        <v>188</v>
      </c>
      <c r="D49" s="145" t="str">
        <f>IFERROR(VLOOKUP(C49,Members!$C$5:$D$145,2,FALSE),"Non Member")</f>
        <v>Non Member</v>
      </c>
      <c r="E49" s="191">
        <v>123</v>
      </c>
      <c r="F49" s="132" t="s">
        <v>292</v>
      </c>
      <c r="G49" s="17" t="s">
        <v>5</v>
      </c>
      <c r="H49" s="164">
        <v>9</v>
      </c>
      <c r="I49" s="139">
        <v>6</v>
      </c>
      <c r="J49" s="116" t="s">
        <v>189</v>
      </c>
      <c r="K49" s="165" t="s">
        <v>189</v>
      </c>
      <c r="L49" s="165" t="s">
        <v>189</v>
      </c>
      <c r="M49" s="133" t="s">
        <v>189</v>
      </c>
      <c r="N49" s="17" t="s">
        <v>189</v>
      </c>
      <c r="O49" s="164" t="s">
        <v>189</v>
      </c>
      <c r="P49" s="139" t="s">
        <v>189</v>
      </c>
      <c r="Q49" s="116" t="s">
        <v>189</v>
      </c>
      <c r="R49" s="165" t="s">
        <v>189</v>
      </c>
      <c r="S49" s="165" t="s">
        <v>189</v>
      </c>
      <c r="T49" s="133" t="s">
        <v>189</v>
      </c>
      <c r="U49" s="17" t="s">
        <v>189</v>
      </c>
      <c r="V49" s="164" t="s">
        <v>189</v>
      </c>
      <c r="W49" s="164"/>
      <c r="X49" s="82" t="s">
        <v>189</v>
      </c>
      <c r="Y49" s="116" t="s">
        <v>5</v>
      </c>
      <c r="Z49" s="165">
        <v>0</v>
      </c>
      <c r="AA49" s="133">
        <v>4</v>
      </c>
      <c r="AB49" s="17" t="s">
        <v>189</v>
      </c>
      <c r="AC49" s="164" t="s">
        <v>189</v>
      </c>
      <c r="AD49" s="164" t="s">
        <v>189</v>
      </c>
      <c r="AE49" s="82" t="s">
        <v>189</v>
      </c>
      <c r="AF49" s="116" t="s">
        <v>189</v>
      </c>
      <c r="AG49" s="165" t="s">
        <v>189</v>
      </c>
      <c r="AH49" s="133" t="s">
        <v>189</v>
      </c>
      <c r="AI49" s="133" t="s">
        <v>189</v>
      </c>
      <c r="AJ49" s="223">
        <f t="shared" si="1"/>
        <v>0</v>
      </c>
      <c r="AK49" s="178"/>
      <c r="AL49" s="167"/>
      <c r="AM49" s="167"/>
      <c r="AN49" s="51"/>
      <c r="AO49" s="51"/>
      <c r="AP49" s="51"/>
      <c r="AQ49" s="51"/>
      <c r="AR49" s="172">
        <v>25</v>
      </c>
      <c r="AS49" s="56"/>
    </row>
    <row r="50" spans="1:45" ht="16.5" customHeight="1">
      <c r="A50" s="56"/>
      <c r="B50" s="129">
        <v>30</v>
      </c>
      <c r="C50" s="189" t="s">
        <v>361</v>
      </c>
      <c r="D50" s="145" t="str">
        <f>IFERROR(VLOOKUP(C50,Members!$C$5:$D$145,2,FALSE),"Non Member")</f>
        <v>Non Member</v>
      </c>
      <c r="E50" s="191">
        <v>75</v>
      </c>
      <c r="F50" s="132"/>
      <c r="G50" s="17" t="s">
        <v>6</v>
      </c>
      <c r="H50" s="164"/>
      <c r="I50" s="139"/>
      <c r="J50" s="116"/>
      <c r="K50" s="165"/>
      <c r="L50" s="165"/>
      <c r="M50" s="133"/>
      <c r="N50" s="17"/>
      <c r="O50" s="164"/>
      <c r="P50" s="139"/>
      <c r="Q50" s="116" t="s">
        <v>189</v>
      </c>
      <c r="R50" s="165" t="s">
        <v>189</v>
      </c>
      <c r="S50" s="165" t="s">
        <v>189</v>
      </c>
      <c r="T50" s="133" t="s">
        <v>189</v>
      </c>
      <c r="U50" s="17" t="s">
        <v>189</v>
      </c>
      <c r="V50" s="164" t="s">
        <v>189</v>
      </c>
      <c r="W50" s="164" t="s">
        <v>189</v>
      </c>
      <c r="X50" s="82" t="s">
        <v>189</v>
      </c>
      <c r="Y50" s="116">
        <v>0</v>
      </c>
      <c r="Z50" s="165">
        <v>0</v>
      </c>
      <c r="AA50" s="133">
        <v>0</v>
      </c>
      <c r="AB50" s="17" t="s">
        <v>6</v>
      </c>
      <c r="AC50" s="164">
        <v>9</v>
      </c>
      <c r="AD50" s="164">
        <v>0</v>
      </c>
      <c r="AE50" s="82">
        <v>10</v>
      </c>
      <c r="AF50" s="116" t="s">
        <v>189</v>
      </c>
      <c r="AG50" s="165" t="s">
        <v>189</v>
      </c>
      <c r="AH50" s="133" t="s">
        <v>189</v>
      </c>
      <c r="AI50" s="133" t="s">
        <v>189</v>
      </c>
      <c r="AJ50" s="223">
        <f t="shared" si="1"/>
        <v>0</v>
      </c>
      <c r="AK50" s="178"/>
      <c r="AL50" s="167"/>
      <c r="AM50" s="167"/>
      <c r="AN50" s="51"/>
      <c r="AO50" s="51"/>
      <c r="AP50" s="51"/>
      <c r="AQ50" s="51"/>
      <c r="AR50" s="172">
        <v>13</v>
      </c>
      <c r="AS50" s="56"/>
    </row>
    <row r="51" spans="1:45" ht="16.5" customHeight="1">
      <c r="A51" s="56"/>
      <c r="B51" s="129">
        <v>32</v>
      </c>
      <c r="C51" s="189" t="s">
        <v>299</v>
      </c>
      <c r="D51" s="145" t="str">
        <f>IFERROR(VLOOKUP(C51,Members!$C$5:$D$145,2,FALSE),"Non Member")</f>
        <v>Non Member</v>
      </c>
      <c r="E51" s="191">
        <v>371</v>
      </c>
      <c r="F51" s="135" t="s">
        <v>300</v>
      </c>
      <c r="G51" s="17" t="s">
        <v>13</v>
      </c>
      <c r="H51" s="164">
        <v>8</v>
      </c>
      <c r="I51" s="139">
        <v>9</v>
      </c>
      <c r="J51" s="116" t="s">
        <v>189</v>
      </c>
      <c r="K51" s="165" t="s">
        <v>189</v>
      </c>
      <c r="L51" s="165" t="s">
        <v>189</v>
      </c>
      <c r="M51" s="133" t="s">
        <v>189</v>
      </c>
      <c r="N51" s="17" t="s">
        <v>189</v>
      </c>
      <c r="O51" s="164" t="s">
        <v>189</v>
      </c>
      <c r="P51" s="139" t="s">
        <v>189</v>
      </c>
      <c r="Q51" s="116" t="s">
        <v>189</v>
      </c>
      <c r="R51" s="165" t="s">
        <v>189</v>
      </c>
      <c r="S51" s="165" t="s">
        <v>189</v>
      </c>
      <c r="T51" s="133" t="s">
        <v>189</v>
      </c>
      <c r="U51" s="17" t="s">
        <v>189</v>
      </c>
      <c r="V51" s="164" t="s">
        <v>189</v>
      </c>
      <c r="W51" s="164" t="s">
        <v>189</v>
      </c>
      <c r="X51" s="82" t="s">
        <v>189</v>
      </c>
      <c r="Y51" s="116" t="s">
        <v>189</v>
      </c>
      <c r="Z51" s="165" t="s">
        <v>189</v>
      </c>
      <c r="AA51" s="133" t="s">
        <v>189</v>
      </c>
      <c r="AB51" s="17" t="s">
        <v>189</v>
      </c>
      <c r="AC51" s="164" t="s">
        <v>189</v>
      </c>
      <c r="AD51" s="164" t="s">
        <v>189</v>
      </c>
      <c r="AE51" s="82" t="s">
        <v>189</v>
      </c>
      <c r="AF51" s="116" t="s">
        <v>189</v>
      </c>
      <c r="AG51" s="165" t="s">
        <v>189</v>
      </c>
      <c r="AH51" s="133" t="s">
        <v>189</v>
      </c>
      <c r="AI51" s="133" t="s">
        <v>189</v>
      </c>
      <c r="AJ51" s="223">
        <f t="shared" si="1"/>
        <v>0</v>
      </c>
      <c r="AK51" s="177"/>
      <c r="AL51" s="53"/>
      <c r="AM51" s="53"/>
      <c r="AN51" s="51"/>
      <c r="AO51" s="51"/>
      <c r="AP51" s="51"/>
      <c r="AQ51" s="51"/>
      <c r="AR51" s="172">
        <v>10</v>
      </c>
      <c r="AS51" s="56"/>
    </row>
    <row r="52" spans="1:45" ht="16.5" customHeight="1">
      <c r="A52" s="56"/>
      <c r="B52" s="129">
        <v>34</v>
      </c>
      <c r="C52" s="189" t="s">
        <v>334</v>
      </c>
      <c r="D52" s="145" t="str">
        <f>IFERROR(VLOOKUP(C52,Members!$C$5:$D$145,2,FALSE),"Non Member")</f>
        <v>Non Member</v>
      </c>
      <c r="E52" s="191">
        <v>48</v>
      </c>
      <c r="F52" s="132" t="s">
        <v>335</v>
      </c>
      <c r="G52" s="17" t="s">
        <v>6</v>
      </c>
      <c r="H52" s="164" t="s">
        <v>189</v>
      </c>
      <c r="I52" s="139" t="s">
        <v>189</v>
      </c>
      <c r="J52" s="116" t="s">
        <v>189</v>
      </c>
      <c r="K52" s="165" t="s">
        <v>189</v>
      </c>
      <c r="L52" s="165" t="s">
        <v>189</v>
      </c>
      <c r="M52" s="133" t="s">
        <v>189</v>
      </c>
      <c r="N52" s="17" t="s">
        <v>6</v>
      </c>
      <c r="O52" s="164">
        <v>8</v>
      </c>
      <c r="P52" s="139">
        <v>7</v>
      </c>
      <c r="Q52" s="116" t="s">
        <v>189</v>
      </c>
      <c r="R52" s="165" t="s">
        <v>189</v>
      </c>
      <c r="S52" s="165" t="s">
        <v>189</v>
      </c>
      <c r="T52" s="133" t="s">
        <v>189</v>
      </c>
      <c r="U52" s="17" t="s">
        <v>189</v>
      </c>
      <c r="V52" s="164" t="s">
        <v>189</v>
      </c>
      <c r="W52" s="164" t="s">
        <v>189</v>
      </c>
      <c r="X52" s="82" t="s">
        <v>189</v>
      </c>
      <c r="Y52" s="116" t="s">
        <v>189</v>
      </c>
      <c r="Z52" s="165" t="s">
        <v>189</v>
      </c>
      <c r="AA52" s="133" t="s">
        <v>189</v>
      </c>
      <c r="AB52" s="17" t="s">
        <v>189</v>
      </c>
      <c r="AC52" s="164" t="s">
        <v>189</v>
      </c>
      <c r="AD52" s="164" t="s">
        <v>189</v>
      </c>
      <c r="AE52" s="82" t="s">
        <v>189</v>
      </c>
      <c r="AF52" s="116" t="s">
        <v>189</v>
      </c>
      <c r="AG52" s="165" t="s">
        <v>189</v>
      </c>
      <c r="AH52" s="133" t="s">
        <v>189</v>
      </c>
      <c r="AI52" s="133" t="s">
        <v>189</v>
      </c>
      <c r="AJ52" s="223">
        <f t="shared" si="1"/>
        <v>0</v>
      </c>
      <c r="AK52" s="178"/>
      <c r="AL52" s="167"/>
      <c r="AM52" s="167"/>
      <c r="AN52" s="51"/>
      <c r="AO52" s="51"/>
      <c r="AP52" s="51"/>
      <c r="AQ52" s="51"/>
      <c r="AR52" s="172">
        <v>10</v>
      </c>
      <c r="AS52" s="56"/>
    </row>
    <row r="53" spans="1:45" ht="16.5" customHeight="1">
      <c r="A53" s="56"/>
      <c r="B53" s="129">
        <v>34</v>
      </c>
      <c r="C53" s="189" t="s">
        <v>511</v>
      </c>
      <c r="D53" s="145" t="str">
        <f>IFERROR(VLOOKUP(C53,Members!$C$5:$D$145,2,FALSE),"Non Member")</f>
        <v>Non Member</v>
      </c>
      <c r="E53" s="191">
        <v>18</v>
      </c>
      <c r="F53" s="132" t="s">
        <v>512</v>
      </c>
      <c r="G53" s="17" t="s">
        <v>4</v>
      </c>
      <c r="H53" s="164"/>
      <c r="I53" s="139"/>
      <c r="J53" s="116"/>
      <c r="K53" s="165"/>
      <c r="L53" s="165"/>
      <c r="M53" s="133"/>
      <c r="N53" s="17"/>
      <c r="O53" s="164"/>
      <c r="P53" s="139"/>
      <c r="Q53" s="116"/>
      <c r="R53" s="165"/>
      <c r="S53" s="165"/>
      <c r="T53" s="133"/>
      <c r="U53" s="17"/>
      <c r="V53" s="164"/>
      <c r="W53" s="164"/>
      <c r="X53" s="82"/>
      <c r="Y53" s="116" t="s">
        <v>4</v>
      </c>
      <c r="Z53" s="165">
        <v>0</v>
      </c>
      <c r="AA53" s="133">
        <v>0</v>
      </c>
      <c r="AB53" s="17" t="s">
        <v>189</v>
      </c>
      <c r="AC53" s="164" t="s">
        <v>189</v>
      </c>
      <c r="AD53" s="164" t="s">
        <v>189</v>
      </c>
      <c r="AE53" s="82" t="s">
        <v>189</v>
      </c>
      <c r="AF53" s="116" t="s">
        <v>4</v>
      </c>
      <c r="AG53" s="165">
        <v>7</v>
      </c>
      <c r="AH53" s="133">
        <v>8</v>
      </c>
      <c r="AI53" s="133">
        <v>10</v>
      </c>
      <c r="AJ53" s="223">
        <f t="shared" si="1"/>
        <v>0</v>
      </c>
      <c r="AK53" s="177"/>
      <c r="AL53" s="53"/>
      <c r="AM53" s="53"/>
      <c r="AN53" s="51"/>
      <c r="AO53" s="51"/>
      <c r="AP53" s="51"/>
      <c r="AQ53" s="51"/>
      <c r="AR53" s="172">
        <v>10</v>
      </c>
      <c r="AS53" s="56"/>
    </row>
    <row r="54" spans="1:45" ht="16.5" customHeight="1">
      <c r="A54" s="56"/>
      <c r="B54" s="129">
        <v>36</v>
      </c>
      <c r="C54" s="189" t="s">
        <v>330</v>
      </c>
      <c r="D54" s="145" t="str">
        <f>IFERROR(VLOOKUP(C54,Members!$C$5:$D$145,2,FALSE),"Non Member")</f>
        <v>Non Member</v>
      </c>
      <c r="E54" s="191">
        <v>7</v>
      </c>
      <c r="F54" s="132" t="s">
        <v>256</v>
      </c>
      <c r="G54" s="17" t="s">
        <v>6</v>
      </c>
      <c r="H54" s="164"/>
      <c r="I54" s="139"/>
      <c r="J54" s="116" t="s">
        <v>6</v>
      </c>
      <c r="K54" s="165">
        <v>0</v>
      </c>
      <c r="L54" s="165">
        <v>0</v>
      </c>
      <c r="M54" s="133">
        <v>10</v>
      </c>
      <c r="N54" s="17" t="s">
        <v>189</v>
      </c>
      <c r="O54" s="164" t="s">
        <v>189</v>
      </c>
      <c r="P54" s="139" t="s">
        <v>189</v>
      </c>
      <c r="Q54" s="116" t="s">
        <v>189</v>
      </c>
      <c r="R54" s="165" t="s">
        <v>189</v>
      </c>
      <c r="S54" s="165" t="s">
        <v>189</v>
      </c>
      <c r="T54" s="133" t="s">
        <v>189</v>
      </c>
      <c r="U54" s="17" t="s">
        <v>189</v>
      </c>
      <c r="V54" s="164" t="s">
        <v>189</v>
      </c>
      <c r="W54" s="164" t="s">
        <v>189</v>
      </c>
      <c r="X54" s="82" t="s">
        <v>189</v>
      </c>
      <c r="Y54" s="116" t="s">
        <v>189</v>
      </c>
      <c r="Z54" s="165" t="s">
        <v>189</v>
      </c>
      <c r="AA54" s="133" t="s">
        <v>189</v>
      </c>
      <c r="AB54" s="17" t="s">
        <v>189</v>
      </c>
      <c r="AC54" s="164" t="s">
        <v>189</v>
      </c>
      <c r="AD54" s="164" t="s">
        <v>189</v>
      </c>
      <c r="AE54" s="82" t="s">
        <v>189</v>
      </c>
      <c r="AF54" s="116" t="s">
        <v>189</v>
      </c>
      <c r="AG54" s="165" t="s">
        <v>189</v>
      </c>
      <c r="AH54" s="133" t="s">
        <v>189</v>
      </c>
      <c r="AI54" s="133" t="s">
        <v>189</v>
      </c>
      <c r="AJ54" s="223">
        <f t="shared" si="1"/>
        <v>0</v>
      </c>
      <c r="AK54" s="179"/>
      <c r="AL54" s="121"/>
      <c r="AM54" s="121"/>
      <c r="AN54" s="122"/>
      <c r="AO54" s="122"/>
      <c r="AP54" s="122"/>
      <c r="AQ54" s="122"/>
      <c r="AR54" s="173">
        <v>9</v>
      </c>
      <c r="AS54" s="56"/>
    </row>
    <row r="55" spans="1:45" ht="16.5" customHeight="1">
      <c r="A55" s="56"/>
      <c r="B55" s="129">
        <v>36</v>
      </c>
      <c r="C55" s="189" t="s">
        <v>358</v>
      </c>
      <c r="D55" s="145" t="str">
        <f>IFERROR(VLOOKUP(C55,Members!$C$5:$D$145,2,FALSE),"Non Member")</f>
        <v>Non Member</v>
      </c>
      <c r="E55" s="191">
        <v>225</v>
      </c>
      <c r="F55" s="132" t="s">
        <v>359</v>
      </c>
      <c r="G55" s="17" t="s">
        <v>4</v>
      </c>
      <c r="H55" s="164"/>
      <c r="I55" s="139"/>
      <c r="J55" s="116"/>
      <c r="K55" s="165"/>
      <c r="L55" s="165"/>
      <c r="M55" s="133"/>
      <c r="N55" s="17"/>
      <c r="O55" s="164"/>
      <c r="P55" s="139"/>
      <c r="Q55" s="116"/>
      <c r="R55" s="165"/>
      <c r="S55" s="165"/>
      <c r="T55" s="133"/>
      <c r="U55" s="17"/>
      <c r="V55" s="164"/>
      <c r="W55" s="164"/>
      <c r="X55" s="82"/>
      <c r="Y55" s="116" t="s">
        <v>4</v>
      </c>
      <c r="Z55" s="165">
        <v>0</v>
      </c>
      <c r="AA55" s="133">
        <v>10</v>
      </c>
      <c r="AB55" s="17" t="s">
        <v>189</v>
      </c>
      <c r="AC55" s="164" t="s">
        <v>189</v>
      </c>
      <c r="AD55" s="164" t="s">
        <v>189</v>
      </c>
      <c r="AE55" s="82" t="s">
        <v>189</v>
      </c>
      <c r="AF55" s="116" t="s">
        <v>189</v>
      </c>
      <c r="AG55" s="165" t="s">
        <v>189</v>
      </c>
      <c r="AH55" s="133" t="s">
        <v>189</v>
      </c>
      <c r="AI55" s="133" t="s">
        <v>189</v>
      </c>
      <c r="AJ55" s="223">
        <f t="shared" si="1"/>
        <v>0</v>
      </c>
      <c r="AK55" s="179"/>
      <c r="AL55" s="121"/>
      <c r="AM55" s="121"/>
      <c r="AN55" s="122"/>
      <c r="AO55" s="122"/>
      <c r="AP55" s="122"/>
      <c r="AQ55" s="122"/>
      <c r="AR55" s="173">
        <v>7</v>
      </c>
      <c r="AS55" s="56"/>
    </row>
    <row r="56" spans="1:45" ht="16.5" customHeight="1">
      <c r="A56" s="56"/>
      <c r="B56" s="129">
        <v>37</v>
      </c>
      <c r="C56" s="189" t="s">
        <v>305</v>
      </c>
      <c r="D56" s="145" t="str">
        <f>IFERROR(VLOOKUP(C56,Members!$C$5:$D$145,2,FALSE),"Non Member")</f>
        <v>Non Member</v>
      </c>
      <c r="E56" s="191">
        <v>138</v>
      </c>
      <c r="F56" s="132" t="s">
        <v>256</v>
      </c>
      <c r="G56" s="17" t="s">
        <v>13</v>
      </c>
      <c r="H56" s="164">
        <v>9</v>
      </c>
      <c r="I56" s="139">
        <v>0</v>
      </c>
      <c r="J56" s="116" t="s">
        <v>189</v>
      </c>
      <c r="K56" s="165" t="s">
        <v>189</v>
      </c>
      <c r="L56" s="165" t="s">
        <v>189</v>
      </c>
      <c r="M56" s="133" t="s">
        <v>189</v>
      </c>
      <c r="N56" s="17" t="s">
        <v>189</v>
      </c>
      <c r="O56" s="164" t="s">
        <v>189</v>
      </c>
      <c r="P56" s="139" t="s">
        <v>189</v>
      </c>
      <c r="Q56" s="116" t="s">
        <v>189</v>
      </c>
      <c r="R56" s="165" t="s">
        <v>189</v>
      </c>
      <c r="S56" s="165" t="s">
        <v>189</v>
      </c>
      <c r="T56" s="133" t="s">
        <v>189</v>
      </c>
      <c r="U56" s="17" t="s">
        <v>189</v>
      </c>
      <c r="V56" s="164" t="s">
        <v>189</v>
      </c>
      <c r="W56" s="164" t="s">
        <v>189</v>
      </c>
      <c r="X56" s="82" t="s">
        <v>189</v>
      </c>
      <c r="Y56" s="116" t="s">
        <v>189</v>
      </c>
      <c r="Z56" s="165" t="s">
        <v>189</v>
      </c>
      <c r="AA56" s="133" t="s">
        <v>189</v>
      </c>
      <c r="AB56" s="17" t="s">
        <v>189</v>
      </c>
      <c r="AC56" s="164" t="s">
        <v>189</v>
      </c>
      <c r="AD56" s="164" t="s">
        <v>189</v>
      </c>
      <c r="AE56" s="82" t="s">
        <v>189</v>
      </c>
      <c r="AF56" s="116" t="s">
        <v>189</v>
      </c>
      <c r="AG56" s="165" t="s">
        <v>189</v>
      </c>
      <c r="AH56" s="133" t="s">
        <v>189</v>
      </c>
      <c r="AI56" s="133" t="s">
        <v>189</v>
      </c>
      <c r="AJ56" s="223">
        <f t="shared" si="1"/>
        <v>0</v>
      </c>
      <c r="AK56" s="179"/>
      <c r="AL56" s="121"/>
      <c r="AM56" s="121"/>
      <c r="AN56" s="122"/>
      <c r="AO56" s="122"/>
      <c r="AP56" s="122"/>
      <c r="AQ56" s="122"/>
      <c r="AR56" s="173">
        <v>5</v>
      </c>
      <c r="AS56" s="56"/>
    </row>
    <row r="57" spans="1:45" ht="16.5" customHeight="1" thickBot="1">
      <c r="A57" s="56"/>
      <c r="B57" s="203">
        <v>39</v>
      </c>
      <c r="C57" s="204" t="s">
        <v>309</v>
      </c>
      <c r="D57" s="145" t="str">
        <f>IFERROR(VLOOKUP(C57,Members!$C$5:$D$145,2,FALSE),"Non Member")</f>
        <v>Non Member</v>
      </c>
      <c r="E57" s="225">
        <v>21</v>
      </c>
      <c r="F57" s="214" t="s">
        <v>256</v>
      </c>
      <c r="G57" s="195" t="s">
        <v>5</v>
      </c>
      <c r="H57" s="196">
        <v>0</v>
      </c>
      <c r="I57" s="197">
        <v>5</v>
      </c>
      <c r="J57" s="201" t="s">
        <v>189</v>
      </c>
      <c r="K57" s="198" t="s">
        <v>189</v>
      </c>
      <c r="L57" s="198" t="s">
        <v>189</v>
      </c>
      <c r="M57" s="199" t="s">
        <v>189</v>
      </c>
      <c r="N57" s="195" t="s">
        <v>189</v>
      </c>
      <c r="O57" s="196" t="s">
        <v>189</v>
      </c>
      <c r="P57" s="197" t="s">
        <v>189</v>
      </c>
      <c r="Q57" s="201" t="s">
        <v>189</v>
      </c>
      <c r="R57" s="198" t="s">
        <v>189</v>
      </c>
      <c r="S57" s="198" t="s">
        <v>189</v>
      </c>
      <c r="T57" s="199" t="s">
        <v>189</v>
      </c>
      <c r="U57" s="195" t="s">
        <v>189</v>
      </c>
      <c r="V57" s="196" t="s">
        <v>189</v>
      </c>
      <c r="W57" s="196" t="s">
        <v>189</v>
      </c>
      <c r="X57" s="200" t="s">
        <v>189</v>
      </c>
      <c r="Y57" s="201" t="s">
        <v>189</v>
      </c>
      <c r="Z57" s="198" t="s">
        <v>189</v>
      </c>
      <c r="AA57" s="199" t="s">
        <v>189</v>
      </c>
      <c r="AB57" s="195" t="s">
        <v>189</v>
      </c>
      <c r="AC57" s="196" t="s">
        <v>189</v>
      </c>
      <c r="AD57" s="196" t="s">
        <v>189</v>
      </c>
      <c r="AE57" s="200" t="s">
        <v>189</v>
      </c>
      <c r="AF57" s="201" t="s">
        <v>189</v>
      </c>
      <c r="AG57" s="198" t="s">
        <v>189</v>
      </c>
      <c r="AH57" s="199" t="s">
        <v>189</v>
      </c>
      <c r="AI57" s="199" t="s">
        <v>189</v>
      </c>
      <c r="AJ57" s="223">
        <f t="shared" si="1"/>
        <v>0</v>
      </c>
      <c r="AK57" s="180"/>
      <c r="AL57" s="170"/>
      <c r="AM57" s="170"/>
      <c r="AN57" s="62"/>
      <c r="AO57" s="62"/>
      <c r="AP57" s="62"/>
      <c r="AQ57" s="62"/>
      <c r="AR57" s="202">
        <v>5</v>
      </c>
      <c r="AS57" s="56"/>
    </row>
    <row r="58" spans="1:45" s="153" customFormat="1" ht="16.5" customHeight="1">
      <c r="B58" s="146"/>
      <c r="C58" s="147"/>
      <c r="D58" s="148"/>
      <c r="E58" s="149"/>
      <c r="F58" s="147"/>
      <c r="G58" s="54"/>
      <c r="H58" s="54"/>
      <c r="I58" s="154"/>
      <c r="J58" s="150"/>
      <c r="K58" s="54"/>
      <c r="L58" s="54"/>
      <c r="M58" s="54"/>
      <c r="N58" s="54"/>
      <c r="O58" s="54"/>
      <c r="P58" s="154"/>
      <c r="Q58" s="150"/>
      <c r="R58" s="54"/>
      <c r="S58" s="54"/>
      <c r="T58" s="54"/>
      <c r="U58" s="150"/>
      <c r="V58" s="54"/>
      <c r="W58" s="54"/>
      <c r="X58" s="54"/>
      <c r="Y58" s="54"/>
      <c r="Z58" s="54"/>
      <c r="AA58" s="154"/>
      <c r="AB58" s="150"/>
      <c r="AC58" s="54"/>
      <c r="AD58" s="54"/>
      <c r="AE58" s="150"/>
      <c r="AF58" s="54"/>
      <c r="AG58" s="54"/>
      <c r="AH58" s="54"/>
      <c r="AI58" s="150"/>
      <c r="AJ58" s="151"/>
      <c r="AK58" s="152"/>
      <c r="AL58" s="152"/>
      <c r="AM58" s="152"/>
    </row>
    <row r="59" spans="1:45" s="153" customFormat="1" ht="16.5" customHeight="1">
      <c r="B59" s="146"/>
      <c r="C59" s="147"/>
      <c r="D59" s="148"/>
      <c r="E59" s="149"/>
      <c r="F59" s="147"/>
      <c r="G59" s="150"/>
      <c r="H59" s="54"/>
      <c r="I59" s="54"/>
      <c r="J59" s="150"/>
      <c r="K59" s="54"/>
      <c r="L59" s="54"/>
      <c r="M59" s="54"/>
      <c r="N59" s="150"/>
      <c r="O59" s="54"/>
      <c r="P59" s="54"/>
      <c r="Q59" s="150"/>
      <c r="R59" s="54"/>
      <c r="S59" s="54"/>
      <c r="T59" s="54"/>
      <c r="U59" s="150"/>
      <c r="V59" s="54"/>
      <c r="W59" s="54"/>
      <c r="X59" s="54"/>
      <c r="Y59" s="150"/>
      <c r="Z59" s="54"/>
      <c r="AA59" s="54"/>
      <c r="AB59" s="150"/>
      <c r="AC59" s="54"/>
      <c r="AD59" s="54"/>
      <c r="AE59" s="150"/>
      <c r="AF59" s="54"/>
      <c r="AG59" s="54"/>
      <c r="AH59" s="54"/>
      <c r="AI59" s="150"/>
      <c r="AJ59" s="151"/>
      <c r="AK59" s="152"/>
      <c r="AL59" s="152"/>
      <c r="AM59" s="152"/>
    </row>
    <row r="60" spans="1:45" s="153" customFormat="1" ht="16.5" customHeight="1">
      <c r="B60" s="146"/>
      <c r="C60" s="147"/>
      <c r="D60" s="148"/>
      <c r="E60" s="149"/>
      <c r="F60" s="147"/>
      <c r="G60" s="55"/>
      <c r="H60" s="152"/>
      <c r="I60" s="152"/>
      <c r="J60" s="150"/>
      <c r="K60" s="54"/>
      <c r="L60" s="54"/>
      <c r="M60" s="54"/>
      <c r="N60" s="55"/>
      <c r="O60" s="152"/>
      <c r="P60" s="152"/>
      <c r="Q60" s="150"/>
      <c r="R60" s="54"/>
      <c r="S60" s="54"/>
      <c r="T60" s="54"/>
      <c r="U60" s="150"/>
      <c r="V60" s="54"/>
      <c r="W60" s="54"/>
      <c r="X60" s="54"/>
      <c r="Y60" s="55"/>
      <c r="Z60" s="152"/>
      <c r="AA60" s="152"/>
      <c r="AB60" s="150"/>
      <c r="AC60" s="54"/>
      <c r="AD60" s="54"/>
      <c r="AE60" s="150"/>
      <c r="AF60" s="54"/>
      <c r="AG60" s="54"/>
      <c r="AH60" s="54"/>
      <c r="AI60" s="150"/>
      <c r="AJ60" s="151"/>
      <c r="AK60" s="152"/>
      <c r="AL60" s="152"/>
      <c r="AM60" s="152"/>
    </row>
    <row r="61" spans="1:45" s="153" customFormat="1" ht="16.5" customHeight="1">
      <c r="B61" s="146"/>
      <c r="C61" s="147"/>
      <c r="D61" s="148"/>
      <c r="E61" s="149"/>
      <c r="F61" s="147"/>
      <c r="G61" s="150"/>
      <c r="H61" s="54"/>
      <c r="I61" s="54"/>
      <c r="J61" s="150"/>
      <c r="K61" s="54"/>
      <c r="L61" s="54"/>
      <c r="M61" s="54"/>
      <c r="N61" s="150"/>
      <c r="O61" s="54"/>
      <c r="P61" s="54"/>
      <c r="Q61" s="150"/>
      <c r="R61" s="54"/>
      <c r="S61" s="54"/>
      <c r="T61" s="54"/>
      <c r="U61" s="150"/>
      <c r="V61" s="54"/>
      <c r="W61" s="54"/>
      <c r="X61" s="54"/>
      <c r="Y61" s="150"/>
      <c r="Z61" s="54"/>
      <c r="AA61" s="54"/>
      <c r="AB61" s="150"/>
      <c r="AC61" s="54"/>
      <c r="AD61" s="54"/>
      <c r="AE61" s="150"/>
      <c r="AF61" s="54"/>
      <c r="AG61" s="54"/>
      <c r="AH61" s="54"/>
      <c r="AI61" s="150"/>
      <c r="AJ61" s="151"/>
      <c r="AK61" s="152"/>
      <c r="AL61" s="152"/>
      <c r="AM61" s="152"/>
    </row>
    <row r="62" spans="1:45" s="153" customFormat="1" ht="16.5" customHeight="1">
      <c r="B62" s="146"/>
      <c r="C62" s="147"/>
      <c r="D62" s="148"/>
      <c r="E62" s="155"/>
      <c r="F62" s="147"/>
      <c r="G62" s="150"/>
      <c r="H62" s="54"/>
      <c r="I62" s="54"/>
      <c r="J62" s="156"/>
      <c r="K62" s="146"/>
      <c r="L62" s="54"/>
      <c r="M62" s="54"/>
      <c r="N62" s="150"/>
      <c r="O62" s="54"/>
      <c r="P62" s="54"/>
      <c r="Q62" s="156"/>
      <c r="R62" s="146"/>
      <c r="S62" s="54"/>
      <c r="T62" s="54"/>
      <c r="U62" s="156"/>
      <c r="V62" s="146"/>
      <c r="W62" s="54"/>
      <c r="X62" s="54"/>
      <c r="Y62" s="150"/>
      <c r="Z62" s="54"/>
      <c r="AA62" s="54"/>
      <c r="AB62" s="150"/>
      <c r="AC62" s="54"/>
      <c r="AD62" s="54"/>
      <c r="AE62" s="156"/>
      <c r="AF62" s="146"/>
      <c r="AG62" s="54"/>
      <c r="AH62" s="54"/>
      <c r="AI62" s="156"/>
      <c r="AJ62" s="151"/>
      <c r="AK62" s="152"/>
      <c r="AL62" s="152"/>
      <c r="AM62" s="152"/>
    </row>
    <row r="63" spans="1:45" s="153" customFormat="1" ht="16.5" customHeight="1">
      <c r="B63" s="146"/>
      <c r="C63" s="147"/>
      <c r="D63" s="148"/>
      <c r="E63" s="149"/>
      <c r="F63" s="147"/>
      <c r="G63" s="150"/>
      <c r="H63" s="54"/>
      <c r="I63" s="54"/>
      <c r="J63" s="156"/>
      <c r="K63" s="54"/>
      <c r="L63" s="54"/>
      <c r="M63" s="54"/>
      <c r="N63" s="150"/>
      <c r="O63" s="54"/>
      <c r="P63" s="54"/>
      <c r="Q63" s="156"/>
      <c r="R63" s="54"/>
      <c r="S63" s="54"/>
      <c r="T63" s="54"/>
      <c r="U63" s="156"/>
      <c r="V63" s="54"/>
      <c r="W63" s="54"/>
      <c r="X63" s="54"/>
      <c r="Y63" s="150"/>
      <c r="Z63" s="54"/>
      <c r="AA63" s="54"/>
      <c r="AB63" s="150"/>
      <c r="AC63" s="54"/>
      <c r="AD63" s="54"/>
      <c r="AE63" s="156"/>
      <c r="AF63" s="54"/>
      <c r="AG63" s="54"/>
      <c r="AH63" s="54"/>
      <c r="AI63" s="156"/>
      <c r="AJ63" s="151"/>
      <c r="AK63" s="152"/>
      <c r="AL63" s="152"/>
      <c r="AM63" s="152"/>
    </row>
    <row r="64" spans="1:45" s="153" customFormat="1" ht="16.5" customHeight="1">
      <c r="B64" s="146"/>
      <c r="C64" s="147"/>
      <c r="D64" s="148"/>
      <c r="E64" s="149"/>
      <c r="F64" s="157"/>
      <c r="G64" s="150"/>
      <c r="H64" s="54"/>
      <c r="I64" s="54"/>
      <c r="J64" s="156"/>
      <c r="K64" s="54"/>
      <c r="L64" s="54"/>
      <c r="M64" s="54"/>
      <c r="N64" s="150"/>
      <c r="O64" s="54"/>
      <c r="P64" s="54"/>
      <c r="Q64" s="156"/>
      <c r="R64" s="54"/>
      <c r="S64" s="54"/>
      <c r="T64" s="54"/>
      <c r="U64" s="156"/>
      <c r="V64" s="54"/>
      <c r="W64" s="54"/>
      <c r="X64" s="54"/>
      <c r="Y64" s="150"/>
      <c r="Z64" s="54"/>
      <c r="AA64" s="54"/>
      <c r="AB64" s="150"/>
      <c r="AC64" s="54"/>
      <c r="AD64" s="54"/>
      <c r="AE64" s="156"/>
      <c r="AF64" s="54"/>
      <c r="AG64" s="54"/>
      <c r="AH64" s="54"/>
      <c r="AI64" s="156"/>
      <c r="AJ64" s="151"/>
      <c r="AK64" s="152"/>
      <c r="AL64" s="152"/>
      <c r="AM64" s="152"/>
    </row>
    <row r="65" spans="2:39" s="153" customFormat="1" ht="16.5" customHeight="1">
      <c r="B65" s="146"/>
      <c r="C65" s="147"/>
      <c r="D65" s="148"/>
      <c r="E65" s="149"/>
      <c r="F65" s="147"/>
      <c r="G65" s="150"/>
      <c r="H65" s="54"/>
      <c r="I65" s="54"/>
      <c r="J65" s="150"/>
      <c r="K65" s="54"/>
      <c r="L65" s="54"/>
      <c r="M65" s="54"/>
      <c r="N65" s="150"/>
      <c r="O65" s="54"/>
      <c r="P65" s="54"/>
      <c r="Q65" s="150"/>
      <c r="R65" s="54"/>
      <c r="S65" s="54"/>
      <c r="T65" s="54"/>
      <c r="U65" s="150"/>
      <c r="V65" s="54"/>
      <c r="W65" s="54"/>
      <c r="X65" s="54"/>
      <c r="Y65" s="150"/>
      <c r="Z65" s="54"/>
      <c r="AA65" s="54"/>
      <c r="AB65" s="150"/>
      <c r="AC65" s="54"/>
      <c r="AD65" s="54"/>
      <c r="AE65" s="150"/>
      <c r="AF65" s="54"/>
      <c r="AG65" s="54"/>
      <c r="AH65" s="54"/>
      <c r="AI65" s="150"/>
      <c r="AJ65" s="151"/>
      <c r="AK65" s="152"/>
      <c r="AL65" s="152"/>
      <c r="AM65" s="152"/>
    </row>
    <row r="66" spans="2:39" s="153" customFormat="1" ht="16.5" customHeight="1">
      <c r="B66" s="146"/>
      <c r="C66" s="147"/>
      <c r="D66" s="148"/>
      <c r="E66" s="149"/>
      <c r="F66" s="147"/>
      <c r="G66" s="150"/>
      <c r="H66" s="54"/>
      <c r="I66" s="54"/>
      <c r="J66" s="156"/>
      <c r="K66" s="54"/>
      <c r="L66" s="54"/>
      <c r="M66" s="54"/>
      <c r="N66" s="150"/>
      <c r="O66" s="54"/>
      <c r="P66" s="54"/>
      <c r="Q66" s="156"/>
      <c r="R66" s="54"/>
      <c r="S66" s="54"/>
      <c r="T66" s="54"/>
      <c r="U66" s="156"/>
      <c r="V66" s="54"/>
      <c r="W66" s="54"/>
      <c r="X66" s="54"/>
      <c r="Y66" s="150"/>
      <c r="Z66" s="54"/>
      <c r="AA66" s="54"/>
      <c r="AB66" s="150"/>
      <c r="AC66" s="54"/>
      <c r="AD66" s="54"/>
      <c r="AE66" s="156"/>
      <c r="AF66" s="54"/>
      <c r="AG66" s="54"/>
      <c r="AH66" s="54"/>
      <c r="AI66" s="156"/>
      <c r="AJ66" s="151"/>
      <c r="AK66" s="152"/>
      <c r="AL66" s="152"/>
      <c r="AM66" s="152"/>
    </row>
    <row r="67" spans="2:39" s="153" customFormat="1" ht="16.5" customHeight="1">
      <c r="B67" s="146"/>
      <c r="C67" s="147"/>
      <c r="D67" s="148"/>
      <c r="E67" s="149"/>
      <c r="F67" s="147"/>
      <c r="G67" s="150"/>
      <c r="H67" s="54"/>
      <c r="I67" s="54"/>
      <c r="J67" s="156"/>
      <c r="K67" s="146"/>
      <c r="L67" s="54"/>
      <c r="M67" s="54"/>
      <c r="N67" s="150"/>
      <c r="O67" s="54"/>
      <c r="P67" s="54"/>
      <c r="Q67" s="156"/>
      <c r="R67" s="146"/>
      <c r="S67" s="54"/>
      <c r="T67" s="54"/>
      <c r="U67" s="156"/>
      <c r="V67" s="146"/>
      <c r="W67" s="54"/>
      <c r="X67" s="54"/>
      <c r="Y67" s="150"/>
      <c r="Z67" s="54"/>
      <c r="AA67" s="54"/>
      <c r="AB67" s="150"/>
      <c r="AC67" s="54"/>
      <c r="AD67" s="54"/>
      <c r="AE67" s="156"/>
      <c r="AF67" s="146"/>
      <c r="AG67" s="54"/>
      <c r="AH67" s="54"/>
      <c r="AI67" s="156"/>
      <c r="AJ67" s="151"/>
      <c r="AK67" s="152"/>
      <c r="AL67" s="152"/>
      <c r="AM67" s="152"/>
    </row>
    <row r="68" spans="2:39" s="153" customFormat="1" ht="16.5" customHeight="1">
      <c r="B68" s="146"/>
      <c r="C68" s="147"/>
      <c r="D68" s="148"/>
      <c r="E68" s="149"/>
      <c r="F68" s="147"/>
      <c r="G68" s="150"/>
      <c r="H68" s="54"/>
      <c r="I68" s="54"/>
      <c r="J68" s="156"/>
      <c r="K68" s="54"/>
      <c r="L68" s="54"/>
      <c r="M68" s="54"/>
      <c r="N68" s="150"/>
      <c r="O68" s="54"/>
      <c r="P68" s="54"/>
      <c r="Q68" s="156"/>
      <c r="R68" s="54"/>
      <c r="S68" s="54"/>
      <c r="T68" s="54"/>
      <c r="U68" s="156"/>
      <c r="V68" s="54"/>
      <c r="W68" s="54"/>
      <c r="X68" s="54"/>
      <c r="Y68" s="150"/>
      <c r="Z68" s="54"/>
      <c r="AA68" s="54"/>
      <c r="AB68" s="150"/>
      <c r="AC68" s="54"/>
      <c r="AD68" s="54"/>
      <c r="AE68" s="156"/>
      <c r="AF68" s="54"/>
      <c r="AG68" s="54"/>
      <c r="AH68" s="54"/>
      <c r="AI68" s="156"/>
      <c r="AJ68" s="151"/>
      <c r="AK68" s="152"/>
      <c r="AL68" s="152"/>
      <c r="AM68" s="152"/>
    </row>
    <row r="69" spans="2:39" s="153" customFormat="1" ht="16.5" customHeight="1">
      <c r="B69" s="146"/>
      <c r="C69" s="147"/>
      <c r="D69" s="148"/>
      <c r="E69" s="149"/>
      <c r="F69" s="147"/>
      <c r="G69" s="150"/>
      <c r="H69" s="54"/>
      <c r="I69" s="54"/>
      <c r="J69" s="156"/>
      <c r="K69" s="146"/>
      <c r="L69" s="54"/>
      <c r="M69" s="54"/>
      <c r="N69" s="150"/>
      <c r="O69" s="54"/>
      <c r="P69" s="54"/>
      <c r="Q69" s="156"/>
      <c r="R69" s="146"/>
      <c r="S69" s="54"/>
      <c r="T69" s="54"/>
      <c r="U69" s="156"/>
      <c r="V69" s="146"/>
      <c r="W69" s="54"/>
      <c r="X69" s="54"/>
      <c r="Y69" s="150"/>
      <c r="Z69" s="54"/>
      <c r="AA69" s="54"/>
      <c r="AB69" s="150"/>
      <c r="AC69" s="54"/>
      <c r="AD69" s="54"/>
      <c r="AE69" s="156"/>
      <c r="AF69" s="146"/>
      <c r="AG69" s="54"/>
      <c r="AH69" s="54"/>
      <c r="AI69" s="156"/>
      <c r="AJ69" s="151"/>
      <c r="AK69" s="152"/>
      <c r="AL69" s="152"/>
      <c r="AM69" s="152"/>
    </row>
    <row r="70" spans="2:39" s="153" customFormat="1" ht="16.5" customHeight="1">
      <c r="B70" s="146"/>
      <c r="C70" s="147"/>
      <c r="D70" s="148"/>
      <c r="E70" s="149"/>
      <c r="F70" s="157"/>
      <c r="G70" s="150"/>
      <c r="H70" s="54"/>
      <c r="I70" s="54"/>
      <c r="J70" s="156"/>
      <c r="K70" s="54"/>
      <c r="L70" s="54"/>
      <c r="M70" s="54"/>
      <c r="N70" s="150"/>
      <c r="O70" s="54"/>
      <c r="P70" s="54"/>
      <c r="Q70" s="156"/>
      <c r="R70" s="54"/>
      <c r="S70" s="54"/>
      <c r="T70" s="54"/>
      <c r="U70" s="156"/>
      <c r="V70" s="54"/>
      <c r="W70" s="54"/>
      <c r="X70" s="54"/>
      <c r="Y70" s="150"/>
      <c r="Z70" s="54"/>
      <c r="AA70" s="54"/>
      <c r="AB70" s="150"/>
      <c r="AC70" s="54"/>
      <c r="AD70" s="54"/>
      <c r="AE70" s="156"/>
      <c r="AF70" s="54"/>
      <c r="AG70" s="54"/>
      <c r="AH70" s="54"/>
      <c r="AI70" s="156"/>
      <c r="AJ70" s="151"/>
      <c r="AK70" s="152"/>
      <c r="AL70" s="152"/>
      <c r="AM70" s="152"/>
    </row>
    <row r="71" spans="2:39" s="153" customFormat="1" ht="16.5" customHeight="1">
      <c r="B71" s="146"/>
      <c r="C71" s="147"/>
      <c r="D71" s="148"/>
      <c r="E71" s="149"/>
      <c r="F71" s="147"/>
      <c r="G71" s="150"/>
      <c r="H71" s="54"/>
      <c r="I71" s="54"/>
      <c r="J71" s="150"/>
      <c r="K71" s="54"/>
      <c r="L71" s="54"/>
      <c r="M71" s="54"/>
      <c r="N71" s="150"/>
      <c r="O71" s="54"/>
      <c r="P71" s="54"/>
      <c r="Q71" s="150"/>
      <c r="R71" s="54"/>
      <c r="S71" s="54"/>
      <c r="T71" s="54"/>
      <c r="U71" s="150"/>
      <c r="V71" s="54"/>
      <c r="W71" s="54"/>
      <c r="X71" s="54"/>
      <c r="Y71" s="150"/>
      <c r="Z71" s="54"/>
      <c r="AA71" s="54"/>
      <c r="AB71" s="150"/>
      <c r="AC71" s="54"/>
      <c r="AD71" s="54"/>
      <c r="AE71" s="150"/>
      <c r="AF71" s="54"/>
      <c r="AG71" s="54"/>
      <c r="AH71" s="54"/>
      <c r="AI71" s="150"/>
      <c r="AJ71" s="151"/>
      <c r="AK71" s="152"/>
      <c r="AL71" s="152"/>
      <c r="AM71" s="152"/>
    </row>
    <row r="72" spans="2:39" s="153" customFormat="1" ht="15.75">
      <c r="B72" s="146"/>
      <c r="C72" s="147"/>
      <c r="D72" s="148"/>
      <c r="E72" s="149"/>
      <c r="F72" s="147"/>
      <c r="G72" s="150"/>
      <c r="H72" s="54"/>
      <c r="I72" s="54"/>
      <c r="J72" s="150"/>
      <c r="K72" s="54"/>
      <c r="L72" s="54"/>
      <c r="M72" s="54"/>
      <c r="N72" s="150"/>
      <c r="O72" s="54"/>
      <c r="P72" s="54"/>
      <c r="Q72" s="150"/>
      <c r="R72" s="54"/>
      <c r="S72" s="54"/>
      <c r="T72" s="54"/>
      <c r="U72" s="150"/>
      <c r="V72" s="54"/>
      <c r="W72" s="54"/>
      <c r="X72" s="54"/>
      <c r="Y72" s="150"/>
      <c r="Z72" s="54"/>
      <c r="AA72" s="54"/>
      <c r="AB72" s="150"/>
      <c r="AC72" s="54"/>
      <c r="AD72" s="54"/>
      <c r="AE72" s="150"/>
      <c r="AF72" s="54"/>
      <c r="AG72" s="54"/>
      <c r="AH72" s="54"/>
      <c r="AI72" s="150"/>
      <c r="AJ72" s="151"/>
      <c r="AK72" s="152"/>
      <c r="AL72" s="152"/>
      <c r="AM72" s="152"/>
    </row>
    <row r="73" spans="2:39" s="153" customFormat="1" ht="15.75">
      <c r="B73" s="146"/>
      <c r="C73" s="147"/>
      <c r="D73" s="148"/>
      <c r="E73" s="149"/>
      <c r="F73" s="147"/>
      <c r="G73" s="150"/>
      <c r="H73" s="54"/>
      <c r="I73" s="54"/>
      <c r="J73" s="156"/>
      <c r="K73" s="146"/>
      <c r="L73" s="54"/>
      <c r="M73" s="54"/>
      <c r="N73" s="150"/>
      <c r="O73" s="54"/>
      <c r="P73" s="54"/>
      <c r="Q73" s="156"/>
      <c r="R73" s="146"/>
      <c r="S73" s="54"/>
      <c r="T73" s="54"/>
      <c r="U73" s="156"/>
      <c r="V73" s="146"/>
      <c r="W73" s="54"/>
      <c r="X73" s="54"/>
      <c r="Y73" s="150"/>
      <c r="Z73" s="54"/>
      <c r="AA73" s="54"/>
      <c r="AB73" s="150"/>
      <c r="AC73" s="54"/>
      <c r="AD73" s="54"/>
      <c r="AE73" s="156"/>
      <c r="AF73" s="146"/>
      <c r="AG73" s="54"/>
      <c r="AH73" s="54"/>
      <c r="AI73" s="156"/>
      <c r="AJ73" s="151"/>
      <c r="AK73" s="152"/>
      <c r="AL73" s="152"/>
      <c r="AM73" s="152"/>
    </row>
    <row r="74" spans="2:39" s="153" customFormat="1" ht="15.75">
      <c r="B74" s="146"/>
      <c r="C74" s="147"/>
      <c r="D74" s="148"/>
      <c r="E74" s="149"/>
      <c r="F74" s="147"/>
      <c r="G74" s="150"/>
      <c r="H74" s="54"/>
      <c r="I74" s="54"/>
      <c r="J74" s="156"/>
      <c r="K74" s="54"/>
      <c r="L74" s="54"/>
      <c r="M74" s="54"/>
      <c r="N74" s="150"/>
      <c r="O74" s="54"/>
      <c r="P74" s="54"/>
      <c r="Q74" s="156"/>
      <c r="R74" s="54"/>
      <c r="S74" s="54"/>
      <c r="T74" s="54"/>
      <c r="U74" s="156"/>
      <c r="V74" s="54"/>
      <c r="W74" s="54"/>
      <c r="X74" s="54"/>
      <c r="Y74" s="150"/>
      <c r="Z74" s="54"/>
      <c r="AA74" s="54"/>
      <c r="AB74" s="150"/>
      <c r="AC74" s="54"/>
      <c r="AD74" s="54"/>
      <c r="AE74" s="156"/>
      <c r="AF74" s="54"/>
      <c r="AG74" s="54"/>
      <c r="AH74" s="54"/>
      <c r="AI74" s="156"/>
      <c r="AJ74" s="151"/>
      <c r="AK74" s="152"/>
      <c r="AL74" s="152"/>
      <c r="AM74" s="152"/>
    </row>
    <row r="75" spans="2:39" s="153" customFormat="1" ht="15.75">
      <c r="B75" s="146"/>
      <c r="C75" s="158"/>
      <c r="D75" s="148"/>
      <c r="E75" s="146"/>
      <c r="F75" s="159"/>
      <c r="G75" s="150"/>
      <c r="H75" s="54"/>
      <c r="I75" s="54"/>
      <c r="J75" s="156"/>
      <c r="K75" s="54"/>
      <c r="L75" s="54"/>
      <c r="M75" s="54"/>
      <c r="N75" s="150"/>
      <c r="O75" s="54"/>
      <c r="P75" s="54"/>
      <c r="Q75" s="156"/>
      <c r="R75" s="54"/>
      <c r="S75" s="54"/>
      <c r="T75" s="54"/>
      <c r="U75" s="156"/>
      <c r="V75" s="54"/>
      <c r="W75" s="54"/>
      <c r="X75" s="54"/>
      <c r="Y75" s="150"/>
      <c r="Z75" s="54"/>
      <c r="AA75" s="54"/>
      <c r="AB75" s="150"/>
      <c r="AC75" s="54"/>
      <c r="AD75" s="54"/>
      <c r="AE75" s="156"/>
      <c r="AF75" s="54"/>
      <c r="AG75" s="54"/>
      <c r="AH75" s="54"/>
      <c r="AI75" s="156"/>
      <c r="AJ75" s="151"/>
      <c r="AK75" s="152"/>
      <c r="AL75" s="152"/>
      <c r="AM75" s="152"/>
    </row>
    <row r="76" spans="2:39" s="153" customFormat="1" ht="15.75">
      <c r="B76" s="146"/>
      <c r="C76" s="158"/>
      <c r="D76" s="148"/>
      <c r="E76" s="146"/>
      <c r="F76" s="159"/>
      <c r="G76" s="150"/>
      <c r="H76" s="54"/>
      <c r="I76" s="54"/>
      <c r="J76" s="150"/>
      <c r="K76" s="54"/>
      <c r="L76" s="54"/>
      <c r="M76" s="54"/>
      <c r="N76" s="150"/>
      <c r="O76" s="54"/>
      <c r="P76" s="54"/>
      <c r="Q76" s="150"/>
      <c r="R76" s="54"/>
      <c r="S76" s="54"/>
      <c r="T76" s="54"/>
      <c r="U76" s="150"/>
      <c r="V76" s="54"/>
      <c r="W76" s="54"/>
      <c r="X76" s="54"/>
      <c r="Y76" s="150"/>
      <c r="Z76" s="54"/>
      <c r="AA76" s="54"/>
      <c r="AB76" s="150"/>
      <c r="AC76" s="54"/>
      <c r="AD76" s="54"/>
      <c r="AE76" s="150"/>
      <c r="AF76" s="54"/>
      <c r="AG76" s="54"/>
      <c r="AH76" s="54"/>
      <c r="AI76" s="150"/>
      <c r="AJ76" s="151"/>
      <c r="AK76" s="152"/>
      <c r="AL76" s="152"/>
      <c r="AM76" s="152"/>
    </row>
    <row r="77" spans="2:39" s="153" customFormat="1" ht="15.75">
      <c r="B77" s="146"/>
      <c r="C77" s="147"/>
      <c r="D77" s="148"/>
      <c r="E77" s="149"/>
      <c r="F77" s="147"/>
      <c r="G77" s="150"/>
      <c r="H77" s="54"/>
      <c r="I77" s="54"/>
      <c r="J77" s="150"/>
      <c r="K77" s="54"/>
      <c r="L77" s="54"/>
      <c r="M77" s="54"/>
      <c r="N77" s="150"/>
      <c r="O77" s="54"/>
      <c r="P77" s="54"/>
      <c r="Q77" s="150"/>
      <c r="R77" s="54"/>
      <c r="S77" s="54"/>
      <c r="T77" s="54"/>
      <c r="U77" s="150"/>
      <c r="V77" s="54"/>
      <c r="W77" s="54"/>
      <c r="X77" s="54"/>
      <c r="Y77" s="150"/>
      <c r="Z77" s="54"/>
      <c r="AA77" s="54"/>
      <c r="AB77" s="150"/>
      <c r="AC77" s="54"/>
      <c r="AD77" s="54"/>
      <c r="AE77" s="150"/>
      <c r="AF77" s="54"/>
      <c r="AG77" s="54"/>
      <c r="AH77" s="54"/>
      <c r="AI77" s="150"/>
      <c r="AJ77" s="151"/>
      <c r="AK77" s="152"/>
      <c r="AL77" s="152"/>
      <c r="AM77" s="152"/>
    </row>
    <row r="78" spans="2:39" s="153" customFormat="1" ht="15.75">
      <c r="B78" s="146"/>
      <c r="C78" s="158"/>
      <c r="D78" s="148"/>
      <c r="E78" s="146"/>
      <c r="F78" s="159"/>
      <c r="G78" s="150"/>
      <c r="H78" s="54"/>
      <c r="I78" s="54"/>
      <c r="J78" s="150"/>
      <c r="K78" s="54"/>
      <c r="L78" s="54"/>
      <c r="M78" s="54"/>
      <c r="N78" s="150"/>
      <c r="O78" s="54"/>
      <c r="P78" s="54"/>
      <c r="Q78" s="150"/>
      <c r="R78" s="54"/>
      <c r="S78" s="54"/>
      <c r="T78" s="54"/>
      <c r="U78" s="150"/>
      <c r="V78" s="54"/>
      <c r="W78" s="54"/>
      <c r="X78" s="54"/>
      <c r="Y78" s="150"/>
      <c r="Z78" s="54"/>
      <c r="AA78" s="54"/>
      <c r="AB78" s="150"/>
      <c r="AC78" s="54"/>
      <c r="AD78" s="54"/>
      <c r="AE78" s="150"/>
      <c r="AF78" s="54"/>
      <c r="AG78" s="54"/>
      <c r="AH78" s="54"/>
      <c r="AI78" s="150"/>
      <c r="AJ78" s="151"/>
      <c r="AK78" s="152"/>
      <c r="AL78" s="152"/>
      <c r="AM78" s="152"/>
    </row>
    <row r="79" spans="2:39" s="153" customFormat="1" ht="15.75">
      <c r="B79" s="146"/>
      <c r="C79" s="158"/>
      <c r="D79" s="148"/>
      <c r="E79" s="146"/>
      <c r="F79" s="159"/>
      <c r="G79" s="150"/>
      <c r="H79" s="54"/>
      <c r="I79" s="54"/>
      <c r="J79" s="150"/>
      <c r="K79" s="54"/>
      <c r="L79" s="54"/>
      <c r="M79" s="54"/>
      <c r="N79" s="150"/>
      <c r="O79" s="54"/>
      <c r="P79" s="54"/>
      <c r="Q79" s="150"/>
      <c r="R79" s="54"/>
      <c r="S79" s="54"/>
      <c r="T79" s="54"/>
      <c r="U79" s="150"/>
      <c r="V79" s="54"/>
      <c r="W79" s="54"/>
      <c r="X79" s="54"/>
      <c r="Y79" s="150"/>
      <c r="Z79" s="54"/>
      <c r="AA79" s="54"/>
      <c r="AB79" s="150"/>
      <c r="AC79" s="54"/>
      <c r="AD79" s="54"/>
      <c r="AE79" s="150"/>
      <c r="AF79" s="54"/>
      <c r="AG79" s="54"/>
      <c r="AH79" s="54"/>
      <c r="AI79" s="150"/>
      <c r="AJ79" s="151"/>
      <c r="AK79" s="152"/>
      <c r="AL79" s="152"/>
      <c r="AM79" s="152"/>
    </row>
    <row r="80" spans="2:39" s="153" customFormat="1" ht="15.75">
      <c r="B80" s="146"/>
      <c r="C80" s="158"/>
      <c r="D80" s="148"/>
      <c r="E80" s="146"/>
      <c r="F80" s="159"/>
      <c r="G80" s="150"/>
      <c r="H80" s="54"/>
      <c r="I80" s="54"/>
      <c r="J80" s="150"/>
      <c r="K80" s="54"/>
      <c r="L80" s="54"/>
      <c r="M80" s="54"/>
      <c r="N80" s="150"/>
      <c r="O80" s="54"/>
      <c r="P80" s="54"/>
      <c r="Q80" s="150"/>
      <c r="R80" s="54"/>
      <c r="S80" s="54"/>
      <c r="T80" s="54"/>
      <c r="U80" s="150"/>
      <c r="V80" s="54"/>
      <c r="W80" s="54"/>
      <c r="X80" s="54"/>
      <c r="Y80" s="150"/>
      <c r="Z80" s="54"/>
      <c r="AA80" s="54"/>
      <c r="AB80" s="150"/>
      <c r="AC80" s="54"/>
      <c r="AD80" s="54"/>
      <c r="AE80" s="150"/>
      <c r="AF80" s="54"/>
      <c r="AG80" s="54"/>
      <c r="AH80" s="54"/>
      <c r="AI80" s="150"/>
      <c r="AJ80" s="151"/>
      <c r="AK80" s="152"/>
      <c r="AL80" s="152"/>
      <c r="AM80" s="152"/>
    </row>
    <row r="81" spans="2:41" s="153" customFormat="1" ht="15.75">
      <c r="B81" s="146"/>
      <c r="C81" s="158"/>
      <c r="D81" s="148"/>
      <c r="E81" s="146"/>
      <c r="F81" s="159"/>
      <c r="G81" s="150"/>
      <c r="H81" s="54"/>
      <c r="I81" s="54"/>
      <c r="J81" s="156"/>
      <c r="K81" s="146"/>
      <c r="L81" s="54"/>
      <c r="M81" s="54"/>
      <c r="N81" s="150"/>
      <c r="O81" s="54"/>
      <c r="P81" s="54"/>
      <c r="Q81" s="156"/>
      <c r="R81" s="146"/>
      <c r="S81" s="54"/>
      <c r="T81" s="54"/>
      <c r="U81" s="156"/>
      <c r="V81" s="146"/>
      <c r="W81" s="54"/>
      <c r="X81" s="54"/>
      <c r="Y81" s="150"/>
      <c r="Z81" s="54"/>
      <c r="AA81" s="54"/>
      <c r="AB81" s="150"/>
      <c r="AC81" s="54"/>
      <c r="AD81" s="54"/>
      <c r="AE81" s="156"/>
      <c r="AF81" s="146"/>
      <c r="AG81" s="54"/>
      <c r="AH81" s="54"/>
      <c r="AI81" s="156"/>
      <c r="AJ81" s="151"/>
      <c r="AK81" s="152"/>
      <c r="AL81" s="152"/>
      <c r="AM81" s="152"/>
    </row>
    <row r="82" spans="2:41" s="153" customFormat="1" ht="15.75">
      <c r="B82" s="146"/>
      <c r="C82" s="147"/>
      <c r="D82" s="148"/>
      <c r="E82" s="149"/>
      <c r="F82" s="147"/>
      <c r="G82" s="150"/>
      <c r="H82" s="54"/>
      <c r="I82" s="54"/>
      <c r="J82" s="156"/>
      <c r="K82" s="54"/>
      <c r="L82" s="54"/>
      <c r="M82" s="54"/>
      <c r="N82" s="150"/>
      <c r="O82" s="54"/>
      <c r="P82" s="54"/>
      <c r="Q82" s="156"/>
      <c r="R82" s="54"/>
      <c r="S82" s="54"/>
      <c r="T82" s="54"/>
      <c r="U82" s="156"/>
      <c r="V82" s="54"/>
      <c r="W82" s="54"/>
      <c r="X82" s="54"/>
      <c r="Y82" s="150"/>
      <c r="Z82" s="54"/>
      <c r="AA82" s="54"/>
      <c r="AB82" s="150"/>
      <c r="AC82" s="54"/>
      <c r="AD82" s="54"/>
      <c r="AE82" s="156"/>
      <c r="AF82" s="54"/>
      <c r="AG82" s="54"/>
      <c r="AH82" s="54"/>
      <c r="AI82" s="156"/>
      <c r="AJ82" s="151"/>
      <c r="AK82" s="152"/>
      <c r="AL82" s="152"/>
      <c r="AM82" s="152"/>
    </row>
    <row r="83" spans="2:41" s="153" customFormat="1" ht="15.75">
      <c r="B83" s="146"/>
      <c r="C83" s="147"/>
      <c r="D83" s="148"/>
      <c r="E83" s="149"/>
      <c r="F83" s="147"/>
      <c r="G83" s="150"/>
      <c r="H83" s="54"/>
      <c r="I83" s="54"/>
      <c r="J83" s="150"/>
      <c r="K83" s="54"/>
      <c r="L83" s="54"/>
      <c r="M83" s="54"/>
      <c r="N83" s="150"/>
      <c r="O83" s="54"/>
      <c r="P83" s="54"/>
      <c r="Q83" s="150"/>
      <c r="R83" s="54"/>
      <c r="S83" s="54"/>
      <c r="T83" s="54"/>
      <c r="U83" s="150"/>
      <c r="V83" s="54"/>
      <c r="W83" s="54"/>
      <c r="X83" s="54"/>
      <c r="Y83" s="150"/>
      <c r="Z83" s="54"/>
      <c r="AA83" s="54"/>
      <c r="AB83" s="150"/>
      <c r="AC83" s="54"/>
      <c r="AD83" s="54"/>
      <c r="AE83" s="150"/>
      <c r="AF83" s="54"/>
      <c r="AG83" s="54"/>
      <c r="AH83" s="54"/>
      <c r="AI83" s="150"/>
      <c r="AJ83" s="151"/>
      <c r="AK83" s="152"/>
      <c r="AL83" s="152"/>
      <c r="AM83" s="152"/>
    </row>
    <row r="84" spans="2:41" s="153" customFormat="1" ht="15.75">
      <c r="B84" s="146"/>
      <c r="C84" s="147"/>
      <c r="D84" s="148"/>
      <c r="E84" s="149"/>
      <c r="F84" s="147"/>
      <c r="G84" s="150"/>
      <c r="H84" s="54"/>
      <c r="I84" s="54"/>
      <c r="J84" s="156"/>
      <c r="K84" s="54"/>
      <c r="L84" s="54"/>
      <c r="M84" s="54"/>
      <c r="N84" s="150"/>
      <c r="O84" s="54"/>
      <c r="P84" s="54"/>
      <c r="Q84" s="156"/>
      <c r="R84" s="54"/>
      <c r="S84" s="54"/>
      <c r="T84" s="54"/>
      <c r="U84" s="156"/>
      <c r="V84" s="54"/>
      <c r="W84" s="54"/>
      <c r="X84" s="54"/>
      <c r="Y84" s="150"/>
      <c r="Z84" s="54"/>
      <c r="AA84" s="54"/>
      <c r="AB84" s="150"/>
      <c r="AC84" s="54"/>
      <c r="AD84" s="54"/>
      <c r="AE84" s="156"/>
      <c r="AF84" s="54"/>
      <c r="AG84" s="54"/>
      <c r="AH84" s="54"/>
      <c r="AI84" s="156"/>
      <c r="AJ84" s="151"/>
      <c r="AK84" s="152"/>
      <c r="AL84" s="152"/>
      <c r="AM84" s="152"/>
    </row>
    <row r="85" spans="2:41" s="153" customFormat="1" ht="15.75">
      <c r="B85" s="146"/>
      <c r="C85" s="147"/>
      <c r="D85" s="148"/>
      <c r="E85" s="149"/>
      <c r="F85" s="147"/>
      <c r="G85" s="150"/>
      <c r="H85" s="54"/>
      <c r="I85" s="54"/>
      <c r="J85" s="150"/>
      <c r="K85" s="54"/>
      <c r="L85" s="54"/>
      <c r="M85" s="54"/>
      <c r="N85" s="150"/>
      <c r="O85" s="54"/>
      <c r="P85" s="54"/>
      <c r="Q85" s="150"/>
      <c r="R85" s="54"/>
      <c r="S85" s="54"/>
      <c r="T85" s="54"/>
      <c r="U85" s="150"/>
      <c r="V85" s="54"/>
      <c r="W85" s="54"/>
      <c r="X85" s="54"/>
      <c r="Y85" s="150"/>
      <c r="Z85" s="54"/>
      <c r="AA85" s="54"/>
      <c r="AB85" s="150"/>
      <c r="AC85" s="54"/>
      <c r="AD85" s="54"/>
      <c r="AE85" s="150"/>
      <c r="AF85" s="54"/>
      <c r="AG85" s="54"/>
      <c r="AH85" s="54"/>
      <c r="AI85" s="150"/>
      <c r="AJ85" s="151"/>
      <c r="AK85" s="152"/>
      <c r="AL85" s="152"/>
      <c r="AM85" s="152"/>
    </row>
    <row r="86" spans="2:41" s="153" customFormat="1" ht="15.75">
      <c r="B86" s="146"/>
      <c r="C86" s="158"/>
      <c r="D86" s="148"/>
      <c r="E86" s="146"/>
      <c r="F86" s="159"/>
      <c r="G86" s="150"/>
      <c r="H86" s="54"/>
      <c r="I86" s="54"/>
      <c r="J86" s="150"/>
      <c r="K86" s="54"/>
      <c r="L86" s="54"/>
      <c r="M86" s="54"/>
      <c r="N86" s="150"/>
      <c r="O86" s="54"/>
      <c r="P86" s="54"/>
      <c r="Q86" s="150"/>
      <c r="R86" s="54"/>
      <c r="S86" s="54"/>
      <c r="T86" s="54"/>
      <c r="U86" s="150"/>
      <c r="V86" s="54"/>
      <c r="W86" s="54"/>
      <c r="X86" s="54"/>
      <c r="Y86" s="150"/>
      <c r="Z86" s="54"/>
      <c r="AA86" s="54"/>
      <c r="AB86" s="150"/>
      <c r="AC86" s="54"/>
      <c r="AD86" s="54"/>
      <c r="AE86" s="150"/>
      <c r="AF86" s="54"/>
      <c r="AG86" s="54"/>
      <c r="AH86" s="54"/>
      <c r="AI86" s="150"/>
      <c r="AJ86" s="151"/>
      <c r="AK86" s="152"/>
      <c r="AL86" s="152"/>
      <c r="AM86" s="152"/>
    </row>
    <row r="87" spans="2:41" s="153" customFormat="1" ht="15.75">
      <c r="B87" s="146"/>
      <c r="C87" s="158"/>
      <c r="D87" s="148"/>
      <c r="E87" s="146"/>
      <c r="F87" s="159"/>
      <c r="G87" s="150"/>
      <c r="H87" s="54"/>
      <c r="I87" s="54"/>
      <c r="J87" s="150"/>
      <c r="K87" s="54"/>
      <c r="L87" s="54"/>
      <c r="M87" s="54"/>
      <c r="N87" s="150"/>
      <c r="O87" s="54"/>
      <c r="P87" s="54"/>
      <c r="Q87" s="150"/>
      <c r="R87" s="54"/>
      <c r="S87" s="54"/>
      <c r="T87" s="54"/>
      <c r="U87" s="150"/>
      <c r="V87" s="54"/>
      <c r="W87" s="54"/>
      <c r="X87" s="54"/>
      <c r="Y87" s="150"/>
      <c r="Z87" s="54"/>
      <c r="AA87" s="54"/>
      <c r="AB87" s="150"/>
      <c r="AC87" s="54"/>
      <c r="AD87" s="54"/>
      <c r="AE87" s="150"/>
      <c r="AF87" s="54"/>
      <c r="AG87" s="54"/>
      <c r="AH87" s="54"/>
      <c r="AI87" s="150"/>
      <c r="AJ87" s="151"/>
      <c r="AK87" s="152"/>
      <c r="AL87" s="152"/>
      <c r="AM87" s="152"/>
    </row>
    <row r="88" spans="2:41" s="153" customFormat="1" ht="15.75">
      <c r="B88" s="146"/>
      <c r="C88" s="147"/>
      <c r="D88" s="148"/>
      <c r="E88" s="149"/>
      <c r="F88" s="157"/>
      <c r="G88" s="150"/>
      <c r="H88" s="54"/>
      <c r="I88" s="54"/>
      <c r="J88" s="150"/>
      <c r="K88" s="54"/>
      <c r="L88" s="54"/>
      <c r="M88" s="54"/>
      <c r="N88" s="150"/>
      <c r="O88" s="54"/>
      <c r="P88" s="54"/>
      <c r="Q88" s="150"/>
      <c r="R88" s="54"/>
      <c r="S88" s="54"/>
      <c r="T88" s="54"/>
      <c r="U88" s="150"/>
      <c r="V88" s="54"/>
      <c r="W88" s="54"/>
      <c r="X88" s="54"/>
      <c r="Y88" s="150"/>
      <c r="Z88" s="54"/>
      <c r="AA88" s="54"/>
      <c r="AB88" s="150"/>
      <c r="AC88" s="54"/>
      <c r="AD88" s="54"/>
      <c r="AE88" s="150"/>
      <c r="AF88" s="54"/>
      <c r="AG88" s="54"/>
      <c r="AH88" s="54"/>
      <c r="AI88" s="150"/>
      <c r="AJ88" s="151"/>
      <c r="AK88" s="152"/>
      <c r="AL88" s="152"/>
      <c r="AM88" s="152"/>
    </row>
    <row r="89" spans="2:41" s="153" customFormat="1" ht="15.75">
      <c r="B89" s="146"/>
      <c r="C89" s="147"/>
      <c r="D89" s="148"/>
      <c r="E89" s="149"/>
      <c r="F89" s="157"/>
      <c r="G89" s="150"/>
      <c r="H89" s="54"/>
      <c r="I89" s="54"/>
      <c r="J89" s="156"/>
      <c r="K89" s="54"/>
      <c r="L89" s="54"/>
      <c r="M89" s="54"/>
      <c r="N89" s="150"/>
      <c r="O89" s="54"/>
      <c r="P89" s="54"/>
      <c r="Q89" s="156"/>
      <c r="R89" s="54"/>
      <c r="S89" s="54"/>
      <c r="T89" s="54"/>
      <c r="U89" s="156"/>
      <c r="V89" s="54"/>
      <c r="W89" s="54"/>
      <c r="X89" s="54"/>
      <c r="Y89" s="150"/>
      <c r="Z89" s="54"/>
      <c r="AA89" s="54"/>
      <c r="AB89" s="150"/>
      <c r="AC89" s="54"/>
      <c r="AD89" s="54"/>
      <c r="AE89" s="156"/>
      <c r="AF89" s="54"/>
      <c r="AG89" s="54"/>
      <c r="AH89" s="54"/>
      <c r="AI89" s="156"/>
      <c r="AJ89" s="151"/>
      <c r="AK89" s="55"/>
      <c r="AL89" s="55"/>
      <c r="AM89" s="55"/>
    </row>
    <row r="90" spans="2:41" ht="15.75">
      <c r="C90" s="12"/>
      <c r="D90" s="21"/>
      <c r="E90" s="2"/>
      <c r="F90" s="14"/>
      <c r="G90" s="4"/>
      <c r="H90" s="5"/>
      <c r="I90" s="5"/>
      <c r="J90" s="13"/>
      <c r="K90" s="5"/>
      <c r="L90" s="13"/>
      <c r="M90" s="5"/>
      <c r="N90" s="5"/>
      <c r="O90" s="13"/>
      <c r="P90" s="5"/>
      <c r="Q90" s="5"/>
      <c r="R90" s="13"/>
      <c r="S90" s="5"/>
      <c r="T90" s="5"/>
      <c r="U90" s="5"/>
      <c r="V90" s="5"/>
      <c r="W90" s="13"/>
      <c r="X90" s="13"/>
      <c r="Y90" s="13"/>
      <c r="Z90" s="13"/>
      <c r="AA90" s="5"/>
      <c r="AB90" s="5"/>
      <c r="AF90" s="55"/>
      <c r="AG90" s="55"/>
      <c r="AH90" s="55"/>
      <c r="AJ90" s="56"/>
      <c r="AK90" s="56"/>
      <c r="AL90" s="56"/>
      <c r="AM90" s="56"/>
      <c r="AN90" s="56"/>
      <c r="AO90" s="56"/>
    </row>
    <row r="91" spans="2:41" ht="15.75">
      <c r="C91" s="12"/>
      <c r="D91" s="6"/>
      <c r="E91" s="2"/>
      <c r="F91" s="21"/>
      <c r="G91" s="4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13"/>
      <c r="X91" s="13"/>
      <c r="Y91" s="13"/>
      <c r="Z91" s="5"/>
      <c r="AA91" s="5"/>
      <c r="AB91" s="5"/>
      <c r="AF91" s="55"/>
      <c r="AG91" s="55"/>
      <c r="AH91" s="55"/>
      <c r="AJ91" s="56"/>
      <c r="AK91" s="56"/>
      <c r="AL91" s="56"/>
      <c r="AM91" s="56"/>
      <c r="AN91" s="56"/>
      <c r="AO91" s="56"/>
    </row>
    <row r="92" spans="2:41" ht="15.75">
      <c r="C92" s="12"/>
      <c r="D92" s="21"/>
      <c r="E92" s="7"/>
      <c r="F92" s="6"/>
      <c r="G92" s="4"/>
      <c r="H92" s="10"/>
      <c r="I92" s="10"/>
      <c r="J92" s="8"/>
      <c r="K92" s="5"/>
      <c r="L92" s="8"/>
      <c r="M92" s="10"/>
      <c r="N92" s="10"/>
      <c r="O92" s="8"/>
      <c r="P92" s="10"/>
      <c r="Q92" s="10"/>
      <c r="R92" s="8"/>
      <c r="S92" s="10"/>
      <c r="T92" s="10"/>
      <c r="U92" s="10"/>
      <c r="V92" s="10"/>
      <c r="W92" s="13"/>
      <c r="X92" s="13"/>
      <c r="Y92" s="13"/>
      <c r="Z92" s="8"/>
      <c r="AA92" s="10"/>
      <c r="AB92" s="10"/>
      <c r="AF92" s="55"/>
      <c r="AG92" s="55"/>
      <c r="AH92" s="55"/>
      <c r="AJ92" s="56"/>
      <c r="AK92" s="56"/>
      <c r="AL92" s="56"/>
      <c r="AM92" s="56"/>
      <c r="AN92" s="56"/>
      <c r="AO92" s="56"/>
    </row>
    <row r="93" spans="2:41" ht="15.75">
      <c r="C93" s="12"/>
      <c r="D93" s="21"/>
      <c r="E93" s="2"/>
      <c r="F93" s="15"/>
      <c r="G93" s="4"/>
      <c r="H93" s="5"/>
      <c r="I93" s="5"/>
      <c r="J93" s="11"/>
      <c r="K93" s="5"/>
      <c r="L93" s="11"/>
      <c r="M93" s="5"/>
      <c r="N93" s="5"/>
      <c r="O93" s="11"/>
      <c r="P93" s="5"/>
      <c r="Q93" s="5"/>
      <c r="R93" s="11"/>
      <c r="S93" s="5"/>
      <c r="T93" s="5"/>
      <c r="U93" s="5"/>
      <c r="V93" s="5"/>
      <c r="W93" s="13"/>
      <c r="X93" s="13"/>
      <c r="Y93" s="13"/>
      <c r="Z93" s="11"/>
      <c r="AA93" s="5"/>
      <c r="AB93" s="5"/>
      <c r="AF93" s="55"/>
      <c r="AG93" s="55"/>
      <c r="AH93" s="55"/>
      <c r="AJ93" s="56"/>
      <c r="AK93" s="56"/>
      <c r="AL93" s="56"/>
      <c r="AM93" s="56"/>
      <c r="AN93" s="56"/>
      <c r="AO93" s="56"/>
    </row>
    <row r="94" spans="2:41" ht="15.75">
      <c r="C94" s="12"/>
      <c r="D94" s="21"/>
      <c r="E94" s="7"/>
      <c r="F94" s="6"/>
      <c r="G94" s="4"/>
      <c r="H94" s="10"/>
      <c r="I94" s="10"/>
      <c r="J94" s="8"/>
      <c r="K94" s="5"/>
      <c r="L94" s="8"/>
      <c r="M94" s="10"/>
      <c r="N94" s="10"/>
      <c r="O94" s="8"/>
      <c r="P94" s="10"/>
      <c r="Q94" s="10"/>
      <c r="R94" s="8"/>
      <c r="S94" s="10"/>
      <c r="T94" s="10"/>
      <c r="U94" s="10"/>
      <c r="V94" s="10"/>
      <c r="W94" s="13"/>
      <c r="X94" s="13"/>
      <c r="Y94" s="13"/>
      <c r="Z94" s="8"/>
      <c r="AA94" s="10"/>
      <c r="AB94" s="10"/>
      <c r="AF94" s="55"/>
      <c r="AG94" s="55"/>
      <c r="AH94" s="55"/>
      <c r="AJ94" s="56"/>
      <c r="AK94" s="56"/>
      <c r="AL94" s="56"/>
      <c r="AM94" s="56"/>
      <c r="AN94" s="56"/>
      <c r="AO94" s="56"/>
    </row>
    <row r="95" spans="2:41" ht="15.75">
      <c r="C95" s="12"/>
      <c r="D95" s="21"/>
      <c r="E95" s="2"/>
      <c r="F95" s="21"/>
      <c r="G95" s="4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13"/>
      <c r="X95" s="13"/>
      <c r="Y95" s="13"/>
      <c r="Z95" s="5"/>
      <c r="AA95" s="5"/>
      <c r="AB95" s="5"/>
      <c r="AF95" s="55"/>
      <c r="AG95" s="55"/>
      <c r="AH95" s="55"/>
      <c r="AJ95" s="56"/>
      <c r="AK95" s="56"/>
      <c r="AL95" s="56"/>
      <c r="AM95" s="56"/>
      <c r="AN95" s="56"/>
      <c r="AO95" s="56"/>
    </row>
    <row r="96" spans="2:41" ht="15.75">
      <c r="C96" s="12"/>
      <c r="D96" s="21"/>
      <c r="E96" s="2"/>
      <c r="F96" s="15"/>
      <c r="G96" s="4"/>
      <c r="H96" s="5"/>
      <c r="I96" s="5"/>
      <c r="J96" s="11"/>
      <c r="K96" s="5"/>
      <c r="L96" s="11"/>
      <c r="M96" s="5"/>
      <c r="N96" s="5"/>
      <c r="O96" s="11"/>
      <c r="P96" s="5"/>
      <c r="Q96" s="5"/>
      <c r="R96" s="11"/>
      <c r="S96" s="5"/>
      <c r="T96" s="5"/>
      <c r="U96" s="5"/>
      <c r="V96" s="5"/>
      <c r="W96" s="13"/>
      <c r="X96" s="13"/>
      <c r="Y96" s="13"/>
      <c r="Z96" s="11"/>
      <c r="AA96" s="5"/>
      <c r="AB96" s="5"/>
      <c r="AF96" s="55"/>
      <c r="AG96" s="55"/>
      <c r="AH96" s="55"/>
      <c r="AJ96" s="56"/>
      <c r="AK96" s="56"/>
      <c r="AL96" s="56"/>
      <c r="AM96" s="56"/>
      <c r="AN96" s="56"/>
      <c r="AO96" s="56"/>
    </row>
    <row r="97" spans="3:41" ht="15.75">
      <c r="C97" s="12"/>
      <c r="D97" s="21"/>
      <c r="E97" s="2"/>
      <c r="F97" s="6"/>
      <c r="G97" s="4"/>
      <c r="H97" s="10"/>
      <c r="I97" s="10"/>
      <c r="J97" s="8"/>
      <c r="K97" s="5"/>
      <c r="L97" s="8"/>
      <c r="M97" s="10"/>
      <c r="N97" s="10"/>
      <c r="O97" s="8"/>
      <c r="P97" s="10"/>
      <c r="Q97" s="10"/>
      <c r="R97" s="8"/>
      <c r="S97" s="10"/>
      <c r="T97" s="10"/>
      <c r="U97" s="10"/>
      <c r="V97" s="10"/>
      <c r="W97" s="13"/>
      <c r="X97" s="13"/>
      <c r="Y97" s="13"/>
      <c r="Z97" s="8"/>
      <c r="AA97" s="10"/>
      <c r="AB97" s="10"/>
      <c r="AF97" s="55"/>
      <c r="AG97" s="55"/>
      <c r="AH97" s="55"/>
      <c r="AJ97" s="56"/>
      <c r="AK97" s="56"/>
      <c r="AL97" s="56"/>
      <c r="AM97" s="56"/>
      <c r="AN97" s="56"/>
      <c r="AO97" s="56"/>
    </row>
    <row r="98" spans="3:41" ht="15.75">
      <c r="C98" s="12"/>
      <c r="D98" s="21"/>
      <c r="E98" s="2"/>
      <c r="F98" s="21"/>
      <c r="G98" s="4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13"/>
      <c r="X98" s="13"/>
      <c r="Y98" s="13"/>
      <c r="Z98" s="5"/>
      <c r="AA98" s="5"/>
      <c r="AB98" s="5"/>
      <c r="AF98" s="55"/>
      <c r="AG98" s="55"/>
      <c r="AH98" s="55"/>
      <c r="AJ98" s="56"/>
      <c r="AK98" s="56"/>
      <c r="AL98" s="56"/>
      <c r="AM98" s="56"/>
      <c r="AN98" s="56"/>
      <c r="AO98" s="56"/>
    </row>
    <row r="99" spans="3:41" ht="15.75">
      <c r="C99" s="12"/>
      <c r="D99" s="21"/>
      <c r="E99" s="2"/>
      <c r="F99" s="15"/>
      <c r="G99" s="4"/>
      <c r="H99" s="5"/>
      <c r="I99" s="5"/>
      <c r="J99" s="11"/>
      <c r="K99" s="5"/>
      <c r="L99" s="11"/>
      <c r="M99" s="5"/>
      <c r="N99" s="5"/>
      <c r="O99" s="11"/>
      <c r="P99" s="5"/>
      <c r="Q99" s="5"/>
      <c r="R99" s="11"/>
      <c r="S99" s="5"/>
      <c r="T99" s="5"/>
      <c r="U99" s="5"/>
      <c r="V99" s="5"/>
      <c r="W99" s="13"/>
      <c r="X99" s="13"/>
      <c r="Y99" s="13"/>
      <c r="Z99" s="11"/>
      <c r="AA99" s="5"/>
      <c r="AB99" s="5"/>
      <c r="AF99" s="55"/>
      <c r="AG99" s="55"/>
      <c r="AH99" s="55"/>
      <c r="AJ99" s="56"/>
      <c r="AK99" s="56"/>
      <c r="AL99" s="56"/>
      <c r="AM99" s="56"/>
      <c r="AN99" s="56"/>
      <c r="AO99" s="56"/>
    </row>
    <row r="100" spans="3:41" ht="15.75">
      <c r="C100" s="12"/>
      <c r="D100" s="21"/>
      <c r="E100" s="7"/>
      <c r="F100" s="6"/>
      <c r="G100" s="4"/>
      <c r="H100" s="10"/>
      <c r="I100" s="10"/>
      <c r="J100" s="8"/>
      <c r="K100" s="5"/>
      <c r="L100" s="8"/>
      <c r="M100" s="10"/>
      <c r="N100" s="10"/>
      <c r="O100" s="8"/>
      <c r="P100" s="10"/>
      <c r="Q100" s="10"/>
      <c r="R100" s="8"/>
      <c r="S100" s="10"/>
      <c r="T100" s="10"/>
      <c r="U100" s="10"/>
      <c r="V100" s="10"/>
      <c r="W100" s="13"/>
      <c r="X100" s="13"/>
      <c r="Y100" s="13"/>
      <c r="Z100" s="8"/>
      <c r="AA100" s="10"/>
      <c r="AB100" s="10"/>
      <c r="AF100" s="55"/>
      <c r="AG100" s="55"/>
      <c r="AH100" s="55"/>
      <c r="AJ100" s="56"/>
      <c r="AK100" s="56"/>
      <c r="AL100" s="56"/>
      <c r="AM100" s="56"/>
      <c r="AN100" s="56"/>
    </row>
    <row r="101" spans="3:41" ht="15.75">
      <c r="C101" s="12"/>
      <c r="D101" s="15"/>
      <c r="E101" s="2"/>
      <c r="F101" s="21"/>
      <c r="G101" s="4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F101" s="55"/>
      <c r="AG101" s="55"/>
      <c r="AH101" s="55"/>
      <c r="AJ101" s="56"/>
      <c r="AK101" s="56"/>
      <c r="AL101" s="56"/>
      <c r="AM101" s="56"/>
      <c r="AN101" s="56"/>
    </row>
    <row r="102" spans="3:41" ht="15.75">
      <c r="C102" s="12"/>
      <c r="D102" s="21"/>
      <c r="E102" s="7"/>
      <c r="F102" s="6"/>
      <c r="G102" s="4"/>
      <c r="H102" s="10"/>
      <c r="I102" s="10"/>
      <c r="J102" s="8"/>
      <c r="K102" s="5"/>
      <c r="L102" s="8"/>
      <c r="M102" s="10"/>
      <c r="N102" s="10"/>
      <c r="O102" s="8"/>
      <c r="P102" s="10"/>
      <c r="Q102" s="10"/>
      <c r="R102" s="8"/>
      <c r="S102" s="10"/>
      <c r="T102" s="10"/>
      <c r="U102" s="10"/>
      <c r="V102" s="10"/>
      <c r="W102" s="13"/>
      <c r="X102" s="13"/>
      <c r="Y102" s="13"/>
      <c r="Z102" s="8"/>
      <c r="AA102" s="10"/>
      <c r="AB102" s="10"/>
      <c r="AF102" s="55"/>
      <c r="AG102" s="55"/>
      <c r="AH102" s="55"/>
      <c r="AJ102" s="56"/>
      <c r="AK102" s="56"/>
      <c r="AL102" s="56"/>
      <c r="AM102" s="56"/>
      <c r="AN102" s="56"/>
    </row>
    <row r="103" spans="3:41" ht="15.75">
      <c r="C103" s="12"/>
      <c r="D103" s="21"/>
      <c r="E103" s="2"/>
      <c r="F103" s="15"/>
      <c r="G103" s="4"/>
      <c r="H103" s="5"/>
      <c r="I103" s="5"/>
      <c r="J103" s="11"/>
      <c r="K103" s="5"/>
      <c r="L103" s="11"/>
      <c r="M103" s="5"/>
      <c r="N103" s="5"/>
      <c r="O103" s="11"/>
      <c r="P103" s="5"/>
      <c r="Q103" s="5"/>
      <c r="R103" s="11"/>
      <c r="S103" s="5"/>
      <c r="T103" s="5"/>
      <c r="U103" s="5"/>
      <c r="V103" s="5"/>
      <c r="W103" s="13"/>
      <c r="X103" s="13"/>
      <c r="Y103" s="13"/>
      <c r="Z103" s="11"/>
      <c r="AA103" s="5"/>
      <c r="AB103" s="5"/>
      <c r="AF103" s="55"/>
      <c r="AG103" s="55"/>
      <c r="AH103" s="55"/>
      <c r="AJ103" s="56"/>
      <c r="AK103" s="56"/>
      <c r="AL103" s="56"/>
      <c r="AM103" s="56"/>
      <c r="AN103" s="56"/>
    </row>
    <row r="104" spans="3:41" ht="15.75">
      <c r="C104" s="12"/>
      <c r="D104" s="15"/>
      <c r="E104" s="2"/>
      <c r="F104" s="3"/>
      <c r="G104" s="4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13"/>
      <c r="X104" s="13"/>
      <c r="Y104" s="13"/>
      <c r="Z104" s="5"/>
      <c r="AA104" s="5"/>
      <c r="AB104" s="5"/>
      <c r="AF104" s="55"/>
      <c r="AG104" s="55"/>
      <c r="AH104" s="55"/>
      <c r="AJ104" s="56"/>
      <c r="AK104" s="56"/>
      <c r="AL104" s="56"/>
      <c r="AM104" s="56"/>
      <c r="AN104" s="56"/>
    </row>
    <row r="105" spans="3:41" ht="15.75">
      <c r="C105" s="12"/>
      <c r="D105" s="6"/>
      <c r="E105" s="7"/>
      <c r="F105" s="6"/>
      <c r="G105" s="4"/>
      <c r="H105" s="10"/>
      <c r="I105" s="10"/>
      <c r="J105" s="8"/>
      <c r="K105" s="5"/>
      <c r="L105" s="8"/>
      <c r="M105" s="10"/>
      <c r="N105" s="10"/>
      <c r="O105" s="8"/>
      <c r="P105" s="10"/>
      <c r="Q105" s="10"/>
      <c r="R105" s="8"/>
      <c r="S105" s="10"/>
      <c r="T105" s="10"/>
      <c r="U105" s="10"/>
      <c r="V105" s="10"/>
      <c r="W105" s="13"/>
      <c r="X105" s="13"/>
      <c r="Y105" s="13"/>
      <c r="Z105" s="8"/>
      <c r="AA105" s="10"/>
      <c r="AB105" s="10"/>
      <c r="AF105" s="55"/>
      <c r="AG105" s="55"/>
      <c r="AH105" s="55"/>
      <c r="AJ105" s="56"/>
      <c r="AK105" s="56"/>
      <c r="AL105" s="56"/>
      <c r="AM105" s="56"/>
      <c r="AN105" s="56"/>
    </row>
    <row r="106" spans="3:41" ht="15.75">
      <c r="C106" s="12"/>
      <c r="D106" s="21"/>
      <c r="E106" s="2"/>
      <c r="F106" s="15"/>
      <c r="G106" s="4"/>
      <c r="H106" s="5"/>
      <c r="I106" s="5"/>
      <c r="J106" s="11"/>
      <c r="K106" s="5"/>
      <c r="L106" s="11"/>
      <c r="M106" s="5"/>
      <c r="N106" s="5"/>
      <c r="O106" s="11"/>
      <c r="P106" s="5"/>
      <c r="Q106" s="5"/>
      <c r="R106" s="11"/>
      <c r="S106" s="5"/>
      <c r="T106" s="5"/>
      <c r="U106" s="5"/>
      <c r="V106" s="5"/>
      <c r="W106" s="13"/>
      <c r="X106" s="13"/>
      <c r="Y106" s="13"/>
      <c r="Z106" s="11"/>
      <c r="AA106" s="5"/>
      <c r="AB106" s="5"/>
      <c r="AF106" s="55"/>
      <c r="AG106" s="55"/>
      <c r="AH106" s="55"/>
      <c r="AJ106" s="56"/>
      <c r="AK106" s="56"/>
      <c r="AL106" s="56"/>
      <c r="AM106" s="56"/>
      <c r="AN106" s="56"/>
    </row>
    <row r="107" spans="3:41" ht="15.75">
      <c r="C107" s="12"/>
      <c r="D107" s="15"/>
      <c r="E107" s="9"/>
      <c r="F107" s="6"/>
      <c r="G107" s="4"/>
      <c r="H107" s="10"/>
      <c r="I107" s="10"/>
      <c r="J107" s="8"/>
      <c r="K107" s="5"/>
      <c r="L107" s="8"/>
      <c r="M107" s="10"/>
      <c r="N107" s="10"/>
      <c r="O107" s="8"/>
      <c r="P107" s="10"/>
      <c r="Q107" s="10"/>
      <c r="R107" s="8"/>
      <c r="S107" s="10"/>
      <c r="T107" s="10"/>
      <c r="U107" s="10"/>
      <c r="V107" s="10"/>
      <c r="W107" s="13"/>
      <c r="X107" s="13"/>
      <c r="Y107" s="13"/>
      <c r="Z107" s="8"/>
      <c r="AA107" s="10"/>
      <c r="AB107" s="10"/>
      <c r="AF107" s="55"/>
      <c r="AG107" s="55"/>
      <c r="AH107" s="55"/>
      <c r="AJ107" s="56"/>
      <c r="AK107" s="56"/>
      <c r="AL107" s="56"/>
      <c r="AM107" s="56"/>
      <c r="AN107" s="56"/>
    </row>
    <row r="108" spans="3:41" ht="15.75">
      <c r="C108" s="12"/>
      <c r="D108" s="21"/>
      <c r="E108" s="2"/>
      <c r="F108" s="21"/>
      <c r="G108" s="4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13"/>
      <c r="X108" s="13"/>
      <c r="Y108" s="13"/>
      <c r="Z108" s="5"/>
      <c r="AA108" s="5"/>
      <c r="AB108" s="5"/>
      <c r="AF108" s="55"/>
      <c r="AG108" s="55"/>
      <c r="AH108" s="55"/>
      <c r="AJ108" s="56"/>
      <c r="AK108" s="56"/>
      <c r="AL108" s="56"/>
      <c r="AM108" s="56"/>
      <c r="AN108" s="56"/>
    </row>
    <row r="109" spans="3:41" ht="15.75">
      <c r="C109" s="12"/>
      <c r="D109" s="21"/>
      <c r="E109" s="2"/>
      <c r="F109" s="15"/>
      <c r="G109" s="4"/>
      <c r="H109" s="5"/>
      <c r="I109" s="5"/>
      <c r="J109" s="11"/>
      <c r="K109" s="5"/>
      <c r="L109" s="11"/>
      <c r="M109" s="5"/>
      <c r="N109" s="5"/>
      <c r="O109" s="11"/>
      <c r="P109" s="5"/>
      <c r="Q109" s="5"/>
      <c r="R109" s="11"/>
      <c r="S109" s="5"/>
      <c r="T109" s="5"/>
      <c r="U109" s="5"/>
      <c r="V109" s="5"/>
      <c r="W109" s="13"/>
      <c r="X109" s="13"/>
      <c r="Y109" s="13"/>
      <c r="Z109" s="11"/>
      <c r="AA109" s="5"/>
      <c r="AB109" s="5"/>
      <c r="AF109" s="55"/>
      <c r="AG109" s="55"/>
      <c r="AH109" s="55"/>
      <c r="AJ109" s="56"/>
      <c r="AK109" s="56"/>
      <c r="AL109" s="56"/>
      <c r="AM109" s="56"/>
      <c r="AN109" s="56"/>
    </row>
    <row r="110" spans="3:41" ht="15.75">
      <c r="C110" s="12"/>
      <c r="D110" s="21"/>
      <c r="E110" s="2"/>
      <c r="F110" s="15"/>
      <c r="G110" s="4"/>
      <c r="H110" s="5"/>
      <c r="I110" s="5"/>
      <c r="J110" s="11"/>
      <c r="K110" s="5"/>
      <c r="L110" s="11"/>
      <c r="M110" s="5"/>
      <c r="N110" s="5"/>
      <c r="O110" s="11"/>
      <c r="P110" s="5"/>
      <c r="Q110" s="5"/>
      <c r="R110" s="11"/>
      <c r="S110" s="5"/>
      <c r="T110" s="5"/>
      <c r="U110" s="5"/>
      <c r="V110" s="5"/>
      <c r="W110" s="13"/>
      <c r="X110" s="13"/>
      <c r="Y110" s="13"/>
      <c r="Z110" s="11"/>
      <c r="AA110" s="5"/>
      <c r="AB110" s="5"/>
      <c r="AF110" s="55"/>
      <c r="AG110" s="55"/>
      <c r="AH110" s="55"/>
      <c r="AJ110" s="56"/>
      <c r="AK110" s="56"/>
      <c r="AL110" s="56"/>
      <c r="AM110" s="56"/>
      <c r="AN110" s="56"/>
    </row>
    <row r="111" spans="3:41" ht="15.75">
      <c r="C111" s="12"/>
      <c r="D111" s="15"/>
      <c r="E111" s="2"/>
      <c r="F111" s="15"/>
      <c r="G111" s="4"/>
      <c r="H111" s="5"/>
      <c r="I111" s="5"/>
      <c r="J111" s="11"/>
      <c r="K111" s="5"/>
      <c r="L111" s="11"/>
      <c r="M111" s="5"/>
      <c r="N111" s="5"/>
      <c r="O111" s="11"/>
      <c r="P111" s="5"/>
      <c r="Q111" s="5"/>
      <c r="R111" s="11"/>
      <c r="S111" s="5"/>
      <c r="T111" s="5"/>
      <c r="U111" s="5"/>
      <c r="V111" s="5"/>
      <c r="W111" s="13"/>
      <c r="X111" s="13"/>
      <c r="Y111" s="13"/>
      <c r="Z111" s="11"/>
      <c r="AA111" s="5"/>
      <c r="AB111" s="5"/>
      <c r="AF111" s="55"/>
      <c r="AG111" s="55"/>
      <c r="AH111" s="55"/>
      <c r="AJ111" s="56"/>
      <c r="AK111" s="56"/>
      <c r="AL111" s="56"/>
      <c r="AM111" s="56"/>
      <c r="AN111" s="56"/>
    </row>
    <row r="112" spans="3:41" ht="15.75">
      <c r="C112" s="12"/>
      <c r="D112" s="21"/>
      <c r="E112" s="2"/>
      <c r="F112" s="15"/>
      <c r="G112" s="4"/>
      <c r="H112" s="5"/>
      <c r="I112" s="5"/>
      <c r="J112" s="11"/>
      <c r="K112" s="5"/>
      <c r="L112" s="11"/>
      <c r="M112" s="5"/>
      <c r="N112" s="5"/>
      <c r="O112" s="11"/>
      <c r="P112" s="5"/>
      <c r="Q112" s="5"/>
      <c r="R112" s="11"/>
      <c r="S112" s="5"/>
      <c r="T112" s="5"/>
      <c r="U112" s="5"/>
      <c r="V112" s="5"/>
      <c r="W112" s="13"/>
      <c r="X112" s="13"/>
      <c r="Y112" s="13"/>
      <c r="Z112" s="11"/>
      <c r="AA112" s="5"/>
      <c r="AB112" s="5"/>
      <c r="AF112" s="55"/>
      <c r="AG112" s="55"/>
      <c r="AH112" s="55"/>
      <c r="AJ112" s="56"/>
      <c r="AK112" s="56"/>
      <c r="AL112" s="56"/>
      <c r="AM112" s="56"/>
      <c r="AN112" s="56"/>
    </row>
    <row r="113" spans="4:40" ht="15.75">
      <c r="D113" s="21"/>
      <c r="AF113" s="55"/>
      <c r="AG113" s="55"/>
      <c r="AH113" s="55"/>
      <c r="AJ113" s="56"/>
      <c r="AK113" s="56"/>
      <c r="AL113" s="56"/>
      <c r="AM113" s="56"/>
      <c r="AN113" s="56"/>
    </row>
    <row r="114" spans="4:40" ht="15.75">
      <c r="D114" s="15"/>
      <c r="AF114" s="55"/>
      <c r="AG114" s="55"/>
      <c r="AH114" s="55"/>
      <c r="AJ114" s="56"/>
      <c r="AK114" s="56"/>
      <c r="AL114" s="56"/>
      <c r="AM114" s="56"/>
      <c r="AN114" s="56"/>
    </row>
    <row r="115" spans="4:40">
      <c r="D115" s="6"/>
      <c r="AF115" s="55"/>
      <c r="AG115" s="55"/>
      <c r="AH115" s="55"/>
      <c r="AJ115" s="56"/>
      <c r="AK115" s="56"/>
      <c r="AL115" s="56"/>
      <c r="AM115" s="56"/>
      <c r="AN115" s="56"/>
    </row>
    <row r="116" spans="4:40" ht="15.75">
      <c r="D116" s="21"/>
      <c r="AF116" s="55"/>
      <c r="AG116" s="55"/>
      <c r="AH116" s="55"/>
      <c r="AJ116" s="56"/>
      <c r="AK116" s="56"/>
      <c r="AL116" s="56"/>
      <c r="AM116" s="56"/>
      <c r="AN116" s="56"/>
    </row>
    <row r="117" spans="4:40" ht="15.75">
      <c r="D117" s="15"/>
      <c r="AF117" s="55"/>
      <c r="AG117" s="55"/>
      <c r="AH117" s="55"/>
      <c r="AJ117" s="56"/>
      <c r="AK117" s="56"/>
      <c r="AL117" s="56"/>
      <c r="AM117" s="56"/>
      <c r="AN117" s="56"/>
    </row>
    <row r="118" spans="4:40" ht="15.75">
      <c r="D118" s="15"/>
      <c r="AF118" s="55"/>
      <c r="AG118" s="55"/>
      <c r="AH118" s="55"/>
      <c r="AJ118" s="56"/>
      <c r="AK118" s="56"/>
      <c r="AL118" s="56"/>
      <c r="AM118" s="56"/>
      <c r="AN118" s="56"/>
    </row>
    <row r="119" spans="4:40" ht="15.75">
      <c r="D119" s="15"/>
      <c r="AF119" s="55"/>
      <c r="AG119" s="55"/>
      <c r="AH119" s="55"/>
      <c r="AJ119" s="56"/>
      <c r="AK119" s="56"/>
      <c r="AL119" s="56"/>
      <c r="AM119" s="56"/>
      <c r="AN119" s="56"/>
    </row>
    <row r="120" spans="4:40" ht="15.75">
      <c r="D120" s="15"/>
      <c r="AF120" s="55"/>
      <c r="AG120" s="55"/>
      <c r="AH120" s="55"/>
      <c r="AJ120" s="56"/>
      <c r="AK120" s="56"/>
      <c r="AL120" s="56"/>
      <c r="AM120" s="56"/>
      <c r="AN120" s="56"/>
    </row>
    <row r="121" spans="4:40">
      <c r="AF121" s="55"/>
      <c r="AG121" s="55"/>
      <c r="AH121" s="55"/>
      <c r="AJ121" s="56"/>
      <c r="AK121" s="56"/>
      <c r="AL121" s="56"/>
      <c r="AM121" s="56"/>
      <c r="AN121" s="56"/>
    </row>
    <row r="122" spans="4:40">
      <c r="AF122" s="55"/>
      <c r="AG122" s="55"/>
      <c r="AH122" s="55"/>
      <c r="AJ122" s="56"/>
      <c r="AK122" s="56"/>
      <c r="AL122" s="56"/>
      <c r="AM122" s="56"/>
      <c r="AN122" s="56"/>
    </row>
    <row r="123" spans="4:40" ht="15.75">
      <c r="AF123" s="54"/>
      <c r="AG123" s="54"/>
      <c r="AH123" s="54"/>
      <c r="AJ123" s="56"/>
      <c r="AK123" s="56"/>
      <c r="AL123" s="56"/>
      <c r="AM123" s="56"/>
      <c r="AN123" s="56"/>
    </row>
    <row r="124" spans="4:40" ht="15.75">
      <c r="AF124" s="57"/>
      <c r="AG124" s="57"/>
      <c r="AH124" s="57"/>
      <c r="AJ124" s="56"/>
      <c r="AK124" s="56"/>
      <c r="AL124" s="56"/>
      <c r="AM124" s="56"/>
      <c r="AN124" s="56"/>
    </row>
    <row r="125" spans="4:40" ht="15.75">
      <c r="AF125" s="57"/>
      <c r="AG125" s="57"/>
      <c r="AH125" s="57"/>
      <c r="AJ125" s="56"/>
      <c r="AK125" s="56"/>
      <c r="AL125" s="56"/>
      <c r="AM125" s="56"/>
      <c r="AN125" s="56"/>
    </row>
    <row r="126" spans="4:40" ht="15.75">
      <c r="AF126" s="57"/>
      <c r="AG126" s="57"/>
      <c r="AH126" s="57"/>
      <c r="AJ126" s="56"/>
      <c r="AK126" s="56"/>
      <c r="AL126" s="56"/>
      <c r="AM126" s="56"/>
      <c r="AN126" s="56"/>
    </row>
    <row r="127" spans="4:40" ht="15.75">
      <c r="AF127" s="54"/>
      <c r="AG127" s="54"/>
      <c r="AH127" s="54"/>
      <c r="AJ127" s="56"/>
      <c r="AK127" s="56"/>
      <c r="AL127" s="56"/>
      <c r="AM127" s="56"/>
      <c r="AN127" s="56"/>
    </row>
    <row r="128" spans="4:40" ht="15.75">
      <c r="AF128" s="54"/>
      <c r="AG128" s="54"/>
      <c r="AH128" s="54"/>
      <c r="AJ128" s="56"/>
      <c r="AK128" s="56"/>
      <c r="AL128" s="56"/>
      <c r="AM128" s="56"/>
      <c r="AN128" s="56"/>
    </row>
    <row r="129" spans="32:40" ht="15.75">
      <c r="AF129" s="54"/>
      <c r="AG129" s="54"/>
      <c r="AH129" s="54"/>
      <c r="AJ129" s="56"/>
      <c r="AK129" s="56"/>
      <c r="AL129" s="56"/>
      <c r="AM129" s="56"/>
      <c r="AN129" s="56"/>
    </row>
    <row r="130" spans="32:40">
      <c r="AF130" s="56"/>
      <c r="AG130" s="56"/>
      <c r="AH130" s="56"/>
      <c r="AJ130" s="56"/>
      <c r="AK130" s="56"/>
      <c r="AL130" s="56"/>
      <c r="AM130" s="56"/>
      <c r="AN130" s="56"/>
    </row>
    <row r="131" spans="32:40">
      <c r="AF131" s="56"/>
      <c r="AG131" s="56"/>
      <c r="AH131" s="56"/>
      <c r="AJ131" s="56"/>
      <c r="AK131" s="56"/>
      <c r="AL131" s="56"/>
      <c r="AM131" s="56"/>
      <c r="AN131" s="56"/>
    </row>
  </sheetData>
  <sortState ref="B8:AJ57">
    <sortCondition descending="1" ref="AJ8:AJ57"/>
  </sortState>
  <mergeCells count="1">
    <mergeCell ref="B1:AL2"/>
  </mergeCells>
  <pageMargins left="0.7" right="0.7" top="0.75" bottom="0.75" header="0.3" footer="0.3"/>
  <pageSetup paperSize="8" scale="5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59"/>
  <sheetViews>
    <sheetView topLeftCell="T111" zoomScale="82" zoomScaleNormal="82" workbookViewId="0">
      <selection activeCell="V136" sqref="V136"/>
    </sheetView>
  </sheetViews>
  <sheetFormatPr defaultRowHeight="15"/>
  <cols>
    <col min="1" max="24" width="32.7109375" customWidth="1"/>
    <col min="26" max="26" width="11.42578125" customWidth="1"/>
    <col min="27" max="27" width="20.85546875" customWidth="1"/>
  </cols>
  <sheetData>
    <row r="2" spans="1:27" ht="15.75" thickBot="1"/>
    <row r="3" spans="1:27" ht="19.5" thickBot="1">
      <c r="B3" s="83"/>
      <c r="C3" s="84"/>
      <c r="D3" s="84" t="s">
        <v>198</v>
      </c>
      <c r="E3" s="84"/>
      <c r="F3" s="84"/>
      <c r="G3" s="84"/>
      <c r="H3" s="84"/>
      <c r="I3" s="83"/>
      <c r="J3" s="84" t="s">
        <v>208</v>
      </c>
      <c r="K3" s="84"/>
      <c r="L3" s="84"/>
      <c r="M3" s="84"/>
      <c r="N3" s="84"/>
      <c r="O3" s="84"/>
      <c r="P3" s="84"/>
      <c r="Q3" s="85"/>
    </row>
    <row r="4" spans="1:27" ht="32.25" thickBot="1">
      <c r="B4" s="97" t="s">
        <v>197</v>
      </c>
      <c r="C4" s="97" t="s">
        <v>429</v>
      </c>
      <c r="D4" s="98" t="s">
        <v>196</v>
      </c>
      <c r="E4" s="99" t="s">
        <v>194</v>
      </c>
      <c r="F4" s="99" t="s">
        <v>195</v>
      </c>
      <c r="G4" s="100" t="s">
        <v>206</v>
      </c>
      <c r="H4" s="104" t="s">
        <v>212</v>
      </c>
      <c r="I4" s="96" t="s">
        <v>199</v>
      </c>
      <c r="J4" s="86" t="s">
        <v>200</v>
      </c>
      <c r="K4" s="86" t="s">
        <v>201</v>
      </c>
      <c r="L4" s="86" t="s">
        <v>202</v>
      </c>
      <c r="M4" s="86" t="s">
        <v>203</v>
      </c>
      <c r="N4" s="86" t="s">
        <v>204</v>
      </c>
      <c r="O4" s="86" t="s">
        <v>207</v>
      </c>
      <c r="P4" s="86" t="s">
        <v>205</v>
      </c>
      <c r="Q4" s="87" t="s">
        <v>211</v>
      </c>
      <c r="T4" s="184" t="s">
        <v>362</v>
      </c>
    </row>
    <row r="5" spans="1:27" ht="16.5" thickBot="1">
      <c r="A5">
        <v>1</v>
      </c>
      <c r="B5" s="102" t="str">
        <f t="shared" ref="B5:B36" si="0">CONCATENATE(F5," ",G5)</f>
        <v>Allan Green</v>
      </c>
      <c r="C5" s="193" t="s">
        <v>293</v>
      </c>
      <c r="D5" s="91" t="s">
        <v>224</v>
      </c>
      <c r="E5" s="92">
        <f>IFERROR(VLOOKUP(B5,$S$5:$T$45,2,FALSE)," ")</f>
        <v>14012</v>
      </c>
      <c r="F5" s="92" t="s">
        <v>384</v>
      </c>
      <c r="G5" s="92" t="s">
        <v>72</v>
      </c>
      <c r="H5" s="91"/>
      <c r="I5" s="91"/>
      <c r="J5" s="92"/>
      <c r="K5" s="92"/>
      <c r="L5" s="92"/>
      <c r="M5" s="92"/>
      <c r="N5" s="92"/>
      <c r="O5" s="92"/>
      <c r="P5" s="92"/>
      <c r="Q5" s="90"/>
      <c r="S5" s="125" t="s">
        <v>428</v>
      </c>
      <c r="T5" s="185">
        <v>14012</v>
      </c>
      <c r="W5" s="102" t="str">
        <f t="shared" ref="W5:W68" si="1">CONCATENATE(Z5," ",AA5)</f>
        <v>Allan Green</v>
      </c>
      <c r="X5" t="s">
        <v>224</v>
      </c>
      <c r="Z5" t="s">
        <v>384</v>
      </c>
      <c r="AA5" t="s">
        <v>72</v>
      </c>
    </row>
    <row r="6" spans="1:27" ht="16.5" thickBot="1">
      <c r="A6">
        <v>2</v>
      </c>
      <c r="B6" s="103" t="str">
        <f t="shared" si="0"/>
        <v>Althea Pretorius</v>
      </c>
      <c r="C6" s="103" t="s">
        <v>430</v>
      </c>
      <c r="D6" s="94" t="s">
        <v>286</v>
      </c>
      <c r="E6" s="92" t="str">
        <f t="shared" ref="E6:E69" si="2">IFERROR(VLOOKUP(B6,$S$5:$T$45,2,FALSE)," ")</f>
        <v xml:space="preserve"> </v>
      </c>
      <c r="F6" s="88" t="s">
        <v>270</v>
      </c>
      <c r="G6" s="88" t="s">
        <v>244</v>
      </c>
      <c r="H6" s="94"/>
      <c r="I6" s="94"/>
      <c r="J6" s="88"/>
      <c r="K6" s="88"/>
      <c r="L6" s="88"/>
      <c r="M6" s="88"/>
      <c r="N6" s="88"/>
      <c r="O6" s="88"/>
      <c r="P6" s="88"/>
      <c r="Q6" s="93"/>
      <c r="S6" s="130" t="s">
        <v>252</v>
      </c>
      <c r="T6" s="131">
        <v>12789</v>
      </c>
      <c r="W6" s="102" t="str">
        <f t="shared" si="1"/>
        <v>Althea Pretorius</v>
      </c>
      <c r="X6" t="s">
        <v>286</v>
      </c>
      <c r="Z6" t="s">
        <v>270</v>
      </c>
      <c r="AA6" t="s">
        <v>244</v>
      </c>
    </row>
    <row r="7" spans="1:27" ht="16.5" thickBot="1">
      <c r="A7">
        <v>3</v>
      </c>
      <c r="B7" s="103" t="str">
        <f t="shared" si="0"/>
        <v>Andre ten Napel</v>
      </c>
      <c r="C7" s="103" t="s">
        <v>431</v>
      </c>
      <c r="D7" s="94" t="s">
        <v>290</v>
      </c>
      <c r="E7" s="92">
        <f t="shared" si="2"/>
        <v>12789</v>
      </c>
      <c r="F7" s="88" t="s">
        <v>228</v>
      </c>
      <c r="G7" s="88" t="s">
        <v>400</v>
      </c>
      <c r="H7" s="94"/>
      <c r="I7" s="94"/>
      <c r="J7" s="88"/>
      <c r="K7" s="88"/>
      <c r="L7" s="88"/>
      <c r="M7" s="88"/>
      <c r="N7" s="88"/>
      <c r="O7" s="88"/>
      <c r="P7" s="88"/>
      <c r="Q7" s="93"/>
      <c r="S7" s="130" t="s">
        <v>322</v>
      </c>
      <c r="T7" s="134">
        <v>2247</v>
      </c>
      <c r="W7" s="102" t="str">
        <f t="shared" si="1"/>
        <v>Andre ten Napel</v>
      </c>
      <c r="X7" t="s">
        <v>290</v>
      </c>
      <c r="Z7" t="s">
        <v>228</v>
      </c>
      <c r="AA7" t="s">
        <v>400</v>
      </c>
    </row>
    <row r="8" spans="1:27" ht="16.5" thickBot="1">
      <c r="A8">
        <v>4</v>
      </c>
      <c r="B8" s="103" t="str">
        <f t="shared" si="0"/>
        <v>Barry Nel</v>
      </c>
      <c r="C8" s="103" t="s">
        <v>432</v>
      </c>
      <c r="D8" s="94" t="s">
        <v>114</v>
      </c>
      <c r="E8" s="92" t="str">
        <f t="shared" si="2"/>
        <v xml:space="preserve"> </v>
      </c>
      <c r="F8" s="88" t="s">
        <v>115</v>
      </c>
      <c r="G8" s="88" t="s">
        <v>116</v>
      </c>
      <c r="H8" s="94"/>
      <c r="I8" s="94"/>
      <c r="J8" s="88"/>
      <c r="K8" s="88"/>
      <c r="L8" s="88"/>
      <c r="M8" s="88"/>
      <c r="N8" s="88"/>
      <c r="O8" s="88"/>
      <c r="P8" s="88"/>
      <c r="Q8" s="93"/>
      <c r="S8" s="130" t="s">
        <v>251</v>
      </c>
      <c r="T8" s="131">
        <v>3161</v>
      </c>
      <c r="W8" s="102" t="str">
        <f t="shared" si="1"/>
        <v>Barry Nel</v>
      </c>
      <c r="X8" t="s">
        <v>114</v>
      </c>
      <c r="Z8" t="s">
        <v>115</v>
      </c>
      <c r="AA8" t="s">
        <v>116</v>
      </c>
    </row>
    <row r="9" spans="1:27" ht="16.5" thickBot="1">
      <c r="A9">
        <v>5</v>
      </c>
      <c r="B9" s="103" t="str">
        <f t="shared" si="0"/>
        <v>Bert Van Aarle</v>
      </c>
      <c r="C9" s="103" t="s">
        <v>433</v>
      </c>
      <c r="D9" s="94" t="s">
        <v>148</v>
      </c>
      <c r="E9" s="92" t="str">
        <f t="shared" si="2"/>
        <v xml:space="preserve"> </v>
      </c>
      <c r="F9" s="88" t="s">
        <v>149</v>
      </c>
      <c r="G9" s="88" t="s">
        <v>150</v>
      </c>
      <c r="H9" s="94"/>
      <c r="I9" s="94"/>
      <c r="J9" s="88"/>
      <c r="K9" s="88"/>
      <c r="L9" s="88"/>
      <c r="M9" s="88"/>
      <c r="N9" s="88"/>
      <c r="O9" s="88"/>
      <c r="P9" s="88"/>
      <c r="Q9" s="93"/>
      <c r="S9" s="130" t="s">
        <v>344</v>
      </c>
      <c r="T9" s="134">
        <v>13606</v>
      </c>
      <c r="W9" s="102" t="str">
        <f t="shared" si="1"/>
        <v>Bert Van Aarle</v>
      </c>
      <c r="X9" t="s">
        <v>148</v>
      </c>
      <c r="Z9" t="s">
        <v>149</v>
      </c>
      <c r="AA9" t="s">
        <v>150</v>
      </c>
    </row>
    <row r="10" spans="1:27" ht="16.5" thickBot="1">
      <c r="A10">
        <v>6</v>
      </c>
      <c r="B10" s="103" t="str">
        <f t="shared" si="0"/>
        <v>Brad Schafer</v>
      </c>
      <c r="C10" s="103" t="s">
        <v>434</v>
      </c>
      <c r="D10" s="94" t="s">
        <v>214</v>
      </c>
      <c r="E10" s="92" t="str">
        <f t="shared" si="2"/>
        <v xml:space="preserve"> </v>
      </c>
      <c r="F10" s="88" t="s">
        <v>171</v>
      </c>
      <c r="G10" s="88" t="s">
        <v>274</v>
      </c>
      <c r="H10" s="94"/>
      <c r="I10" s="94"/>
      <c r="J10" s="88"/>
      <c r="K10" s="88"/>
      <c r="L10" s="88"/>
      <c r="M10" s="88"/>
      <c r="N10" s="88"/>
      <c r="O10" s="88"/>
      <c r="P10" s="88"/>
      <c r="Q10" s="93"/>
      <c r="S10" s="130" t="s">
        <v>346</v>
      </c>
      <c r="T10" s="134">
        <v>2583</v>
      </c>
      <c r="W10" s="102" t="str">
        <f t="shared" si="1"/>
        <v>Brad Schafer</v>
      </c>
      <c r="X10" t="s">
        <v>214</v>
      </c>
      <c r="Z10" t="s">
        <v>171</v>
      </c>
      <c r="AA10" t="s">
        <v>274</v>
      </c>
    </row>
    <row r="11" spans="1:27" ht="16.5" thickBot="1">
      <c r="A11">
        <v>7</v>
      </c>
      <c r="B11" s="103" t="str">
        <f t="shared" si="0"/>
        <v>Brian Algar</v>
      </c>
      <c r="C11" s="103" t="s">
        <v>435</v>
      </c>
      <c r="D11" s="94" t="s">
        <v>363</v>
      </c>
      <c r="E11" s="92" t="str">
        <f t="shared" si="2"/>
        <v xml:space="preserve"> </v>
      </c>
      <c r="F11" s="88" t="s">
        <v>364</v>
      </c>
      <c r="G11" s="88" t="s">
        <v>365</v>
      </c>
      <c r="H11" s="94"/>
      <c r="I11" s="94"/>
      <c r="J11" s="88"/>
      <c r="K11" s="88"/>
      <c r="L11" s="88"/>
      <c r="M11" s="88"/>
      <c r="N11" s="88"/>
      <c r="O11" s="88"/>
      <c r="P11" s="88"/>
      <c r="Q11" s="93"/>
      <c r="S11" s="130" t="s">
        <v>254</v>
      </c>
      <c r="T11" s="131">
        <v>3396</v>
      </c>
      <c r="W11" s="102" t="str">
        <f t="shared" si="1"/>
        <v>Brian Algar</v>
      </c>
      <c r="X11" t="s">
        <v>363</v>
      </c>
      <c r="Z11" t="s">
        <v>364</v>
      </c>
      <c r="AA11" t="s">
        <v>365</v>
      </c>
    </row>
    <row r="12" spans="1:27" ht="16.5" thickBot="1">
      <c r="A12">
        <v>8</v>
      </c>
      <c r="B12" s="103" t="str">
        <f t="shared" si="0"/>
        <v>Carlo De Castro</v>
      </c>
      <c r="C12" s="103" t="s">
        <v>436</v>
      </c>
      <c r="D12" s="94" t="s">
        <v>381</v>
      </c>
      <c r="E12" s="92" t="str">
        <f t="shared" si="2"/>
        <v xml:space="preserve"> </v>
      </c>
      <c r="F12" s="88" t="s">
        <v>382</v>
      </c>
      <c r="G12" s="88" t="s">
        <v>383</v>
      </c>
      <c r="H12" s="94"/>
      <c r="I12" s="94"/>
      <c r="J12" s="88"/>
      <c r="K12" s="88"/>
      <c r="L12" s="88"/>
      <c r="M12" s="88"/>
      <c r="N12" s="88"/>
      <c r="O12" s="88"/>
      <c r="P12" s="88"/>
      <c r="Q12" s="93"/>
      <c r="S12" s="130" t="s">
        <v>17</v>
      </c>
      <c r="T12" s="131">
        <v>2041</v>
      </c>
      <c r="W12" s="102" t="str">
        <f t="shared" si="1"/>
        <v>Carlo De Castro</v>
      </c>
      <c r="X12" t="s">
        <v>381</v>
      </c>
      <c r="Z12" t="s">
        <v>382</v>
      </c>
      <c r="AA12" t="s">
        <v>383</v>
      </c>
    </row>
    <row r="13" spans="1:27" ht="16.5" thickBot="1">
      <c r="A13">
        <v>9</v>
      </c>
      <c r="B13" s="103" t="str">
        <f t="shared" si="0"/>
        <v>Cindy Evans-Finney</v>
      </c>
      <c r="C13" s="103" t="s">
        <v>437</v>
      </c>
      <c r="D13" s="94" t="s">
        <v>225</v>
      </c>
      <c r="E13" s="92" t="str">
        <f t="shared" si="2"/>
        <v xml:space="preserve"> </v>
      </c>
      <c r="F13" s="88" t="s">
        <v>237</v>
      </c>
      <c r="G13" s="88" t="s">
        <v>249</v>
      </c>
      <c r="H13" s="94"/>
      <c r="I13" s="94"/>
      <c r="J13" s="88"/>
      <c r="K13" s="88"/>
      <c r="L13" s="88"/>
      <c r="M13" s="88"/>
      <c r="N13" s="88"/>
      <c r="O13" s="88"/>
      <c r="P13" s="88"/>
      <c r="Q13" s="93"/>
      <c r="S13" s="130" t="s">
        <v>339</v>
      </c>
      <c r="T13" s="134">
        <v>2464</v>
      </c>
      <c r="W13" s="102" t="str">
        <f t="shared" si="1"/>
        <v>Cindy Evans-Finney</v>
      </c>
      <c r="X13" t="s">
        <v>225</v>
      </c>
      <c r="Z13" t="s">
        <v>237</v>
      </c>
      <c r="AA13" t="s">
        <v>249</v>
      </c>
    </row>
    <row r="14" spans="1:27" ht="16.5" thickBot="1">
      <c r="A14">
        <v>10</v>
      </c>
      <c r="B14" s="103" t="str">
        <f t="shared" si="0"/>
        <v>Clive Winterstein</v>
      </c>
      <c r="C14" s="103" t="s">
        <v>438</v>
      </c>
      <c r="D14" s="94" t="s">
        <v>220</v>
      </c>
      <c r="E14" s="92" t="str">
        <f t="shared" si="2"/>
        <v xml:space="preserve"> </v>
      </c>
      <c r="F14" s="88" t="s">
        <v>62</v>
      </c>
      <c r="G14" s="88" t="s">
        <v>245</v>
      </c>
      <c r="H14" s="94"/>
      <c r="I14" s="94"/>
      <c r="J14" s="88"/>
      <c r="K14" s="88"/>
      <c r="L14" s="88"/>
      <c r="M14" s="88"/>
      <c r="N14" s="88"/>
      <c r="O14" s="88"/>
      <c r="P14" s="88"/>
      <c r="Q14" s="93"/>
      <c r="S14" s="130" t="s">
        <v>325</v>
      </c>
      <c r="T14" s="131">
        <v>7281</v>
      </c>
      <c r="W14" s="102" t="str">
        <f t="shared" si="1"/>
        <v>Clive Winterstein</v>
      </c>
      <c r="X14" t="s">
        <v>220</v>
      </c>
      <c r="Z14" t="s">
        <v>62</v>
      </c>
      <c r="AA14" t="s">
        <v>245</v>
      </c>
    </row>
    <row r="15" spans="1:27" ht="16.5" thickBot="1">
      <c r="A15">
        <v>11</v>
      </c>
      <c r="B15" s="103" t="str">
        <f t="shared" si="0"/>
        <v>Colin Green</v>
      </c>
      <c r="C15" s="103" t="s">
        <v>439</v>
      </c>
      <c r="D15" s="94" t="s">
        <v>71</v>
      </c>
      <c r="E15" s="92" t="str">
        <f t="shared" si="2"/>
        <v xml:space="preserve"> </v>
      </c>
      <c r="F15" s="88" t="s">
        <v>66</v>
      </c>
      <c r="G15" s="88" t="s">
        <v>72</v>
      </c>
      <c r="H15" s="94"/>
      <c r="I15" s="94"/>
      <c r="J15" s="88"/>
      <c r="K15" s="88"/>
      <c r="L15" s="88"/>
      <c r="M15" s="88"/>
      <c r="N15" s="88"/>
      <c r="O15" s="88"/>
      <c r="P15" s="88"/>
      <c r="Q15" s="93"/>
      <c r="S15" s="130" t="s">
        <v>316</v>
      </c>
      <c r="T15" s="131">
        <v>4972</v>
      </c>
      <c r="W15" s="102" t="str">
        <f t="shared" si="1"/>
        <v>Colin Green</v>
      </c>
      <c r="X15" t="s">
        <v>71</v>
      </c>
      <c r="Z15" t="s">
        <v>66</v>
      </c>
      <c r="AA15" t="s">
        <v>72</v>
      </c>
    </row>
    <row r="16" spans="1:27" ht="16.5" thickBot="1">
      <c r="A16">
        <v>12</v>
      </c>
      <c r="B16" s="103" t="str">
        <f t="shared" si="0"/>
        <v>Cor Kraamwinkel</v>
      </c>
      <c r="C16" s="103" t="s">
        <v>440</v>
      </c>
      <c r="D16" s="94" t="s">
        <v>172</v>
      </c>
      <c r="E16" s="92" t="str">
        <f t="shared" si="2"/>
        <v xml:space="preserve"> </v>
      </c>
      <c r="F16" s="88" t="s">
        <v>173</v>
      </c>
      <c r="G16" s="88" t="s">
        <v>174</v>
      </c>
      <c r="H16" s="94"/>
      <c r="I16" s="94"/>
      <c r="J16" s="88"/>
      <c r="K16" s="88"/>
      <c r="L16" s="88"/>
      <c r="M16" s="88"/>
      <c r="N16" s="88"/>
      <c r="O16" s="88"/>
      <c r="P16" s="88"/>
      <c r="Q16" s="93"/>
      <c r="S16" s="130" t="s">
        <v>330</v>
      </c>
      <c r="T16" s="134">
        <v>21388</v>
      </c>
      <c r="W16" s="102" t="str">
        <f t="shared" si="1"/>
        <v>Cor Kraamwinkel</v>
      </c>
      <c r="X16" t="s">
        <v>172</v>
      </c>
      <c r="Z16" t="s">
        <v>173</v>
      </c>
      <c r="AA16" t="s">
        <v>174</v>
      </c>
    </row>
    <row r="17" spans="1:27" ht="16.5" thickBot="1">
      <c r="A17">
        <v>13</v>
      </c>
      <c r="B17" s="103" t="str">
        <f t="shared" si="0"/>
        <v>Daniel Lotter</v>
      </c>
      <c r="C17" s="103" t="s">
        <v>251</v>
      </c>
      <c r="D17" s="94" t="s">
        <v>107</v>
      </c>
      <c r="E17" s="92">
        <f t="shared" si="2"/>
        <v>3161</v>
      </c>
      <c r="F17" s="88" t="s">
        <v>108</v>
      </c>
      <c r="G17" s="88" t="s">
        <v>109</v>
      </c>
      <c r="H17" s="94"/>
      <c r="I17" s="94"/>
      <c r="J17" s="88"/>
      <c r="K17" s="88"/>
      <c r="L17" s="88"/>
      <c r="M17" s="88"/>
      <c r="N17" s="88"/>
      <c r="O17" s="88"/>
      <c r="P17" s="88"/>
      <c r="Q17" s="93"/>
      <c r="S17" s="130" t="s">
        <v>8</v>
      </c>
      <c r="T17" s="131">
        <v>1815</v>
      </c>
      <c r="W17" s="102" t="str">
        <f t="shared" si="1"/>
        <v>Daniel Lotter</v>
      </c>
      <c r="X17" t="s">
        <v>107</v>
      </c>
      <c r="Z17" t="s">
        <v>108</v>
      </c>
      <c r="AA17" t="s">
        <v>109</v>
      </c>
    </row>
    <row r="18" spans="1:27" ht="16.5" thickBot="1">
      <c r="A18">
        <v>14</v>
      </c>
      <c r="B18" s="103" t="str">
        <f t="shared" si="0"/>
        <v>Danny Kloes</v>
      </c>
      <c r="C18" s="103" t="s">
        <v>441</v>
      </c>
      <c r="D18" s="94" t="s">
        <v>94</v>
      </c>
      <c r="E18" s="92" t="str">
        <f t="shared" si="2"/>
        <v xml:space="preserve"> </v>
      </c>
      <c r="F18" s="88" t="s">
        <v>95</v>
      </c>
      <c r="G18" s="88" t="s">
        <v>96</v>
      </c>
      <c r="H18" s="94"/>
      <c r="I18" s="94"/>
      <c r="J18" s="88"/>
      <c r="K18" s="88"/>
      <c r="L18" s="88"/>
      <c r="M18" s="88"/>
      <c r="N18" s="88"/>
      <c r="O18" s="88"/>
      <c r="P18" s="88"/>
      <c r="Q18" s="93"/>
      <c r="S18" s="130" t="s">
        <v>310</v>
      </c>
      <c r="T18" s="131">
        <v>1865</v>
      </c>
      <c r="W18" s="102" t="str">
        <f t="shared" si="1"/>
        <v>Danny Kloes</v>
      </c>
      <c r="X18" t="s">
        <v>94</v>
      </c>
      <c r="Z18" t="s">
        <v>95</v>
      </c>
      <c r="AA18" t="s">
        <v>96</v>
      </c>
    </row>
    <row r="19" spans="1:27" ht="16.5" thickBot="1">
      <c r="A19">
        <v>15</v>
      </c>
      <c r="B19" s="103" t="str">
        <f t="shared" si="0"/>
        <v>David Hoal</v>
      </c>
      <c r="C19" s="103" t="s">
        <v>442</v>
      </c>
      <c r="D19" s="94" t="s">
        <v>79</v>
      </c>
      <c r="E19" s="92" t="str">
        <f t="shared" si="2"/>
        <v xml:space="preserve"> </v>
      </c>
      <c r="F19" s="88" t="s">
        <v>80</v>
      </c>
      <c r="G19" s="88" t="s">
        <v>81</v>
      </c>
      <c r="H19" s="94"/>
      <c r="I19" s="94"/>
      <c r="J19" s="88"/>
      <c r="K19" s="88"/>
      <c r="L19" s="88"/>
      <c r="M19" s="88"/>
      <c r="N19" s="88"/>
      <c r="O19" s="88"/>
      <c r="P19" s="88"/>
      <c r="Q19" s="93"/>
      <c r="S19" s="130" t="s">
        <v>329</v>
      </c>
      <c r="T19" s="131">
        <v>23358</v>
      </c>
      <c r="W19" s="102" t="str">
        <f t="shared" si="1"/>
        <v>David Hoal</v>
      </c>
      <c r="X19" t="s">
        <v>79</v>
      </c>
      <c r="Z19" t="s">
        <v>80</v>
      </c>
      <c r="AA19" t="s">
        <v>81</v>
      </c>
    </row>
    <row r="20" spans="1:27" ht="16.5" thickBot="1">
      <c r="A20">
        <v>16</v>
      </c>
      <c r="B20" s="103" t="str">
        <f t="shared" si="0"/>
        <v>David Leyshon</v>
      </c>
      <c r="C20" s="103" t="s">
        <v>443</v>
      </c>
      <c r="D20" s="94" t="s">
        <v>100</v>
      </c>
      <c r="E20" s="92" t="str">
        <f t="shared" si="2"/>
        <v xml:space="preserve"> </v>
      </c>
      <c r="F20" s="88" t="s">
        <v>80</v>
      </c>
      <c r="G20" s="88" t="s">
        <v>101</v>
      </c>
      <c r="H20" s="94"/>
      <c r="I20" s="94"/>
      <c r="J20" s="88"/>
      <c r="K20" s="88"/>
      <c r="L20" s="88"/>
      <c r="M20" s="88"/>
      <c r="N20" s="88"/>
      <c r="O20" s="88"/>
      <c r="P20" s="88"/>
      <c r="Q20" s="93"/>
      <c r="S20" s="130" t="s">
        <v>16</v>
      </c>
      <c r="T20" s="131">
        <v>1230</v>
      </c>
      <c r="W20" s="102" t="str">
        <f t="shared" si="1"/>
        <v>David Leyshon</v>
      </c>
      <c r="X20" t="s">
        <v>100</v>
      </c>
      <c r="Z20" t="s">
        <v>80</v>
      </c>
      <c r="AA20" t="s">
        <v>101</v>
      </c>
    </row>
    <row r="21" spans="1:27" ht="16.5" thickBot="1">
      <c r="A21">
        <v>17</v>
      </c>
      <c r="B21" s="103" t="str">
        <f t="shared" si="0"/>
        <v>Dennis Brett</v>
      </c>
      <c r="C21" s="103" t="s">
        <v>344</v>
      </c>
      <c r="D21" s="94" t="s">
        <v>284</v>
      </c>
      <c r="E21" s="92">
        <f t="shared" si="2"/>
        <v>13606</v>
      </c>
      <c r="F21" s="88" t="s">
        <v>235</v>
      </c>
      <c r="G21" s="88" t="s">
        <v>366</v>
      </c>
      <c r="H21" s="94"/>
      <c r="I21" s="94"/>
      <c r="J21" s="88"/>
      <c r="K21" s="88"/>
      <c r="L21" s="88"/>
      <c r="M21" s="88"/>
      <c r="N21" s="88"/>
      <c r="O21" s="88"/>
      <c r="P21" s="88"/>
      <c r="Q21" s="93"/>
      <c r="S21" s="130" t="s">
        <v>342</v>
      </c>
      <c r="T21" s="134">
        <v>23358</v>
      </c>
      <c r="W21" s="102" t="str">
        <f t="shared" si="1"/>
        <v>Dennis Brett</v>
      </c>
      <c r="X21" t="s">
        <v>284</v>
      </c>
      <c r="Z21" t="s">
        <v>235</v>
      </c>
      <c r="AA21" t="s">
        <v>366</v>
      </c>
    </row>
    <row r="22" spans="1:27" ht="16.5" thickBot="1">
      <c r="A22">
        <v>18</v>
      </c>
      <c r="B22" s="103" t="str">
        <f t="shared" si="0"/>
        <v>Dennis  McBeath</v>
      </c>
      <c r="C22" s="103" t="s">
        <v>444</v>
      </c>
      <c r="D22" s="94" t="s">
        <v>424</v>
      </c>
      <c r="E22" s="92" t="str">
        <f t="shared" si="2"/>
        <v xml:space="preserve"> </v>
      </c>
      <c r="F22" s="88" t="s">
        <v>426</v>
      </c>
      <c r="G22" s="88" t="s">
        <v>427</v>
      </c>
      <c r="H22" s="94"/>
      <c r="I22" s="94"/>
      <c r="J22" s="88"/>
      <c r="K22" s="88"/>
      <c r="L22" s="88"/>
      <c r="M22" s="88"/>
      <c r="N22" s="88"/>
      <c r="O22" s="88"/>
      <c r="P22" s="88"/>
      <c r="Q22" s="93"/>
      <c r="S22" s="130" t="s">
        <v>209</v>
      </c>
      <c r="T22" s="134">
        <v>3512</v>
      </c>
      <c r="W22" s="102" t="str">
        <f t="shared" si="1"/>
        <v>Dennis  McBeath</v>
      </c>
      <c r="X22" t="s">
        <v>424</v>
      </c>
      <c r="Z22" t="s">
        <v>426</v>
      </c>
      <c r="AA22" t="s">
        <v>427</v>
      </c>
    </row>
    <row r="23" spans="1:27" ht="16.5" thickBot="1">
      <c r="A23">
        <v>19</v>
      </c>
      <c r="B23" s="103" t="str">
        <f t="shared" si="0"/>
        <v>Deon Van Vuuren</v>
      </c>
      <c r="C23" s="103" t="s">
        <v>445</v>
      </c>
      <c r="D23" s="94" t="s">
        <v>154</v>
      </c>
      <c r="E23" s="92" t="str">
        <f t="shared" si="2"/>
        <v xml:space="preserve"> </v>
      </c>
      <c r="F23" s="88" t="s">
        <v>155</v>
      </c>
      <c r="G23" s="88" t="s">
        <v>156</v>
      </c>
      <c r="H23" s="94"/>
      <c r="I23" s="94"/>
      <c r="J23" s="88"/>
      <c r="K23" s="88"/>
      <c r="L23" s="88"/>
      <c r="M23" s="88"/>
      <c r="N23" s="88"/>
      <c r="O23" s="88"/>
      <c r="P23" s="88"/>
      <c r="Q23" s="93"/>
      <c r="S23" s="130" t="s">
        <v>317</v>
      </c>
      <c r="T23" s="131">
        <v>6905</v>
      </c>
      <c r="W23" s="102" t="str">
        <f t="shared" si="1"/>
        <v>Deon Van Vuuren</v>
      </c>
      <c r="X23" t="s">
        <v>154</v>
      </c>
      <c r="Z23" t="s">
        <v>155</v>
      </c>
      <c r="AA23" t="s">
        <v>156</v>
      </c>
    </row>
    <row r="24" spans="1:27" ht="16.5" thickBot="1">
      <c r="A24">
        <v>20</v>
      </c>
      <c r="B24" s="103" t="str">
        <f t="shared" si="0"/>
        <v>Duane Aslett</v>
      </c>
      <c r="C24" s="103" t="s">
        <v>446</v>
      </c>
      <c r="D24" s="94" t="s">
        <v>33</v>
      </c>
      <c r="E24" s="92" t="str">
        <f t="shared" si="2"/>
        <v xml:space="preserve"> </v>
      </c>
      <c r="F24" s="88" t="s">
        <v>34</v>
      </c>
      <c r="G24" s="88" t="s">
        <v>35</v>
      </c>
      <c r="H24" s="94"/>
      <c r="I24" s="94"/>
      <c r="J24" s="88"/>
      <c r="K24" s="88"/>
      <c r="L24" s="88"/>
      <c r="M24" s="88"/>
      <c r="N24" s="88"/>
      <c r="O24" s="88"/>
      <c r="P24" s="88"/>
      <c r="Q24" s="93"/>
      <c r="S24" s="130" t="s">
        <v>308</v>
      </c>
      <c r="T24" s="131">
        <v>1137</v>
      </c>
      <c r="W24" s="102" t="str">
        <f t="shared" si="1"/>
        <v>Duane Aslett</v>
      </c>
      <c r="X24" t="s">
        <v>33</v>
      </c>
      <c r="Z24" t="s">
        <v>34</v>
      </c>
      <c r="AA24" t="s">
        <v>35</v>
      </c>
    </row>
    <row r="25" spans="1:27" ht="16.5" thickBot="1">
      <c r="A25">
        <v>21</v>
      </c>
      <c r="B25" s="103" t="str">
        <f t="shared" si="0"/>
        <v>Eugene Malan</v>
      </c>
      <c r="C25" s="103" t="s">
        <v>346</v>
      </c>
      <c r="D25" s="94" t="s">
        <v>110</v>
      </c>
      <c r="E25" s="92">
        <f t="shared" si="2"/>
        <v>2583</v>
      </c>
      <c r="F25" s="88" t="s">
        <v>111</v>
      </c>
      <c r="G25" s="88" t="s">
        <v>112</v>
      </c>
      <c r="H25" s="94"/>
      <c r="I25" s="94"/>
      <c r="J25" s="88"/>
      <c r="K25" s="88"/>
      <c r="L25" s="88"/>
      <c r="M25" s="88"/>
      <c r="N25" s="88"/>
      <c r="O25" s="88"/>
      <c r="P25" s="88"/>
      <c r="Q25" s="93"/>
      <c r="S25" s="130" t="s">
        <v>309</v>
      </c>
      <c r="T25" s="131">
        <v>3403</v>
      </c>
      <c r="W25" s="102" t="str">
        <f t="shared" si="1"/>
        <v>Eugene Malan</v>
      </c>
      <c r="X25" t="s">
        <v>110</v>
      </c>
      <c r="Z25" t="s">
        <v>111</v>
      </c>
      <c r="AA25" t="s">
        <v>112</v>
      </c>
    </row>
    <row r="26" spans="1:27" ht="16.5" thickBot="1">
      <c r="A26">
        <v>22</v>
      </c>
      <c r="B26" s="103" t="str">
        <f t="shared" si="0"/>
        <v>Fanie Kloppers</v>
      </c>
      <c r="C26" s="103" t="s">
        <v>254</v>
      </c>
      <c r="D26" s="94" t="s">
        <v>97</v>
      </c>
      <c r="E26" s="92">
        <f t="shared" si="2"/>
        <v>3396</v>
      </c>
      <c r="F26" s="88" t="s">
        <v>98</v>
      </c>
      <c r="G26" s="88" t="s">
        <v>99</v>
      </c>
      <c r="H26" s="94"/>
      <c r="I26" s="94"/>
      <c r="J26" s="88"/>
      <c r="K26" s="88"/>
      <c r="L26" s="88"/>
      <c r="M26" s="88"/>
      <c r="N26" s="88"/>
      <c r="O26" s="88"/>
      <c r="P26" s="88"/>
      <c r="Q26" s="93"/>
      <c r="S26" s="130" t="s">
        <v>318</v>
      </c>
      <c r="T26" s="134">
        <v>2675</v>
      </c>
      <c r="W26" s="102" t="str">
        <f t="shared" si="1"/>
        <v>Fanie Kloppers</v>
      </c>
      <c r="X26" t="s">
        <v>97</v>
      </c>
      <c r="Z26" t="s">
        <v>98</v>
      </c>
      <c r="AA26" t="s">
        <v>99</v>
      </c>
    </row>
    <row r="27" spans="1:27" ht="16.5" thickBot="1">
      <c r="A27">
        <v>23</v>
      </c>
      <c r="B27" s="103" t="str">
        <f t="shared" si="0"/>
        <v>Frank Davis</v>
      </c>
      <c r="C27" s="103" t="s">
        <v>447</v>
      </c>
      <c r="D27" s="94" t="s">
        <v>279</v>
      </c>
      <c r="E27" s="92">
        <f t="shared" si="2"/>
        <v>2041</v>
      </c>
      <c r="F27" s="88" t="s">
        <v>236</v>
      </c>
      <c r="G27" s="88" t="s">
        <v>264</v>
      </c>
      <c r="H27" s="94"/>
      <c r="I27" s="94"/>
      <c r="J27" s="88"/>
      <c r="K27" s="88"/>
      <c r="L27" s="88"/>
      <c r="M27" s="88"/>
      <c r="N27" s="88"/>
      <c r="O27" s="88"/>
      <c r="P27" s="88"/>
      <c r="Q27" s="93"/>
      <c r="S27" s="130" t="s">
        <v>305</v>
      </c>
      <c r="T27" s="131">
        <v>3925</v>
      </c>
      <c r="W27" s="102" t="str">
        <f t="shared" si="1"/>
        <v>Frank Davis</v>
      </c>
      <c r="X27" t="s">
        <v>279</v>
      </c>
      <c r="Z27" t="s">
        <v>236</v>
      </c>
      <c r="AA27" t="s">
        <v>264</v>
      </c>
    </row>
    <row r="28" spans="1:27" ht="16.5" thickBot="1">
      <c r="A28">
        <v>24</v>
      </c>
      <c r="B28" s="103" t="str">
        <f t="shared" si="0"/>
        <v>Fred Konig</v>
      </c>
      <c r="C28" s="103" t="s">
        <v>448</v>
      </c>
      <c r="D28" s="94" t="s">
        <v>385</v>
      </c>
      <c r="E28" s="92" t="str">
        <f t="shared" si="2"/>
        <v xml:space="preserve"> </v>
      </c>
      <c r="F28" s="88" t="s">
        <v>386</v>
      </c>
      <c r="G28" s="88" t="s">
        <v>387</v>
      </c>
      <c r="H28" s="94"/>
      <c r="I28" s="94"/>
      <c r="J28" s="88"/>
      <c r="K28" s="88"/>
      <c r="L28" s="88"/>
      <c r="M28" s="88"/>
      <c r="N28" s="88"/>
      <c r="O28" s="88"/>
      <c r="P28" s="88"/>
      <c r="Q28" s="93"/>
      <c r="S28" s="130" t="s">
        <v>188</v>
      </c>
      <c r="T28" s="134">
        <v>2596</v>
      </c>
      <c r="W28" s="102" t="str">
        <f t="shared" si="1"/>
        <v>Fred Konig</v>
      </c>
      <c r="X28" t="s">
        <v>385</v>
      </c>
      <c r="Z28" t="s">
        <v>386</v>
      </c>
      <c r="AA28" t="s">
        <v>387</v>
      </c>
    </row>
    <row r="29" spans="1:27" ht="16.5" thickBot="1">
      <c r="A29">
        <v>25</v>
      </c>
      <c r="B29" s="103" t="str">
        <f t="shared" si="0"/>
        <v>Fritz Kleynhans</v>
      </c>
      <c r="C29" s="103" t="s">
        <v>449</v>
      </c>
      <c r="D29" s="94" t="s">
        <v>91</v>
      </c>
      <c r="E29" s="92" t="str">
        <f t="shared" si="2"/>
        <v xml:space="preserve"> </v>
      </c>
      <c r="F29" s="88" t="s">
        <v>92</v>
      </c>
      <c r="G29" s="88" t="s">
        <v>93</v>
      </c>
      <c r="H29" s="94"/>
      <c r="I29" s="94"/>
      <c r="J29" s="88"/>
      <c r="K29" s="88"/>
      <c r="L29" s="88"/>
      <c r="M29" s="88"/>
      <c r="N29" s="88"/>
      <c r="O29" s="88"/>
      <c r="P29" s="88"/>
      <c r="Q29" s="93"/>
      <c r="S29" s="130" t="s">
        <v>302</v>
      </c>
      <c r="T29" s="131">
        <v>6084</v>
      </c>
      <c r="W29" s="102" t="str">
        <f t="shared" si="1"/>
        <v>Fritz Kleynhans</v>
      </c>
      <c r="X29" t="s">
        <v>91</v>
      </c>
      <c r="Z29" t="s">
        <v>92</v>
      </c>
      <c r="AA29" t="s">
        <v>93</v>
      </c>
    </row>
    <row r="30" spans="1:27" ht="16.5" thickBot="1">
      <c r="A30">
        <v>26</v>
      </c>
      <c r="B30" s="103" t="str">
        <f t="shared" si="0"/>
        <v>Gary Stacey</v>
      </c>
      <c r="C30" s="103" t="s">
        <v>450</v>
      </c>
      <c r="D30" s="94" t="s">
        <v>141</v>
      </c>
      <c r="E30" s="92" t="str">
        <f t="shared" si="2"/>
        <v xml:space="preserve"> </v>
      </c>
      <c r="F30" s="88" t="s">
        <v>142</v>
      </c>
      <c r="G30" s="88" t="s">
        <v>143</v>
      </c>
      <c r="H30" s="94"/>
      <c r="I30" s="94"/>
      <c r="J30" s="88"/>
      <c r="K30" s="88"/>
      <c r="L30" s="88"/>
      <c r="M30" s="88"/>
      <c r="N30" s="88"/>
      <c r="O30" s="88"/>
      <c r="P30" s="88"/>
      <c r="Q30" s="93"/>
      <c r="S30" s="130" t="s">
        <v>337</v>
      </c>
      <c r="T30" s="131">
        <v>16014</v>
      </c>
      <c r="W30" s="102" t="str">
        <f t="shared" si="1"/>
        <v>Gary Stacey</v>
      </c>
      <c r="X30" t="s">
        <v>141</v>
      </c>
      <c r="Z30" t="s">
        <v>142</v>
      </c>
      <c r="AA30" t="s">
        <v>143</v>
      </c>
    </row>
    <row r="31" spans="1:27" ht="16.5" thickBot="1">
      <c r="A31">
        <v>27</v>
      </c>
      <c r="B31" s="103" t="str">
        <f t="shared" si="0"/>
        <v>Gavin Spiller</v>
      </c>
      <c r="C31" s="103" t="s">
        <v>451</v>
      </c>
      <c r="D31" s="94" t="s">
        <v>397</v>
      </c>
      <c r="E31" s="92" t="str">
        <f t="shared" si="2"/>
        <v xml:space="preserve"> </v>
      </c>
      <c r="F31" s="88" t="s">
        <v>398</v>
      </c>
      <c r="G31" s="88" t="s">
        <v>399</v>
      </c>
      <c r="H31" s="94"/>
      <c r="I31" s="94"/>
      <c r="J31" s="88"/>
      <c r="K31" s="88"/>
      <c r="L31" s="88"/>
      <c r="M31" s="88"/>
      <c r="N31" s="88"/>
      <c r="O31" s="88"/>
      <c r="P31" s="88"/>
      <c r="Q31" s="93"/>
      <c r="S31" s="130" t="s">
        <v>314</v>
      </c>
      <c r="T31" s="131">
        <v>3292</v>
      </c>
      <c r="W31" s="102" t="str">
        <f t="shared" si="1"/>
        <v>Gavin Spiller</v>
      </c>
      <c r="X31" t="s">
        <v>397</v>
      </c>
      <c r="Z31" t="s">
        <v>398</v>
      </c>
      <c r="AA31" t="s">
        <v>399</v>
      </c>
    </row>
    <row r="32" spans="1:27" ht="16.5" thickBot="1">
      <c r="A32">
        <v>28</v>
      </c>
      <c r="B32" s="103" t="str">
        <f t="shared" si="0"/>
        <v>George Adalis</v>
      </c>
      <c r="C32" s="103" t="s">
        <v>452</v>
      </c>
      <c r="D32" s="94" t="s">
        <v>30</v>
      </c>
      <c r="E32" s="92" t="str">
        <f t="shared" si="2"/>
        <v xml:space="preserve"> </v>
      </c>
      <c r="F32" s="88" t="s">
        <v>31</v>
      </c>
      <c r="G32" s="88" t="s">
        <v>32</v>
      </c>
      <c r="H32" s="94"/>
      <c r="I32" s="94"/>
      <c r="J32" s="88"/>
      <c r="K32" s="88"/>
      <c r="L32" s="88"/>
      <c r="M32" s="88"/>
      <c r="N32" s="88"/>
      <c r="O32" s="88"/>
      <c r="P32" s="88"/>
      <c r="Q32" s="93"/>
      <c r="S32" s="130" t="s">
        <v>306</v>
      </c>
      <c r="T32" s="131">
        <v>6297</v>
      </c>
      <c r="W32" s="102" t="str">
        <f t="shared" si="1"/>
        <v>George Adalis</v>
      </c>
      <c r="X32" t="s">
        <v>30</v>
      </c>
      <c r="Z32" t="s">
        <v>31</v>
      </c>
      <c r="AA32" t="s">
        <v>32</v>
      </c>
    </row>
    <row r="33" spans="1:27" ht="16.5" thickBot="1">
      <c r="A33">
        <v>29</v>
      </c>
      <c r="B33" s="103" t="str">
        <f t="shared" si="0"/>
        <v>Georgina Cheetham</v>
      </c>
      <c r="C33" s="103" t="s">
        <v>453</v>
      </c>
      <c r="D33" s="94" t="s">
        <v>278</v>
      </c>
      <c r="E33" s="92" t="str">
        <f t="shared" si="2"/>
        <v xml:space="preserve"> </v>
      </c>
      <c r="F33" s="88" t="s">
        <v>262</v>
      </c>
      <c r="G33" s="88" t="s">
        <v>263</v>
      </c>
      <c r="H33" s="94"/>
      <c r="I33" s="94"/>
      <c r="J33" s="88"/>
      <c r="K33" s="88"/>
      <c r="L33" s="88"/>
      <c r="M33" s="88"/>
      <c r="N33" s="88"/>
      <c r="O33" s="88"/>
      <c r="P33" s="88"/>
      <c r="Q33" s="93"/>
      <c r="S33" s="130" t="s">
        <v>320</v>
      </c>
      <c r="T33" s="131">
        <v>1966</v>
      </c>
      <c r="W33" s="102" t="str">
        <f t="shared" si="1"/>
        <v>Georgina Cheetham</v>
      </c>
      <c r="X33" t="s">
        <v>278</v>
      </c>
      <c r="Z33" t="s">
        <v>262</v>
      </c>
      <c r="AA33" t="s">
        <v>263</v>
      </c>
    </row>
    <row r="34" spans="1:27" ht="16.5" thickBot="1">
      <c r="A34">
        <v>30</v>
      </c>
      <c r="B34" s="103" t="str">
        <f t="shared" si="0"/>
        <v>Gerdus Smit</v>
      </c>
      <c r="C34" s="103" t="s">
        <v>454</v>
      </c>
      <c r="D34" s="94" t="s">
        <v>394</v>
      </c>
      <c r="E34" s="92" t="str">
        <f t="shared" si="2"/>
        <v xml:space="preserve"> </v>
      </c>
      <c r="F34" s="88" t="s">
        <v>395</v>
      </c>
      <c r="G34" s="88" t="s">
        <v>396</v>
      </c>
      <c r="H34" s="94"/>
      <c r="I34" s="94"/>
      <c r="J34" s="88"/>
      <c r="K34" s="88"/>
      <c r="L34" s="88"/>
      <c r="M34" s="88"/>
      <c r="N34" s="88"/>
      <c r="O34" s="88"/>
      <c r="P34" s="88"/>
      <c r="Q34" s="93"/>
      <c r="S34" s="130" t="s">
        <v>341</v>
      </c>
      <c r="T34" s="134">
        <v>1907</v>
      </c>
      <c r="W34" s="102" t="str">
        <f t="shared" si="1"/>
        <v>Gerdus Smit</v>
      </c>
      <c r="X34" t="s">
        <v>394</v>
      </c>
      <c r="Z34" t="s">
        <v>395</v>
      </c>
      <c r="AA34" t="s">
        <v>396</v>
      </c>
    </row>
    <row r="35" spans="1:27" ht="16.5" thickBot="1">
      <c r="A35">
        <v>31</v>
      </c>
      <c r="B35" s="103" t="str">
        <f t="shared" si="0"/>
        <v>Graham Donker</v>
      </c>
      <c r="C35" s="103" t="s">
        <v>455</v>
      </c>
      <c r="D35" s="94" t="s">
        <v>218</v>
      </c>
      <c r="E35" s="92" t="str">
        <f t="shared" si="2"/>
        <v xml:space="preserve"> </v>
      </c>
      <c r="F35" s="88" t="s">
        <v>232</v>
      </c>
      <c r="G35" s="88" t="s">
        <v>243</v>
      </c>
      <c r="H35" s="94"/>
      <c r="I35" s="94"/>
      <c r="J35" s="88"/>
      <c r="K35" s="88"/>
      <c r="L35" s="88"/>
      <c r="M35" s="88"/>
      <c r="N35" s="88"/>
      <c r="O35" s="88"/>
      <c r="P35" s="88"/>
      <c r="Q35" s="93"/>
      <c r="S35" s="130" t="s">
        <v>298</v>
      </c>
      <c r="T35" s="131">
        <v>1907</v>
      </c>
      <c r="W35" s="102" t="str">
        <f t="shared" si="1"/>
        <v>Graham Donker</v>
      </c>
      <c r="X35" t="s">
        <v>218</v>
      </c>
      <c r="Z35" t="s">
        <v>232</v>
      </c>
      <c r="AA35" t="s">
        <v>243</v>
      </c>
    </row>
    <row r="36" spans="1:27" ht="16.5" thickBot="1">
      <c r="A36">
        <v>32</v>
      </c>
      <c r="B36" s="103" t="str">
        <f t="shared" si="0"/>
        <v>Harm Beens</v>
      </c>
      <c r="C36" s="103" t="s">
        <v>339</v>
      </c>
      <c r="D36" s="94" t="s">
        <v>36</v>
      </c>
      <c r="E36" s="92" t="str">
        <f t="shared" si="2"/>
        <v xml:space="preserve"> </v>
      </c>
      <c r="F36" s="88" t="s">
        <v>37</v>
      </c>
      <c r="G36" s="88" t="s">
        <v>38</v>
      </c>
      <c r="H36" s="94"/>
      <c r="I36" s="94"/>
      <c r="J36" s="88"/>
      <c r="K36" s="88"/>
      <c r="L36" s="88"/>
      <c r="M36" s="88"/>
      <c r="N36" s="88"/>
      <c r="O36" s="88"/>
      <c r="P36" s="88"/>
      <c r="Q36" s="93"/>
      <c r="S36" s="130" t="s">
        <v>336</v>
      </c>
      <c r="T36" s="131">
        <v>1208</v>
      </c>
      <c r="W36" s="102" t="str">
        <f t="shared" si="1"/>
        <v>Harm Beens</v>
      </c>
      <c r="X36" t="s">
        <v>36</v>
      </c>
      <c r="Z36" t="s">
        <v>37</v>
      </c>
      <c r="AA36" t="s">
        <v>38</v>
      </c>
    </row>
    <row r="37" spans="1:27" ht="16.5" thickBot="1">
      <c r="A37">
        <v>33</v>
      </c>
      <c r="B37" s="103" t="str">
        <f t="shared" ref="B37:B68" si="3">CONCATENATE(F37," ",G37)</f>
        <v>Harry Lombard</v>
      </c>
      <c r="C37" s="103" t="s">
        <v>325</v>
      </c>
      <c r="D37" s="94" t="s">
        <v>104</v>
      </c>
      <c r="E37" s="92">
        <f t="shared" si="2"/>
        <v>7281</v>
      </c>
      <c r="F37" s="88" t="s">
        <v>105</v>
      </c>
      <c r="G37" s="88" t="s">
        <v>106</v>
      </c>
      <c r="H37" s="94"/>
      <c r="I37" s="94"/>
      <c r="J37" s="88"/>
      <c r="K37" s="88"/>
      <c r="L37" s="88"/>
      <c r="M37" s="88"/>
      <c r="N37" s="88"/>
      <c r="O37" s="88"/>
      <c r="P37" s="88"/>
      <c r="Q37" s="93"/>
      <c r="S37" s="130" t="s">
        <v>301</v>
      </c>
      <c r="T37" s="131">
        <v>1208</v>
      </c>
      <c r="W37" s="102" t="str">
        <f t="shared" si="1"/>
        <v>Harry Lombard</v>
      </c>
      <c r="X37" t="s">
        <v>104</v>
      </c>
      <c r="Z37" t="s">
        <v>105</v>
      </c>
      <c r="AA37" t="s">
        <v>106</v>
      </c>
    </row>
    <row r="38" spans="1:27" ht="16.5" thickBot="1">
      <c r="A38">
        <v>34</v>
      </c>
      <c r="B38" s="103" t="str">
        <f t="shared" si="3"/>
        <v>Hedley Whitehead</v>
      </c>
      <c r="C38" s="103" t="s">
        <v>456</v>
      </c>
      <c r="D38" s="94" t="s">
        <v>421</v>
      </c>
      <c r="E38" s="92" t="str">
        <f t="shared" si="2"/>
        <v xml:space="preserve"> </v>
      </c>
      <c r="F38" s="88" t="s">
        <v>422</v>
      </c>
      <c r="G38" s="88" t="s">
        <v>423</v>
      </c>
      <c r="H38" s="94"/>
      <c r="I38" s="94"/>
      <c r="J38" s="88"/>
      <c r="K38" s="88"/>
      <c r="L38" s="88"/>
      <c r="M38" s="88"/>
      <c r="N38" s="88"/>
      <c r="O38" s="88"/>
      <c r="P38" s="88"/>
      <c r="Q38" s="93"/>
      <c r="S38" s="130" t="s">
        <v>296</v>
      </c>
      <c r="T38" s="131">
        <v>8566</v>
      </c>
      <c r="W38" s="102" t="str">
        <f t="shared" si="1"/>
        <v>Hedley Whitehead</v>
      </c>
      <c r="X38" t="s">
        <v>421</v>
      </c>
      <c r="Z38" t="s">
        <v>422</v>
      </c>
      <c r="AA38" t="s">
        <v>423</v>
      </c>
    </row>
    <row r="39" spans="1:27" ht="16.5" thickBot="1">
      <c r="A39">
        <v>35</v>
      </c>
      <c r="B39" s="103" t="str">
        <f t="shared" si="3"/>
        <v>Henk De Klerk</v>
      </c>
      <c r="C39" s="103" t="s">
        <v>457</v>
      </c>
      <c r="D39" s="94" t="s">
        <v>280</v>
      </c>
      <c r="E39" s="92" t="str">
        <f t="shared" si="2"/>
        <v xml:space="preserve"> </v>
      </c>
      <c r="F39" s="88" t="s">
        <v>265</v>
      </c>
      <c r="G39" s="88" t="s">
        <v>61</v>
      </c>
      <c r="H39" s="94"/>
      <c r="I39" s="94"/>
      <c r="J39" s="88"/>
      <c r="K39" s="88"/>
      <c r="L39" s="88"/>
      <c r="M39" s="88"/>
      <c r="N39" s="88"/>
      <c r="O39" s="88"/>
      <c r="P39" s="88"/>
      <c r="Q39" s="93"/>
      <c r="S39" s="130" t="s">
        <v>334</v>
      </c>
      <c r="T39" s="134">
        <v>7357</v>
      </c>
      <c r="W39" s="102" t="str">
        <f t="shared" si="1"/>
        <v>Henk De Klerk</v>
      </c>
      <c r="X39" t="s">
        <v>280</v>
      </c>
      <c r="Z39" t="s">
        <v>265</v>
      </c>
      <c r="AA39" t="s">
        <v>61</v>
      </c>
    </row>
    <row r="40" spans="1:27" ht="16.5" thickBot="1">
      <c r="A40">
        <v>36</v>
      </c>
      <c r="B40" s="103" t="str">
        <f t="shared" si="3"/>
        <v>Hennie Labuschagne</v>
      </c>
      <c r="C40" s="103" t="s">
        <v>458</v>
      </c>
      <c r="D40" s="94" t="s">
        <v>388</v>
      </c>
      <c r="E40" s="92" t="str">
        <f t="shared" si="2"/>
        <v xml:space="preserve"> </v>
      </c>
      <c r="F40" s="88" t="s">
        <v>389</v>
      </c>
      <c r="G40" s="88" t="s">
        <v>390</v>
      </c>
      <c r="H40" s="94"/>
      <c r="I40" s="94"/>
      <c r="J40" s="88"/>
      <c r="K40" s="88"/>
      <c r="L40" s="88"/>
      <c r="M40" s="88"/>
      <c r="N40" s="88"/>
      <c r="O40" s="88"/>
      <c r="P40" s="88"/>
      <c r="Q40" s="93"/>
      <c r="S40" s="130" t="s">
        <v>332</v>
      </c>
      <c r="T40" s="134">
        <v>2196</v>
      </c>
      <c r="W40" s="102" t="str">
        <f t="shared" si="1"/>
        <v>Hennie Labuschagne</v>
      </c>
      <c r="X40" t="s">
        <v>388</v>
      </c>
      <c r="Z40" t="s">
        <v>389</v>
      </c>
      <c r="AA40" t="s">
        <v>390</v>
      </c>
    </row>
    <row r="41" spans="1:27" ht="16.5" thickBot="1">
      <c r="A41">
        <v>37</v>
      </c>
      <c r="B41" s="103" t="str">
        <f t="shared" si="3"/>
        <v>Hennie van der Merwe</v>
      </c>
      <c r="C41" s="103" t="s">
        <v>459</v>
      </c>
      <c r="D41" s="94" t="s">
        <v>402</v>
      </c>
      <c r="E41" s="92" t="str">
        <f t="shared" si="2"/>
        <v xml:space="preserve"> </v>
      </c>
      <c r="F41" s="88" t="s">
        <v>389</v>
      </c>
      <c r="G41" s="88" t="s">
        <v>403</v>
      </c>
      <c r="H41" s="94"/>
      <c r="I41" s="94"/>
      <c r="J41" s="88"/>
      <c r="K41" s="88"/>
      <c r="L41" s="88"/>
      <c r="M41" s="88"/>
      <c r="N41" s="88"/>
      <c r="O41" s="88"/>
      <c r="P41" s="88"/>
      <c r="Q41" s="93"/>
      <c r="S41" s="130" t="s">
        <v>257</v>
      </c>
      <c r="T41" s="131">
        <v>4741</v>
      </c>
      <c r="W41" s="102" t="str">
        <f t="shared" si="1"/>
        <v>Hennie van der Merwe</v>
      </c>
      <c r="X41" t="s">
        <v>402</v>
      </c>
      <c r="Z41" t="s">
        <v>389</v>
      </c>
      <c r="AA41" t="s">
        <v>403</v>
      </c>
    </row>
    <row r="42" spans="1:27" ht="16.5" thickBot="1">
      <c r="A42">
        <v>38</v>
      </c>
      <c r="B42" s="103" t="str">
        <f t="shared" si="3"/>
        <v>Hubi Von Moltke</v>
      </c>
      <c r="C42" s="103" t="s">
        <v>460</v>
      </c>
      <c r="D42" s="94" t="s">
        <v>418</v>
      </c>
      <c r="E42" s="92">
        <f t="shared" si="2"/>
        <v>4972</v>
      </c>
      <c r="F42" s="88" t="s">
        <v>419</v>
      </c>
      <c r="G42" s="88" t="s">
        <v>420</v>
      </c>
      <c r="H42" s="94"/>
      <c r="I42" s="94"/>
      <c r="J42" s="88"/>
      <c r="K42" s="88"/>
      <c r="L42" s="88"/>
      <c r="M42" s="88"/>
      <c r="N42" s="88"/>
      <c r="O42" s="88"/>
      <c r="P42" s="88"/>
      <c r="Q42" s="93"/>
      <c r="S42" s="130" t="s">
        <v>294</v>
      </c>
      <c r="T42" s="134">
        <v>19721</v>
      </c>
      <c r="W42" s="102" t="str">
        <f t="shared" si="1"/>
        <v>Hubi Von Moltke</v>
      </c>
      <c r="X42" t="s">
        <v>418</v>
      </c>
      <c r="Z42" t="s">
        <v>419</v>
      </c>
      <c r="AA42" t="s">
        <v>420</v>
      </c>
    </row>
    <row r="43" spans="1:27" ht="16.5" thickBot="1">
      <c r="A43">
        <v>39</v>
      </c>
      <c r="B43" s="103" t="str">
        <f t="shared" si="3"/>
        <v>Ian Odendaal</v>
      </c>
      <c r="C43" s="103" t="s">
        <v>461</v>
      </c>
      <c r="D43" s="94" t="s">
        <v>117</v>
      </c>
      <c r="E43" s="92" t="str">
        <f t="shared" si="2"/>
        <v xml:space="preserve"> </v>
      </c>
      <c r="F43" s="88" t="s">
        <v>113</v>
      </c>
      <c r="G43" s="88" t="s">
        <v>118</v>
      </c>
      <c r="H43" s="94"/>
      <c r="I43" s="94"/>
      <c r="J43" s="88"/>
      <c r="K43" s="88"/>
      <c r="L43" s="88"/>
      <c r="M43" s="88"/>
      <c r="N43" s="88"/>
      <c r="O43" s="88"/>
      <c r="P43" s="88"/>
      <c r="Q43" s="93"/>
      <c r="S43" s="130" t="s">
        <v>312</v>
      </c>
      <c r="T43" s="131">
        <v>2342</v>
      </c>
      <c r="W43" s="102" t="str">
        <f t="shared" si="1"/>
        <v>Ian Odendaal</v>
      </c>
      <c r="X43" t="s">
        <v>117</v>
      </c>
      <c r="Z43" t="s">
        <v>113</v>
      </c>
      <c r="AA43" t="s">
        <v>118</v>
      </c>
    </row>
    <row r="44" spans="1:27" ht="16.5" thickBot="1">
      <c r="A44">
        <v>40</v>
      </c>
      <c r="B44" s="103" t="str">
        <f t="shared" si="3"/>
        <v>James Bennett</v>
      </c>
      <c r="C44" s="103" t="s">
        <v>462</v>
      </c>
      <c r="D44" s="94" t="s">
        <v>39</v>
      </c>
      <c r="E44" s="92" t="str">
        <f t="shared" si="2"/>
        <v xml:space="preserve"> </v>
      </c>
      <c r="F44" s="88" t="s">
        <v>40</v>
      </c>
      <c r="G44" s="88" t="s">
        <v>41</v>
      </c>
      <c r="H44" s="94"/>
      <c r="I44" s="94"/>
      <c r="J44" s="88"/>
      <c r="K44" s="88"/>
      <c r="L44" s="88"/>
      <c r="M44" s="88"/>
      <c r="N44" s="88"/>
      <c r="O44" s="88"/>
      <c r="P44" s="88"/>
      <c r="Q44" s="93"/>
      <c r="S44" s="130" t="s">
        <v>327</v>
      </c>
      <c r="T44" s="134">
        <v>6975</v>
      </c>
      <c r="W44" s="102" t="str">
        <f t="shared" si="1"/>
        <v>James Bennett</v>
      </c>
      <c r="X44" t="s">
        <v>39</v>
      </c>
      <c r="Z44" t="s">
        <v>40</v>
      </c>
      <c r="AA44" t="s">
        <v>41</v>
      </c>
    </row>
    <row r="45" spans="1:27" ht="16.5" thickBot="1">
      <c r="A45">
        <v>41</v>
      </c>
      <c r="B45" s="103" t="str">
        <f t="shared" si="3"/>
        <v>Jan Jacobs</v>
      </c>
      <c r="C45" s="103" t="s">
        <v>8</v>
      </c>
      <c r="D45" s="94" t="s">
        <v>82</v>
      </c>
      <c r="E45" s="92">
        <f t="shared" si="2"/>
        <v>1815</v>
      </c>
      <c r="F45" s="88" t="s">
        <v>83</v>
      </c>
      <c r="G45" s="88" t="s">
        <v>84</v>
      </c>
      <c r="H45" s="94"/>
      <c r="I45" s="94"/>
      <c r="J45" s="88"/>
      <c r="K45" s="88"/>
      <c r="L45" s="88"/>
      <c r="M45" s="88"/>
      <c r="N45" s="88"/>
      <c r="O45" s="88"/>
      <c r="P45" s="88"/>
      <c r="Q45" s="93"/>
      <c r="S45" s="130" t="s">
        <v>299</v>
      </c>
      <c r="T45" s="134">
        <v>2335</v>
      </c>
      <c r="W45" s="102" t="str">
        <f t="shared" si="1"/>
        <v>Jan Jacobs</v>
      </c>
      <c r="X45" t="s">
        <v>82</v>
      </c>
      <c r="Z45" t="s">
        <v>83</v>
      </c>
      <c r="AA45" t="s">
        <v>84</v>
      </c>
    </row>
    <row r="46" spans="1:27" ht="16.5" thickBot="1">
      <c r="A46">
        <v>42</v>
      </c>
      <c r="B46" s="103" t="str">
        <f t="shared" si="3"/>
        <v>Jannie Van Rooyen</v>
      </c>
      <c r="C46" s="103" t="s">
        <v>463</v>
      </c>
      <c r="D46" s="94" t="s">
        <v>407</v>
      </c>
      <c r="E46" s="92">
        <f t="shared" si="2"/>
        <v>1865</v>
      </c>
      <c r="F46" s="88" t="s">
        <v>408</v>
      </c>
      <c r="G46" s="88" t="s">
        <v>409</v>
      </c>
      <c r="H46" s="94"/>
      <c r="I46" s="94"/>
      <c r="J46" s="88"/>
      <c r="K46" s="88"/>
      <c r="L46" s="88"/>
      <c r="M46" s="88"/>
      <c r="N46" s="88"/>
      <c r="O46" s="88"/>
      <c r="P46" s="88"/>
      <c r="Q46" s="93"/>
      <c r="W46" s="102" t="str">
        <f t="shared" si="1"/>
        <v>Jannie Van Rooyen</v>
      </c>
      <c r="X46" t="s">
        <v>407</v>
      </c>
      <c r="Z46" t="s">
        <v>408</v>
      </c>
      <c r="AA46" t="s">
        <v>409</v>
      </c>
    </row>
    <row r="47" spans="1:27" ht="16.5" thickBot="1">
      <c r="A47">
        <v>43</v>
      </c>
      <c r="B47" s="103" t="str">
        <f t="shared" si="3"/>
        <v>Joe De Klerk</v>
      </c>
      <c r="C47" s="103" t="s">
        <v>464</v>
      </c>
      <c r="D47" s="94" t="s">
        <v>175</v>
      </c>
      <c r="E47" s="92" t="str">
        <f t="shared" si="2"/>
        <v xml:space="preserve"> </v>
      </c>
      <c r="F47" s="88" t="s">
        <v>176</v>
      </c>
      <c r="G47" s="88" t="s">
        <v>61</v>
      </c>
      <c r="H47" s="94"/>
      <c r="I47" s="94"/>
      <c r="J47" s="88"/>
      <c r="K47" s="73"/>
      <c r="L47" s="88"/>
      <c r="M47" s="88"/>
      <c r="N47" s="88"/>
      <c r="O47" s="88"/>
      <c r="P47" s="88"/>
      <c r="Q47" s="93"/>
      <c r="W47" s="102" t="str">
        <f t="shared" si="1"/>
        <v>Joe De Klerk</v>
      </c>
      <c r="X47" t="s">
        <v>175</v>
      </c>
      <c r="Z47" t="s">
        <v>176</v>
      </c>
      <c r="AA47" t="s">
        <v>61</v>
      </c>
    </row>
    <row r="48" spans="1:27" ht="16.5" thickBot="1">
      <c r="A48">
        <v>44</v>
      </c>
      <c r="B48" s="103" t="str">
        <f t="shared" si="3"/>
        <v>Johan de Bruyn</v>
      </c>
      <c r="C48" s="103" t="s">
        <v>465</v>
      </c>
      <c r="D48" s="94" t="s">
        <v>379</v>
      </c>
      <c r="E48" s="92" t="str">
        <f t="shared" si="2"/>
        <v xml:space="preserve"> </v>
      </c>
      <c r="F48" s="88" t="s">
        <v>125</v>
      </c>
      <c r="G48" s="88" t="s">
        <v>380</v>
      </c>
      <c r="H48" s="94"/>
      <c r="I48" s="94"/>
      <c r="J48" s="88"/>
      <c r="K48" s="88"/>
      <c r="L48" s="88"/>
      <c r="M48" s="88"/>
      <c r="N48" s="88"/>
      <c r="O48" s="88"/>
      <c r="P48" s="88"/>
      <c r="Q48" s="93"/>
      <c r="W48" s="102" t="str">
        <f t="shared" si="1"/>
        <v>Johan de Bruyn</v>
      </c>
      <c r="X48" t="s">
        <v>379</v>
      </c>
      <c r="Z48" t="s">
        <v>125</v>
      </c>
      <c r="AA48" t="s">
        <v>380</v>
      </c>
    </row>
    <row r="49" spans="1:27" ht="16.5" thickBot="1">
      <c r="A49">
        <v>45</v>
      </c>
      <c r="B49" s="103" t="str">
        <f t="shared" si="3"/>
        <v>Johan Pretorius</v>
      </c>
      <c r="C49" s="103" t="s">
        <v>466</v>
      </c>
      <c r="D49" s="94" t="s">
        <v>219</v>
      </c>
      <c r="E49" s="92" t="str">
        <f t="shared" si="2"/>
        <v xml:space="preserve"> </v>
      </c>
      <c r="F49" s="88" t="s">
        <v>125</v>
      </c>
      <c r="G49" s="88" t="s">
        <v>244</v>
      </c>
      <c r="H49" s="94"/>
      <c r="I49" s="94"/>
      <c r="J49" s="88"/>
      <c r="K49" s="88"/>
      <c r="L49" s="88"/>
      <c r="M49" s="88"/>
      <c r="N49" s="88"/>
      <c r="O49" s="88"/>
      <c r="P49" s="88"/>
      <c r="Q49" s="93"/>
      <c r="W49" s="102" t="str">
        <f t="shared" si="1"/>
        <v>Johan Pretorius</v>
      </c>
      <c r="X49" t="s">
        <v>219</v>
      </c>
      <c r="Z49" t="s">
        <v>125</v>
      </c>
      <c r="AA49" t="s">
        <v>244</v>
      </c>
    </row>
    <row r="50" spans="1:27" ht="16.5" thickBot="1">
      <c r="A50">
        <v>46</v>
      </c>
      <c r="B50" s="103" t="str">
        <f t="shared" si="3"/>
        <v>Johan Prins</v>
      </c>
      <c r="C50" s="103" t="s">
        <v>467</v>
      </c>
      <c r="D50" s="94" t="s">
        <v>124</v>
      </c>
      <c r="E50" s="92" t="str">
        <f t="shared" si="2"/>
        <v xml:space="preserve"> </v>
      </c>
      <c r="F50" s="88" t="s">
        <v>125</v>
      </c>
      <c r="G50" s="88" t="s">
        <v>126</v>
      </c>
      <c r="H50" s="94"/>
      <c r="I50" s="94"/>
      <c r="J50" s="88"/>
      <c r="K50" s="88"/>
      <c r="L50" s="88"/>
      <c r="M50" s="88"/>
      <c r="N50" s="88"/>
      <c r="O50" s="88"/>
      <c r="P50" s="88"/>
      <c r="Q50" s="93"/>
      <c r="W50" s="102" t="str">
        <f t="shared" si="1"/>
        <v>Johan Prins</v>
      </c>
      <c r="X50" t="s">
        <v>124</v>
      </c>
      <c r="Z50" t="s">
        <v>125</v>
      </c>
      <c r="AA50" t="s">
        <v>126</v>
      </c>
    </row>
    <row r="51" spans="1:27" ht="16.5" thickBot="1">
      <c r="A51">
        <v>47</v>
      </c>
      <c r="B51" s="103" t="str">
        <f t="shared" si="3"/>
        <v>Johan Swanepoel</v>
      </c>
      <c r="C51" s="103" t="s">
        <v>16</v>
      </c>
      <c r="D51" s="94" t="s">
        <v>146</v>
      </c>
      <c r="E51" s="92">
        <f t="shared" si="2"/>
        <v>1230</v>
      </c>
      <c r="F51" s="88" t="s">
        <v>125</v>
      </c>
      <c r="G51" s="88" t="s">
        <v>147</v>
      </c>
      <c r="H51" s="94"/>
      <c r="I51" s="94"/>
      <c r="J51" s="88"/>
      <c r="K51" s="88"/>
      <c r="L51" s="88"/>
      <c r="M51" s="88"/>
      <c r="N51" s="88"/>
      <c r="O51" s="88"/>
      <c r="P51" s="88"/>
      <c r="Q51" s="93"/>
      <c r="W51" s="102" t="str">
        <f t="shared" si="1"/>
        <v>Johan Swanepoel</v>
      </c>
      <c r="X51" t="s">
        <v>146</v>
      </c>
      <c r="Z51" t="s">
        <v>125</v>
      </c>
      <c r="AA51" t="s">
        <v>147</v>
      </c>
    </row>
    <row r="52" spans="1:27" ht="16.5" thickBot="1">
      <c r="A52">
        <v>48</v>
      </c>
      <c r="B52" s="103" t="str">
        <f t="shared" si="3"/>
        <v>Johan Van Heerden</v>
      </c>
      <c r="C52" s="103" t="s">
        <v>468</v>
      </c>
      <c r="D52" s="94" t="s">
        <v>424</v>
      </c>
      <c r="E52" s="92" t="str">
        <f t="shared" si="2"/>
        <v xml:space="preserve"> </v>
      </c>
      <c r="F52" s="88" t="s">
        <v>125</v>
      </c>
      <c r="G52" s="88" t="s">
        <v>406</v>
      </c>
      <c r="H52" s="94"/>
      <c r="I52" s="94"/>
      <c r="J52" s="88"/>
      <c r="K52" s="88"/>
      <c r="L52" s="88"/>
      <c r="M52" s="88"/>
      <c r="N52" s="88"/>
      <c r="O52" s="88"/>
      <c r="P52" s="88"/>
      <c r="Q52" s="93"/>
      <c r="W52" s="102" t="str">
        <f t="shared" si="1"/>
        <v>Johan Van Heerden</v>
      </c>
      <c r="Z52" t="s">
        <v>125</v>
      </c>
      <c r="AA52" t="s">
        <v>406</v>
      </c>
    </row>
    <row r="53" spans="1:27" ht="16.5" thickBot="1">
      <c r="A53">
        <v>49</v>
      </c>
      <c r="B53" s="103" t="str">
        <f t="shared" si="3"/>
        <v>Johann Barnard</v>
      </c>
      <c r="C53" s="103" t="s">
        <v>342</v>
      </c>
      <c r="D53" s="94" t="s">
        <v>276</v>
      </c>
      <c r="E53" s="92">
        <f t="shared" si="2"/>
        <v>23358</v>
      </c>
      <c r="F53" s="88" t="s">
        <v>139</v>
      </c>
      <c r="G53" s="88" t="s">
        <v>260</v>
      </c>
      <c r="H53" s="94"/>
      <c r="I53" s="94"/>
      <c r="J53" s="88"/>
      <c r="K53" s="88"/>
      <c r="L53" s="88"/>
      <c r="M53" s="88"/>
      <c r="N53" s="88"/>
      <c r="O53" s="88"/>
      <c r="P53" s="88"/>
      <c r="Q53" s="93"/>
      <c r="W53" s="102" t="str">
        <f t="shared" si="1"/>
        <v>Johann Barnard</v>
      </c>
      <c r="X53" t="s">
        <v>276</v>
      </c>
      <c r="Z53" t="s">
        <v>139</v>
      </c>
      <c r="AA53" t="s">
        <v>260</v>
      </c>
    </row>
    <row r="54" spans="1:27" ht="16.5" thickBot="1">
      <c r="A54">
        <v>50</v>
      </c>
      <c r="B54" s="103" t="str">
        <f t="shared" si="3"/>
        <v>Johann Smith</v>
      </c>
      <c r="C54" s="103" t="s">
        <v>209</v>
      </c>
      <c r="D54" s="94" t="s">
        <v>138</v>
      </c>
      <c r="E54" s="92">
        <f t="shared" si="2"/>
        <v>3512</v>
      </c>
      <c r="F54" s="88" t="s">
        <v>139</v>
      </c>
      <c r="G54" s="88" t="s">
        <v>140</v>
      </c>
      <c r="H54" s="94"/>
      <c r="I54" s="94"/>
      <c r="J54" s="88"/>
      <c r="K54" s="88"/>
      <c r="L54" s="88"/>
      <c r="M54" s="88"/>
      <c r="N54" s="88"/>
      <c r="O54" s="88"/>
      <c r="P54" s="88"/>
      <c r="Q54" s="93"/>
      <c r="W54" s="102" t="str">
        <f t="shared" si="1"/>
        <v>Johann Smith</v>
      </c>
      <c r="X54" t="s">
        <v>138</v>
      </c>
      <c r="Z54" t="s">
        <v>139</v>
      </c>
      <c r="AA54" t="s">
        <v>140</v>
      </c>
    </row>
    <row r="55" spans="1:27" ht="16.5" thickBot="1">
      <c r="A55">
        <v>51</v>
      </c>
      <c r="B55" s="103" t="str">
        <f t="shared" si="3"/>
        <v>Johann Van Der Walt</v>
      </c>
      <c r="C55" s="103" t="s">
        <v>469</v>
      </c>
      <c r="D55" s="94" t="s">
        <v>404</v>
      </c>
      <c r="E55" s="92">
        <f t="shared" si="2"/>
        <v>6905</v>
      </c>
      <c r="F55" s="88" t="s">
        <v>139</v>
      </c>
      <c r="G55" s="88" t="s">
        <v>405</v>
      </c>
      <c r="H55" s="94"/>
      <c r="I55" s="94"/>
      <c r="J55" s="88"/>
      <c r="K55" s="88"/>
      <c r="L55" s="88"/>
      <c r="M55" s="88"/>
      <c r="N55" s="88"/>
      <c r="O55" s="88"/>
      <c r="P55" s="88"/>
      <c r="Q55" s="93"/>
      <c r="W55" s="102" t="str">
        <f t="shared" si="1"/>
        <v>Johann Van Der Walt</v>
      </c>
      <c r="X55" t="s">
        <v>404</v>
      </c>
      <c r="Z55" t="s">
        <v>139</v>
      </c>
      <c r="AA55" t="s">
        <v>405</v>
      </c>
    </row>
    <row r="56" spans="1:27" ht="16.5" thickBot="1">
      <c r="A56">
        <v>52</v>
      </c>
      <c r="B56" s="103" t="str">
        <f t="shared" si="3"/>
        <v>John Simpson</v>
      </c>
      <c r="C56" s="103" t="s">
        <v>356</v>
      </c>
      <c r="D56" s="94" t="s">
        <v>222</v>
      </c>
      <c r="E56" s="92" t="str">
        <f t="shared" si="2"/>
        <v xml:space="preserve"> </v>
      </c>
      <c r="F56" s="88" t="s">
        <v>49</v>
      </c>
      <c r="G56" s="88" t="s">
        <v>247</v>
      </c>
      <c r="H56" s="94"/>
      <c r="I56" s="94"/>
      <c r="J56" s="88"/>
      <c r="K56" s="88"/>
      <c r="L56" s="88"/>
      <c r="M56" s="88"/>
      <c r="N56" s="88"/>
      <c r="O56" s="88"/>
      <c r="P56" s="88"/>
      <c r="Q56" s="93"/>
      <c r="W56" s="102" t="str">
        <f t="shared" si="1"/>
        <v>John Simpson</v>
      </c>
      <c r="X56" t="s">
        <v>222</v>
      </c>
      <c r="Z56" t="s">
        <v>49</v>
      </c>
      <c r="AA56" t="s">
        <v>247</v>
      </c>
    </row>
    <row r="57" spans="1:27" ht="16.5" thickBot="1">
      <c r="A57">
        <v>53</v>
      </c>
      <c r="B57" s="103" t="str">
        <f t="shared" si="3"/>
        <v>Keegan Ward</v>
      </c>
      <c r="C57" s="103" t="s">
        <v>470</v>
      </c>
      <c r="D57" s="94" t="s">
        <v>168</v>
      </c>
      <c r="E57" s="92" t="str">
        <f t="shared" si="2"/>
        <v xml:space="preserve"> </v>
      </c>
      <c r="F57" s="88" t="s">
        <v>169</v>
      </c>
      <c r="G57" s="88" t="s">
        <v>170</v>
      </c>
      <c r="H57" s="94"/>
      <c r="I57" s="94"/>
      <c r="J57" s="88"/>
      <c r="K57" s="88"/>
      <c r="L57" s="88"/>
      <c r="M57" s="88"/>
      <c r="N57" s="88"/>
      <c r="O57" s="88"/>
      <c r="P57" s="88"/>
      <c r="Q57" s="93"/>
      <c r="W57" s="102" t="str">
        <f t="shared" si="1"/>
        <v>Keegan Ward</v>
      </c>
      <c r="X57" t="s">
        <v>168</v>
      </c>
      <c r="Z57" t="s">
        <v>169</v>
      </c>
      <c r="AA57" t="s">
        <v>170</v>
      </c>
    </row>
    <row r="58" spans="1:27" ht="16.5" thickBot="1">
      <c r="A58">
        <v>54</v>
      </c>
      <c r="B58" s="103" t="str">
        <f t="shared" si="3"/>
        <v>Kobus Brits</v>
      </c>
      <c r="C58" s="103" t="s">
        <v>308</v>
      </c>
      <c r="D58" s="94" t="s">
        <v>46</v>
      </c>
      <c r="E58" s="92">
        <f t="shared" si="2"/>
        <v>1137</v>
      </c>
      <c r="F58" s="88" t="s">
        <v>47</v>
      </c>
      <c r="G58" s="88" t="s">
        <v>48</v>
      </c>
      <c r="H58" s="94"/>
      <c r="I58" s="94"/>
      <c r="J58" s="88"/>
      <c r="K58" s="88"/>
      <c r="L58" s="88"/>
      <c r="M58" s="88"/>
      <c r="N58" s="88"/>
      <c r="O58" s="88"/>
      <c r="P58" s="88"/>
      <c r="Q58" s="93"/>
      <c r="W58" s="102" t="str">
        <f t="shared" si="1"/>
        <v>Kobus Brits</v>
      </c>
      <c r="X58" t="s">
        <v>46</v>
      </c>
      <c r="Z58" t="s">
        <v>47</v>
      </c>
      <c r="AA58" t="s">
        <v>48</v>
      </c>
    </row>
    <row r="59" spans="1:27" ht="16.5" thickBot="1">
      <c r="A59">
        <v>55</v>
      </c>
      <c r="B59" s="103" t="str">
        <f t="shared" si="3"/>
        <v>Kola De Klerk</v>
      </c>
      <c r="C59" s="103" t="s">
        <v>471</v>
      </c>
      <c r="D59" s="94" t="s">
        <v>59</v>
      </c>
      <c r="E59" s="92" t="str">
        <f t="shared" si="2"/>
        <v xml:space="preserve"> </v>
      </c>
      <c r="F59" s="88" t="s">
        <v>60</v>
      </c>
      <c r="G59" s="88" t="s">
        <v>61</v>
      </c>
      <c r="H59" s="94"/>
      <c r="I59" s="94"/>
      <c r="J59" s="88"/>
      <c r="K59" s="88"/>
      <c r="L59" s="88"/>
      <c r="M59" s="88"/>
      <c r="N59" s="88"/>
      <c r="O59" s="88"/>
      <c r="P59" s="88"/>
      <c r="Q59" s="93"/>
      <c r="W59" s="102" t="str">
        <f t="shared" si="1"/>
        <v>Kola De Klerk</v>
      </c>
      <c r="X59" t="s">
        <v>59</v>
      </c>
      <c r="Z59" t="s">
        <v>60</v>
      </c>
      <c r="AA59" t="s">
        <v>61</v>
      </c>
    </row>
    <row r="60" spans="1:27" ht="16.5" thickBot="1">
      <c r="A60">
        <v>56</v>
      </c>
      <c r="B60" s="103" t="str">
        <f t="shared" si="3"/>
        <v>Lance Vogel</v>
      </c>
      <c r="C60" s="103" t="s">
        <v>472</v>
      </c>
      <c r="D60" s="94" t="s">
        <v>415</v>
      </c>
      <c r="E60" s="92" t="str">
        <f t="shared" si="2"/>
        <v xml:space="preserve"> </v>
      </c>
      <c r="F60" s="88" t="s">
        <v>416</v>
      </c>
      <c r="G60" s="88" t="s">
        <v>417</v>
      </c>
      <c r="H60" s="94"/>
      <c r="I60" s="94"/>
      <c r="J60" s="88"/>
      <c r="K60" s="88"/>
      <c r="L60" s="88"/>
      <c r="M60" s="88"/>
      <c r="N60" s="88"/>
      <c r="O60" s="88"/>
      <c r="P60" s="88"/>
      <c r="Q60" s="93"/>
      <c r="W60" s="102" t="str">
        <f t="shared" si="1"/>
        <v>Lance Vogel</v>
      </c>
      <c r="X60" t="s">
        <v>415</v>
      </c>
      <c r="Z60" t="s">
        <v>416</v>
      </c>
      <c r="AA60" t="s">
        <v>417</v>
      </c>
    </row>
    <row r="61" spans="1:27" ht="16.5" thickBot="1">
      <c r="A61">
        <v>57</v>
      </c>
      <c r="B61" s="103" t="str">
        <f t="shared" si="3"/>
        <v>Les Mc Leod</v>
      </c>
      <c r="C61" s="103" t="s">
        <v>473</v>
      </c>
      <c r="D61" s="94" t="s">
        <v>217</v>
      </c>
      <c r="E61" s="92" t="str">
        <f t="shared" si="2"/>
        <v xml:space="preserve"> </v>
      </c>
      <c r="F61" s="88" t="s">
        <v>231</v>
      </c>
      <c r="G61" s="88" t="s">
        <v>242</v>
      </c>
      <c r="H61" s="94"/>
      <c r="I61" s="94"/>
      <c r="J61" s="88"/>
      <c r="K61" s="88"/>
      <c r="L61" s="88"/>
      <c r="M61" s="88"/>
      <c r="N61" s="88"/>
      <c r="O61" s="88"/>
      <c r="P61" s="88"/>
      <c r="Q61" s="93"/>
      <c r="W61" s="102" t="str">
        <f t="shared" si="1"/>
        <v>Les Mc Leod</v>
      </c>
      <c r="X61" t="s">
        <v>217</v>
      </c>
      <c r="Z61" t="s">
        <v>231</v>
      </c>
      <c r="AA61" t="s">
        <v>242</v>
      </c>
    </row>
    <row r="62" spans="1:27" ht="16.5" thickBot="1">
      <c r="A62">
        <v>58</v>
      </c>
      <c r="B62" s="103" t="str">
        <f t="shared" si="3"/>
        <v>Lourens Van Zyl</v>
      </c>
      <c r="C62" s="103" t="s">
        <v>474</v>
      </c>
      <c r="D62" s="94" t="s">
        <v>410</v>
      </c>
      <c r="E62" s="92" t="str">
        <f t="shared" si="2"/>
        <v xml:space="preserve"> </v>
      </c>
      <c r="F62" s="88" t="s">
        <v>411</v>
      </c>
      <c r="G62" s="88" t="s">
        <v>159</v>
      </c>
      <c r="H62" s="94"/>
      <c r="I62" s="94"/>
      <c r="J62" s="88"/>
      <c r="K62" s="88"/>
      <c r="L62" s="88"/>
      <c r="M62" s="88"/>
      <c r="N62" s="88"/>
      <c r="O62" s="88"/>
      <c r="P62" s="88"/>
      <c r="Q62" s="93"/>
      <c r="W62" s="102" t="str">
        <f t="shared" si="1"/>
        <v>Lourens Van Zyl</v>
      </c>
      <c r="X62" t="s">
        <v>410</v>
      </c>
      <c r="Z62" t="s">
        <v>411</v>
      </c>
      <c r="AA62" t="s">
        <v>159</v>
      </c>
    </row>
    <row r="63" spans="1:27" ht="16.5" thickBot="1">
      <c r="A63">
        <v>59</v>
      </c>
      <c r="B63" s="103" t="str">
        <f t="shared" si="3"/>
        <v>Mario Rossi</v>
      </c>
      <c r="C63" s="103" t="s">
        <v>318</v>
      </c>
      <c r="D63" s="94" t="s">
        <v>288</v>
      </c>
      <c r="E63" s="92">
        <f t="shared" si="2"/>
        <v>2675</v>
      </c>
      <c r="F63" s="88" t="s">
        <v>272</v>
      </c>
      <c r="G63" s="88" t="s">
        <v>273</v>
      </c>
      <c r="H63" s="94"/>
      <c r="I63" s="94"/>
      <c r="J63" s="88"/>
      <c r="K63" s="88"/>
      <c r="L63" s="88"/>
      <c r="M63" s="88"/>
      <c r="N63" s="88"/>
      <c r="O63" s="88"/>
      <c r="P63" s="88"/>
      <c r="Q63" s="93"/>
      <c r="W63" s="102" t="str">
        <f t="shared" si="1"/>
        <v>Mario Rossi</v>
      </c>
      <c r="X63" t="s">
        <v>288</v>
      </c>
      <c r="Z63" t="s">
        <v>272</v>
      </c>
      <c r="AA63" t="s">
        <v>273</v>
      </c>
    </row>
    <row r="64" spans="1:27" ht="16.5" thickBot="1">
      <c r="A64">
        <v>60</v>
      </c>
      <c r="B64" s="103" t="str">
        <f t="shared" si="3"/>
        <v>Marius Verwey</v>
      </c>
      <c r="C64" s="103" t="s">
        <v>475</v>
      </c>
      <c r="D64" s="94" t="s">
        <v>161</v>
      </c>
      <c r="E64" s="92" t="str">
        <f t="shared" si="2"/>
        <v xml:space="preserve"> </v>
      </c>
      <c r="F64" s="88" t="s">
        <v>162</v>
      </c>
      <c r="G64" s="88" t="s">
        <v>163</v>
      </c>
      <c r="H64" s="94"/>
      <c r="I64" s="94"/>
      <c r="J64" s="88"/>
      <c r="K64" s="88"/>
      <c r="L64" s="88"/>
      <c r="M64" s="88"/>
      <c r="N64" s="88"/>
      <c r="O64" s="88"/>
      <c r="P64" s="88"/>
      <c r="Q64" s="93"/>
      <c r="W64" s="102" t="str">
        <f t="shared" si="1"/>
        <v>Marius Verwey</v>
      </c>
      <c r="X64" t="s">
        <v>161</v>
      </c>
      <c r="Z64" t="s">
        <v>162</v>
      </c>
      <c r="AA64" t="s">
        <v>163</v>
      </c>
    </row>
    <row r="65" spans="1:27" ht="16.5" thickBot="1">
      <c r="A65">
        <v>61</v>
      </c>
      <c r="B65" s="103" t="str">
        <f t="shared" si="3"/>
        <v>Mark Saunders</v>
      </c>
      <c r="C65" s="103" t="s">
        <v>476</v>
      </c>
      <c r="D65" s="94" t="s">
        <v>132</v>
      </c>
      <c r="E65" s="92" t="str">
        <f t="shared" si="2"/>
        <v xml:space="preserve"> </v>
      </c>
      <c r="F65" s="88" t="s">
        <v>133</v>
      </c>
      <c r="G65" s="88" t="s">
        <v>134</v>
      </c>
      <c r="H65" s="94"/>
      <c r="I65" s="94"/>
      <c r="J65" s="88"/>
      <c r="K65" s="88"/>
      <c r="L65" s="88"/>
      <c r="M65" s="88"/>
      <c r="N65" s="88"/>
      <c r="O65" s="88"/>
      <c r="P65" s="88"/>
      <c r="Q65" s="93"/>
      <c r="W65" s="102" t="str">
        <f t="shared" si="1"/>
        <v>Mark Saunders</v>
      </c>
      <c r="X65" t="s">
        <v>132</v>
      </c>
      <c r="Z65" t="s">
        <v>133</v>
      </c>
      <c r="AA65" t="s">
        <v>134</v>
      </c>
    </row>
    <row r="66" spans="1:27" ht="16.5" thickBot="1">
      <c r="A66">
        <v>62</v>
      </c>
      <c r="B66" s="103" t="str">
        <f t="shared" si="3"/>
        <v>Michael Thomson</v>
      </c>
      <c r="C66" s="103" t="s">
        <v>477</v>
      </c>
      <c r="D66" s="94" t="s">
        <v>180</v>
      </c>
      <c r="E66" s="92" t="str">
        <f t="shared" si="2"/>
        <v xml:space="preserve"> </v>
      </c>
      <c r="F66" s="88" t="s">
        <v>181</v>
      </c>
      <c r="G66" s="88" t="s">
        <v>182</v>
      </c>
      <c r="H66" s="94"/>
      <c r="I66" s="94"/>
      <c r="J66" s="88"/>
      <c r="K66" s="88"/>
      <c r="L66" s="88"/>
      <c r="M66" s="88"/>
      <c r="N66" s="88"/>
      <c r="O66" s="88"/>
      <c r="P66" s="88"/>
      <c r="Q66" s="93"/>
      <c r="W66" s="102" t="str">
        <f t="shared" si="1"/>
        <v>Michael Thomson</v>
      </c>
      <c r="X66" t="s">
        <v>180</v>
      </c>
      <c r="Z66" t="s">
        <v>181</v>
      </c>
      <c r="AA66" t="s">
        <v>182</v>
      </c>
    </row>
    <row r="67" spans="1:27" ht="16.5" thickBot="1">
      <c r="A67">
        <v>63</v>
      </c>
      <c r="B67" s="103" t="str">
        <f t="shared" si="3"/>
        <v>Neil Lobb</v>
      </c>
      <c r="C67" s="103" t="s">
        <v>478</v>
      </c>
      <c r="D67" s="94" t="s">
        <v>102</v>
      </c>
      <c r="E67" s="92" t="str">
        <f t="shared" si="2"/>
        <v xml:space="preserve"> </v>
      </c>
      <c r="F67" s="88" t="s">
        <v>70</v>
      </c>
      <c r="G67" s="88" t="s">
        <v>103</v>
      </c>
      <c r="H67" s="94"/>
      <c r="I67" s="94"/>
      <c r="J67" s="88"/>
      <c r="K67" s="88"/>
      <c r="L67" s="88"/>
      <c r="M67" s="88"/>
      <c r="N67" s="88"/>
      <c r="O67" s="88"/>
      <c r="P67" s="88"/>
      <c r="Q67" s="93"/>
      <c r="W67" s="102" t="str">
        <f t="shared" si="1"/>
        <v>Neil Lobb</v>
      </c>
      <c r="X67" t="s">
        <v>102</v>
      </c>
      <c r="Z67" t="s">
        <v>70</v>
      </c>
      <c r="AA67" t="s">
        <v>103</v>
      </c>
    </row>
    <row r="68" spans="1:27" ht="16.5" thickBot="1">
      <c r="A68">
        <v>64</v>
      </c>
      <c r="B68" s="103" t="str">
        <f t="shared" si="3"/>
        <v>Oliver Broome</v>
      </c>
      <c r="C68" s="103" t="s">
        <v>479</v>
      </c>
      <c r="D68" s="94" t="s">
        <v>367</v>
      </c>
      <c r="E68" s="92" t="str">
        <f t="shared" si="2"/>
        <v xml:space="preserve"> </v>
      </c>
      <c r="F68" s="88" t="s">
        <v>368</v>
      </c>
      <c r="G68" s="88" t="s">
        <v>369</v>
      </c>
      <c r="H68" s="94"/>
      <c r="I68" s="94"/>
      <c r="J68" s="88"/>
      <c r="K68" s="88"/>
      <c r="L68" s="88"/>
      <c r="M68" s="88"/>
      <c r="N68" s="88"/>
      <c r="O68" s="88"/>
      <c r="P68" s="88"/>
      <c r="Q68" s="93"/>
      <c r="W68" s="102" t="str">
        <f t="shared" si="1"/>
        <v>Oliver Broome</v>
      </c>
      <c r="X68" t="s">
        <v>367</v>
      </c>
      <c r="Z68" t="s">
        <v>368</v>
      </c>
      <c r="AA68" t="s">
        <v>369</v>
      </c>
    </row>
    <row r="69" spans="1:27" ht="16.5" thickBot="1">
      <c r="A69">
        <v>65</v>
      </c>
      <c r="B69" s="103" t="str">
        <f t="shared" ref="B69:B100" si="4">CONCATENATE(F69," ",G69)</f>
        <v>Paul Blackburn</v>
      </c>
      <c r="C69" s="103" t="s">
        <v>480</v>
      </c>
      <c r="D69" s="94" t="s">
        <v>277</v>
      </c>
      <c r="E69" s="92" t="str">
        <f t="shared" si="2"/>
        <v xml:space="preserve"> </v>
      </c>
      <c r="F69" s="88" t="s">
        <v>233</v>
      </c>
      <c r="G69" s="88" t="s">
        <v>261</v>
      </c>
      <c r="H69" s="94"/>
      <c r="I69" s="94"/>
      <c r="J69" s="88"/>
      <c r="K69" s="88"/>
      <c r="L69" s="88"/>
      <c r="M69" s="88"/>
      <c r="N69" s="88"/>
      <c r="O69" s="88"/>
      <c r="P69" s="88"/>
      <c r="Q69" s="93"/>
      <c r="W69" s="102" t="str">
        <f t="shared" ref="W69:W106" si="5">CONCATENATE(Z69," ",AA69)</f>
        <v>Paul Blackburn</v>
      </c>
      <c r="X69" t="s">
        <v>277</v>
      </c>
      <c r="Z69" t="s">
        <v>233</v>
      </c>
      <c r="AA69" t="s">
        <v>261</v>
      </c>
    </row>
    <row r="70" spans="1:27" ht="16.5" thickBot="1">
      <c r="A70">
        <v>66</v>
      </c>
      <c r="B70" s="103" t="str">
        <f t="shared" si="4"/>
        <v>Paulo Mateus</v>
      </c>
      <c r="C70" s="103" t="s">
        <v>302</v>
      </c>
      <c r="D70" s="94" t="s">
        <v>177</v>
      </c>
      <c r="E70" s="92">
        <f t="shared" ref="E70:E106" si="6">IFERROR(VLOOKUP(B70,$S$5:$T$45,2,FALSE)," ")</f>
        <v>6084</v>
      </c>
      <c r="F70" s="88" t="s">
        <v>178</v>
      </c>
      <c r="G70" s="88" t="s">
        <v>179</v>
      </c>
      <c r="H70" s="94"/>
      <c r="I70" s="94"/>
      <c r="J70" s="88"/>
      <c r="K70" s="88"/>
      <c r="L70" s="88"/>
      <c r="M70" s="88"/>
      <c r="N70" s="88"/>
      <c r="O70" s="88"/>
      <c r="P70" s="88"/>
      <c r="Q70" s="93"/>
      <c r="W70" s="102" t="str">
        <f t="shared" si="5"/>
        <v>Paulo Mateus</v>
      </c>
      <c r="X70" t="s">
        <v>177</v>
      </c>
      <c r="Z70" t="s">
        <v>178</v>
      </c>
      <c r="AA70" t="s">
        <v>179</v>
      </c>
    </row>
    <row r="71" spans="1:27" ht="16.5" thickBot="1">
      <c r="A71">
        <v>67</v>
      </c>
      <c r="B71" s="103" t="str">
        <f t="shared" si="4"/>
        <v>Peter Bailey</v>
      </c>
      <c r="C71" s="103" t="s">
        <v>481</v>
      </c>
      <c r="D71" s="94" t="s">
        <v>227</v>
      </c>
      <c r="E71" s="92" t="str">
        <f t="shared" si="6"/>
        <v xml:space="preserve"> </v>
      </c>
      <c r="F71" s="88" t="s">
        <v>89</v>
      </c>
      <c r="G71" s="88" t="s">
        <v>250</v>
      </c>
      <c r="H71" s="94"/>
      <c r="I71" s="94"/>
      <c r="J71" s="88"/>
      <c r="K71" s="88"/>
      <c r="L71" s="88"/>
      <c r="M71" s="88"/>
      <c r="N71" s="88"/>
      <c r="O71" s="88"/>
      <c r="P71" s="88"/>
      <c r="Q71" s="93"/>
      <c r="W71" s="102" t="str">
        <f t="shared" si="5"/>
        <v>Peter Bailey</v>
      </c>
      <c r="X71" t="s">
        <v>227</v>
      </c>
      <c r="Z71" t="s">
        <v>89</v>
      </c>
      <c r="AA71" t="s">
        <v>250</v>
      </c>
    </row>
    <row r="72" spans="1:27" ht="16.5" thickBot="1">
      <c r="A72">
        <v>68</v>
      </c>
      <c r="B72" s="103" t="str">
        <f t="shared" si="4"/>
        <v>Peter Jenkins</v>
      </c>
      <c r="C72" s="103" t="s">
        <v>482</v>
      </c>
      <c r="D72" s="94" t="s">
        <v>88</v>
      </c>
      <c r="E72" s="92" t="str">
        <f t="shared" si="6"/>
        <v xml:space="preserve"> </v>
      </c>
      <c r="F72" s="88" t="s">
        <v>89</v>
      </c>
      <c r="G72" s="88" t="s">
        <v>90</v>
      </c>
      <c r="H72" s="94"/>
      <c r="I72" s="94"/>
      <c r="J72" s="88"/>
      <c r="K72" s="88"/>
      <c r="L72" s="88"/>
      <c r="M72" s="88"/>
      <c r="N72" s="88"/>
      <c r="O72" s="88"/>
      <c r="P72" s="88"/>
      <c r="Q72" s="93"/>
      <c r="W72" s="102" t="str">
        <f t="shared" si="5"/>
        <v>Peter Jenkins</v>
      </c>
      <c r="X72" t="s">
        <v>88</v>
      </c>
      <c r="Z72" t="s">
        <v>89</v>
      </c>
      <c r="AA72" t="s">
        <v>90</v>
      </c>
    </row>
    <row r="73" spans="1:27" ht="16.5" thickBot="1">
      <c r="A73">
        <v>69</v>
      </c>
      <c r="B73" s="103" t="str">
        <f t="shared" si="4"/>
        <v>Peter Ross</v>
      </c>
      <c r="C73" s="103" t="s">
        <v>337</v>
      </c>
      <c r="D73" s="94" t="s">
        <v>130</v>
      </c>
      <c r="E73" s="92">
        <f t="shared" si="6"/>
        <v>16014</v>
      </c>
      <c r="F73" s="88" t="s">
        <v>89</v>
      </c>
      <c r="G73" s="88" t="s">
        <v>131</v>
      </c>
      <c r="H73" s="94"/>
      <c r="I73" s="94"/>
      <c r="J73" s="88"/>
      <c r="K73" s="88"/>
      <c r="L73" s="88"/>
      <c r="M73" s="88"/>
      <c r="N73" s="88"/>
      <c r="O73" s="88"/>
      <c r="P73" s="88"/>
      <c r="Q73" s="93"/>
      <c r="W73" s="102" t="str">
        <f t="shared" si="5"/>
        <v>Peter Ross</v>
      </c>
      <c r="X73" t="s">
        <v>130</v>
      </c>
      <c r="Z73" t="s">
        <v>89</v>
      </c>
      <c r="AA73" t="s">
        <v>131</v>
      </c>
    </row>
    <row r="74" spans="1:27" ht="16.5" thickBot="1">
      <c r="A74">
        <v>70</v>
      </c>
      <c r="B74" s="103" t="str">
        <f t="shared" si="4"/>
        <v>Philip Steyn</v>
      </c>
      <c r="C74" s="103" t="s">
        <v>483</v>
      </c>
      <c r="D74" s="94" t="s">
        <v>221</v>
      </c>
      <c r="E74" s="92" t="str">
        <f t="shared" si="6"/>
        <v xml:space="preserve"> </v>
      </c>
      <c r="F74" s="88" t="s">
        <v>160</v>
      </c>
      <c r="G74" s="88" t="s">
        <v>246</v>
      </c>
      <c r="H74" s="94"/>
      <c r="I74" s="94"/>
      <c r="J74" s="88"/>
      <c r="K74" s="88"/>
      <c r="L74" s="88"/>
      <c r="M74" s="88"/>
      <c r="N74" s="88"/>
      <c r="O74" s="88"/>
      <c r="P74" s="88"/>
      <c r="Q74" s="93"/>
      <c r="W74" s="102" t="str">
        <f t="shared" si="5"/>
        <v>Philip Steyn</v>
      </c>
      <c r="X74" t="s">
        <v>221</v>
      </c>
      <c r="Z74" t="s">
        <v>160</v>
      </c>
      <c r="AA74" t="s">
        <v>246</v>
      </c>
    </row>
    <row r="75" spans="1:27" ht="16.5" thickBot="1">
      <c r="A75">
        <v>71</v>
      </c>
      <c r="B75" s="103" t="str">
        <f t="shared" si="4"/>
        <v>Phillip Pantazis</v>
      </c>
      <c r="C75" s="103" t="s">
        <v>484</v>
      </c>
      <c r="D75" s="94" t="s">
        <v>122</v>
      </c>
      <c r="E75" s="92" t="str">
        <f t="shared" si="6"/>
        <v xml:space="preserve"> </v>
      </c>
      <c r="F75" s="88" t="s">
        <v>123</v>
      </c>
      <c r="G75" s="88" t="s">
        <v>121</v>
      </c>
      <c r="H75" s="94"/>
      <c r="I75" s="94"/>
      <c r="J75" s="88"/>
      <c r="K75" s="88"/>
      <c r="L75" s="88"/>
      <c r="M75" s="88"/>
      <c r="N75" s="88"/>
      <c r="O75" s="88"/>
      <c r="P75" s="88"/>
      <c r="Q75" s="93"/>
      <c r="W75" s="102" t="str">
        <f t="shared" si="5"/>
        <v>Phillip Pantazis</v>
      </c>
      <c r="X75" t="s">
        <v>122</v>
      </c>
      <c r="Z75" t="s">
        <v>123</v>
      </c>
      <c r="AA75" t="s">
        <v>121</v>
      </c>
    </row>
    <row r="76" spans="1:27" ht="16.5" thickBot="1">
      <c r="A76">
        <v>72</v>
      </c>
      <c r="B76" s="103" t="str">
        <f t="shared" si="4"/>
        <v>Pieter Booysen</v>
      </c>
      <c r="C76" s="103" t="s">
        <v>314</v>
      </c>
      <c r="D76" s="94" t="s">
        <v>42</v>
      </c>
      <c r="E76" s="92">
        <f t="shared" si="6"/>
        <v>3292</v>
      </c>
      <c r="F76" s="88" t="s">
        <v>43</v>
      </c>
      <c r="G76" s="88" t="s">
        <v>44</v>
      </c>
      <c r="H76" s="94"/>
      <c r="I76" s="94"/>
      <c r="J76" s="88"/>
      <c r="K76" s="88"/>
      <c r="L76" s="88"/>
      <c r="M76" s="88"/>
      <c r="N76" s="88"/>
      <c r="O76" s="88"/>
      <c r="P76" s="88"/>
      <c r="Q76" s="93"/>
      <c r="W76" s="102" t="str">
        <f t="shared" si="5"/>
        <v>Pieter Booysen</v>
      </c>
      <c r="X76" t="s">
        <v>42</v>
      </c>
      <c r="Z76" t="s">
        <v>43</v>
      </c>
      <c r="AA76" t="s">
        <v>44</v>
      </c>
    </row>
    <row r="77" spans="1:27" ht="16.5" thickBot="1">
      <c r="A77">
        <v>73</v>
      </c>
      <c r="B77" s="103" t="str">
        <f t="shared" si="4"/>
        <v>Ralph Cramer</v>
      </c>
      <c r="C77" s="103" t="s">
        <v>485</v>
      </c>
      <c r="D77" s="94" t="s">
        <v>56</v>
      </c>
      <c r="E77" s="92" t="str">
        <f t="shared" si="6"/>
        <v xml:space="preserve"> </v>
      </c>
      <c r="F77" s="88" t="s">
        <v>57</v>
      </c>
      <c r="G77" s="88" t="s">
        <v>58</v>
      </c>
      <c r="H77" s="94"/>
      <c r="I77" s="94"/>
      <c r="J77" s="88"/>
      <c r="K77" s="88"/>
      <c r="L77" s="88"/>
      <c r="M77" s="88"/>
      <c r="N77" s="88"/>
      <c r="O77" s="88"/>
      <c r="P77" s="88"/>
      <c r="Q77" s="93"/>
      <c r="W77" s="102" t="str">
        <f t="shared" si="5"/>
        <v>Ralph Cramer</v>
      </c>
      <c r="X77" t="s">
        <v>56</v>
      </c>
      <c r="Z77" t="s">
        <v>57</v>
      </c>
      <c r="AA77" t="s">
        <v>58</v>
      </c>
    </row>
    <row r="78" spans="1:27" ht="16.5" thickBot="1">
      <c r="A78">
        <v>74</v>
      </c>
      <c r="B78" s="103" t="str">
        <f t="shared" si="4"/>
        <v>Regard Van Zyl</v>
      </c>
      <c r="C78" s="103" t="s">
        <v>486</v>
      </c>
      <c r="D78" s="94" t="s">
        <v>157</v>
      </c>
      <c r="E78" s="92">
        <f t="shared" si="6"/>
        <v>1966</v>
      </c>
      <c r="F78" s="88" t="s">
        <v>158</v>
      </c>
      <c r="G78" s="88" t="s">
        <v>159</v>
      </c>
      <c r="H78" s="94"/>
      <c r="I78" s="94"/>
      <c r="J78" s="88"/>
      <c r="K78" s="88"/>
      <c r="L78" s="88"/>
      <c r="M78" s="88"/>
      <c r="N78" s="88"/>
      <c r="O78" s="88"/>
      <c r="P78" s="88"/>
      <c r="Q78" s="93"/>
      <c r="W78" s="102" t="str">
        <f t="shared" si="5"/>
        <v>Regard Van Zyl</v>
      </c>
      <c r="X78" t="s">
        <v>157</v>
      </c>
      <c r="Z78" t="s">
        <v>158</v>
      </c>
      <c r="AA78" t="s">
        <v>159</v>
      </c>
    </row>
    <row r="79" spans="1:27" ht="16.5" thickBot="1">
      <c r="A79">
        <v>75</v>
      </c>
      <c r="B79" s="103" t="str">
        <f t="shared" si="4"/>
        <v>Rene Janse Van Rensburg</v>
      </c>
      <c r="C79" s="194" t="s">
        <v>508</v>
      </c>
      <c r="D79" s="94" t="s">
        <v>85</v>
      </c>
      <c r="E79" s="92">
        <f t="shared" si="6"/>
        <v>1907</v>
      </c>
      <c r="F79" s="88" t="s">
        <v>86</v>
      </c>
      <c r="G79" s="88" t="s">
        <v>87</v>
      </c>
      <c r="H79" s="94"/>
      <c r="I79" s="94"/>
      <c r="J79" s="88"/>
      <c r="K79" s="88"/>
      <c r="L79" s="88"/>
      <c r="M79" s="88"/>
      <c r="N79" s="88"/>
      <c r="O79" s="88"/>
      <c r="P79" s="88"/>
      <c r="Q79" s="93"/>
      <c r="W79" s="102" t="str">
        <f t="shared" si="5"/>
        <v>Rene Janse Van Rensburg</v>
      </c>
      <c r="X79" t="s">
        <v>85</v>
      </c>
      <c r="Z79" t="s">
        <v>86</v>
      </c>
      <c r="AA79" t="s">
        <v>87</v>
      </c>
    </row>
    <row r="80" spans="1:27" ht="16.5" thickBot="1">
      <c r="A80">
        <v>76</v>
      </c>
      <c r="B80" s="103" t="str">
        <f t="shared" si="4"/>
        <v>Rey Cornelissen</v>
      </c>
      <c r="C80" s="103" t="s">
        <v>487</v>
      </c>
      <c r="D80" s="94" t="s">
        <v>373</v>
      </c>
      <c r="E80" s="92" t="str">
        <f t="shared" si="6"/>
        <v xml:space="preserve"> </v>
      </c>
      <c r="F80" s="88" t="s">
        <v>374</v>
      </c>
      <c r="G80" s="88" t="s">
        <v>375</v>
      </c>
      <c r="H80" s="94"/>
      <c r="I80" s="94"/>
      <c r="J80" s="88"/>
      <c r="K80" s="88"/>
      <c r="L80" s="88"/>
      <c r="M80" s="88"/>
      <c r="N80" s="88"/>
      <c r="O80" s="88"/>
      <c r="P80" s="88"/>
      <c r="Q80" s="93"/>
      <c r="W80" s="102" t="str">
        <f t="shared" si="5"/>
        <v>Rey Cornelissen</v>
      </c>
      <c r="X80" t="s">
        <v>373</v>
      </c>
      <c r="Z80" t="s">
        <v>374</v>
      </c>
      <c r="AA80" t="s">
        <v>375</v>
      </c>
    </row>
    <row r="81" spans="1:27" ht="16.5" thickBot="1">
      <c r="A81">
        <v>77</v>
      </c>
      <c r="B81" s="103" t="str">
        <f t="shared" si="4"/>
        <v>Richard de Roos</v>
      </c>
      <c r="C81" s="103" t="s">
        <v>488</v>
      </c>
      <c r="D81" s="94" t="s">
        <v>281</v>
      </c>
      <c r="E81" s="92" t="str">
        <f t="shared" si="6"/>
        <v xml:space="preserve"> </v>
      </c>
      <c r="F81" s="88" t="s">
        <v>184</v>
      </c>
      <c r="G81" s="88" t="s">
        <v>266</v>
      </c>
      <c r="H81" s="94"/>
      <c r="I81" s="94"/>
      <c r="J81" s="88"/>
      <c r="K81" s="88"/>
      <c r="L81" s="88"/>
      <c r="M81" s="88"/>
      <c r="N81" s="88"/>
      <c r="O81" s="88"/>
      <c r="P81" s="88"/>
      <c r="Q81" s="93"/>
      <c r="W81" s="102" t="str">
        <f t="shared" si="5"/>
        <v>Richard de Roos</v>
      </c>
      <c r="X81" t="s">
        <v>281</v>
      </c>
      <c r="Z81" t="s">
        <v>184</v>
      </c>
      <c r="AA81" t="s">
        <v>266</v>
      </c>
    </row>
    <row r="82" spans="1:27" ht="16.5" thickBot="1">
      <c r="A82">
        <v>78</v>
      </c>
      <c r="B82" s="103" t="str">
        <f t="shared" si="4"/>
        <v>Richard Pott</v>
      </c>
      <c r="C82" s="103" t="s">
        <v>489</v>
      </c>
      <c r="D82" s="94" t="s">
        <v>285</v>
      </c>
      <c r="E82" s="92" t="str">
        <f t="shared" si="6"/>
        <v xml:space="preserve"> </v>
      </c>
      <c r="F82" s="88" t="s">
        <v>184</v>
      </c>
      <c r="G82" s="88" t="s">
        <v>269</v>
      </c>
      <c r="H82" s="94"/>
      <c r="I82" s="94"/>
      <c r="J82" s="88"/>
      <c r="K82" s="88"/>
      <c r="L82" s="88"/>
      <c r="M82" s="88"/>
      <c r="N82" s="88"/>
      <c r="O82" s="88"/>
      <c r="P82" s="88"/>
      <c r="Q82" s="93"/>
      <c r="W82" s="102" t="str">
        <f t="shared" si="5"/>
        <v>Richard Pott</v>
      </c>
      <c r="X82" t="s">
        <v>285</v>
      </c>
      <c r="Z82" t="s">
        <v>184</v>
      </c>
      <c r="AA82" t="s">
        <v>269</v>
      </c>
    </row>
    <row r="83" spans="1:27" ht="16.5" thickBot="1">
      <c r="A83">
        <v>79</v>
      </c>
      <c r="B83" s="103" t="str">
        <f t="shared" si="4"/>
        <v>Richard Tudor-Owen</v>
      </c>
      <c r="C83" s="103" t="s">
        <v>490</v>
      </c>
      <c r="D83" s="94" t="s">
        <v>183</v>
      </c>
      <c r="E83" s="92" t="str">
        <f t="shared" si="6"/>
        <v xml:space="preserve"> </v>
      </c>
      <c r="F83" s="88" t="s">
        <v>184</v>
      </c>
      <c r="G83" s="88" t="s">
        <v>185</v>
      </c>
      <c r="H83" s="94"/>
      <c r="I83" s="94"/>
      <c r="J83" s="88"/>
      <c r="K83" s="88"/>
      <c r="L83" s="88"/>
      <c r="M83" s="88"/>
      <c r="N83" s="88"/>
      <c r="O83" s="88"/>
      <c r="P83" s="88"/>
      <c r="Q83" s="93"/>
      <c r="W83" s="102" t="str">
        <f t="shared" si="5"/>
        <v>Richard Tudor-Owen</v>
      </c>
      <c r="X83" t="s">
        <v>183</v>
      </c>
      <c r="Z83" t="s">
        <v>184</v>
      </c>
      <c r="AA83" t="s">
        <v>185</v>
      </c>
    </row>
    <row r="84" spans="1:27" ht="16.5" thickBot="1">
      <c r="A84">
        <v>80</v>
      </c>
      <c r="B84" s="103" t="str">
        <f t="shared" si="4"/>
        <v>Rikus Botha</v>
      </c>
      <c r="C84" s="103" t="s">
        <v>491</v>
      </c>
      <c r="D84" s="94" t="s">
        <v>186</v>
      </c>
      <c r="E84" s="92" t="str">
        <f t="shared" si="6"/>
        <v xml:space="preserve"> </v>
      </c>
      <c r="F84" s="88" t="s">
        <v>187</v>
      </c>
      <c r="G84" s="88" t="s">
        <v>45</v>
      </c>
      <c r="H84" s="94"/>
      <c r="I84" s="94"/>
      <c r="J84" s="88"/>
      <c r="K84" s="88"/>
      <c r="L84" s="88"/>
      <c r="M84" s="88"/>
      <c r="N84" s="88"/>
      <c r="O84" s="88"/>
      <c r="P84" s="88"/>
      <c r="Q84" s="93"/>
      <c r="W84" s="102" t="str">
        <f t="shared" si="5"/>
        <v>Rikus Botha</v>
      </c>
      <c r="X84" t="s">
        <v>186</v>
      </c>
      <c r="Z84" t="s">
        <v>187</v>
      </c>
      <c r="AA84" t="s">
        <v>45</v>
      </c>
    </row>
    <row r="85" spans="1:27" ht="16.5" thickBot="1">
      <c r="A85">
        <v>81</v>
      </c>
      <c r="B85" s="103" t="str">
        <f t="shared" si="4"/>
        <v>Rob  Wood</v>
      </c>
      <c r="C85" s="103" t="s">
        <v>492</v>
      </c>
      <c r="D85" s="94" t="s">
        <v>424</v>
      </c>
      <c r="E85" s="92" t="str">
        <f t="shared" si="6"/>
        <v xml:space="preserve"> </v>
      </c>
      <c r="F85" s="88" t="s">
        <v>425</v>
      </c>
      <c r="G85" s="88" t="s">
        <v>239</v>
      </c>
      <c r="H85" s="94"/>
      <c r="I85" s="94"/>
      <c r="J85" s="88"/>
      <c r="K85" s="88"/>
      <c r="L85" s="88"/>
      <c r="M85" s="88"/>
      <c r="N85" s="88"/>
      <c r="O85" s="88"/>
      <c r="P85" s="88"/>
      <c r="Q85" s="93"/>
      <c r="W85" s="102" t="str">
        <f t="shared" si="5"/>
        <v>Rob  Wood</v>
      </c>
      <c r="X85" t="s">
        <v>424</v>
      </c>
      <c r="Z85" t="s">
        <v>425</v>
      </c>
      <c r="AA85" t="s">
        <v>239</v>
      </c>
    </row>
    <row r="86" spans="1:27" ht="16.5" thickBot="1">
      <c r="A86">
        <v>82</v>
      </c>
      <c r="B86" s="103" t="str">
        <f t="shared" si="4"/>
        <v>Robert Clark</v>
      </c>
      <c r="C86" s="103" t="s">
        <v>301</v>
      </c>
      <c r="D86" s="94" t="s">
        <v>53</v>
      </c>
      <c r="E86" s="92">
        <f t="shared" si="6"/>
        <v>1208</v>
      </c>
      <c r="F86" s="88" t="s">
        <v>54</v>
      </c>
      <c r="G86" s="88" t="s">
        <v>55</v>
      </c>
      <c r="H86" s="94"/>
      <c r="I86" s="94"/>
      <c r="J86" s="88"/>
      <c r="K86" s="88"/>
      <c r="L86" s="88"/>
      <c r="M86" s="88"/>
      <c r="N86" s="88"/>
      <c r="O86" s="88"/>
      <c r="P86" s="88"/>
      <c r="Q86" s="93"/>
      <c r="W86" s="102" t="str">
        <f t="shared" si="5"/>
        <v>Robert Clark</v>
      </c>
      <c r="X86" t="s">
        <v>53</v>
      </c>
      <c r="Z86" t="s">
        <v>54</v>
      </c>
      <c r="AA86" t="s">
        <v>55</v>
      </c>
    </row>
    <row r="87" spans="1:27" ht="16.5" thickBot="1">
      <c r="A87">
        <v>83</v>
      </c>
      <c r="B87" s="103" t="str">
        <f t="shared" si="4"/>
        <v>Robert Frank</v>
      </c>
      <c r="C87" s="103" t="s">
        <v>493</v>
      </c>
      <c r="D87" s="94" t="s">
        <v>283</v>
      </c>
      <c r="E87" s="92" t="str">
        <f t="shared" si="6"/>
        <v xml:space="preserve"> </v>
      </c>
      <c r="F87" s="88" t="s">
        <v>54</v>
      </c>
      <c r="G87" s="88" t="s">
        <v>236</v>
      </c>
      <c r="H87" s="94"/>
      <c r="I87" s="94"/>
      <c r="J87" s="88"/>
      <c r="K87" s="88"/>
      <c r="L87" s="88"/>
      <c r="M87" s="88"/>
      <c r="N87" s="88"/>
      <c r="O87" s="88"/>
      <c r="P87" s="88"/>
      <c r="Q87" s="93"/>
      <c r="W87" s="102" t="str">
        <f t="shared" si="5"/>
        <v>Robert Frank</v>
      </c>
      <c r="X87" t="s">
        <v>283</v>
      </c>
      <c r="Z87" t="s">
        <v>54</v>
      </c>
      <c r="AA87" t="s">
        <v>236</v>
      </c>
    </row>
    <row r="88" spans="1:27" ht="16.5" thickBot="1">
      <c r="A88">
        <v>84</v>
      </c>
      <c r="B88" s="103" t="str">
        <f t="shared" si="4"/>
        <v>Robert van Aarle</v>
      </c>
      <c r="C88" s="103" t="s">
        <v>494</v>
      </c>
      <c r="D88" s="94" t="s">
        <v>151</v>
      </c>
      <c r="E88" s="92" t="str">
        <f t="shared" si="6"/>
        <v xml:space="preserve"> </v>
      </c>
      <c r="F88" s="88" t="s">
        <v>54</v>
      </c>
      <c r="G88" s="88" t="s">
        <v>401</v>
      </c>
      <c r="H88" s="94"/>
      <c r="I88" s="94"/>
      <c r="J88" s="88"/>
      <c r="K88" s="88"/>
      <c r="L88" s="88"/>
      <c r="M88" s="88"/>
      <c r="N88" s="88"/>
      <c r="O88" s="88"/>
      <c r="P88" s="88"/>
      <c r="Q88" s="93"/>
      <c r="W88" s="102" t="str">
        <f t="shared" si="5"/>
        <v>Robert van Aarle</v>
      </c>
      <c r="X88" t="s">
        <v>151</v>
      </c>
      <c r="Z88" t="s">
        <v>54</v>
      </c>
      <c r="AA88" t="s">
        <v>401</v>
      </c>
    </row>
    <row r="89" spans="1:27" ht="16.5" thickBot="1">
      <c r="A89">
        <v>85</v>
      </c>
      <c r="B89" s="103" t="str">
        <f t="shared" si="4"/>
        <v>Rui Campos</v>
      </c>
      <c r="C89" s="103" t="s">
        <v>495</v>
      </c>
      <c r="D89" s="94" t="s">
        <v>370</v>
      </c>
      <c r="E89" s="92" t="str">
        <f t="shared" si="6"/>
        <v xml:space="preserve"> </v>
      </c>
      <c r="F89" s="88" t="s">
        <v>371</v>
      </c>
      <c r="G89" s="88" t="s">
        <v>372</v>
      </c>
      <c r="H89" s="94"/>
      <c r="I89" s="94"/>
      <c r="J89" s="88"/>
      <c r="K89" s="88"/>
      <c r="L89" s="88"/>
      <c r="M89" s="88"/>
      <c r="N89" s="88"/>
      <c r="O89" s="88"/>
      <c r="P89" s="88"/>
      <c r="Q89" s="93"/>
      <c r="W89" s="102" t="str">
        <f t="shared" si="5"/>
        <v>Rui Campos</v>
      </c>
      <c r="X89" t="s">
        <v>370</v>
      </c>
      <c r="Z89" t="s">
        <v>371</v>
      </c>
      <c r="AA89" t="s">
        <v>372</v>
      </c>
    </row>
    <row r="90" spans="1:27" ht="16.5" thickBot="1">
      <c r="A90">
        <v>85</v>
      </c>
      <c r="B90" s="103" t="str">
        <f t="shared" si="4"/>
        <v>Ryan Prozesky</v>
      </c>
      <c r="C90" s="103" t="s">
        <v>496</v>
      </c>
      <c r="D90" s="94" t="s">
        <v>287</v>
      </c>
      <c r="E90" s="92" t="str">
        <f t="shared" si="6"/>
        <v xml:space="preserve"> </v>
      </c>
      <c r="F90" s="88" t="s">
        <v>238</v>
      </c>
      <c r="G90" s="88" t="s">
        <v>271</v>
      </c>
      <c r="H90" s="94"/>
      <c r="I90" s="94"/>
      <c r="J90" s="88"/>
      <c r="K90" s="88"/>
      <c r="L90" s="88"/>
      <c r="M90" s="88"/>
      <c r="N90" s="88"/>
      <c r="O90" s="88"/>
      <c r="P90" s="88"/>
      <c r="Q90" s="93"/>
      <c r="W90" s="102" t="str">
        <f t="shared" si="5"/>
        <v>Ryan Prozesky</v>
      </c>
      <c r="X90" t="s">
        <v>287</v>
      </c>
      <c r="Z90" t="s">
        <v>238</v>
      </c>
      <c r="AA90" t="s">
        <v>271</v>
      </c>
    </row>
    <row r="91" spans="1:27" ht="16.5" thickBot="1">
      <c r="A91">
        <v>86</v>
      </c>
      <c r="B91" s="103" t="str">
        <f t="shared" si="4"/>
        <v>Sean Hepburn</v>
      </c>
      <c r="C91" s="103" t="s">
        <v>296</v>
      </c>
      <c r="D91" s="94" t="s">
        <v>291</v>
      </c>
      <c r="E91" s="92">
        <f t="shared" si="6"/>
        <v>8566</v>
      </c>
      <c r="F91" s="88" t="s">
        <v>68</v>
      </c>
      <c r="G91" s="88" t="s">
        <v>78</v>
      </c>
      <c r="H91" s="94"/>
      <c r="I91" s="94"/>
      <c r="J91" s="88"/>
      <c r="K91" s="88"/>
      <c r="L91" s="88"/>
      <c r="M91" s="88"/>
      <c r="N91" s="88"/>
      <c r="O91" s="88"/>
      <c r="P91" s="88"/>
      <c r="Q91" s="93"/>
      <c r="W91" s="102" t="str">
        <f t="shared" si="5"/>
        <v>Sean Hepburn</v>
      </c>
      <c r="X91" t="s">
        <v>291</v>
      </c>
      <c r="Z91" t="s">
        <v>68</v>
      </c>
      <c r="AA91" t="s">
        <v>78</v>
      </c>
    </row>
    <row r="92" spans="1:27" ht="16.5" thickBot="1">
      <c r="A92">
        <v>87</v>
      </c>
      <c r="B92" s="103" t="str">
        <f t="shared" si="4"/>
        <v>Sophos Pantazis</v>
      </c>
      <c r="C92" s="103" t="s">
        <v>332</v>
      </c>
      <c r="D92" s="94" t="s">
        <v>119</v>
      </c>
      <c r="E92" s="92">
        <f t="shared" si="6"/>
        <v>2196</v>
      </c>
      <c r="F92" s="88" t="s">
        <v>120</v>
      </c>
      <c r="G92" s="88" t="s">
        <v>121</v>
      </c>
      <c r="H92" s="94"/>
      <c r="I92" s="94"/>
      <c r="J92" s="88"/>
      <c r="K92" s="88"/>
      <c r="L92" s="88"/>
      <c r="M92" s="88"/>
      <c r="N92" s="88"/>
      <c r="O92" s="88"/>
      <c r="P92" s="88"/>
      <c r="Q92" s="93"/>
      <c r="W92" s="102" t="str">
        <f t="shared" si="5"/>
        <v>Sophos Pantazis</v>
      </c>
      <c r="X92" t="s">
        <v>119</v>
      </c>
      <c r="Z92" t="s">
        <v>120</v>
      </c>
      <c r="AA92" t="s">
        <v>121</v>
      </c>
    </row>
    <row r="93" spans="1:27" ht="16.5" thickBot="1">
      <c r="A93">
        <v>88</v>
      </c>
      <c r="B93" s="103" t="str">
        <f t="shared" si="4"/>
        <v>Stanley Stacey</v>
      </c>
      <c r="C93" s="103" t="s">
        <v>497</v>
      </c>
      <c r="D93" s="94" t="s">
        <v>144</v>
      </c>
      <c r="E93" s="92" t="str">
        <f t="shared" si="6"/>
        <v xml:space="preserve"> </v>
      </c>
      <c r="F93" s="88" t="s">
        <v>145</v>
      </c>
      <c r="G93" s="88" t="s">
        <v>143</v>
      </c>
      <c r="H93" s="94"/>
      <c r="I93" s="94"/>
      <c r="J93" s="88"/>
      <c r="K93" s="88"/>
      <c r="L93" s="88"/>
      <c r="M93" s="88"/>
      <c r="N93" s="88"/>
      <c r="O93" s="88"/>
      <c r="P93" s="88"/>
      <c r="Q93" s="93"/>
      <c r="W93" s="102" t="str">
        <f t="shared" si="5"/>
        <v>Stanley Stacey</v>
      </c>
      <c r="X93" t="s">
        <v>144</v>
      </c>
      <c r="Z93" t="s">
        <v>145</v>
      </c>
      <c r="AA93" t="s">
        <v>143</v>
      </c>
    </row>
    <row r="94" spans="1:27" ht="16.5" thickBot="1">
      <c r="A94">
        <v>89</v>
      </c>
      <c r="B94" s="103" t="str">
        <f t="shared" si="4"/>
        <v>Stefan Snyders</v>
      </c>
      <c r="C94" s="103" t="s">
        <v>498</v>
      </c>
      <c r="D94" s="94" t="s">
        <v>289</v>
      </c>
      <c r="E94" s="92" t="str">
        <f t="shared" si="6"/>
        <v xml:space="preserve"> </v>
      </c>
      <c r="F94" s="88" t="s">
        <v>128</v>
      </c>
      <c r="G94" s="88" t="s">
        <v>275</v>
      </c>
      <c r="H94" s="94"/>
      <c r="I94" s="94"/>
      <c r="J94" s="88"/>
      <c r="K94" s="88"/>
      <c r="L94" s="88"/>
      <c r="M94" s="88"/>
      <c r="N94" s="88"/>
      <c r="O94" s="88"/>
      <c r="P94" s="88"/>
      <c r="Q94" s="93"/>
      <c r="W94" s="102" t="str">
        <f t="shared" si="5"/>
        <v>Stefan Snyders</v>
      </c>
      <c r="X94" t="s">
        <v>289</v>
      </c>
      <c r="Z94" t="s">
        <v>128</v>
      </c>
      <c r="AA94" t="s">
        <v>275</v>
      </c>
    </row>
    <row r="95" spans="1:27" ht="16.5" thickBot="1">
      <c r="A95">
        <v>90</v>
      </c>
      <c r="B95" s="103" t="str">
        <f t="shared" si="4"/>
        <v>Stewart McLarty</v>
      </c>
      <c r="C95" s="103" t="s">
        <v>257</v>
      </c>
      <c r="D95" s="94" t="s">
        <v>216</v>
      </c>
      <c r="E95" s="92">
        <f t="shared" si="6"/>
        <v>4741</v>
      </c>
      <c r="F95" s="88" t="s">
        <v>230</v>
      </c>
      <c r="G95" s="88" t="s">
        <v>241</v>
      </c>
      <c r="H95" s="94"/>
      <c r="I95" s="94"/>
      <c r="J95" s="88"/>
      <c r="K95" s="88"/>
      <c r="L95" s="88"/>
      <c r="M95" s="88"/>
      <c r="N95" s="88"/>
      <c r="O95" s="88"/>
      <c r="P95" s="88"/>
      <c r="Q95" s="93"/>
      <c r="W95" s="102" t="str">
        <f t="shared" si="5"/>
        <v>Stewart McLarty</v>
      </c>
      <c r="X95" t="s">
        <v>216</v>
      </c>
      <c r="Z95" t="s">
        <v>230</v>
      </c>
      <c r="AA95" t="s">
        <v>241</v>
      </c>
    </row>
    <row r="96" spans="1:27" ht="16.5" thickBot="1">
      <c r="A96">
        <v>91</v>
      </c>
      <c r="B96" s="103" t="str">
        <f t="shared" si="4"/>
        <v>Terence Ladner</v>
      </c>
      <c r="C96" s="103" t="s">
        <v>294</v>
      </c>
      <c r="D96" s="94" t="s">
        <v>391</v>
      </c>
      <c r="E96" s="92">
        <f t="shared" si="6"/>
        <v>19721</v>
      </c>
      <c r="F96" s="88" t="s">
        <v>392</v>
      </c>
      <c r="G96" s="88" t="s">
        <v>393</v>
      </c>
      <c r="H96" s="94"/>
      <c r="I96" s="94"/>
      <c r="J96" s="88"/>
      <c r="K96" s="88"/>
      <c r="L96" s="88"/>
      <c r="M96" s="88"/>
      <c r="N96" s="88"/>
      <c r="O96" s="88"/>
      <c r="P96" s="88"/>
      <c r="Q96" s="93"/>
      <c r="W96" s="102" t="str">
        <f t="shared" si="5"/>
        <v>Terence Ladner</v>
      </c>
      <c r="X96" t="s">
        <v>391</v>
      </c>
      <c r="Z96" t="s">
        <v>392</v>
      </c>
      <c r="AA96" t="s">
        <v>393</v>
      </c>
    </row>
    <row r="97" spans="1:27" ht="16.5" thickBot="1">
      <c r="A97">
        <v>92</v>
      </c>
      <c r="B97" s="103" t="str">
        <f t="shared" si="4"/>
        <v>Thomas Kelly</v>
      </c>
      <c r="C97" s="103" t="s">
        <v>499</v>
      </c>
      <c r="D97" s="94" t="s">
        <v>215</v>
      </c>
      <c r="E97" s="92" t="str">
        <f t="shared" si="6"/>
        <v xml:space="preserve"> </v>
      </c>
      <c r="F97" s="88" t="s">
        <v>229</v>
      </c>
      <c r="G97" s="88" t="s">
        <v>240</v>
      </c>
      <c r="H97" s="94"/>
      <c r="I97" s="94"/>
      <c r="J97" s="88"/>
      <c r="K97" s="88"/>
      <c r="L97" s="88"/>
      <c r="M97" s="88"/>
      <c r="N97" s="88"/>
      <c r="O97" s="88"/>
      <c r="P97" s="88"/>
      <c r="Q97" s="93"/>
      <c r="W97" s="102" t="str">
        <f t="shared" si="5"/>
        <v>Thomas Kelly</v>
      </c>
      <c r="X97" t="s">
        <v>215</v>
      </c>
      <c r="Z97" t="s">
        <v>229</v>
      </c>
      <c r="AA97" t="s">
        <v>240</v>
      </c>
    </row>
    <row r="98" spans="1:27" ht="16.5" thickBot="1">
      <c r="A98">
        <v>93</v>
      </c>
      <c r="B98" s="103" t="str">
        <f t="shared" si="4"/>
        <v>Tiaan Vermeulen</v>
      </c>
      <c r="C98" s="103" t="s">
        <v>500</v>
      </c>
      <c r="D98" s="94" t="s">
        <v>412</v>
      </c>
      <c r="E98" s="92" t="str">
        <f t="shared" si="6"/>
        <v xml:space="preserve"> </v>
      </c>
      <c r="F98" s="88" t="s">
        <v>413</v>
      </c>
      <c r="G98" s="88" t="s">
        <v>414</v>
      </c>
      <c r="H98" s="94"/>
      <c r="I98" s="94"/>
      <c r="J98" s="88"/>
      <c r="K98" s="88"/>
      <c r="L98" s="88"/>
      <c r="M98" s="88"/>
      <c r="N98" s="88"/>
      <c r="O98" s="88"/>
      <c r="P98" s="88"/>
      <c r="Q98" s="93"/>
      <c r="W98" s="102" t="str">
        <f t="shared" si="5"/>
        <v>Tiaan Vermeulen</v>
      </c>
      <c r="X98" t="s">
        <v>412</v>
      </c>
      <c r="Z98" t="s">
        <v>413</v>
      </c>
      <c r="AA98" t="s">
        <v>414</v>
      </c>
    </row>
    <row r="99" spans="1:27" ht="16.5" thickBot="1">
      <c r="A99">
        <v>94</v>
      </c>
      <c r="B99" s="103" t="str">
        <f t="shared" si="4"/>
        <v>Timothy Crossland</v>
      </c>
      <c r="C99" s="103" t="s">
        <v>501</v>
      </c>
      <c r="D99" s="94" t="s">
        <v>376</v>
      </c>
      <c r="E99" s="92" t="str">
        <f t="shared" si="6"/>
        <v xml:space="preserve"> </v>
      </c>
      <c r="F99" s="88" t="s">
        <v>377</v>
      </c>
      <c r="G99" s="88" t="s">
        <v>378</v>
      </c>
      <c r="H99" s="94"/>
      <c r="I99" s="94"/>
      <c r="J99" s="88"/>
      <c r="K99" s="88"/>
      <c r="L99" s="88"/>
      <c r="M99" s="88"/>
      <c r="N99" s="88"/>
      <c r="O99" s="88"/>
      <c r="P99" s="88"/>
      <c r="Q99" s="93"/>
      <c r="W99" s="102" t="str">
        <f t="shared" si="5"/>
        <v>Timothy Crossland</v>
      </c>
      <c r="X99" t="s">
        <v>376</v>
      </c>
      <c r="Z99" t="s">
        <v>377</v>
      </c>
      <c r="AA99" t="s">
        <v>378</v>
      </c>
    </row>
    <row r="100" spans="1:27" ht="16.5" thickBot="1">
      <c r="A100">
        <v>95</v>
      </c>
      <c r="B100" s="103" t="str">
        <f t="shared" si="4"/>
        <v>Warren Ewart</v>
      </c>
      <c r="C100" s="103" t="s">
        <v>502</v>
      </c>
      <c r="D100" s="94" t="s">
        <v>282</v>
      </c>
      <c r="E100" s="92" t="str">
        <f t="shared" si="6"/>
        <v xml:space="preserve"> </v>
      </c>
      <c r="F100" s="88" t="s">
        <v>267</v>
      </c>
      <c r="G100" s="88" t="s">
        <v>268</v>
      </c>
      <c r="H100" s="94"/>
      <c r="I100" s="94"/>
      <c r="J100" s="88"/>
      <c r="K100" s="88"/>
      <c r="L100" s="88"/>
      <c r="M100" s="88"/>
      <c r="N100" s="88"/>
      <c r="O100" s="88"/>
      <c r="P100" s="88"/>
      <c r="Q100" s="93"/>
      <c r="W100" s="102" t="str">
        <f t="shared" si="5"/>
        <v>Warren Ewart</v>
      </c>
      <c r="X100" t="s">
        <v>282</v>
      </c>
      <c r="Z100" t="s">
        <v>267</v>
      </c>
      <c r="AA100" t="s">
        <v>268</v>
      </c>
    </row>
    <row r="101" spans="1:27" ht="16.5" thickBot="1">
      <c r="A101">
        <v>96</v>
      </c>
      <c r="B101" s="103" t="str">
        <f t="shared" ref="B101:B106" si="7">CONCATENATE(F101," ",G101)</f>
        <v>Wernher Hartzenberg</v>
      </c>
      <c r="C101" s="103" t="s">
        <v>503</v>
      </c>
      <c r="D101" s="94" t="s">
        <v>74</v>
      </c>
      <c r="E101" s="92" t="str">
        <f t="shared" si="6"/>
        <v xml:space="preserve"> </v>
      </c>
      <c r="F101" s="88" t="s">
        <v>75</v>
      </c>
      <c r="G101" s="88" t="s">
        <v>76</v>
      </c>
      <c r="H101" s="94"/>
      <c r="I101" s="94"/>
      <c r="J101" s="88"/>
      <c r="K101" s="88"/>
      <c r="L101" s="88"/>
      <c r="M101" s="88"/>
      <c r="N101" s="88"/>
      <c r="O101" s="88"/>
      <c r="P101" s="88"/>
      <c r="Q101" s="93"/>
      <c r="W101" s="102" t="str">
        <f t="shared" si="5"/>
        <v>Wernher Hartzenberg</v>
      </c>
      <c r="X101" t="s">
        <v>74</v>
      </c>
      <c r="Z101" t="s">
        <v>75</v>
      </c>
      <c r="AA101" t="s">
        <v>76</v>
      </c>
    </row>
    <row r="102" spans="1:27" ht="16.5" thickBot="1">
      <c r="A102">
        <v>97</v>
      </c>
      <c r="B102" s="103" t="str">
        <f t="shared" si="7"/>
        <v>Willem Slabbert</v>
      </c>
      <c r="C102" s="103" t="s">
        <v>504</v>
      </c>
      <c r="D102" s="94" t="s">
        <v>135</v>
      </c>
      <c r="E102" s="92" t="str">
        <f t="shared" si="6"/>
        <v xml:space="preserve"> </v>
      </c>
      <c r="F102" s="88" t="s">
        <v>136</v>
      </c>
      <c r="G102" s="88" t="s">
        <v>137</v>
      </c>
      <c r="H102" s="94"/>
      <c r="I102" s="94"/>
      <c r="J102" s="88"/>
      <c r="K102" s="88"/>
      <c r="L102" s="88"/>
      <c r="M102" s="88"/>
      <c r="N102" s="88"/>
      <c r="O102" s="88"/>
      <c r="P102" s="88"/>
      <c r="Q102" s="93"/>
      <c r="W102" s="102" t="str">
        <f t="shared" si="5"/>
        <v>Willem Slabbert</v>
      </c>
      <c r="X102" t="s">
        <v>135</v>
      </c>
      <c r="Z102" t="s">
        <v>136</v>
      </c>
      <c r="AA102" t="s">
        <v>137</v>
      </c>
    </row>
    <row r="103" spans="1:27" ht="16.5" thickBot="1">
      <c r="A103">
        <v>98</v>
      </c>
      <c r="B103" s="103" t="str">
        <f t="shared" si="7"/>
        <v>Willem Vorster</v>
      </c>
      <c r="C103" s="103" t="s">
        <v>327</v>
      </c>
      <c r="D103" s="94" t="s">
        <v>166</v>
      </c>
      <c r="E103" s="92">
        <f t="shared" si="6"/>
        <v>6975</v>
      </c>
      <c r="F103" s="88" t="s">
        <v>136</v>
      </c>
      <c r="G103" s="88" t="s">
        <v>167</v>
      </c>
      <c r="H103" s="94"/>
      <c r="I103" s="94"/>
      <c r="J103" s="88"/>
      <c r="K103" s="88"/>
      <c r="L103" s="88"/>
      <c r="M103" s="88"/>
      <c r="N103" s="88"/>
      <c r="O103" s="88"/>
      <c r="P103" s="88"/>
      <c r="Q103" s="93"/>
      <c r="W103" s="102" t="str">
        <f t="shared" si="5"/>
        <v>Willem Vorster</v>
      </c>
      <c r="X103" t="s">
        <v>166</v>
      </c>
      <c r="Z103" t="s">
        <v>136</v>
      </c>
      <c r="AA103" t="s">
        <v>167</v>
      </c>
    </row>
    <row r="104" spans="1:27" ht="16.5" thickBot="1">
      <c r="A104">
        <v>99</v>
      </c>
      <c r="B104" s="103" t="str">
        <f t="shared" si="7"/>
        <v>Willie Hepburn</v>
      </c>
      <c r="C104" s="103" t="s">
        <v>505</v>
      </c>
      <c r="D104" s="94" t="s">
        <v>77</v>
      </c>
      <c r="E104" s="92" t="str">
        <f t="shared" si="6"/>
        <v xml:space="preserve"> </v>
      </c>
      <c r="F104" s="88" t="s">
        <v>73</v>
      </c>
      <c r="G104" s="88" t="s">
        <v>78</v>
      </c>
      <c r="H104" s="94"/>
      <c r="I104" s="94"/>
      <c r="J104" s="88"/>
      <c r="K104" s="88"/>
      <c r="L104" s="88"/>
      <c r="M104" s="88"/>
      <c r="N104" s="88"/>
      <c r="O104" s="88"/>
      <c r="P104" s="88"/>
      <c r="Q104" s="93"/>
      <c r="W104" s="102" t="str">
        <f t="shared" si="5"/>
        <v>Willie Hepburn</v>
      </c>
      <c r="X104" t="s">
        <v>77</v>
      </c>
      <c r="Z104" t="s">
        <v>73</v>
      </c>
      <c r="AA104" t="s">
        <v>78</v>
      </c>
    </row>
    <row r="105" spans="1:27" ht="16.5" thickBot="1">
      <c r="A105">
        <v>100</v>
      </c>
      <c r="B105" s="103" t="str">
        <f t="shared" si="7"/>
        <v>Wynand Du Plessis</v>
      </c>
      <c r="C105" s="103" t="s">
        <v>506</v>
      </c>
      <c r="D105" s="94" t="s">
        <v>63</v>
      </c>
      <c r="E105" s="92" t="str">
        <f t="shared" si="6"/>
        <v xml:space="preserve"> </v>
      </c>
      <c r="F105" s="88" t="s">
        <v>64</v>
      </c>
      <c r="G105" s="88" t="s">
        <v>65</v>
      </c>
      <c r="H105" s="94"/>
      <c r="I105" s="94"/>
      <c r="J105" s="88"/>
      <c r="K105" s="88"/>
      <c r="L105" s="88"/>
      <c r="M105" s="88"/>
      <c r="N105" s="88"/>
      <c r="O105" s="88"/>
      <c r="P105" s="88"/>
      <c r="Q105" s="93"/>
      <c r="W105" s="102" t="str">
        <f t="shared" si="5"/>
        <v>Wynand Du Plessis</v>
      </c>
      <c r="X105" t="s">
        <v>63</v>
      </c>
      <c r="Z105" t="s">
        <v>64</v>
      </c>
      <c r="AA105" t="s">
        <v>65</v>
      </c>
    </row>
    <row r="106" spans="1:27" ht="16.5" thickBot="1">
      <c r="A106">
        <v>101</v>
      </c>
      <c r="B106" s="187" t="str">
        <f t="shared" si="7"/>
        <v>Wynand Van Der Merwe</v>
      </c>
      <c r="C106" s="187" t="s">
        <v>507</v>
      </c>
      <c r="D106" s="94" t="s">
        <v>153</v>
      </c>
      <c r="E106" s="92" t="str">
        <f t="shared" si="6"/>
        <v xml:space="preserve"> </v>
      </c>
      <c r="F106" s="88" t="s">
        <v>64</v>
      </c>
      <c r="G106" s="88" t="s">
        <v>152</v>
      </c>
      <c r="H106" s="94"/>
      <c r="I106" s="94"/>
      <c r="J106" s="88"/>
      <c r="K106" s="88"/>
      <c r="L106" s="88"/>
      <c r="M106" s="88"/>
      <c r="N106" s="88"/>
      <c r="O106" s="88"/>
      <c r="P106" s="88"/>
      <c r="Q106" s="93"/>
      <c r="W106" s="102" t="str">
        <f t="shared" si="5"/>
        <v>Wynand Van Der Merwe</v>
      </c>
      <c r="X106" t="s">
        <v>153</v>
      </c>
      <c r="Z106" t="s">
        <v>64</v>
      </c>
      <c r="AA106" t="s">
        <v>152</v>
      </c>
    </row>
    <row r="107" spans="1:27" ht="15.75">
      <c r="A107">
        <v>102</v>
      </c>
      <c r="H107" s="94"/>
      <c r="I107" s="94"/>
      <c r="J107" s="88"/>
      <c r="K107" s="88"/>
      <c r="L107" s="88"/>
      <c r="M107" s="88"/>
      <c r="N107" s="88"/>
      <c r="O107" s="88"/>
      <c r="P107" s="88"/>
      <c r="Q107" s="93"/>
    </row>
    <row r="108" spans="1:27" ht="15.75">
      <c r="A108">
        <v>103</v>
      </c>
      <c r="H108" s="94"/>
      <c r="I108" s="94"/>
      <c r="J108" s="88"/>
      <c r="K108" s="88"/>
      <c r="L108" s="88"/>
      <c r="M108" s="88"/>
      <c r="N108" s="88"/>
      <c r="O108" s="88"/>
      <c r="P108" s="88"/>
      <c r="Q108" s="93"/>
    </row>
    <row r="109" spans="1:27" ht="15.75">
      <c r="A109">
        <v>104</v>
      </c>
      <c r="H109" s="94"/>
      <c r="I109" s="94"/>
      <c r="J109" s="88"/>
      <c r="K109" s="88"/>
      <c r="L109" s="88"/>
      <c r="M109" s="88"/>
      <c r="N109" s="88"/>
      <c r="O109" s="88"/>
      <c r="P109" s="88"/>
      <c r="Q109" s="93"/>
    </row>
    <row r="110" spans="1:27" ht="15.75">
      <c r="A110">
        <v>105</v>
      </c>
      <c r="H110" s="94"/>
      <c r="I110" s="94"/>
      <c r="J110" s="88"/>
      <c r="K110" s="88"/>
      <c r="L110" s="88"/>
      <c r="M110" s="88"/>
      <c r="N110" s="88"/>
      <c r="O110" s="88"/>
      <c r="P110" s="88"/>
      <c r="Q110" s="93"/>
      <c r="W110" s="103" t="str">
        <f t="shared" ref="W110:W131" si="8">CONCATENATE(Z110," ",AA110)</f>
        <v>Robert Frank</v>
      </c>
      <c r="X110" s="94" t="s">
        <v>283</v>
      </c>
      <c r="Y110" s="92" t="str">
        <f t="shared" ref="Y110:Y131" si="9">IFERROR(VLOOKUP(W110,$S$5:$T$45,2,FALSE)," ")</f>
        <v xml:space="preserve"> </v>
      </c>
      <c r="Z110" s="88" t="s">
        <v>54</v>
      </c>
      <c r="AA110" s="88" t="s">
        <v>236</v>
      </c>
    </row>
    <row r="111" spans="1:27" ht="15.75">
      <c r="A111">
        <v>106</v>
      </c>
      <c r="H111" s="94"/>
      <c r="I111" s="94"/>
      <c r="J111" s="88"/>
      <c r="K111" s="88"/>
      <c r="L111" s="88"/>
      <c r="M111" s="88"/>
      <c r="N111" s="88"/>
      <c r="O111" s="88"/>
      <c r="P111" s="88"/>
      <c r="Q111" s="93"/>
      <c r="W111" s="103" t="str">
        <f t="shared" si="8"/>
        <v>Robert Van Aarle</v>
      </c>
      <c r="X111" s="94" t="s">
        <v>151</v>
      </c>
      <c r="Y111" s="92" t="str">
        <f t="shared" si="9"/>
        <v xml:space="preserve"> </v>
      </c>
      <c r="Z111" s="88" t="s">
        <v>54</v>
      </c>
      <c r="AA111" s="88" t="s">
        <v>150</v>
      </c>
    </row>
    <row r="112" spans="1:27" ht="15.75">
      <c r="A112">
        <v>107</v>
      </c>
      <c r="H112" s="94"/>
      <c r="I112" s="94"/>
      <c r="J112" s="88"/>
      <c r="K112" s="88"/>
      <c r="L112" s="88"/>
      <c r="M112" s="88"/>
      <c r="N112" s="88"/>
      <c r="O112" s="88"/>
      <c r="P112" s="88"/>
      <c r="Q112" s="93"/>
      <c r="W112" s="103" t="str">
        <f t="shared" si="8"/>
        <v>Ryan Prozesky</v>
      </c>
      <c r="X112" s="94" t="s">
        <v>287</v>
      </c>
      <c r="Y112" s="92" t="str">
        <f t="shared" si="9"/>
        <v xml:space="preserve"> </v>
      </c>
      <c r="Z112" s="88" t="s">
        <v>238</v>
      </c>
      <c r="AA112" s="88" t="s">
        <v>271</v>
      </c>
    </row>
    <row r="113" spans="1:27" ht="15.75">
      <c r="A113">
        <v>108</v>
      </c>
      <c r="H113" s="94"/>
      <c r="I113" s="94"/>
      <c r="J113" s="88"/>
      <c r="K113" s="88"/>
      <c r="L113" s="88"/>
      <c r="M113" s="88"/>
      <c r="N113" s="88"/>
      <c r="O113" s="88"/>
      <c r="P113" s="88"/>
      <c r="Q113" s="93"/>
      <c r="W113" s="103" t="str">
        <f t="shared" si="8"/>
        <v>Sean Fandam</v>
      </c>
      <c r="X113" s="94" t="s">
        <v>67</v>
      </c>
      <c r="Y113" s="92" t="str">
        <f t="shared" si="9"/>
        <v xml:space="preserve"> </v>
      </c>
      <c r="Z113" s="88" t="s">
        <v>68</v>
      </c>
      <c r="AA113" s="88" t="s">
        <v>69</v>
      </c>
    </row>
    <row r="114" spans="1:27" ht="15.75">
      <c r="A114">
        <v>109</v>
      </c>
      <c r="H114" s="94"/>
      <c r="I114" s="94"/>
      <c r="J114" s="88"/>
      <c r="K114" s="88"/>
      <c r="L114" s="88"/>
      <c r="M114" s="88"/>
      <c r="N114" s="88"/>
      <c r="O114" s="88"/>
      <c r="P114" s="88"/>
      <c r="Q114" s="93"/>
      <c r="W114" s="103" t="str">
        <f t="shared" si="8"/>
        <v>Sean Hepburn</v>
      </c>
      <c r="X114" s="94" t="s">
        <v>291</v>
      </c>
      <c r="Y114" s="92">
        <f t="shared" si="9"/>
        <v>8566</v>
      </c>
      <c r="Z114" s="88" t="s">
        <v>68</v>
      </c>
      <c r="AA114" s="88" t="s">
        <v>78</v>
      </c>
    </row>
    <row r="115" spans="1:27" ht="15.75">
      <c r="A115">
        <v>110</v>
      </c>
      <c r="H115" s="94"/>
      <c r="I115" s="94"/>
      <c r="J115" s="88"/>
      <c r="K115" s="88"/>
      <c r="L115" s="88"/>
      <c r="M115" s="88"/>
      <c r="N115" s="88"/>
      <c r="O115" s="88"/>
      <c r="P115" s="88"/>
      <c r="Q115" s="93"/>
      <c r="W115" s="103" t="str">
        <f t="shared" si="8"/>
        <v>Selwyn Roberts</v>
      </c>
      <c r="X115" s="94" t="s">
        <v>223</v>
      </c>
      <c r="Y115" s="92" t="str">
        <f t="shared" si="9"/>
        <v xml:space="preserve"> </v>
      </c>
      <c r="Z115" s="88" t="s">
        <v>234</v>
      </c>
      <c r="AA115" s="88" t="s">
        <v>248</v>
      </c>
    </row>
    <row r="116" spans="1:27" ht="15.75">
      <c r="A116">
        <v>111</v>
      </c>
      <c r="H116" s="94"/>
      <c r="I116" s="94"/>
      <c r="J116" s="88"/>
      <c r="K116" s="88"/>
      <c r="L116" s="88"/>
      <c r="M116" s="88"/>
      <c r="N116" s="88"/>
      <c r="O116" s="88"/>
      <c r="P116" s="88"/>
      <c r="Q116" s="93"/>
      <c r="W116" s="103" t="str">
        <f t="shared" si="8"/>
        <v>Shaun Cabrita</v>
      </c>
      <c r="X116" s="94" t="s">
        <v>50</v>
      </c>
      <c r="Y116" s="92" t="str">
        <f t="shared" si="9"/>
        <v xml:space="preserve"> </v>
      </c>
      <c r="Z116" s="88" t="s">
        <v>51</v>
      </c>
      <c r="AA116" s="88" t="s">
        <v>52</v>
      </c>
    </row>
    <row r="117" spans="1:27" ht="15.75">
      <c r="A117">
        <v>112</v>
      </c>
      <c r="H117" s="94"/>
      <c r="I117" s="94"/>
      <c r="J117" s="88"/>
      <c r="K117" s="88"/>
      <c r="L117" s="88"/>
      <c r="M117" s="88"/>
      <c r="N117" s="88"/>
      <c r="O117" s="88"/>
      <c r="P117" s="88"/>
      <c r="Q117" s="93"/>
      <c r="W117" s="103" t="str">
        <f t="shared" si="8"/>
        <v>Sophos Pantazis</v>
      </c>
      <c r="X117" s="94" t="s">
        <v>119</v>
      </c>
      <c r="Y117" s="92">
        <f t="shared" si="9"/>
        <v>2196</v>
      </c>
      <c r="Z117" s="88" t="s">
        <v>120</v>
      </c>
      <c r="AA117" s="88" t="s">
        <v>121</v>
      </c>
    </row>
    <row r="118" spans="1:27" ht="15.75">
      <c r="A118">
        <v>113</v>
      </c>
      <c r="H118" s="94"/>
      <c r="I118" s="94"/>
      <c r="J118" s="88"/>
      <c r="K118" s="88"/>
      <c r="L118" s="88"/>
      <c r="M118" s="88"/>
      <c r="N118" s="88"/>
      <c r="O118" s="88"/>
      <c r="P118" s="88"/>
      <c r="Q118" s="93"/>
      <c r="W118" s="103" t="str">
        <f t="shared" si="8"/>
        <v>Stanley Stacey</v>
      </c>
      <c r="X118" s="94" t="s">
        <v>144</v>
      </c>
      <c r="Y118" s="92" t="str">
        <f t="shared" si="9"/>
        <v xml:space="preserve"> </v>
      </c>
      <c r="Z118" s="88" t="s">
        <v>145</v>
      </c>
      <c r="AA118" s="88" t="s">
        <v>143</v>
      </c>
    </row>
    <row r="119" spans="1:27" ht="15.75">
      <c r="A119">
        <v>114</v>
      </c>
      <c r="H119" s="94"/>
      <c r="I119" s="94"/>
      <c r="J119" s="88"/>
      <c r="K119" s="88"/>
      <c r="L119" s="88"/>
      <c r="M119" s="88"/>
      <c r="N119" s="88"/>
      <c r="O119" s="88"/>
      <c r="P119" s="88"/>
      <c r="Q119" s="93"/>
      <c r="W119" s="103" t="str">
        <f t="shared" si="8"/>
        <v>Stefan Puschavez</v>
      </c>
      <c r="X119" s="94" t="s">
        <v>127</v>
      </c>
      <c r="Y119" s="92" t="str">
        <f t="shared" si="9"/>
        <v xml:space="preserve"> </v>
      </c>
      <c r="Z119" s="88" t="s">
        <v>128</v>
      </c>
      <c r="AA119" s="88" t="s">
        <v>129</v>
      </c>
    </row>
    <row r="120" spans="1:27" ht="15.75">
      <c r="A120">
        <v>115</v>
      </c>
      <c r="H120" s="94"/>
      <c r="I120" s="94"/>
      <c r="J120" s="88"/>
      <c r="K120" s="88"/>
      <c r="L120" s="88"/>
      <c r="M120" s="88"/>
      <c r="N120" s="88"/>
      <c r="O120" s="88"/>
      <c r="P120" s="88"/>
      <c r="Q120" s="93"/>
      <c r="W120" s="103" t="str">
        <f t="shared" si="8"/>
        <v>Stefan Snyders</v>
      </c>
      <c r="X120" s="94" t="s">
        <v>289</v>
      </c>
      <c r="Y120" s="92" t="str">
        <f t="shared" si="9"/>
        <v xml:space="preserve"> </v>
      </c>
      <c r="Z120" s="88" t="s">
        <v>128</v>
      </c>
      <c r="AA120" s="88" t="s">
        <v>275</v>
      </c>
    </row>
    <row r="121" spans="1:27" ht="15.75">
      <c r="A121">
        <v>116</v>
      </c>
      <c r="H121" s="94"/>
      <c r="I121" s="94"/>
      <c r="J121" s="88"/>
      <c r="K121" s="88"/>
      <c r="L121" s="88"/>
      <c r="M121" s="88"/>
      <c r="N121" s="88"/>
      <c r="O121" s="88"/>
      <c r="P121" s="88"/>
      <c r="Q121" s="93"/>
      <c r="W121" s="103"/>
      <c r="X121" s="94"/>
      <c r="Y121" s="92"/>
      <c r="Z121" s="88"/>
      <c r="AA121" s="88"/>
    </row>
    <row r="122" spans="1:27" ht="15.75">
      <c r="A122">
        <v>117</v>
      </c>
      <c r="H122" s="94"/>
      <c r="I122" s="94"/>
      <c r="J122" s="88"/>
      <c r="K122" s="88"/>
      <c r="L122" s="88"/>
      <c r="M122" s="88"/>
      <c r="N122" s="88"/>
      <c r="O122" s="88"/>
      <c r="P122" s="88"/>
      <c r="Q122" s="93"/>
      <c r="W122" s="103" t="str">
        <f t="shared" si="8"/>
        <v>Thomas Kelly</v>
      </c>
      <c r="X122" s="94" t="s">
        <v>215</v>
      </c>
      <c r="Y122" s="92" t="str">
        <f t="shared" si="9"/>
        <v xml:space="preserve"> </v>
      </c>
      <c r="Z122" s="88" t="s">
        <v>229</v>
      </c>
      <c r="AA122" s="88" t="s">
        <v>240</v>
      </c>
    </row>
    <row r="123" spans="1:27" ht="15.75">
      <c r="A123">
        <v>118</v>
      </c>
      <c r="H123" s="94"/>
      <c r="I123" s="94"/>
      <c r="J123" s="88"/>
      <c r="K123" s="88"/>
      <c r="L123" s="88"/>
      <c r="M123" s="88"/>
      <c r="N123" s="88"/>
      <c r="O123" s="88"/>
      <c r="P123" s="88"/>
      <c r="Q123" s="93"/>
      <c r="W123" s="103" t="str">
        <f t="shared" si="8"/>
        <v>Warren Ewart</v>
      </c>
      <c r="X123" s="94" t="s">
        <v>282</v>
      </c>
      <c r="Y123" s="92" t="str">
        <f t="shared" si="9"/>
        <v xml:space="preserve"> </v>
      </c>
      <c r="Z123" s="88" t="s">
        <v>267</v>
      </c>
      <c r="AA123" s="88" t="s">
        <v>268</v>
      </c>
    </row>
    <row r="124" spans="1:27" ht="15.75">
      <c r="A124">
        <v>119</v>
      </c>
      <c r="H124" s="94"/>
      <c r="I124" s="94"/>
      <c r="J124" s="88"/>
      <c r="K124" s="88"/>
      <c r="L124" s="88"/>
      <c r="M124" s="88"/>
      <c r="N124" s="88"/>
      <c r="O124" s="88"/>
      <c r="P124" s="88"/>
      <c r="Q124" s="93"/>
      <c r="W124" s="103" t="str">
        <f t="shared" si="8"/>
        <v>Wernher Hartzenberg</v>
      </c>
      <c r="X124" s="94" t="s">
        <v>74</v>
      </c>
      <c r="Y124" s="92" t="str">
        <f t="shared" si="9"/>
        <v xml:space="preserve"> </v>
      </c>
      <c r="Z124" s="88" t="s">
        <v>75</v>
      </c>
      <c r="AA124" s="88" t="s">
        <v>76</v>
      </c>
    </row>
    <row r="125" spans="1:27" ht="15.75">
      <c r="A125">
        <v>120</v>
      </c>
      <c r="H125" s="94"/>
      <c r="I125" s="94"/>
      <c r="J125" s="88"/>
      <c r="K125" s="88"/>
      <c r="L125" s="88"/>
      <c r="M125" s="88"/>
      <c r="N125" s="88"/>
      <c r="O125" s="88"/>
      <c r="P125" s="88"/>
      <c r="Q125" s="93"/>
      <c r="W125" s="103" t="str">
        <f t="shared" si="8"/>
        <v>Willem Brits</v>
      </c>
      <c r="X125" s="94" t="s">
        <v>226</v>
      </c>
      <c r="Y125" s="92" t="str">
        <f t="shared" si="9"/>
        <v xml:space="preserve"> </v>
      </c>
      <c r="Z125" s="88" t="s">
        <v>136</v>
      </c>
      <c r="AA125" s="88" t="s">
        <v>48</v>
      </c>
    </row>
    <row r="126" spans="1:27" ht="15.75">
      <c r="A126">
        <v>121</v>
      </c>
      <c r="H126" s="94"/>
      <c r="I126" s="94"/>
      <c r="J126" s="88"/>
      <c r="K126" s="88"/>
      <c r="L126" s="88"/>
      <c r="M126" s="88"/>
      <c r="N126" s="88"/>
      <c r="O126" s="88"/>
      <c r="P126" s="88"/>
      <c r="Q126" s="93"/>
      <c r="W126" s="103" t="str">
        <f t="shared" si="8"/>
        <v>Willem Slabbert</v>
      </c>
      <c r="X126" s="94" t="s">
        <v>135</v>
      </c>
      <c r="Y126" s="92" t="str">
        <f t="shared" si="9"/>
        <v xml:space="preserve"> </v>
      </c>
      <c r="Z126" s="88" t="s">
        <v>136</v>
      </c>
      <c r="AA126" s="88" t="s">
        <v>137</v>
      </c>
    </row>
    <row r="127" spans="1:27" ht="15.75">
      <c r="A127">
        <v>122</v>
      </c>
      <c r="H127" s="94"/>
      <c r="I127" s="94"/>
      <c r="J127" s="88"/>
      <c r="K127" s="88"/>
      <c r="L127" s="88"/>
      <c r="M127" s="88"/>
      <c r="N127" s="88"/>
      <c r="O127" s="88"/>
      <c r="P127" s="88"/>
      <c r="Q127" s="93"/>
      <c r="W127" s="103" t="str">
        <f t="shared" si="8"/>
        <v>Willem Vonk</v>
      </c>
      <c r="X127" s="94" t="s">
        <v>164</v>
      </c>
      <c r="Y127" s="92">
        <f t="shared" si="9"/>
        <v>2342</v>
      </c>
      <c r="Z127" s="88" t="s">
        <v>136</v>
      </c>
      <c r="AA127" s="88" t="s">
        <v>165</v>
      </c>
    </row>
    <row r="128" spans="1:27" ht="15.75">
      <c r="A128">
        <v>123</v>
      </c>
      <c r="H128" s="94"/>
      <c r="I128" s="94"/>
      <c r="J128" s="88"/>
      <c r="K128" s="88"/>
      <c r="L128" s="88"/>
      <c r="M128" s="88"/>
      <c r="N128" s="88"/>
      <c r="O128" s="88"/>
      <c r="P128" s="88"/>
      <c r="Q128" s="93"/>
      <c r="W128" s="103" t="str">
        <f t="shared" si="8"/>
        <v>Willem Vorster</v>
      </c>
      <c r="X128" s="94" t="s">
        <v>166</v>
      </c>
      <c r="Y128" s="92">
        <f t="shared" si="9"/>
        <v>6975</v>
      </c>
      <c r="Z128" s="88" t="s">
        <v>136</v>
      </c>
      <c r="AA128" s="88" t="s">
        <v>167</v>
      </c>
    </row>
    <row r="129" spans="2:27" ht="15.75">
      <c r="B129" s="103"/>
      <c r="C129" s="186"/>
      <c r="D129" s="94"/>
      <c r="E129" s="88"/>
      <c r="F129" s="88"/>
      <c r="G129" s="88"/>
      <c r="H129" s="94"/>
      <c r="I129" s="94"/>
      <c r="J129" s="88"/>
      <c r="K129" s="88"/>
      <c r="L129" s="88"/>
      <c r="M129" s="88"/>
      <c r="N129" s="88"/>
      <c r="O129" s="88"/>
      <c r="P129" s="88"/>
      <c r="Q129" s="93"/>
      <c r="W129" s="103" t="str">
        <f t="shared" si="8"/>
        <v>Willie Hepburn</v>
      </c>
      <c r="X129" s="94" t="s">
        <v>77</v>
      </c>
      <c r="Y129" s="92" t="str">
        <f t="shared" si="9"/>
        <v xml:space="preserve"> </v>
      </c>
      <c r="Z129" s="88" t="s">
        <v>73</v>
      </c>
      <c r="AA129" s="88" t="s">
        <v>78</v>
      </c>
    </row>
    <row r="130" spans="2:27" ht="15.75">
      <c r="B130" s="103"/>
      <c r="C130" s="186"/>
      <c r="D130" s="94"/>
      <c r="E130" s="88"/>
      <c r="F130" s="88"/>
      <c r="G130" s="88"/>
      <c r="H130" s="94"/>
      <c r="I130" s="94"/>
      <c r="J130" s="88"/>
      <c r="K130" s="88"/>
      <c r="L130" s="88"/>
      <c r="M130" s="88"/>
      <c r="N130" s="88"/>
      <c r="O130" s="88"/>
      <c r="P130" s="88"/>
      <c r="Q130" s="93"/>
      <c r="W130" s="103" t="str">
        <f t="shared" si="8"/>
        <v>Wynand Du Plessis</v>
      </c>
      <c r="X130" s="94" t="s">
        <v>63</v>
      </c>
      <c r="Y130" s="92" t="str">
        <f t="shared" si="9"/>
        <v xml:space="preserve"> </v>
      </c>
      <c r="Z130" s="88" t="s">
        <v>64</v>
      </c>
      <c r="AA130" s="88" t="s">
        <v>65</v>
      </c>
    </row>
    <row r="131" spans="2:27" ht="15.75">
      <c r="B131" s="103"/>
      <c r="C131" s="186"/>
      <c r="D131" s="94"/>
      <c r="E131" s="88"/>
      <c r="F131" s="88"/>
      <c r="G131" s="88"/>
      <c r="H131" s="94"/>
      <c r="I131" s="94"/>
      <c r="J131" s="88"/>
      <c r="K131" s="88"/>
      <c r="L131" s="88"/>
      <c r="M131" s="88"/>
      <c r="N131" s="88"/>
      <c r="O131" s="88"/>
      <c r="P131" s="88"/>
      <c r="Q131" s="93"/>
      <c r="W131" s="103" t="str">
        <f t="shared" si="8"/>
        <v>Wynand Van Der Merwe</v>
      </c>
      <c r="X131" s="94" t="s">
        <v>153</v>
      </c>
      <c r="Y131" s="92" t="str">
        <f t="shared" si="9"/>
        <v xml:space="preserve"> </v>
      </c>
      <c r="Z131" s="88" t="s">
        <v>64</v>
      </c>
      <c r="AA131" s="88" t="s">
        <v>152</v>
      </c>
    </row>
    <row r="132" spans="2:27" ht="15.75">
      <c r="B132" s="103"/>
      <c r="C132" s="186"/>
      <c r="D132" s="94"/>
      <c r="E132" s="88"/>
      <c r="F132" s="88"/>
      <c r="G132" s="88"/>
      <c r="H132" s="94"/>
      <c r="I132" s="94"/>
      <c r="J132" s="88"/>
      <c r="K132" s="88"/>
      <c r="L132" s="88"/>
      <c r="M132" s="88"/>
      <c r="N132" s="88"/>
      <c r="O132" s="88"/>
      <c r="P132" s="88"/>
      <c r="Q132" s="93"/>
    </row>
    <row r="133" spans="2:27" ht="15.75">
      <c r="B133" s="103"/>
      <c r="C133" s="186"/>
      <c r="D133" s="94"/>
      <c r="E133" s="88"/>
      <c r="F133" s="88"/>
      <c r="G133" s="88"/>
      <c r="H133" s="94"/>
      <c r="I133" s="94"/>
      <c r="J133" s="88"/>
      <c r="K133" s="88"/>
      <c r="L133" s="88"/>
      <c r="M133" s="88"/>
      <c r="N133" s="88"/>
      <c r="O133" s="88"/>
      <c r="P133" s="88"/>
      <c r="Q133" s="93"/>
    </row>
    <row r="134" spans="2:27" ht="15.75">
      <c r="B134" s="103"/>
      <c r="C134" s="186"/>
      <c r="D134" s="94"/>
      <c r="E134" s="88"/>
      <c r="F134" s="88"/>
      <c r="G134" s="88"/>
      <c r="H134" s="94"/>
      <c r="I134" s="94"/>
      <c r="J134" s="88"/>
      <c r="K134" s="88"/>
      <c r="L134" s="88"/>
      <c r="M134" s="88"/>
      <c r="N134" s="88"/>
      <c r="O134" s="88"/>
      <c r="P134" s="88"/>
      <c r="Q134" s="93"/>
    </row>
    <row r="135" spans="2:27" ht="15.75">
      <c r="B135" s="103"/>
      <c r="C135" s="186"/>
      <c r="D135" s="94"/>
      <c r="E135" s="88"/>
      <c r="F135" s="88"/>
      <c r="G135" s="88"/>
      <c r="H135" s="94"/>
      <c r="I135" s="94"/>
      <c r="J135" s="88"/>
      <c r="K135" s="88"/>
      <c r="L135" s="88"/>
      <c r="M135" s="88"/>
      <c r="N135" s="88"/>
      <c r="O135" s="88"/>
      <c r="P135" s="88"/>
      <c r="Q135" s="93"/>
    </row>
    <row r="136" spans="2:27" ht="15.75">
      <c r="B136" s="103"/>
      <c r="C136" s="186"/>
      <c r="D136" s="94"/>
      <c r="E136" s="88"/>
      <c r="F136" s="88"/>
      <c r="G136" s="88"/>
      <c r="H136" s="94"/>
      <c r="I136" s="94"/>
      <c r="J136" s="88"/>
      <c r="K136" s="88"/>
      <c r="L136" s="88"/>
      <c r="M136" s="88"/>
      <c r="N136" s="88"/>
      <c r="O136" s="88"/>
      <c r="P136" s="88"/>
      <c r="Q136" s="93"/>
    </row>
    <row r="137" spans="2:27" ht="15.75">
      <c r="B137" s="103"/>
      <c r="C137" s="186"/>
      <c r="D137" s="94"/>
      <c r="E137" s="88"/>
      <c r="F137" s="88"/>
      <c r="G137" s="88"/>
      <c r="H137" s="94"/>
      <c r="I137" s="94"/>
      <c r="J137" s="88"/>
      <c r="K137" s="88"/>
      <c r="L137" s="88"/>
      <c r="M137" s="88"/>
      <c r="N137" s="88"/>
      <c r="O137" s="88"/>
      <c r="P137" s="88"/>
      <c r="Q137" s="93"/>
    </row>
    <row r="138" spans="2:27" ht="15.75">
      <c r="B138" s="103"/>
      <c r="C138" s="186"/>
      <c r="D138" s="94"/>
      <c r="E138" s="88"/>
      <c r="F138" s="88"/>
      <c r="G138" s="88"/>
      <c r="H138" s="94"/>
      <c r="I138" s="94"/>
      <c r="J138" s="88"/>
      <c r="K138" s="88"/>
      <c r="L138" s="88"/>
      <c r="M138" s="88"/>
      <c r="N138" s="88"/>
      <c r="O138" s="88"/>
      <c r="P138" s="88"/>
      <c r="Q138" s="93"/>
    </row>
    <row r="139" spans="2:27" ht="15.75">
      <c r="B139" s="103"/>
      <c r="C139" s="186"/>
      <c r="D139" s="94"/>
      <c r="E139" s="88"/>
      <c r="F139" s="88"/>
      <c r="G139" s="88"/>
      <c r="H139" s="94"/>
      <c r="I139" s="94"/>
      <c r="J139" s="88"/>
      <c r="K139" s="88"/>
      <c r="L139" s="88"/>
      <c r="M139" s="88"/>
      <c r="N139" s="88"/>
      <c r="O139" s="88"/>
      <c r="P139" s="88"/>
      <c r="Q139" s="93"/>
    </row>
    <row r="140" spans="2:27" ht="15.75">
      <c r="B140" s="103"/>
      <c r="C140" s="186"/>
      <c r="D140" s="94"/>
      <c r="E140" s="88"/>
      <c r="F140" s="88"/>
      <c r="G140" s="88"/>
      <c r="H140" s="94"/>
      <c r="I140" s="94"/>
      <c r="J140" s="88"/>
      <c r="K140" s="88"/>
      <c r="L140" s="88"/>
      <c r="M140" s="88"/>
      <c r="N140" s="88"/>
      <c r="O140" s="88"/>
      <c r="P140" s="88"/>
      <c r="Q140" s="93"/>
    </row>
    <row r="141" spans="2:27" ht="15.75">
      <c r="B141" s="103"/>
      <c r="C141" s="186"/>
      <c r="D141" s="94"/>
      <c r="E141" s="88"/>
      <c r="F141" s="88"/>
      <c r="G141" s="88"/>
      <c r="H141" s="94"/>
      <c r="I141" s="94"/>
      <c r="J141" s="88"/>
      <c r="K141" s="88"/>
      <c r="L141" s="88"/>
      <c r="M141" s="88"/>
      <c r="N141" s="88"/>
      <c r="O141" s="88"/>
      <c r="P141" s="88"/>
      <c r="Q141" s="93"/>
    </row>
    <row r="142" spans="2:27" ht="15.75">
      <c r="B142" s="103"/>
      <c r="C142" s="186"/>
      <c r="D142" s="94"/>
      <c r="E142" s="88"/>
      <c r="F142" s="88"/>
      <c r="G142" s="88"/>
      <c r="H142" s="94"/>
      <c r="I142" s="94"/>
      <c r="J142" s="88"/>
      <c r="K142" s="88"/>
      <c r="L142" s="88"/>
      <c r="M142" s="88"/>
      <c r="N142" s="88"/>
      <c r="O142" s="88"/>
      <c r="P142" s="88"/>
      <c r="Q142" s="93"/>
    </row>
    <row r="143" spans="2:27" ht="15.75">
      <c r="B143" s="103"/>
      <c r="C143" s="186"/>
      <c r="D143" s="94"/>
      <c r="E143" s="88"/>
      <c r="F143" s="88"/>
      <c r="G143" s="88"/>
      <c r="H143" s="94"/>
      <c r="I143" s="94"/>
      <c r="J143" s="88"/>
      <c r="K143" s="88"/>
      <c r="L143" s="88"/>
      <c r="M143" s="88"/>
      <c r="N143" s="88"/>
      <c r="O143" s="88"/>
      <c r="P143" s="88"/>
      <c r="Q143" s="93"/>
    </row>
    <row r="144" spans="2:27" ht="16.5" thickBot="1">
      <c r="B144" s="103"/>
      <c r="C144" s="186"/>
      <c r="D144" s="94"/>
      <c r="E144" s="88"/>
      <c r="F144" s="88"/>
      <c r="G144" s="88"/>
      <c r="H144" s="94"/>
      <c r="I144" s="94"/>
      <c r="J144" s="89"/>
      <c r="K144" s="89"/>
      <c r="L144" s="89"/>
      <c r="M144" s="89"/>
      <c r="N144" s="89"/>
      <c r="O144" s="89"/>
      <c r="P144" s="89"/>
      <c r="Q144" s="95"/>
    </row>
    <row r="145" spans="2:8" ht="15.75">
      <c r="B145" s="103"/>
      <c r="C145" s="186"/>
      <c r="D145" s="94"/>
      <c r="E145" s="88"/>
      <c r="F145" s="88"/>
      <c r="G145" s="88"/>
      <c r="H145" s="94"/>
    </row>
    <row r="146" spans="2:8" ht="15.75">
      <c r="B146" s="103"/>
      <c r="C146" s="186"/>
      <c r="D146" s="94"/>
      <c r="E146" s="88"/>
      <c r="F146" s="88"/>
      <c r="G146" s="88"/>
      <c r="H146" s="94"/>
    </row>
    <row r="147" spans="2:8" ht="15.75">
      <c r="B147" s="103"/>
      <c r="C147" s="186"/>
      <c r="D147" s="94"/>
      <c r="E147" s="88"/>
      <c r="F147" s="88"/>
      <c r="G147" s="88"/>
      <c r="H147" s="94"/>
    </row>
    <row r="148" spans="2:8" ht="15.75">
      <c r="B148" s="103"/>
      <c r="C148" s="186"/>
      <c r="D148" s="94"/>
      <c r="E148" s="88"/>
      <c r="F148" s="88"/>
      <c r="G148" s="88"/>
      <c r="H148" s="94"/>
    </row>
    <row r="149" spans="2:8" ht="15.75">
      <c r="B149" s="103"/>
      <c r="C149" s="186"/>
      <c r="D149" s="94"/>
      <c r="E149" s="88"/>
      <c r="F149" s="88"/>
      <c r="G149" s="88"/>
      <c r="H149" s="94"/>
    </row>
    <row r="150" spans="2:8" ht="15.75">
      <c r="B150" s="103"/>
      <c r="C150" s="186"/>
      <c r="D150" s="94"/>
      <c r="E150" s="88"/>
      <c r="F150" s="88"/>
      <c r="G150" s="88"/>
      <c r="H150" s="94"/>
    </row>
    <row r="151" spans="2:8" ht="15.75">
      <c r="B151" s="103"/>
      <c r="C151" s="186"/>
      <c r="D151" s="94"/>
      <c r="E151" s="88"/>
      <c r="F151" s="88"/>
      <c r="G151" s="88"/>
      <c r="H151" s="94"/>
    </row>
    <row r="152" spans="2:8" ht="15.75">
      <c r="B152" s="103"/>
      <c r="C152" s="186"/>
      <c r="D152" s="94"/>
      <c r="E152" s="88"/>
      <c r="F152" s="88"/>
      <c r="G152" s="88"/>
      <c r="H152" s="94"/>
    </row>
    <row r="153" spans="2:8" ht="15.75">
      <c r="B153" s="103"/>
      <c r="C153" s="186"/>
      <c r="D153" s="94"/>
      <c r="E153" s="88"/>
      <c r="F153" s="88"/>
      <c r="G153" s="88"/>
      <c r="H153" s="94"/>
    </row>
    <row r="154" spans="2:8" ht="15.75">
      <c r="B154" s="103"/>
      <c r="C154" s="186"/>
      <c r="D154" s="94"/>
      <c r="E154" s="88"/>
      <c r="F154" s="88"/>
      <c r="G154" s="88"/>
      <c r="H154" s="94"/>
    </row>
    <row r="155" spans="2:8" ht="15.75">
      <c r="B155" s="103"/>
      <c r="C155" s="186"/>
      <c r="D155" s="94"/>
      <c r="E155" s="88"/>
      <c r="F155" s="88"/>
      <c r="G155" s="88"/>
      <c r="H155" s="94"/>
    </row>
    <row r="156" spans="2:8" ht="15.75">
      <c r="B156" s="103"/>
      <c r="C156" s="186"/>
      <c r="D156" s="94"/>
      <c r="E156" s="88"/>
      <c r="F156" s="88"/>
      <c r="G156" s="88"/>
      <c r="H156" s="94"/>
    </row>
    <row r="157" spans="2:8" ht="15.75">
      <c r="B157" s="103"/>
      <c r="C157" s="186"/>
      <c r="D157" s="94"/>
      <c r="E157" s="88"/>
      <c r="F157" s="88"/>
      <c r="G157" s="88"/>
      <c r="H157" s="94"/>
    </row>
    <row r="158" spans="2:8" ht="15.75">
      <c r="B158" s="103"/>
      <c r="C158" s="186"/>
      <c r="D158" s="94"/>
      <c r="E158" s="88"/>
      <c r="F158" s="88"/>
      <c r="G158" s="88"/>
      <c r="H158" s="94"/>
    </row>
    <row r="159" spans="2:8" ht="15.75">
      <c r="B159" s="103"/>
      <c r="C159" s="186"/>
      <c r="D159" s="94"/>
      <c r="E159" s="88"/>
      <c r="F159" s="88"/>
      <c r="G159" s="88"/>
      <c r="H159" s="94"/>
    </row>
    <row r="160" spans="2:8" ht="15.75">
      <c r="B160" s="103"/>
      <c r="C160" s="186"/>
      <c r="D160" s="94"/>
      <c r="E160" s="88"/>
      <c r="F160" s="88"/>
      <c r="G160" s="88"/>
      <c r="H160" s="94"/>
    </row>
    <row r="161" spans="2:8" ht="15.75">
      <c r="B161" s="103"/>
      <c r="C161" s="186"/>
      <c r="D161" s="94"/>
      <c r="E161" s="88"/>
      <c r="F161" s="88"/>
      <c r="G161" s="88"/>
      <c r="H161" s="94"/>
    </row>
    <row r="162" spans="2:8" ht="15.75">
      <c r="B162" s="103"/>
      <c r="C162" s="186"/>
      <c r="D162" s="94"/>
      <c r="E162" s="88"/>
      <c r="F162" s="88"/>
      <c r="G162" s="88"/>
      <c r="H162" s="94"/>
    </row>
    <row r="163" spans="2:8" ht="15.75">
      <c r="B163" s="103"/>
      <c r="C163" s="186"/>
      <c r="D163" s="94"/>
      <c r="E163" s="88"/>
      <c r="F163" s="88"/>
      <c r="G163" s="88"/>
      <c r="H163" s="94"/>
    </row>
    <row r="164" spans="2:8" ht="15.75">
      <c r="B164" s="103"/>
      <c r="C164" s="186"/>
      <c r="D164" s="94"/>
      <c r="E164" s="88"/>
      <c r="F164" s="88"/>
      <c r="G164" s="88"/>
      <c r="H164" s="94"/>
    </row>
    <row r="165" spans="2:8" ht="15.75">
      <c r="B165" s="103"/>
      <c r="C165" s="186"/>
      <c r="D165" s="94"/>
      <c r="E165" s="88"/>
      <c r="F165" s="88"/>
      <c r="G165" s="88"/>
      <c r="H165" s="94"/>
    </row>
    <row r="166" spans="2:8" ht="15.75">
      <c r="B166" s="103"/>
      <c r="C166" s="186"/>
      <c r="D166" s="94"/>
      <c r="E166" s="88"/>
      <c r="F166" s="88"/>
      <c r="G166" s="88"/>
      <c r="H166" s="94"/>
    </row>
    <row r="167" spans="2:8" ht="15.75">
      <c r="B167" s="103"/>
      <c r="C167" s="186"/>
      <c r="D167" s="94"/>
      <c r="E167" s="88"/>
      <c r="F167" s="88"/>
      <c r="G167" s="88"/>
      <c r="H167" s="94"/>
    </row>
    <row r="168" spans="2:8" ht="15.75">
      <c r="B168" s="103"/>
      <c r="C168" s="186"/>
      <c r="D168" s="94"/>
      <c r="E168" s="88"/>
      <c r="F168" s="88"/>
      <c r="G168" s="88"/>
      <c r="H168" s="94"/>
    </row>
    <row r="169" spans="2:8" ht="15.75">
      <c r="B169" s="103"/>
      <c r="C169" s="186"/>
      <c r="D169" s="94"/>
      <c r="E169" s="88"/>
      <c r="F169" s="88"/>
      <c r="G169" s="88"/>
      <c r="H169" s="94"/>
    </row>
    <row r="170" spans="2:8" ht="15.75">
      <c r="B170" s="103"/>
      <c r="C170" s="186"/>
      <c r="D170" s="94"/>
      <c r="E170" s="88"/>
      <c r="F170" s="88"/>
      <c r="G170" s="88"/>
      <c r="H170" s="94"/>
    </row>
    <row r="171" spans="2:8" ht="15.75">
      <c r="B171" s="103"/>
      <c r="C171" s="186"/>
      <c r="D171" s="94"/>
      <c r="E171" s="88"/>
      <c r="F171" s="88"/>
      <c r="G171" s="88"/>
      <c r="H171" s="94"/>
    </row>
    <row r="172" spans="2:8" ht="15.75">
      <c r="B172" s="103"/>
      <c r="C172" s="186"/>
      <c r="D172" s="94"/>
      <c r="E172" s="88"/>
      <c r="F172" s="88"/>
      <c r="G172" s="88"/>
      <c r="H172" s="94"/>
    </row>
    <row r="173" spans="2:8" ht="15.75">
      <c r="B173" s="103"/>
      <c r="C173" s="186"/>
      <c r="D173" s="94"/>
      <c r="E173" s="88"/>
      <c r="F173" s="88"/>
      <c r="G173" s="88"/>
      <c r="H173" s="94"/>
    </row>
    <row r="174" spans="2:8" ht="15.75">
      <c r="B174" s="103"/>
      <c r="C174" s="186"/>
      <c r="D174" s="94"/>
      <c r="E174" s="88"/>
      <c r="F174" s="88"/>
      <c r="G174" s="88"/>
      <c r="H174" s="94"/>
    </row>
    <row r="175" spans="2:8" ht="15.75">
      <c r="B175" s="103"/>
      <c r="C175" s="186"/>
      <c r="D175" s="94"/>
      <c r="E175" s="88"/>
      <c r="F175" s="88"/>
      <c r="G175" s="88"/>
      <c r="H175" s="94"/>
    </row>
    <row r="176" spans="2:8" ht="15.75">
      <c r="B176" s="103"/>
      <c r="C176" s="186"/>
      <c r="D176" s="94"/>
      <c r="E176" s="88"/>
      <c r="F176" s="88"/>
      <c r="G176" s="88"/>
      <c r="H176" s="94"/>
    </row>
    <row r="177" spans="2:8" ht="15.75">
      <c r="B177" s="103"/>
      <c r="C177" s="186"/>
      <c r="D177" s="94"/>
      <c r="E177" s="88"/>
      <c r="F177" s="88"/>
      <c r="G177" s="88"/>
      <c r="H177" s="94"/>
    </row>
    <row r="178" spans="2:8" ht="15.75">
      <c r="B178" s="103"/>
      <c r="C178" s="186"/>
      <c r="D178" s="94"/>
      <c r="E178" s="88"/>
      <c r="F178" s="88"/>
      <c r="G178" s="88"/>
      <c r="H178" s="94"/>
    </row>
    <row r="179" spans="2:8" ht="15.75">
      <c r="B179" s="103"/>
      <c r="C179" s="186"/>
      <c r="D179" s="94"/>
      <c r="E179" s="88"/>
      <c r="F179" s="88"/>
      <c r="G179" s="88"/>
      <c r="H179" s="94"/>
    </row>
    <row r="180" spans="2:8" ht="15.75">
      <c r="B180" s="103"/>
      <c r="C180" s="186"/>
      <c r="D180" s="94"/>
      <c r="E180" s="88"/>
      <c r="F180" s="88"/>
      <c r="G180" s="88"/>
      <c r="H180" s="94"/>
    </row>
    <row r="181" spans="2:8" ht="15.75">
      <c r="B181" s="103"/>
      <c r="C181" s="186"/>
      <c r="D181" s="94"/>
      <c r="E181" s="88"/>
      <c r="F181" s="88"/>
      <c r="G181" s="88"/>
      <c r="H181" s="94"/>
    </row>
    <row r="182" spans="2:8" ht="15.75">
      <c r="B182" s="103"/>
      <c r="C182" s="186"/>
      <c r="D182" s="94"/>
      <c r="E182" s="88"/>
      <c r="F182" s="88"/>
      <c r="G182" s="88"/>
      <c r="H182" s="94"/>
    </row>
    <row r="183" spans="2:8" ht="15.75">
      <c r="B183" s="103"/>
      <c r="C183" s="186"/>
      <c r="D183" s="94"/>
      <c r="E183" s="88"/>
      <c r="F183" s="88"/>
      <c r="G183" s="88"/>
      <c r="H183" s="94"/>
    </row>
    <row r="184" spans="2:8" ht="15.75">
      <c r="B184" s="103"/>
      <c r="C184" s="186"/>
      <c r="D184" s="94"/>
      <c r="E184" s="88"/>
      <c r="F184" s="88"/>
      <c r="G184" s="88"/>
      <c r="H184" s="94"/>
    </row>
    <row r="185" spans="2:8" ht="15.75">
      <c r="B185" s="103"/>
      <c r="C185" s="186"/>
      <c r="D185" s="94"/>
      <c r="E185" s="88"/>
      <c r="F185" s="88"/>
      <c r="G185" s="88"/>
      <c r="H185" s="94"/>
    </row>
    <row r="186" spans="2:8" ht="15.75">
      <c r="B186" s="103"/>
      <c r="C186" s="186"/>
      <c r="D186" s="94"/>
      <c r="E186" s="88"/>
      <c r="F186" s="88"/>
      <c r="G186" s="88"/>
      <c r="H186" s="94"/>
    </row>
    <row r="187" spans="2:8" ht="15.75">
      <c r="B187" s="103"/>
      <c r="C187" s="186"/>
      <c r="D187" s="94"/>
      <c r="E187" s="88"/>
      <c r="F187" s="88"/>
      <c r="G187" s="88"/>
      <c r="H187" s="94"/>
    </row>
    <row r="188" spans="2:8" ht="15.75">
      <c r="B188" s="103"/>
      <c r="C188" s="186"/>
      <c r="D188" s="94"/>
      <c r="E188" s="88"/>
      <c r="F188" s="88"/>
      <c r="G188" s="88"/>
      <c r="H188" s="94"/>
    </row>
    <row r="189" spans="2:8" ht="15.75">
      <c r="B189" s="103"/>
      <c r="C189" s="186"/>
      <c r="D189" s="94"/>
      <c r="E189" s="88"/>
      <c r="F189" s="88"/>
      <c r="G189" s="88"/>
      <c r="H189" s="94"/>
    </row>
    <row r="190" spans="2:8" ht="15.75">
      <c r="B190" s="103"/>
      <c r="C190" s="186"/>
      <c r="D190" s="94"/>
      <c r="E190" s="88"/>
      <c r="F190" s="88"/>
      <c r="G190" s="88"/>
      <c r="H190" s="94"/>
    </row>
    <row r="191" spans="2:8" ht="15.75">
      <c r="B191" s="103"/>
      <c r="C191" s="186"/>
      <c r="D191" s="94"/>
      <c r="E191" s="88"/>
      <c r="F191" s="88"/>
      <c r="G191" s="88"/>
      <c r="H191" s="94"/>
    </row>
    <row r="192" spans="2:8" ht="15.75">
      <c r="B192" s="103"/>
      <c r="C192" s="186"/>
      <c r="D192" s="94"/>
      <c r="E192" s="88"/>
      <c r="F192" s="88"/>
      <c r="G192" s="88"/>
      <c r="H192" s="94"/>
    </row>
    <row r="193" spans="2:8" ht="15.75">
      <c r="B193" s="103"/>
      <c r="C193" s="186"/>
      <c r="D193" s="94"/>
      <c r="E193" s="88"/>
      <c r="F193" s="88"/>
      <c r="G193" s="88"/>
      <c r="H193" s="94"/>
    </row>
    <row r="194" spans="2:8" ht="15.75">
      <c r="B194" s="103"/>
      <c r="C194" s="186"/>
      <c r="D194" s="94"/>
      <c r="E194" s="88"/>
      <c r="F194" s="88"/>
      <c r="G194" s="88"/>
      <c r="H194" s="94"/>
    </row>
    <row r="195" spans="2:8" ht="15.75">
      <c r="B195" s="103"/>
      <c r="C195" s="186"/>
      <c r="D195" s="94"/>
      <c r="E195" s="88"/>
      <c r="F195" s="88"/>
      <c r="G195" s="88"/>
      <c r="H195" s="94"/>
    </row>
    <row r="196" spans="2:8" ht="15.75">
      <c r="B196" s="103"/>
      <c r="C196" s="186"/>
      <c r="D196" s="94"/>
      <c r="E196" s="88"/>
      <c r="F196" s="88"/>
      <c r="G196" s="88"/>
      <c r="H196" s="94"/>
    </row>
    <row r="197" spans="2:8" ht="15.75">
      <c r="B197" s="103"/>
      <c r="C197" s="186"/>
      <c r="D197" s="94"/>
      <c r="E197" s="88"/>
      <c r="F197" s="88"/>
      <c r="G197" s="88"/>
      <c r="H197" s="94"/>
    </row>
    <row r="198" spans="2:8" ht="15.75">
      <c r="B198" s="103"/>
      <c r="C198" s="186"/>
      <c r="D198" s="94"/>
      <c r="E198" s="88"/>
      <c r="F198" s="88"/>
      <c r="G198" s="88"/>
      <c r="H198" s="94"/>
    </row>
    <row r="199" spans="2:8" ht="15.75">
      <c r="B199" s="103"/>
      <c r="C199" s="186"/>
      <c r="D199" s="94"/>
      <c r="E199" s="88"/>
      <c r="F199" s="88"/>
      <c r="G199" s="88"/>
      <c r="H199" s="94"/>
    </row>
    <row r="200" spans="2:8" ht="15.75">
      <c r="B200" s="103"/>
      <c r="C200" s="186"/>
      <c r="D200" s="94"/>
      <c r="E200" s="88"/>
      <c r="F200" s="88"/>
      <c r="G200" s="88"/>
      <c r="H200" s="94"/>
    </row>
    <row r="201" spans="2:8" ht="15.75">
      <c r="B201" s="103"/>
      <c r="C201" s="186"/>
      <c r="D201" s="94"/>
      <c r="E201" s="88"/>
      <c r="F201" s="88"/>
      <c r="G201" s="88"/>
      <c r="H201" s="94"/>
    </row>
    <row r="202" spans="2:8" ht="15.75">
      <c r="B202" s="103"/>
      <c r="C202" s="186"/>
      <c r="D202" s="94"/>
      <c r="E202" s="88"/>
      <c r="F202" s="88"/>
      <c r="G202" s="88"/>
      <c r="H202" s="94"/>
    </row>
    <row r="203" spans="2:8" ht="15.75">
      <c r="B203" s="103"/>
      <c r="C203" s="186"/>
      <c r="D203" s="94"/>
      <c r="E203" s="88"/>
      <c r="F203" s="88"/>
      <c r="G203" s="88"/>
      <c r="H203" s="94"/>
    </row>
    <row r="204" spans="2:8" ht="15.75">
      <c r="B204" s="103"/>
      <c r="C204" s="186"/>
      <c r="D204" s="94"/>
      <c r="E204" s="88"/>
      <c r="F204" s="88"/>
      <c r="G204" s="88"/>
      <c r="H204" s="94"/>
    </row>
    <row r="205" spans="2:8" ht="15.75">
      <c r="B205" s="103"/>
      <c r="C205" s="186"/>
      <c r="D205" s="94"/>
      <c r="E205" s="88"/>
      <c r="F205" s="88"/>
      <c r="G205" s="88"/>
      <c r="H205" s="94"/>
    </row>
    <row r="206" spans="2:8" ht="15.75">
      <c r="B206" s="103"/>
      <c r="C206" s="186"/>
      <c r="D206" s="94"/>
      <c r="E206" s="88"/>
      <c r="F206" s="88"/>
      <c r="G206" s="88"/>
      <c r="H206" s="94"/>
    </row>
    <row r="207" spans="2:8" ht="15.75">
      <c r="B207" s="103"/>
      <c r="C207" s="186"/>
      <c r="D207" s="94"/>
      <c r="E207" s="88"/>
      <c r="F207" s="88"/>
      <c r="G207" s="88"/>
      <c r="H207" s="94"/>
    </row>
    <row r="208" spans="2:8" ht="15.75">
      <c r="B208" s="103"/>
      <c r="C208" s="186"/>
      <c r="D208" s="94"/>
      <c r="E208" s="88"/>
      <c r="F208" s="88"/>
      <c r="G208" s="88"/>
      <c r="H208" s="94"/>
    </row>
    <row r="209" spans="2:8" ht="15.75">
      <c r="B209" s="103"/>
      <c r="C209" s="186"/>
      <c r="D209" s="94"/>
      <c r="E209" s="88"/>
      <c r="F209" s="88"/>
      <c r="G209" s="88"/>
      <c r="H209" s="94"/>
    </row>
    <row r="210" spans="2:8" ht="15.75">
      <c r="B210" s="103"/>
      <c r="C210" s="186"/>
      <c r="D210" s="94"/>
      <c r="E210" s="88"/>
      <c r="F210" s="88"/>
      <c r="G210" s="88"/>
      <c r="H210" s="94"/>
    </row>
    <row r="211" spans="2:8" ht="15.75">
      <c r="B211" s="103"/>
      <c r="C211" s="186"/>
      <c r="D211" s="94"/>
      <c r="E211" s="88"/>
      <c r="F211" s="88"/>
      <c r="G211" s="88"/>
      <c r="H211" s="94"/>
    </row>
    <row r="212" spans="2:8" ht="15.75">
      <c r="B212" s="103"/>
      <c r="C212" s="186"/>
      <c r="D212" s="94"/>
      <c r="E212" s="88"/>
      <c r="F212" s="88"/>
      <c r="G212" s="88"/>
      <c r="H212" s="94"/>
    </row>
    <row r="213" spans="2:8" ht="15.75">
      <c r="B213" s="103"/>
      <c r="C213" s="186"/>
      <c r="D213" s="94"/>
      <c r="E213" s="88"/>
      <c r="F213" s="88"/>
      <c r="G213" s="88"/>
      <c r="H213" s="94"/>
    </row>
    <row r="214" spans="2:8" ht="15.75">
      <c r="B214" s="103"/>
      <c r="C214" s="186"/>
      <c r="D214" s="94"/>
      <c r="E214" s="88"/>
      <c r="F214" s="88"/>
      <c r="G214" s="88"/>
      <c r="H214" s="94"/>
    </row>
    <row r="215" spans="2:8" ht="15.75">
      <c r="B215" s="103"/>
      <c r="C215" s="186"/>
      <c r="D215" s="94"/>
      <c r="E215" s="88"/>
      <c r="F215" s="88"/>
      <c r="G215" s="88"/>
      <c r="H215" s="94"/>
    </row>
    <row r="216" spans="2:8" ht="15.75">
      <c r="B216" s="103"/>
      <c r="C216" s="186"/>
      <c r="D216" s="94"/>
      <c r="E216" s="88"/>
      <c r="F216" s="88"/>
      <c r="G216" s="88"/>
      <c r="H216" s="94"/>
    </row>
    <row r="217" spans="2:8" ht="15.75">
      <c r="B217" s="103"/>
      <c r="C217" s="186"/>
      <c r="D217" s="94"/>
      <c r="E217" s="88"/>
      <c r="F217" s="88"/>
      <c r="G217" s="88"/>
      <c r="H217" s="94"/>
    </row>
    <row r="218" spans="2:8" ht="15.75">
      <c r="B218" s="103"/>
      <c r="C218" s="186"/>
      <c r="D218" s="94"/>
      <c r="E218" s="88"/>
      <c r="F218" s="88"/>
      <c r="G218" s="88"/>
      <c r="H218" s="94"/>
    </row>
    <row r="219" spans="2:8" ht="15.75">
      <c r="B219" s="103"/>
      <c r="C219" s="186"/>
      <c r="D219" s="94"/>
      <c r="E219" s="88"/>
      <c r="F219" s="88"/>
      <c r="G219" s="88"/>
      <c r="H219" s="94"/>
    </row>
    <row r="220" spans="2:8" ht="15.75">
      <c r="B220" s="103"/>
      <c r="C220" s="186"/>
      <c r="D220" s="94"/>
      <c r="E220" s="88"/>
      <c r="F220" s="88"/>
      <c r="G220" s="88"/>
      <c r="H220" s="94"/>
    </row>
    <row r="221" spans="2:8" ht="15.75">
      <c r="B221" s="103"/>
      <c r="C221" s="186"/>
      <c r="D221" s="94"/>
      <c r="E221" s="88"/>
      <c r="F221" s="88"/>
      <c r="G221" s="88"/>
      <c r="H221" s="94"/>
    </row>
    <row r="222" spans="2:8" ht="15.75">
      <c r="B222" s="103"/>
      <c r="C222" s="186"/>
      <c r="D222" s="94"/>
      <c r="E222" s="88"/>
      <c r="F222" s="88"/>
      <c r="G222" s="88"/>
      <c r="H222" s="94"/>
    </row>
    <row r="223" spans="2:8" ht="15.75">
      <c r="B223" s="103"/>
      <c r="C223" s="186"/>
      <c r="D223" s="94"/>
      <c r="E223" s="88"/>
      <c r="F223" s="88"/>
      <c r="G223" s="88"/>
      <c r="H223" s="94"/>
    </row>
    <row r="224" spans="2:8" ht="15.75">
      <c r="B224" s="103"/>
      <c r="C224" s="186"/>
      <c r="D224" s="94"/>
      <c r="E224" s="88"/>
      <c r="F224" s="88"/>
      <c r="G224" s="88"/>
      <c r="H224" s="94"/>
    </row>
    <row r="225" spans="2:8" ht="15.75">
      <c r="B225" s="103"/>
      <c r="C225" s="186"/>
      <c r="D225" s="94"/>
      <c r="E225" s="88"/>
      <c r="F225" s="88"/>
      <c r="G225" s="88"/>
      <c r="H225" s="94"/>
    </row>
    <row r="226" spans="2:8" ht="15.75">
      <c r="B226" s="103"/>
      <c r="C226" s="186"/>
      <c r="D226" s="94"/>
      <c r="E226" s="88"/>
      <c r="F226" s="88"/>
      <c r="G226" s="88"/>
      <c r="H226" s="94"/>
    </row>
    <row r="227" spans="2:8" ht="15.75">
      <c r="B227" s="103"/>
      <c r="C227" s="186"/>
      <c r="D227" s="94"/>
      <c r="E227" s="88"/>
      <c r="F227" s="88"/>
      <c r="G227" s="88"/>
      <c r="H227" s="94"/>
    </row>
    <row r="228" spans="2:8" ht="15.75">
      <c r="B228" s="103"/>
      <c r="C228" s="186"/>
      <c r="D228" s="94"/>
      <c r="E228" s="88"/>
      <c r="F228" s="88"/>
      <c r="G228" s="88"/>
      <c r="H228" s="94"/>
    </row>
    <row r="229" spans="2:8" ht="15.75">
      <c r="B229" s="103"/>
      <c r="C229" s="186"/>
      <c r="D229" s="94"/>
      <c r="E229" s="88"/>
      <c r="F229" s="88"/>
      <c r="G229" s="88"/>
      <c r="H229" s="94"/>
    </row>
    <row r="230" spans="2:8" ht="15.75">
      <c r="B230" s="103"/>
      <c r="C230" s="186"/>
      <c r="D230" s="94"/>
      <c r="E230" s="88"/>
      <c r="F230" s="88"/>
      <c r="G230" s="88"/>
      <c r="H230" s="94"/>
    </row>
    <row r="231" spans="2:8" ht="15.75">
      <c r="B231" s="103"/>
      <c r="C231" s="186"/>
      <c r="D231" s="94"/>
      <c r="E231" s="88"/>
      <c r="F231" s="88"/>
      <c r="G231" s="88"/>
      <c r="H231" s="94"/>
    </row>
    <row r="232" spans="2:8" ht="15.75">
      <c r="B232" s="103"/>
      <c r="C232" s="186"/>
      <c r="D232" s="94"/>
      <c r="E232" s="88"/>
      <c r="F232" s="88"/>
      <c r="G232" s="88"/>
      <c r="H232" s="94"/>
    </row>
    <row r="233" spans="2:8" ht="15.75">
      <c r="B233" s="103"/>
      <c r="C233" s="186"/>
      <c r="D233" s="94"/>
      <c r="E233" s="88"/>
      <c r="F233" s="88"/>
      <c r="G233" s="88"/>
      <c r="H233" s="94"/>
    </row>
    <row r="234" spans="2:8" ht="15.75">
      <c r="B234" s="103"/>
      <c r="C234" s="186"/>
      <c r="D234" s="94"/>
      <c r="E234" s="88"/>
      <c r="F234" s="88"/>
      <c r="G234" s="88"/>
      <c r="H234" s="94"/>
    </row>
    <row r="235" spans="2:8" ht="15.75">
      <c r="B235" s="103"/>
      <c r="C235" s="186"/>
      <c r="D235" s="94"/>
      <c r="E235" s="88"/>
      <c r="F235" s="88"/>
      <c r="G235" s="88"/>
      <c r="H235" s="94"/>
    </row>
    <row r="236" spans="2:8" ht="15.75">
      <c r="B236" s="103"/>
      <c r="C236" s="186"/>
      <c r="D236" s="94"/>
      <c r="E236" s="88"/>
      <c r="F236" s="88"/>
      <c r="G236" s="88"/>
      <c r="H236" s="94"/>
    </row>
    <row r="237" spans="2:8" ht="15.75">
      <c r="B237" s="103"/>
      <c r="C237" s="186"/>
      <c r="D237" s="94"/>
      <c r="E237" s="88"/>
      <c r="F237" s="88"/>
      <c r="G237" s="88"/>
      <c r="H237" s="94"/>
    </row>
    <row r="238" spans="2:8" ht="15.75">
      <c r="B238" s="103"/>
      <c r="C238" s="186"/>
      <c r="D238" s="94"/>
      <c r="E238" s="88"/>
      <c r="F238" s="88"/>
      <c r="G238" s="88"/>
      <c r="H238" s="94"/>
    </row>
    <row r="239" spans="2:8" ht="15.75">
      <c r="B239" s="103"/>
      <c r="C239" s="186"/>
      <c r="D239" s="94"/>
      <c r="E239" s="88"/>
      <c r="F239" s="88"/>
      <c r="G239" s="88"/>
      <c r="H239" s="94"/>
    </row>
    <row r="240" spans="2:8" ht="15.75">
      <c r="B240" s="103"/>
      <c r="C240" s="186"/>
      <c r="D240" s="94"/>
      <c r="E240" s="88"/>
      <c r="F240" s="88"/>
      <c r="G240" s="88"/>
      <c r="H240" s="94"/>
    </row>
    <row r="241" spans="2:8" ht="15.75">
      <c r="B241" s="103"/>
      <c r="C241" s="186"/>
      <c r="D241" s="94"/>
      <c r="E241" s="88"/>
      <c r="F241" s="88"/>
      <c r="G241" s="88"/>
      <c r="H241" s="94"/>
    </row>
    <row r="242" spans="2:8" ht="15.75">
      <c r="B242" s="103"/>
      <c r="C242" s="186"/>
      <c r="D242" s="94"/>
      <c r="E242" s="88"/>
      <c r="F242" s="88"/>
      <c r="G242" s="88"/>
      <c r="H242" s="94"/>
    </row>
    <row r="243" spans="2:8" ht="15.75">
      <c r="B243" s="103"/>
      <c r="C243" s="186"/>
      <c r="D243" s="94"/>
      <c r="E243" s="88"/>
      <c r="F243" s="88"/>
      <c r="G243" s="88"/>
      <c r="H243" s="94"/>
    </row>
    <row r="244" spans="2:8" ht="15.75">
      <c r="B244" s="103"/>
      <c r="C244" s="186"/>
      <c r="D244" s="94"/>
      <c r="E244" s="88"/>
      <c r="F244" s="88"/>
      <c r="G244" s="88"/>
      <c r="H244" s="94"/>
    </row>
    <row r="245" spans="2:8" ht="15.75">
      <c r="B245" s="103"/>
      <c r="C245" s="186"/>
      <c r="D245" s="94"/>
      <c r="E245" s="88"/>
      <c r="F245" s="88"/>
      <c r="G245" s="88"/>
      <c r="H245" s="94"/>
    </row>
    <row r="246" spans="2:8" ht="15.75">
      <c r="B246" s="103"/>
      <c r="C246" s="186"/>
      <c r="D246" s="94"/>
      <c r="E246" s="88"/>
      <c r="F246" s="88"/>
      <c r="G246" s="88"/>
      <c r="H246" s="94"/>
    </row>
    <row r="247" spans="2:8" ht="15.75">
      <c r="B247" s="103"/>
      <c r="C247" s="186"/>
      <c r="D247" s="94"/>
      <c r="E247" s="88"/>
      <c r="F247" s="88"/>
      <c r="G247" s="88"/>
      <c r="H247" s="94"/>
    </row>
    <row r="248" spans="2:8" ht="15.75">
      <c r="B248" s="103"/>
      <c r="C248" s="186"/>
      <c r="D248" s="94"/>
      <c r="E248" s="88"/>
      <c r="F248" s="88"/>
      <c r="G248" s="88"/>
      <c r="H248" s="94"/>
    </row>
    <row r="249" spans="2:8" ht="15.75">
      <c r="B249" s="103"/>
      <c r="C249" s="186"/>
      <c r="D249" s="94"/>
      <c r="E249" s="88"/>
      <c r="F249" s="88"/>
      <c r="G249" s="88"/>
      <c r="H249" s="94"/>
    </row>
    <row r="250" spans="2:8" ht="15.75">
      <c r="B250" s="103"/>
      <c r="C250" s="186"/>
      <c r="D250" s="94"/>
      <c r="E250" s="88"/>
      <c r="F250" s="88"/>
      <c r="G250" s="88"/>
      <c r="H250" s="94"/>
    </row>
    <row r="251" spans="2:8" ht="15.75">
      <c r="B251" s="103"/>
      <c r="C251" s="186"/>
      <c r="D251" s="94"/>
      <c r="E251" s="88"/>
      <c r="F251" s="88"/>
      <c r="G251" s="88"/>
      <c r="H251" s="94"/>
    </row>
    <row r="252" spans="2:8" ht="15.75">
      <c r="B252" s="103"/>
      <c r="C252" s="186"/>
      <c r="D252" s="94"/>
      <c r="E252" s="88"/>
      <c r="F252" s="88"/>
      <c r="G252" s="88"/>
      <c r="H252" s="94"/>
    </row>
    <row r="253" spans="2:8" ht="15.75">
      <c r="B253" s="103"/>
      <c r="C253" s="186"/>
      <c r="D253" s="94"/>
      <c r="E253" s="88"/>
      <c r="F253" s="88"/>
      <c r="G253" s="88"/>
      <c r="H253" s="94"/>
    </row>
    <row r="254" spans="2:8" ht="15.75">
      <c r="B254" s="103"/>
      <c r="C254" s="186"/>
      <c r="D254" s="94"/>
      <c r="E254" s="88"/>
      <c r="F254" s="88"/>
      <c r="G254" s="88"/>
      <c r="H254" s="94"/>
    </row>
    <row r="255" spans="2:8" ht="15.75">
      <c r="B255" s="103"/>
      <c r="C255" s="186"/>
      <c r="D255" s="94"/>
      <c r="E255" s="88"/>
      <c r="F255" s="88"/>
      <c r="G255" s="88"/>
      <c r="H255" s="94"/>
    </row>
    <row r="256" spans="2:8" ht="15.75">
      <c r="B256" s="103"/>
      <c r="C256" s="186"/>
      <c r="D256" s="94"/>
      <c r="E256" s="88"/>
      <c r="F256" s="88"/>
      <c r="G256" s="88"/>
      <c r="H256" s="94"/>
    </row>
    <row r="257" spans="2:8" ht="15.75">
      <c r="B257" s="103"/>
      <c r="C257" s="186"/>
      <c r="D257" s="94"/>
      <c r="E257" s="88"/>
      <c r="F257" s="88"/>
      <c r="G257" s="88"/>
      <c r="H257" s="94"/>
    </row>
    <row r="258" spans="2:8" ht="15.75">
      <c r="B258" s="103"/>
      <c r="C258" s="186"/>
      <c r="D258" s="94"/>
      <c r="E258" s="88"/>
      <c r="F258" s="88"/>
      <c r="G258" s="88"/>
      <c r="H258" s="94"/>
    </row>
    <row r="259" spans="2:8" ht="15.75">
      <c r="B259" s="103"/>
      <c r="C259" s="186"/>
      <c r="D259" s="94"/>
      <c r="E259" s="88"/>
      <c r="F259" s="88"/>
      <c r="G259" s="88"/>
      <c r="H259" s="94"/>
    </row>
    <row r="260" spans="2:8" ht="15.75">
      <c r="B260" s="103"/>
      <c r="C260" s="186"/>
      <c r="D260" s="94"/>
      <c r="E260" s="88"/>
      <c r="F260" s="88"/>
      <c r="G260" s="88"/>
      <c r="H260" s="94"/>
    </row>
    <row r="261" spans="2:8" ht="15.75">
      <c r="B261" s="103"/>
      <c r="C261" s="186"/>
      <c r="D261" s="94"/>
      <c r="E261" s="88"/>
      <c r="F261" s="88"/>
      <c r="G261" s="88"/>
      <c r="H261" s="94"/>
    </row>
    <row r="262" spans="2:8" ht="15.75">
      <c r="B262" s="103"/>
      <c r="C262" s="186"/>
      <c r="D262" s="94"/>
      <c r="E262" s="88"/>
      <c r="F262" s="88"/>
      <c r="G262" s="88"/>
      <c r="H262" s="94"/>
    </row>
    <row r="263" spans="2:8" ht="15.75">
      <c r="B263" s="103"/>
      <c r="C263" s="186"/>
      <c r="D263" s="94"/>
      <c r="E263" s="88"/>
      <c r="F263" s="88"/>
      <c r="G263" s="88"/>
      <c r="H263" s="94"/>
    </row>
    <row r="264" spans="2:8" ht="15.75">
      <c r="B264" s="103"/>
      <c r="C264" s="186"/>
      <c r="D264" s="94"/>
      <c r="E264" s="88"/>
      <c r="F264" s="88"/>
      <c r="G264" s="88"/>
      <c r="H264" s="94"/>
    </row>
    <row r="265" spans="2:8" ht="15.75">
      <c r="B265" s="103"/>
      <c r="C265" s="186"/>
      <c r="D265" s="94"/>
      <c r="E265" s="88"/>
      <c r="F265" s="88"/>
      <c r="G265" s="88"/>
      <c r="H265" s="94"/>
    </row>
    <row r="266" spans="2:8" ht="15.75">
      <c r="B266" s="103"/>
      <c r="C266" s="186"/>
      <c r="D266" s="94"/>
      <c r="E266" s="88"/>
      <c r="F266" s="88"/>
      <c r="G266" s="88"/>
      <c r="H266" s="94"/>
    </row>
    <row r="267" spans="2:8" ht="15.75">
      <c r="B267" s="103"/>
      <c r="C267" s="186"/>
      <c r="D267" s="94"/>
      <c r="E267" s="88"/>
      <c r="F267" s="88"/>
      <c r="G267" s="88"/>
      <c r="H267" s="94"/>
    </row>
    <row r="268" spans="2:8" ht="15.75">
      <c r="B268" s="103"/>
      <c r="C268" s="186"/>
      <c r="D268" s="94"/>
      <c r="E268" s="88"/>
      <c r="F268" s="88"/>
      <c r="G268" s="88"/>
      <c r="H268" s="94"/>
    </row>
    <row r="269" spans="2:8" ht="15.75">
      <c r="B269" s="103"/>
      <c r="C269" s="186"/>
      <c r="D269" s="94"/>
      <c r="E269" s="88"/>
      <c r="F269" s="88"/>
      <c r="G269" s="88"/>
      <c r="H269" s="94"/>
    </row>
    <row r="270" spans="2:8" ht="15.75">
      <c r="B270" s="103"/>
      <c r="C270" s="186"/>
      <c r="D270" s="94"/>
      <c r="E270" s="88"/>
      <c r="F270" s="88"/>
      <c r="G270" s="88"/>
      <c r="H270" s="94"/>
    </row>
    <row r="271" spans="2:8" ht="15.75">
      <c r="B271" s="103"/>
      <c r="C271" s="186"/>
      <c r="D271" s="94"/>
      <c r="E271" s="88"/>
      <c r="F271" s="88"/>
      <c r="G271" s="88"/>
      <c r="H271" s="94"/>
    </row>
    <row r="272" spans="2:8" ht="15.75">
      <c r="B272" s="103"/>
      <c r="C272" s="186"/>
      <c r="D272" s="94"/>
      <c r="E272" s="88"/>
      <c r="F272" s="88"/>
      <c r="G272" s="88"/>
      <c r="H272" s="94"/>
    </row>
    <row r="273" spans="2:8" ht="15.75">
      <c r="B273" s="103"/>
      <c r="C273" s="186"/>
      <c r="D273" s="94"/>
      <c r="E273" s="88"/>
      <c r="F273" s="88"/>
      <c r="G273" s="88"/>
      <c r="H273" s="94"/>
    </row>
    <row r="274" spans="2:8" ht="15.75">
      <c r="B274" s="103"/>
      <c r="C274" s="186"/>
      <c r="D274" s="94"/>
      <c r="E274" s="88"/>
      <c r="F274" s="88"/>
      <c r="G274" s="88"/>
      <c r="H274" s="94"/>
    </row>
    <row r="275" spans="2:8" ht="15.75">
      <c r="B275" s="103"/>
      <c r="C275" s="186"/>
      <c r="D275" s="94"/>
      <c r="E275" s="88"/>
      <c r="F275" s="88"/>
      <c r="G275" s="88"/>
      <c r="H275" s="94"/>
    </row>
    <row r="276" spans="2:8" ht="15.75">
      <c r="B276" s="103"/>
      <c r="C276" s="186"/>
      <c r="D276" s="94"/>
      <c r="E276" s="88"/>
      <c r="F276" s="88"/>
      <c r="G276" s="88"/>
      <c r="H276" s="94"/>
    </row>
    <row r="277" spans="2:8" ht="15.75">
      <c r="B277" s="103"/>
      <c r="C277" s="186"/>
      <c r="D277" s="94"/>
      <c r="E277" s="88"/>
      <c r="F277" s="88"/>
      <c r="G277" s="88"/>
      <c r="H277" s="94"/>
    </row>
    <row r="278" spans="2:8" ht="15.75">
      <c r="B278" s="103"/>
      <c r="C278" s="186"/>
      <c r="D278" s="94"/>
      <c r="E278" s="88"/>
      <c r="F278" s="88"/>
      <c r="G278" s="88"/>
      <c r="H278" s="94"/>
    </row>
    <row r="279" spans="2:8" ht="15.75">
      <c r="B279" s="103"/>
      <c r="C279" s="186"/>
      <c r="D279" s="94"/>
      <c r="E279" s="88"/>
      <c r="F279" s="88"/>
      <c r="G279" s="88"/>
      <c r="H279" s="94"/>
    </row>
    <row r="280" spans="2:8" ht="15.75">
      <c r="B280" s="103"/>
      <c r="C280" s="186"/>
      <c r="D280" s="94"/>
      <c r="E280" s="88"/>
      <c r="F280" s="88"/>
      <c r="G280" s="88"/>
      <c r="H280" s="94"/>
    </row>
    <row r="281" spans="2:8" ht="15.75">
      <c r="B281" s="103"/>
      <c r="C281" s="186"/>
      <c r="D281" s="94"/>
      <c r="E281" s="88"/>
      <c r="F281" s="88"/>
      <c r="G281" s="88"/>
      <c r="H281" s="94"/>
    </row>
    <row r="282" spans="2:8" ht="15.75">
      <c r="B282" s="103"/>
      <c r="C282" s="186"/>
      <c r="D282" s="94"/>
      <c r="E282" s="88"/>
      <c r="F282" s="88"/>
      <c r="G282" s="88"/>
      <c r="H282" s="94"/>
    </row>
    <row r="283" spans="2:8" ht="15.75">
      <c r="B283" s="103"/>
      <c r="C283" s="186"/>
      <c r="D283" s="94"/>
      <c r="E283" s="88"/>
      <c r="F283" s="88"/>
      <c r="G283" s="88"/>
      <c r="H283" s="94"/>
    </row>
    <row r="284" spans="2:8" ht="15.75">
      <c r="B284" s="103"/>
      <c r="C284" s="186"/>
      <c r="D284" s="94"/>
      <c r="E284" s="88"/>
      <c r="F284" s="88"/>
      <c r="G284" s="88"/>
      <c r="H284" s="94"/>
    </row>
    <row r="285" spans="2:8" ht="15.75">
      <c r="B285" s="103"/>
      <c r="C285" s="186"/>
      <c r="D285" s="94"/>
      <c r="E285" s="88"/>
      <c r="F285" s="88"/>
      <c r="G285" s="88"/>
      <c r="H285" s="94"/>
    </row>
    <row r="286" spans="2:8" ht="15.75">
      <c r="B286" s="103"/>
      <c r="C286" s="186"/>
      <c r="D286" s="94"/>
      <c r="E286" s="88"/>
      <c r="F286" s="88"/>
      <c r="G286" s="88"/>
      <c r="H286" s="94"/>
    </row>
    <row r="287" spans="2:8" ht="15.75">
      <c r="B287" s="103"/>
      <c r="C287" s="186"/>
      <c r="D287" s="94"/>
      <c r="E287" s="88"/>
      <c r="F287" s="88"/>
      <c r="G287" s="88"/>
      <c r="H287" s="94"/>
    </row>
    <row r="288" spans="2:8" ht="15.75">
      <c r="B288" s="103"/>
      <c r="C288" s="186"/>
      <c r="D288" s="94"/>
      <c r="E288" s="88"/>
      <c r="F288" s="88"/>
      <c r="G288" s="88"/>
      <c r="H288" s="94"/>
    </row>
    <row r="289" spans="2:8" ht="15.75">
      <c r="B289" s="103"/>
      <c r="C289" s="186"/>
      <c r="D289" s="94"/>
      <c r="E289" s="88"/>
      <c r="F289" s="88"/>
      <c r="G289" s="88"/>
      <c r="H289" s="94"/>
    </row>
    <row r="290" spans="2:8" ht="15.75">
      <c r="B290" s="103"/>
      <c r="C290" s="186"/>
      <c r="D290" s="94"/>
      <c r="E290" s="88"/>
      <c r="F290" s="88"/>
      <c r="G290" s="88"/>
      <c r="H290" s="94"/>
    </row>
    <row r="291" spans="2:8" ht="15.75">
      <c r="B291" s="103"/>
      <c r="C291" s="186"/>
      <c r="D291" s="94"/>
      <c r="E291" s="88"/>
      <c r="F291" s="88"/>
      <c r="G291" s="88"/>
      <c r="H291" s="94"/>
    </row>
    <row r="292" spans="2:8" ht="15.75">
      <c r="B292" s="103"/>
      <c r="C292" s="186"/>
      <c r="D292" s="94"/>
      <c r="E292" s="88"/>
      <c r="F292" s="88"/>
      <c r="G292" s="88"/>
      <c r="H292" s="94"/>
    </row>
    <row r="293" spans="2:8" ht="15.75">
      <c r="B293" s="103"/>
      <c r="C293" s="186"/>
      <c r="D293" s="94"/>
      <c r="E293" s="88"/>
      <c r="F293" s="88"/>
      <c r="G293" s="88"/>
      <c r="H293" s="94"/>
    </row>
    <row r="294" spans="2:8" ht="15.75">
      <c r="B294" s="103"/>
      <c r="C294" s="186"/>
      <c r="D294" s="94"/>
      <c r="E294" s="88"/>
      <c r="F294" s="88"/>
      <c r="G294" s="88"/>
      <c r="H294" s="94"/>
    </row>
    <row r="295" spans="2:8" ht="15.75">
      <c r="B295" s="103"/>
      <c r="C295" s="186"/>
      <c r="D295" s="94"/>
      <c r="E295" s="88"/>
      <c r="F295" s="88"/>
      <c r="G295" s="88"/>
      <c r="H295" s="94"/>
    </row>
    <row r="296" spans="2:8" ht="15.75">
      <c r="B296" s="103"/>
      <c r="C296" s="186"/>
      <c r="D296" s="94"/>
      <c r="E296" s="88"/>
      <c r="F296" s="88"/>
      <c r="G296" s="88"/>
      <c r="H296" s="94"/>
    </row>
    <row r="297" spans="2:8" ht="15.75">
      <c r="B297" s="103"/>
      <c r="C297" s="186"/>
      <c r="D297" s="94"/>
      <c r="E297" s="88"/>
      <c r="F297" s="88"/>
      <c r="G297" s="88"/>
      <c r="H297" s="94"/>
    </row>
    <row r="298" spans="2:8" ht="15.75">
      <c r="B298" s="103"/>
      <c r="C298" s="186"/>
      <c r="D298" s="94"/>
      <c r="E298" s="88"/>
      <c r="F298" s="88"/>
      <c r="G298" s="88"/>
      <c r="H298" s="94"/>
    </row>
    <row r="299" spans="2:8" ht="15.75">
      <c r="B299" s="103"/>
      <c r="C299" s="186"/>
      <c r="D299" s="94"/>
      <c r="E299" s="88"/>
      <c r="F299" s="88"/>
      <c r="G299" s="88"/>
      <c r="H299" s="94"/>
    </row>
    <row r="300" spans="2:8" ht="15.75">
      <c r="B300" s="103"/>
      <c r="C300" s="186"/>
      <c r="D300" s="94"/>
      <c r="E300" s="88"/>
      <c r="F300" s="88"/>
      <c r="G300" s="88"/>
      <c r="H300" s="94"/>
    </row>
    <row r="301" spans="2:8" ht="15.75">
      <c r="B301" s="103"/>
      <c r="C301" s="186"/>
      <c r="D301" s="94"/>
      <c r="E301" s="88"/>
      <c r="F301" s="88"/>
      <c r="G301" s="88"/>
      <c r="H301" s="94"/>
    </row>
    <row r="302" spans="2:8" ht="15.75">
      <c r="B302" s="103"/>
      <c r="C302" s="186"/>
      <c r="D302" s="94"/>
      <c r="E302" s="88"/>
      <c r="F302" s="88"/>
      <c r="G302" s="88"/>
      <c r="H302" s="94"/>
    </row>
    <row r="303" spans="2:8" ht="15.75">
      <c r="B303" s="103"/>
      <c r="C303" s="186"/>
      <c r="D303" s="94"/>
      <c r="E303" s="88"/>
      <c r="F303" s="88"/>
      <c r="G303" s="88"/>
      <c r="H303" s="94"/>
    </row>
    <row r="304" spans="2:8" ht="15.75">
      <c r="B304" s="103"/>
      <c r="C304" s="186"/>
      <c r="D304" s="94"/>
      <c r="E304" s="88"/>
      <c r="F304" s="88"/>
      <c r="G304" s="88"/>
      <c r="H304" s="94"/>
    </row>
    <row r="305" spans="2:8" ht="15.75">
      <c r="B305" s="103"/>
      <c r="C305" s="186"/>
      <c r="D305" s="94"/>
      <c r="E305" s="88"/>
      <c r="F305" s="88"/>
      <c r="G305" s="88"/>
      <c r="H305" s="94"/>
    </row>
    <row r="306" spans="2:8" ht="15.75">
      <c r="B306" s="103"/>
      <c r="C306" s="186"/>
      <c r="D306" s="94"/>
      <c r="E306" s="88"/>
      <c r="F306" s="88"/>
      <c r="G306" s="88"/>
      <c r="H306" s="94"/>
    </row>
    <row r="307" spans="2:8" ht="15.75">
      <c r="B307" s="103"/>
      <c r="C307" s="186"/>
      <c r="D307" s="94"/>
      <c r="E307" s="88"/>
      <c r="F307" s="88"/>
      <c r="G307" s="88"/>
      <c r="H307" s="94"/>
    </row>
    <row r="308" spans="2:8" ht="15.75">
      <c r="B308" s="103"/>
      <c r="C308" s="186"/>
      <c r="D308" s="94"/>
      <c r="E308" s="88"/>
      <c r="F308" s="88"/>
      <c r="G308" s="88"/>
      <c r="H308" s="94"/>
    </row>
    <row r="309" spans="2:8" ht="15.75">
      <c r="B309" s="103"/>
      <c r="C309" s="186"/>
      <c r="D309" s="94"/>
      <c r="E309" s="88"/>
      <c r="F309" s="88"/>
      <c r="G309" s="88"/>
      <c r="H309" s="94"/>
    </row>
    <row r="310" spans="2:8" ht="15.75">
      <c r="B310" s="103"/>
      <c r="C310" s="186"/>
      <c r="D310" s="94"/>
      <c r="E310" s="88"/>
      <c r="F310" s="88"/>
      <c r="G310" s="88"/>
      <c r="H310" s="94"/>
    </row>
    <row r="311" spans="2:8" ht="15.75">
      <c r="B311" s="103"/>
      <c r="C311" s="186"/>
      <c r="D311" s="94"/>
      <c r="E311" s="88"/>
      <c r="F311" s="88"/>
      <c r="G311" s="88"/>
      <c r="H311" s="94"/>
    </row>
    <row r="312" spans="2:8" ht="15.75">
      <c r="B312" s="103"/>
      <c r="C312" s="186"/>
      <c r="D312" s="94"/>
      <c r="E312" s="88"/>
      <c r="F312" s="88"/>
      <c r="G312" s="88"/>
      <c r="H312" s="94"/>
    </row>
    <row r="313" spans="2:8" ht="15.75">
      <c r="B313" s="103"/>
      <c r="C313" s="186"/>
      <c r="D313" s="94"/>
      <c r="E313" s="88"/>
      <c r="F313" s="88"/>
      <c r="G313" s="88"/>
      <c r="H313" s="94"/>
    </row>
    <row r="314" spans="2:8" ht="15.75">
      <c r="B314" s="103"/>
      <c r="C314" s="186"/>
      <c r="D314" s="94"/>
      <c r="E314" s="88"/>
      <c r="F314" s="88"/>
      <c r="G314" s="88"/>
      <c r="H314" s="94"/>
    </row>
    <row r="315" spans="2:8" ht="15.75">
      <c r="B315" s="103"/>
      <c r="C315" s="186"/>
      <c r="D315" s="94"/>
      <c r="E315" s="88"/>
      <c r="F315" s="88"/>
      <c r="G315" s="88"/>
      <c r="H315" s="94"/>
    </row>
    <row r="316" spans="2:8" ht="15.75">
      <c r="B316" s="103"/>
      <c r="C316" s="186"/>
      <c r="D316" s="94"/>
      <c r="E316" s="88"/>
      <c r="F316" s="88"/>
      <c r="G316" s="88"/>
      <c r="H316" s="94"/>
    </row>
    <row r="317" spans="2:8" ht="15.75">
      <c r="B317" s="103"/>
      <c r="C317" s="186"/>
      <c r="D317" s="94"/>
      <c r="E317" s="88"/>
      <c r="F317" s="88"/>
      <c r="G317" s="88"/>
      <c r="H317" s="94"/>
    </row>
    <row r="318" spans="2:8" ht="15.75">
      <c r="B318" s="103"/>
      <c r="C318" s="186"/>
      <c r="D318" s="94"/>
      <c r="E318" s="88"/>
      <c r="F318" s="88"/>
      <c r="G318" s="88"/>
      <c r="H318" s="94"/>
    </row>
    <row r="319" spans="2:8" ht="15.75">
      <c r="B319" s="103"/>
      <c r="C319" s="186"/>
      <c r="D319" s="94"/>
      <c r="E319" s="88"/>
      <c r="F319" s="88"/>
      <c r="G319" s="88"/>
      <c r="H319" s="94"/>
    </row>
    <row r="320" spans="2:8" ht="15.75">
      <c r="B320" s="103"/>
      <c r="C320" s="186"/>
      <c r="D320" s="94"/>
      <c r="E320" s="88"/>
      <c r="F320" s="88"/>
      <c r="G320" s="88"/>
      <c r="H320" s="94"/>
    </row>
    <row r="321" spans="2:8" ht="15.75">
      <c r="B321" s="103"/>
      <c r="C321" s="186"/>
      <c r="D321" s="94"/>
      <c r="E321" s="88"/>
      <c r="F321" s="88"/>
      <c r="G321" s="88"/>
      <c r="H321" s="94"/>
    </row>
    <row r="322" spans="2:8" ht="15.75">
      <c r="B322" s="103"/>
      <c r="C322" s="186"/>
      <c r="D322" s="94"/>
      <c r="E322" s="88"/>
      <c r="F322" s="88"/>
      <c r="G322" s="88"/>
      <c r="H322" s="94"/>
    </row>
    <row r="323" spans="2:8" ht="15.75">
      <c r="B323" s="103"/>
      <c r="C323" s="186"/>
      <c r="D323" s="94"/>
      <c r="E323" s="88"/>
      <c r="F323" s="88"/>
      <c r="G323" s="88"/>
      <c r="H323" s="94"/>
    </row>
    <row r="324" spans="2:8" ht="15.75">
      <c r="B324" s="103"/>
      <c r="C324" s="186"/>
      <c r="D324" s="94"/>
      <c r="E324" s="88"/>
      <c r="F324" s="88"/>
      <c r="G324" s="88"/>
      <c r="H324" s="94"/>
    </row>
    <row r="325" spans="2:8" ht="15.75">
      <c r="B325" s="103"/>
      <c r="C325" s="186"/>
      <c r="D325" s="94"/>
      <c r="E325" s="88"/>
      <c r="F325" s="88"/>
      <c r="G325" s="88"/>
      <c r="H325" s="94"/>
    </row>
    <row r="326" spans="2:8" ht="15.75">
      <c r="B326" s="103"/>
      <c r="C326" s="186"/>
      <c r="D326" s="94"/>
      <c r="E326" s="88"/>
      <c r="F326" s="88"/>
      <c r="G326" s="88"/>
      <c r="H326" s="94"/>
    </row>
    <row r="327" spans="2:8" ht="15.75">
      <c r="B327" s="103"/>
      <c r="C327" s="186"/>
      <c r="D327" s="94"/>
      <c r="E327" s="88"/>
      <c r="F327" s="88"/>
      <c r="G327" s="88"/>
      <c r="H327" s="94"/>
    </row>
    <row r="328" spans="2:8" ht="15.75">
      <c r="B328" s="103"/>
      <c r="C328" s="186"/>
      <c r="D328" s="94"/>
      <c r="E328" s="88"/>
      <c r="F328" s="88"/>
      <c r="G328" s="88"/>
      <c r="H328" s="94"/>
    </row>
    <row r="329" spans="2:8" ht="15.75">
      <c r="B329" s="103"/>
      <c r="C329" s="186"/>
      <c r="D329" s="94"/>
      <c r="E329" s="88"/>
      <c r="F329" s="88"/>
      <c r="G329" s="88"/>
      <c r="H329" s="94"/>
    </row>
    <row r="330" spans="2:8" ht="15.75">
      <c r="B330" s="103"/>
      <c r="C330" s="186"/>
      <c r="D330" s="94"/>
      <c r="E330" s="88"/>
      <c r="F330" s="88"/>
      <c r="G330" s="88"/>
      <c r="H330" s="94"/>
    </row>
    <row r="331" spans="2:8" ht="15.75">
      <c r="B331" s="103"/>
      <c r="C331" s="186"/>
      <c r="D331" s="94"/>
      <c r="E331" s="88"/>
      <c r="F331" s="88"/>
      <c r="G331" s="88"/>
      <c r="H331" s="94"/>
    </row>
    <row r="332" spans="2:8" ht="15.75">
      <c r="B332" s="103"/>
      <c r="C332" s="186"/>
      <c r="D332" s="94"/>
      <c r="E332" s="88"/>
      <c r="F332" s="88"/>
      <c r="G332" s="88"/>
      <c r="H332" s="94"/>
    </row>
    <row r="333" spans="2:8" ht="15.75">
      <c r="B333" s="103"/>
      <c r="C333" s="186"/>
      <c r="D333" s="94"/>
      <c r="E333" s="88"/>
      <c r="F333" s="88"/>
      <c r="G333" s="88"/>
      <c r="H333" s="94"/>
    </row>
    <row r="334" spans="2:8" ht="15.75">
      <c r="B334" s="103"/>
      <c r="C334" s="186"/>
      <c r="D334" s="94"/>
      <c r="E334" s="88"/>
      <c r="F334" s="88"/>
      <c r="G334" s="88"/>
      <c r="H334" s="94"/>
    </row>
    <row r="335" spans="2:8" ht="15.75">
      <c r="B335" s="103"/>
      <c r="C335" s="186"/>
      <c r="D335" s="94"/>
      <c r="E335" s="88"/>
      <c r="F335" s="88"/>
      <c r="G335" s="88"/>
      <c r="H335" s="94"/>
    </row>
    <row r="336" spans="2:8" ht="15.75">
      <c r="B336" s="103"/>
      <c r="C336" s="186"/>
      <c r="D336" s="94"/>
      <c r="E336" s="88"/>
      <c r="F336" s="88"/>
      <c r="G336" s="88"/>
      <c r="H336" s="94"/>
    </row>
    <row r="337" spans="2:8" ht="15.75">
      <c r="B337" s="103"/>
      <c r="C337" s="186"/>
      <c r="D337" s="94"/>
      <c r="E337" s="88"/>
      <c r="F337" s="88"/>
      <c r="G337" s="88"/>
      <c r="H337" s="94"/>
    </row>
    <row r="338" spans="2:8" ht="15.75">
      <c r="B338" s="103"/>
      <c r="C338" s="186"/>
      <c r="D338" s="94"/>
      <c r="E338" s="88"/>
      <c r="F338" s="88"/>
      <c r="G338" s="88"/>
      <c r="H338" s="94"/>
    </row>
    <row r="339" spans="2:8" ht="15.75">
      <c r="B339" s="103"/>
      <c r="C339" s="186"/>
      <c r="D339" s="94"/>
      <c r="E339" s="88"/>
      <c r="F339" s="88"/>
      <c r="G339" s="88"/>
      <c r="H339" s="94"/>
    </row>
    <row r="340" spans="2:8" ht="15.75">
      <c r="B340" s="103"/>
      <c r="C340" s="186"/>
      <c r="D340" s="94"/>
      <c r="E340" s="88"/>
      <c r="F340" s="88"/>
      <c r="G340" s="88"/>
      <c r="H340" s="94"/>
    </row>
    <row r="341" spans="2:8" ht="15.75">
      <c r="B341" s="103"/>
      <c r="C341" s="186"/>
      <c r="D341" s="94"/>
      <c r="E341" s="88"/>
      <c r="F341" s="88"/>
      <c r="G341" s="88"/>
      <c r="H341" s="94"/>
    </row>
    <row r="342" spans="2:8" ht="15.75">
      <c r="B342" s="103"/>
      <c r="C342" s="186"/>
      <c r="D342" s="94"/>
      <c r="E342" s="88"/>
      <c r="F342" s="88"/>
      <c r="G342" s="88"/>
      <c r="H342" s="94"/>
    </row>
    <row r="343" spans="2:8" ht="15.75">
      <c r="B343" s="103"/>
      <c r="C343" s="186"/>
      <c r="D343" s="94"/>
      <c r="E343" s="88"/>
      <c r="F343" s="88"/>
      <c r="G343" s="88"/>
      <c r="H343" s="94"/>
    </row>
    <row r="344" spans="2:8" ht="15.75">
      <c r="B344" s="103"/>
      <c r="C344" s="186"/>
      <c r="D344" s="94"/>
      <c r="E344" s="88"/>
      <c r="F344" s="88"/>
      <c r="G344" s="88"/>
      <c r="H344" s="94"/>
    </row>
    <row r="345" spans="2:8" ht="15.75">
      <c r="B345" s="103"/>
      <c r="C345" s="186"/>
      <c r="D345" s="94"/>
      <c r="E345" s="88"/>
      <c r="F345" s="88"/>
      <c r="G345" s="88"/>
      <c r="H345" s="94"/>
    </row>
    <row r="346" spans="2:8" ht="15.75">
      <c r="B346" s="103"/>
      <c r="C346" s="186"/>
      <c r="D346" s="94"/>
      <c r="E346" s="88"/>
      <c r="F346" s="88"/>
      <c r="G346" s="88"/>
      <c r="H346" s="94"/>
    </row>
    <row r="347" spans="2:8" ht="15.75">
      <c r="B347" s="103"/>
      <c r="C347" s="186"/>
      <c r="D347" s="94"/>
      <c r="E347" s="88"/>
      <c r="F347" s="88"/>
      <c r="G347" s="88"/>
      <c r="H347" s="94"/>
    </row>
    <row r="348" spans="2:8" ht="15.75">
      <c r="B348" s="103"/>
      <c r="C348" s="186"/>
      <c r="D348" s="94"/>
      <c r="E348" s="88"/>
      <c r="F348" s="88"/>
      <c r="G348" s="88"/>
      <c r="H348" s="94"/>
    </row>
    <row r="349" spans="2:8" ht="15.75">
      <c r="B349" s="103"/>
      <c r="C349" s="186"/>
      <c r="D349" s="94"/>
      <c r="E349" s="88"/>
      <c r="F349" s="88"/>
      <c r="G349" s="88"/>
      <c r="H349" s="94"/>
    </row>
    <row r="350" spans="2:8" ht="15.75">
      <c r="B350" s="103"/>
      <c r="C350" s="186"/>
      <c r="D350" s="94"/>
      <c r="E350" s="88"/>
      <c r="F350" s="88"/>
      <c r="G350" s="88"/>
      <c r="H350" s="94"/>
    </row>
    <row r="351" spans="2:8" ht="15.75">
      <c r="B351" s="103"/>
      <c r="C351" s="186"/>
      <c r="D351" s="94"/>
      <c r="E351" s="88"/>
      <c r="F351" s="88"/>
      <c r="G351" s="88"/>
      <c r="H351" s="94"/>
    </row>
    <row r="352" spans="2:8" ht="15.75">
      <c r="B352" s="103"/>
      <c r="C352" s="186"/>
      <c r="D352" s="94"/>
      <c r="E352" s="88"/>
      <c r="F352" s="88"/>
      <c r="G352" s="88"/>
      <c r="H352" s="94"/>
    </row>
    <row r="353" spans="2:8" ht="15.75">
      <c r="B353" s="103"/>
      <c r="C353" s="186"/>
      <c r="D353" s="94"/>
      <c r="E353" s="88"/>
      <c r="F353" s="88"/>
      <c r="G353" s="88"/>
      <c r="H353" s="94"/>
    </row>
    <row r="354" spans="2:8" ht="15.75">
      <c r="B354" s="103"/>
      <c r="C354" s="186"/>
      <c r="D354" s="94"/>
      <c r="E354" s="88"/>
      <c r="F354" s="88"/>
      <c r="G354" s="88"/>
      <c r="H354" s="94"/>
    </row>
    <row r="355" spans="2:8" ht="15.75">
      <c r="B355" s="103"/>
      <c r="C355" s="186"/>
      <c r="D355" s="94"/>
      <c r="E355" s="88"/>
      <c r="F355" s="88"/>
      <c r="G355" s="88"/>
      <c r="H355" s="94"/>
    </row>
    <row r="356" spans="2:8" ht="15.75">
      <c r="B356" s="103"/>
      <c r="C356" s="186"/>
      <c r="D356" s="94"/>
      <c r="E356" s="88"/>
      <c r="F356" s="88"/>
      <c r="G356" s="88"/>
      <c r="H356" s="94"/>
    </row>
    <row r="357" spans="2:8" ht="15.75">
      <c r="B357" s="103"/>
      <c r="C357" s="186"/>
      <c r="D357" s="94"/>
      <c r="E357" s="88"/>
      <c r="F357" s="88"/>
      <c r="G357" s="88"/>
      <c r="H357" s="94"/>
    </row>
    <row r="358" spans="2:8" ht="15.75">
      <c r="B358" s="103"/>
      <c r="C358" s="186"/>
      <c r="D358" s="94"/>
      <c r="E358" s="88"/>
      <c r="F358" s="88"/>
      <c r="G358" s="88"/>
      <c r="H358" s="94"/>
    </row>
    <row r="359" spans="2:8" ht="15.75">
      <c r="B359" s="103"/>
      <c r="C359" s="186"/>
      <c r="D359" s="94"/>
      <c r="E359" s="88"/>
      <c r="F359" s="88"/>
      <c r="G359" s="88"/>
      <c r="H359" s="94"/>
    </row>
    <row r="360" spans="2:8" ht="15.75">
      <c r="B360" s="103"/>
      <c r="C360" s="186"/>
      <c r="D360" s="94"/>
      <c r="E360" s="88"/>
      <c r="F360" s="88"/>
      <c r="G360" s="88"/>
      <c r="H360" s="94"/>
    </row>
    <row r="361" spans="2:8" ht="15.75">
      <c r="B361" s="103"/>
      <c r="C361" s="186"/>
      <c r="D361" s="94"/>
      <c r="E361" s="88"/>
      <c r="F361" s="88"/>
      <c r="G361" s="88"/>
      <c r="H361" s="94"/>
    </row>
    <row r="362" spans="2:8" ht="15.75">
      <c r="B362" s="103"/>
      <c r="C362" s="186"/>
      <c r="D362" s="94"/>
      <c r="E362" s="88"/>
      <c r="F362" s="88"/>
      <c r="G362" s="88"/>
      <c r="H362" s="94"/>
    </row>
    <row r="363" spans="2:8" ht="15.75">
      <c r="B363" s="103"/>
      <c r="C363" s="186"/>
      <c r="D363" s="94"/>
      <c r="E363" s="88"/>
      <c r="F363" s="88"/>
      <c r="G363" s="88"/>
      <c r="H363" s="94"/>
    </row>
    <row r="364" spans="2:8" ht="15.75">
      <c r="B364" s="103"/>
      <c r="C364" s="186"/>
      <c r="D364" s="94"/>
      <c r="E364" s="88"/>
      <c r="F364" s="88"/>
      <c r="G364" s="88"/>
      <c r="H364" s="94"/>
    </row>
    <row r="365" spans="2:8" ht="15.75">
      <c r="B365" s="103"/>
      <c r="C365" s="186"/>
      <c r="D365" s="94"/>
      <c r="E365" s="88"/>
      <c r="F365" s="88"/>
      <c r="G365" s="88"/>
      <c r="H365" s="94"/>
    </row>
    <row r="366" spans="2:8" ht="15.75">
      <c r="B366" s="103"/>
      <c r="C366" s="186"/>
      <c r="D366" s="94"/>
      <c r="E366" s="88"/>
      <c r="F366" s="88"/>
      <c r="G366" s="88"/>
      <c r="H366" s="94"/>
    </row>
    <row r="367" spans="2:8" ht="15.75">
      <c r="B367" s="103"/>
      <c r="C367" s="186"/>
      <c r="D367" s="94"/>
      <c r="E367" s="88"/>
      <c r="F367" s="88"/>
      <c r="G367" s="88"/>
      <c r="H367" s="94"/>
    </row>
    <row r="368" spans="2:8" ht="15.75">
      <c r="B368" s="103"/>
      <c r="C368" s="186"/>
      <c r="D368" s="94"/>
      <c r="E368" s="88"/>
      <c r="F368" s="88"/>
      <c r="G368" s="88"/>
      <c r="H368" s="94"/>
    </row>
    <row r="369" spans="2:8" ht="15.75">
      <c r="B369" s="103"/>
      <c r="C369" s="186"/>
      <c r="D369" s="94"/>
      <c r="E369" s="88"/>
      <c r="F369" s="88"/>
      <c r="G369" s="88"/>
      <c r="H369" s="94"/>
    </row>
    <row r="370" spans="2:8" ht="15.75">
      <c r="B370" s="103"/>
      <c r="C370" s="186"/>
      <c r="D370" s="94"/>
      <c r="E370" s="88"/>
      <c r="F370" s="88"/>
      <c r="G370" s="88"/>
      <c r="H370" s="94"/>
    </row>
    <row r="371" spans="2:8" ht="15.75">
      <c r="B371" s="103"/>
      <c r="C371" s="186"/>
      <c r="D371" s="94"/>
      <c r="E371" s="88"/>
      <c r="F371" s="88"/>
      <c r="G371" s="88"/>
      <c r="H371" s="94"/>
    </row>
    <row r="372" spans="2:8" ht="15.75">
      <c r="B372" s="103"/>
      <c r="C372" s="186"/>
      <c r="D372" s="94"/>
      <c r="E372" s="88"/>
      <c r="F372" s="88"/>
      <c r="G372" s="88"/>
      <c r="H372" s="94"/>
    </row>
    <row r="373" spans="2:8" ht="15.75">
      <c r="B373" s="103"/>
      <c r="C373" s="186"/>
      <c r="D373" s="94"/>
      <c r="E373" s="88"/>
      <c r="F373" s="88"/>
      <c r="G373" s="88"/>
      <c r="H373" s="94"/>
    </row>
    <row r="374" spans="2:8" ht="15.75">
      <c r="B374" s="103"/>
      <c r="C374" s="186"/>
      <c r="D374" s="94"/>
      <c r="E374" s="88"/>
      <c r="F374" s="88"/>
      <c r="G374" s="88"/>
      <c r="H374" s="94"/>
    </row>
    <row r="375" spans="2:8" ht="15.75">
      <c r="B375" s="103"/>
      <c r="C375" s="186"/>
      <c r="D375" s="94"/>
      <c r="E375" s="88"/>
      <c r="F375" s="88"/>
      <c r="G375" s="88"/>
      <c r="H375" s="94"/>
    </row>
    <row r="376" spans="2:8" ht="15.75">
      <c r="B376" s="103"/>
      <c r="C376" s="186"/>
      <c r="D376" s="94"/>
      <c r="E376" s="88"/>
      <c r="F376" s="88"/>
      <c r="G376" s="88"/>
      <c r="H376" s="94"/>
    </row>
    <row r="377" spans="2:8" ht="15.75">
      <c r="B377" s="103"/>
      <c r="C377" s="186"/>
      <c r="D377" s="94"/>
      <c r="E377" s="88"/>
      <c r="F377" s="88"/>
      <c r="G377" s="88"/>
      <c r="H377" s="94"/>
    </row>
    <row r="378" spans="2:8" ht="15.75">
      <c r="B378" s="103"/>
      <c r="C378" s="186"/>
      <c r="D378" s="94"/>
      <c r="E378" s="88"/>
      <c r="F378" s="88"/>
      <c r="G378" s="88"/>
      <c r="H378" s="94"/>
    </row>
    <row r="379" spans="2:8" ht="15.75">
      <c r="B379" s="103"/>
      <c r="C379" s="186"/>
      <c r="D379" s="94"/>
      <c r="E379" s="88"/>
      <c r="F379" s="88"/>
      <c r="G379" s="88"/>
      <c r="H379" s="94"/>
    </row>
    <row r="380" spans="2:8" ht="15.75">
      <c r="B380" s="103"/>
      <c r="C380" s="186"/>
      <c r="D380" s="94"/>
      <c r="E380" s="88"/>
      <c r="F380" s="88"/>
      <c r="G380" s="88"/>
      <c r="H380" s="94"/>
    </row>
    <row r="381" spans="2:8" ht="15.75">
      <c r="B381" s="103"/>
      <c r="C381" s="186"/>
      <c r="D381" s="94"/>
      <c r="E381" s="88"/>
      <c r="F381" s="88"/>
      <c r="G381" s="88"/>
      <c r="H381" s="94"/>
    </row>
    <row r="382" spans="2:8" ht="15.75">
      <c r="B382" s="103"/>
      <c r="C382" s="186"/>
      <c r="D382" s="94"/>
      <c r="E382" s="88"/>
      <c r="F382" s="88"/>
      <c r="G382" s="88"/>
      <c r="H382" s="94"/>
    </row>
    <row r="383" spans="2:8" ht="15.75">
      <c r="B383" s="103"/>
      <c r="C383" s="186"/>
      <c r="D383" s="94"/>
      <c r="E383" s="88"/>
      <c r="F383" s="88"/>
      <c r="G383" s="88"/>
      <c r="H383" s="94"/>
    </row>
    <row r="384" spans="2:8" ht="15.75">
      <c r="B384" s="103"/>
      <c r="C384" s="186"/>
      <c r="D384" s="94"/>
      <c r="E384" s="88"/>
      <c r="F384" s="88"/>
      <c r="G384" s="88"/>
      <c r="H384" s="94"/>
    </row>
    <row r="385" spans="2:8" ht="15.75">
      <c r="B385" s="103"/>
      <c r="C385" s="186"/>
      <c r="D385" s="94"/>
      <c r="E385" s="88"/>
      <c r="F385" s="88"/>
      <c r="G385" s="88"/>
      <c r="H385" s="94"/>
    </row>
    <row r="386" spans="2:8" ht="15.75">
      <c r="B386" s="103"/>
      <c r="C386" s="186"/>
      <c r="D386" s="94"/>
      <c r="E386" s="88"/>
      <c r="F386" s="88"/>
      <c r="G386" s="88"/>
      <c r="H386" s="94"/>
    </row>
    <row r="387" spans="2:8" ht="15.75">
      <c r="B387" s="103"/>
      <c r="C387" s="186"/>
      <c r="D387" s="94"/>
      <c r="E387" s="88"/>
      <c r="F387" s="88"/>
      <c r="G387" s="88"/>
      <c r="H387" s="94"/>
    </row>
    <row r="388" spans="2:8" ht="15.75">
      <c r="B388" s="103"/>
      <c r="C388" s="186"/>
      <c r="D388" s="94"/>
      <c r="E388" s="88"/>
      <c r="F388" s="88"/>
      <c r="G388" s="88"/>
      <c r="H388" s="94"/>
    </row>
    <row r="389" spans="2:8" ht="15.75">
      <c r="B389" s="103"/>
      <c r="C389" s="186"/>
      <c r="D389" s="94"/>
      <c r="E389" s="88"/>
      <c r="F389" s="88"/>
      <c r="G389" s="88"/>
      <c r="H389" s="94"/>
    </row>
    <row r="390" spans="2:8" ht="15.75">
      <c r="B390" s="103"/>
      <c r="C390" s="186"/>
      <c r="D390" s="94"/>
      <c r="E390" s="88"/>
      <c r="F390" s="88"/>
      <c r="G390" s="88"/>
      <c r="H390" s="94"/>
    </row>
    <row r="391" spans="2:8" ht="15.75">
      <c r="B391" s="103"/>
      <c r="C391" s="186"/>
      <c r="D391" s="94"/>
      <c r="E391" s="88"/>
      <c r="F391" s="88"/>
      <c r="G391" s="88"/>
      <c r="H391" s="94"/>
    </row>
    <row r="392" spans="2:8" ht="15.75">
      <c r="B392" s="103"/>
      <c r="C392" s="186"/>
      <c r="D392" s="94"/>
      <c r="E392" s="88"/>
      <c r="F392" s="88"/>
      <c r="G392" s="88"/>
      <c r="H392" s="94"/>
    </row>
    <row r="393" spans="2:8" ht="15.75">
      <c r="B393" s="103"/>
      <c r="C393" s="186"/>
      <c r="D393" s="94"/>
      <c r="E393" s="88"/>
      <c r="F393" s="88"/>
      <c r="G393" s="88"/>
      <c r="H393" s="94"/>
    </row>
    <row r="394" spans="2:8" ht="15.75">
      <c r="B394" s="103"/>
      <c r="C394" s="186"/>
      <c r="D394" s="94"/>
      <c r="E394" s="88"/>
      <c r="F394" s="88"/>
      <c r="G394" s="88"/>
      <c r="H394" s="94"/>
    </row>
    <row r="395" spans="2:8" ht="15.75">
      <c r="B395" s="103"/>
      <c r="C395" s="186"/>
      <c r="D395" s="94"/>
      <c r="E395" s="88"/>
      <c r="F395" s="88"/>
      <c r="G395" s="88"/>
      <c r="H395" s="94"/>
    </row>
    <row r="396" spans="2:8" ht="15.75">
      <c r="B396" s="103"/>
      <c r="C396" s="186"/>
      <c r="D396" s="94"/>
      <c r="E396" s="88"/>
      <c r="F396" s="88"/>
      <c r="G396" s="88"/>
      <c r="H396" s="94"/>
    </row>
    <row r="397" spans="2:8" ht="15.75">
      <c r="B397" s="103"/>
      <c r="C397" s="186"/>
      <c r="D397" s="94"/>
      <c r="E397" s="88"/>
      <c r="F397" s="88"/>
      <c r="G397" s="88"/>
      <c r="H397" s="94"/>
    </row>
    <row r="398" spans="2:8" ht="15.75">
      <c r="B398" s="103"/>
      <c r="C398" s="186"/>
      <c r="D398" s="94"/>
      <c r="E398" s="88"/>
      <c r="F398" s="88"/>
      <c r="G398" s="88"/>
      <c r="H398" s="94"/>
    </row>
    <row r="399" spans="2:8" ht="15.75">
      <c r="B399" s="103"/>
      <c r="C399" s="186"/>
      <c r="D399" s="94"/>
      <c r="E399" s="88"/>
      <c r="F399" s="88"/>
      <c r="G399" s="88"/>
      <c r="H399" s="94"/>
    </row>
    <row r="400" spans="2:8" ht="15.75">
      <c r="B400" s="103"/>
      <c r="C400" s="186"/>
      <c r="D400" s="94"/>
      <c r="E400" s="88"/>
      <c r="F400" s="88"/>
      <c r="G400" s="88"/>
      <c r="H400" s="94"/>
    </row>
    <row r="401" spans="2:8" ht="15.75">
      <c r="B401" s="103"/>
      <c r="C401" s="186"/>
      <c r="D401" s="94"/>
      <c r="E401" s="88"/>
      <c r="F401" s="88"/>
      <c r="G401" s="88"/>
      <c r="H401" s="94"/>
    </row>
    <row r="402" spans="2:8" ht="15.75">
      <c r="B402" s="103"/>
      <c r="C402" s="186"/>
      <c r="D402" s="94"/>
      <c r="E402" s="88"/>
      <c r="F402" s="88"/>
      <c r="G402" s="88"/>
      <c r="H402" s="94"/>
    </row>
    <row r="403" spans="2:8" ht="15.75">
      <c r="B403" s="103"/>
      <c r="C403" s="186"/>
      <c r="D403" s="94"/>
      <c r="E403" s="88"/>
      <c r="F403" s="88"/>
      <c r="G403" s="88"/>
      <c r="H403" s="94"/>
    </row>
    <row r="404" spans="2:8" ht="15.75">
      <c r="B404" s="103"/>
      <c r="C404" s="186"/>
      <c r="D404" s="94"/>
      <c r="E404" s="88"/>
      <c r="F404" s="88"/>
      <c r="G404" s="88"/>
      <c r="H404" s="94"/>
    </row>
    <row r="405" spans="2:8" ht="15.75">
      <c r="B405" s="103"/>
      <c r="C405" s="186"/>
      <c r="D405" s="94"/>
      <c r="E405" s="88"/>
      <c r="F405" s="88"/>
      <c r="G405" s="88"/>
      <c r="H405" s="94"/>
    </row>
    <row r="406" spans="2:8" ht="15.75">
      <c r="B406" s="103"/>
      <c r="C406" s="186"/>
      <c r="D406" s="94"/>
      <c r="E406" s="88"/>
      <c r="F406" s="88"/>
      <c r="G406" s="88"/>
      <c r="H406" s="94"/>
    </row>
    <row r="407" spans="2:8" ht="15.75">
      <c r="B407" s="103"/>
      <c r="C407" s="186"/>
      <c r="D407" s="94"/>
      <c r="E407" s="88"/>
      <c r="F407" s="88"/>
      <c r="G407" s="88"/>
      <c r="H407" s="94"/>
    </row>
    <row r="408" spans="2:8" ht="15.75">
      <c r="B408" s="103"/>
      <c r="C408" s="186"/>
      <c r="D408" s="94"/>
      <c r="E408" s="88"/>
      <c r="F408" s="88"/>
      <c r="G408" s="88"/>
      <c r="H408" s="94"/>
    </row>
    <row r="409" spans="2:8" ht="15.75">
      <c r="B409" s="103"/>
      <c r="C409" s="186"/>
      <c r="D409" s="94"/>
      <c r="E409" s="88"/>
      <c r="F409" s="88"/>
      <c r="G409" s="88"/>
      <c r="H409" s="94"/>
    </row>
    <row r="410" spans="2:8" ht="15.75">
      <c r="B410" s="103"/>
      <c r="C410" s="186"/>
      <c r="D410" s="94"/>
      <c r="E410" s="88"/>
      <c r="F410" s="88"/>
      <c r="G410" s="88"/>
      <c r="H410" s="94"/>
    </row>
    <row r="411" spans="2:8" ht="15.75">
      <c r="B411" s="103"/>
      <c r="C411" s="186"/>
      <c r="D411" s="94"/>
      <c r="E411" s="88"/>
      <c r="F411" s="88"/>
      <c r="G411" s="88"/>
      <c r="H411" s="94"/>
    </row>
    <row r="412" spans="2:8" ht="15.75">
      <c r="B412" s="103"/>
      <c r="C412" s="186"/>
      <c r="D412" s="94"/>
      <c r="E412" s="88"/>
      <c r="F412" s="88"/>
      <c r="G412" s="88"/>
      <c r="H412" s="94"/>
    </row>
    <row r="413" spans="2:8" ht="15.75">
      <c r="B413" s="103"/>
      <c r="C413" s="186"/>
      <c r="D413" s="94"/>
      <c r="E413" s="88"/>
      <c r="F413" s="88"/>
      <c r="G413" s="88"/>
      <c r="H413" s="94"/>
    </row>
    <row r="414" spans="2:8" ht="15.75">
      <c r="B414" s="103"/>
      <c r="C414" s="186"/>
      <c r="D414" s="94"/>
      <c r="E414" s="88"/>
      <c r="F414" s="88"/>
      <c r="G414" s="88"/>
      <c r="H414" s="94"/>
    </row>
    <row r="415" spans="2:8" ht="15.75">
      <c r="B415" s="103"/>
      <c r="C415" s="186"/>
      <c r="D415" s="94"/>
      <c r="E415" s="88"/>
      <c r="F415" s="88"/>
      <c r="G415" s="88"/>
      <c r="H415" s="94"/>
    </row>
    <row r="416" spans="2:8" ht="15.75">
      <c r="B416" s="103"/>
      <c r="C416" s="186"/>
      <c r="D416" s="94"/>
      <c r="E416" s="88"/>
      <c r="F416" s="88"/>
      <c r="G416" s="88"/>
      <c r="H416" s="94"/>
    </row>
    <row r="417" spans="2:8" ht="15.75">
      <c r="B417" s="103"/>
      <c r="C417" s="186"/>
      <c r="D417" s="94"/>
      <c r="E417" s="88"/>
      <c r="F417" s="88"/>
      <c r="G417" s="88"/>
      <c r="H417" s="94"/>
    </row>
    <row r="418" spans="2:8" ht="15.75">
      <c r="B418" s="103"/>
      <c r="C418" s="186"/>
      <c r="D418" s="94"/>
      <c r="E418" s="88"/>
      <c r="F418" s="88"/>
      <c r="G418" s="88"/>
      <c r="H418" s="94"/>
    </row>
    <row r="419" spans="2:8" ht="15.75">
      <c r="B419" s="103"/>
      <c r="C419" s="186"/>
      <c r="D419" s="94"/>
      <c r="E419" s="88"/>
      <c r="F419" s="88"/>
      <c r="G419" s="88"/>
      <c r="H419" s="94"/>
    </row>
    <row r="420" spans="2:8" ht="15.75">
      <c r="B420" s="103"/>
      <c r="C420" s="186"/>
      <c r="D420" s="94"/>
      <c r="E420" s="88"/>
      <c r="F420" s="88"/>
      <c r="G420" s="88"/>
      <c r="H420" s="94"/>
    </row>
    <row r="421" spans="2:8" ht="15.75">
      <c r="B421" s="103"/>
      <c r="C421" s="186"/>
      <c r="D421" s="94"/>
      <c r="E421" s="88"/>
      <c r="F421" s="88"/>
      <c r="G421" s="88"/>
      <c r="H421" s="94"/>
    </row>
    <row r="422" spans="2:8" ht="15.75">
      <c r="B422" s="103"/>
      <c r="C422" s="186"/>
      <c r="D422" s="94"/>
      <c r="E422" s="88"/>
      <c r="F422" s="88"/>
      <c r="G422" s="88"/>
      <c r="H422" s="94"/>
    </row>
    <row r="423" spans="2:8" ht="15.75">
      <c r="B423" s="103"/>
      <c r="C423" s="186"/>
      <c r="D423" s="94"/>
      <c r="E423" s="88"/>
      <c r="F423" s="88"/>
      <c r="G423" s="88"/>
      <c r="H423" s="94"/>
    </row>
    <row r="424" spans="2:8" ht="15.75">
      <c r="B424" s="103"/>
      <c r="C424" s="186"/>
      <c r="D424" s="94"/>
      <c r="E424" s="88"/>
      <c r="F424" s="88"/>
      <c r="G424" s="88"/>
      <c r="H424" s="94"/>
    </row>
    <row r="425" spans="2:8" ht="15.75">
      <c r="B425" s="103"/>
      <c r="C425" s="186"/>
      <c r="D425" s="94"/>
      <c r="E425" s="88"/>
      <c r="F425" s="88"/>
      <c r="G425" s="88"/>
      <c r="H425" s="94"/>
    </row>
    <row r="426" spans="2:8" ht="15.75">
      <c r="B426" s="103"/>
      <c r="C426" s="186"/>
      <c r="D426" s="94"/>
      <c r="E426" s="88"/>
      <c r="F426" s="88"/>
      <c r="G426" s="88"/>
      <c r="H426" s="94"/>
    </row>
    <row r="427" spans="2:8" ht="15.75">
      <c r="B427" s="103"/>
      <c r="C427" s="186"/>
      <c r="D427" s="94"/>
      <c r="E427" s="88"/>
      <c r="F427" s="88"/>
      <c r="G427" s="88"/>
      <c r="H427" s="94"/>
    </row>
    <row r="428" spans="2:8" ht="15.75">
      <c r="B428" s="103"/>
      <c r="C428" s="186"/>
      <c r="D428" s="94"/>
      <c r="E428" s="88"/>
      <c r="F428" s="88"/>
      <c r="G428" s="88"/>
      <c r="H428" s="94"/>
    </row>
    <row r="429" spans="2:8" ht="15.75">
      <c r="B429" s="103"/>
      <c r="C429" s="186"/>
      <c r="D429" s="94"/>
      <c r="E429" s="88"/>
      <c r="F429" s="88"/>
      <c r="G429" s="88"/>
      <c r="H429" s="94"/>
    </row>
    <row r="430" spans="2:8" ht="15.75">
      <c r="B430" s="103"/>
      <c r="C430" s="186"/>
      <c r="D430" s="94"/>
      <c r="E430" s="88"/>
      <c r="F430" s="88"/>
      <c r="G430" s="88"/>
      <c r="H430" s="94"/>
    </row>
    <row r="431" spans="2:8" ht="15.75">
      <c r="B431" s="103"/>
      <c r="C431" s="186"/>
      <c r="D431" s="94"/>
      <c r="E431" s="88"/>
      <c r="F431" s="88"/>
      <c r="G431" s="88"/>
      <c r="H431" s="94"/>
    </row>
    <row r="432" spans="2:8" ht="15.75">
      <c r="B432" s="103"/>
      <c r="C432" s="186"/>
      <c r="D432" s="94"/>
      <c r="E432" s="88"/>
      <c r="F432" s="88"/>
      <c r="G432" s="88"/>
      <c r="H432" s="94"/>
    </row>
    <row r="433" spans="2:8" ht="15.75">
      <c r="B433" s="103"/>
      <c r="C433" s="186"/>
      <c r="D433" s="94"/>
      <c r="E433" s="88"/>
      <c r="F433" s="88"/>
      <c r="G433" s="88"/>
      <c r="H433" s="94"/>
    </row>
    <row r="434" spans="2:8" ht="15.75">
      <c r="B434" s="103"/>
      <c r="C434" s="186"/>
      <c r="D434" s="94"/>
      <c r="E434" s="88"/>
      <c r="F434" s="88"/>
      <c r="G434" s="88"/>
      <c r="H434" s="94"/>
    </row>
    <row r="435" spans="2:8" ht="15.75">
      <c r="B435" s="103"/>
      <c r="C435" s="186"/>
      <c r="D435" s="94"/>
      <c r="E435" s="88"/>
      <c r="F435" s="88"/>
      <c r="G435" s="88"/>
      <c r="H435" s="94"/>
    </row>
    <row r="436" spans="2:8" ht="15.75">
      <c r="B436" s="103"/>
      <c r="C436" s="186"/>
      <c r="D436" s="94"/>
      <c r="E436" s="88"/>
      <c r="F436" s="88"/>
      <c r="G436" s="88"/>
      <c r="H436" s="94"/>
    </row>
    <row r="437" spans="2:8" ht="15.75">
      <c r="B437" s="103"/>
      <c r="C437" s="186"/>
      <c r="D437" s="94"/>
      <c r="E437" s="88"/>
      <c r="F437" s="88"/>
      <c r="G437" s="88"/>
      <c r="H437" s="94"/>
    </row>
    <row r="438" spans="2:8" ht="15.75">
      <c r="B438" s="103"/>
      <c r="C438" s="186"/>
      <c r="D438" s="94"/>
      <c r="E438" s="88"/>
      <c r="F438" s="88"/>
      <c r="G438" s="88"/>
      <c r="H438" s="94"/>
    </row>
    <row r="439" spans="2:8" ht="15.75">
      <c r="B439" s="103"/>
      <c r="C439" s="186"/>
      <c r="D439" s="94"/>
      <c r="E439" s="88"/>
      <c r="F439" s="88"/>
      <c r="G439" s="88"/>
      <c r="H439" s="94"/>
    </row>
    <row r="440" spans="2:8" ht="15.75">
      <c r="B440" s="103"/>
      <c r="C440" s="186"/>
      <c r="D440" s="94"/>
      <c r="E440" s="88"/>
      <c r="F440" s="88"/>
      <c r="G440" s="88"/>
      <c r="H440" s="94"/>
    </row>
    <row r="441" spans="2:8" ht="15.75">
      <c r="B441" s="103"/>
      <c r="C441" s="186"/>
      <c r="D441" s="94"/>
      <c r="E441" s="88"/>
      <c r="F441" s="88"/>
      <c r="G441" s="88"/>
      <c r="H441" s="94"/>
    </row>
    <row r="442" spans="2:8" ht="15.75">
      <c r="B442" s="103"/>
      <c r="C442" s="186"/>
      <c r="D442" s="94"/>
      <c r="E442" s="88"/>
      <c r="F442" s="88"/>
      <c r="G442" s="88"/>
      <c r="H442" s="94"/>
    </row>
    <row r="443" spans="2:8" ht="15.75">
      <c r="B443" s="103"/>
      <c r="C443" s="186"/>
      <c r="D443" s="94"/>
      <c r="E443" s="88"/>
      <c r="F443" s="88"/>
      <c r="G443" s="88"/>
      <c r="H443" s="94"/>
    </row>
    <row r="444" spans="2:8" ht="15.75">
      <c r="B444" s="103"/>
      <c r="C444" s="186"/>
      <c r="D444" s="94"/>
      <c r="E444" s="88"/>
      <c r="F444" s="88"/>
      <c r="G444" s="88"/>
      <c r="H444" s="94"/>
    </row>
    <row r="445" spans="2:8" ht="15.75">
      <c r="B445" s="103"/>
      <c r="C445" s="186"/>
      <c r="D445" s="94"/>
      <c r="E445" s="88"/>
      <c r="F445" s="88"/>
      <c r="G445" s="88"/>
      <c r="H445" s="94"/>
    </row>
    <row r="446" spans="2:8" ht="15.75">
      <c r="B446" s="103"/>
      <c r="C446" s="186"/>
      <c r="D446" s="94"/>
      <c r="E446" s="88"/>
      <c r="F446" s="88"/>
      <c r="G446" s="88"/>
      <c r="H446" s="94"/>
    </row>
    <row r="447" spans="2:8" ht="15.75">
      <c r="B447" s="103"/>
      <c r="C447" s="186"/>
      <c r="D447" s="94"/>
      <c r="E447" s="88"/>
      <c r="F447" s="88"/>
      <c r="G447" s="88"/>
      <c r="H447" s="94"/>
    </row>
    <row r="448" spans="2:8" ht="15.75">
      <c r="B448" s="103"/>
      <c r="C448" s="186"/>
      <c r="D448" s="94"/>
      <c r="E448" s="88"/>
      <c r="F448" s="88"/>
      <c r="G448" s="88"/>
      <c r="H448" s="94"/>
    </row>
    <row r="449" spans="2:8" ht="15.75">
      <c r="B449" s="103"/>
      <c r="C449" s="186"/>
      <c r="D449" s="94"/>
      <c r="E449" s="88"/>
      <c r="F449" s="88"/>
      <c r="G449" s="88"/>
      <c r="H449" s="94"/>
    </row>
    <row r="450" spans="2:8" ht="15.75">
      <c r="B450" s="103"/>
      <c r="C450" s="186"/>
      <c r="D450" s="94"/>
      <c r="E450" s="88"/>
      <c r="F450" s="88"/>
      <c r="G450" s="88"/>
      <c r="H450" s="94"/>
    </row>
    <row r="451" spans="2:8" ht="15.75">
      <c r="B451" s="103"/>
      <c r="C451" s="186"/>
      <c r="D451" s="94"/>
      <c r="E451" s="88"/>
      <c r="F451" s="88"/>
      <c r="G451" s="88"/>
      <c r="H451" s="94"/>
    </row>
    <row r="452" spans="2:8" ht="15.75">
      <c r="B452" s="103"/>
      <c r="C452" s="186"/>
      <c r="D452" s="94"/>
      <c r="E452" s="88"/>
      <c r="F452" s="88"/>
      <c r="G452" s="88"/>
      <c r="H452" s="94"/>
    </row>
    <row r="453" spans="2:8" ht="15.75">
      <c r="B453" s="103"/>
      <c r="C453" s="186"/>
      <c r="D453" s="94"/>
      <c r="E453" s="88"/>
      <c r="F453" s="88"/>
      <c r="G453" s="88"/>
      <c r="H453" s="94"/>
    </row>
    <row r="454" spans="2:8" ht="15.75">
      <c r="B454" s="103"/>
      <c r="C454" s="186"/>
      <c r="D454" s="94"/>
      <c r="E454" s="88"/>
      <c r="F454" s="88"/>
      <c r="G454" s="88"/>
      <c r="H454" s="94"/>
    </row>
    <row r="455" spans="2:8" ht="15.75">
      <c r="B455" s="103"/>
      <c r="C455" s="186"/>
      <c r="D455" s="94"/>
      <c r="E455" s="88"/>
      <c r="F455" s="88"/>
      <c r="G455" s="88"/>
      <c r="H455" s="94"/>
    </row>
    <row r="456" spans="2:8" ht="15.75">
      <c r="B456" s="103"/>
      <c r="C456" s="186"/>
      <c r="D456" s="94"/>
      <c r="E456" s="88"/>
      <c r="F456" s="88"/>
      <c r="G456" s="88"/>
      <c r="H456" s="94"/>
    </row>
    <row r="457" spans="2:8" ht="15.75">
      <c r="B457" s="103"/>
      <c r="C457" s="186"/>
      <c r="D457" s="94"/>
      <c r="E457" s="88"/>
      <c r="F457" s="88"/>
      <c r="G457" s="88"/>
      <c r="H457" s="94"/>
    </row>
    <row r="458" spans="2:8" ht="15.75">
      <c r="B458" s="103"/>
      <c r="C458" s="186"/>
      <c r="D458" s="94"/>
      <c r="E458" s="88"/>
      <c r="F458" s="88"/>
      <c r="G458" s="88"/>
      <c r="H458" s="94"/>
    </row>
    <row r="459" spans="2:8" ht="15.75">
      <c r="B459" s="103"/>
      <c r="C459" s="186"/>
      <c r="D459" s="94"/>
      <c r="E459" s="88"/>
      <c r="F459" s="88"/>
      <c r="G459" s="88"/>
      <c r="H459" s="94"/>
    </row>
    <row r="460" spans="2:8" ht="15.75">
      <c r="B460" s="103"/>
      <c r="C460" s="186"/>
      <c r="D460" s="94"/>
      <c r="E460" s="88"/>
      <c r="F460" s="88"/>
      <c r="G460" s="88"/>
      <c r="H460" s="94"/>
    </row>
    <row r="461" spans="2:8" ht="15.75">
      <c r="B461" s="103"/>
      <c r="C461" s="186"/>
      <c r="D461" s="94"/>
      <c r="E461" s="88"/>
      <c r="F461" s="88"/>
      <c r="G461" s="88"/>
      <c r="H461" s="94"/>
    </row>
    <row r="462" spans="2:8" ht="15.75">
      <c r="B462" s="103"/>
      <c r="C462" s="186"/>
      <c r="D462" s="94"/>
      <c r="E462" s="88"/>
      <c r="F462" s="88"/>
      <c r="G462" s="88"/>
      <c r="H462" s="94"/>
    </row>
    <row r="463" spans="2:8" ht="15.75">
      <c r="B463" s="103"/>
      <c r="C463" s="186"/>
      <c r="D463" s="94"/>
      <c r="E463" s="88"/>
      <c r="F463" s="88"/>
      <c r="G463" s="88"/>
      <c r="H463" s="94"/>
    </row>
    <row r="464" spans="2:8" ht="15.75">
      <c r="B464" s="103"/>
      <c r="C464" s="186"/>
      <c r="D464" s="94"/>
      <c r="E464" s="88"/>
      <c r="F464" s="88"/>
      <c r="G464" s="88"/>
      <c r="H464" s="94"/>
    </row>
    <row r="465" spans="2:8" ht="15.75">
      <c r="B465" s="103"/>
      <c r="C465" s="186"/>
      <c r="D465" s="94"/>
      <c r="E465" s="88"/>
      <c r="F465" s="88"/>
      <c r="G465" s="88"/>
      <c r="H465" s="94"/>
    </row>
    <row r="466" spans="2:8" ht="15.75">
      <c r="B466" s="103"/>
      <c r="C466" s="186"/>
      <c r="D466" s="94"/>
      <c r="E466" s="88"/>
      <c r="F466" s="88"/>
      <c r="G466" s="88"/>
      <c r="H466" s="94"/>
    </row>
    <row r="467" spans="2:8" ht="15.75">
      <c r="B467" s="103"/>
      <c r="C467" s="186"/>
      <c r="D467" s="94"/>
      <c r="E467" s="88"/>
      <c r="F467" s="88"/>
      <c r="G467" s="88"/>
      <c r="H467" s="94"/>
    </row>
    <row r="468" spans="2:8" ht="15.75">
      <c r="B468" s="103"/>
      <c r="C468" s="186"/>
      <c r="D468" s="94"/>
      <c r="E468" s="88"/>
      <c r="F468" s="88"/>
      <c r="G468" s="88"/>
      <c r="H468" s="94"/>
    </row>
    <row r="469" spans="2:8" ht="15.75">
      <c r="B469" s="103"/>
      <c r="C469" s="186"/>
      <c r="D469" s="94"/>
      <c r="E469" s="88"/>
      <c r="F469" s="88"/>
      <c r="G469" s="88"/>
      <c r="H469" s="94"/>
    </row>
    <row r="470" spans="2:8" ht="15.75">
      <c r="B470" s="103"/>
      <c r="C470" s="186"/>
      <c r="D470" s="94"/>
      <c r="E470" s="88"/>
      <c r="F470" s="88"/>
      <c r="G470" s="88"/>
      <c r="H470" s="94"/>
    </row>
    <row r="471" spans="2:8" ht="15.75">
      <c r="B471" s="103"/>
      <c r="C471" s="186"/>
      <c r="D471" s="94"/>
      <c r="E471" s="88"/>
      <c r="F471" s="88"/>
      <c r="G471" s="88"/>
      <c r="H471" s="94"/>
    </row>
    <row r="472" spans="2:8" ht="15.75">
      <c r="B472" s="103"/>
      <c r="C472" s="186"/>
      <c r="D472" s="94"/>
      <c r="E472" s="88"/>
      <c r="F472" s="88"/>
      <c r="G472" s="88"/>
      <c r="H472" s="94"/>
    </row>
    <row r="473" spans="2:8" ht="15.75">
      <c r="B473" s="103"/>
      <c r="C473" s="186"/>
      <c r="D473" s="94"/>
      <c r="E473" s="88"/>
      <c r="F473" s="88"/>
      <c r="G473" s="88"/>
      <c r="H473" s="94"/>
    </row>
    <row r="474" spans="2:8" ht="15.75">
      <c r="B474" s="103"/>
      <c r="C474" s="186"/>
      <c r="D474" s="94"/>
      <c r="E474" s="88"/>
      <c r="F474" s="88"/>
      <c r="G474" s="88"/>
      <c r="H474" s="94"/>
    </row>
    <row r="475" spans="2:8" ht="15.75">
      <c r="B475" s="103"/>
      <c r="C475" s="186"/>
      <c r="D475" s="94"/>
      <c r="E475" s="88"/>
      <c r="F475" s="88"/>
      <c r="G475" s="88"/>
      <c r="H475" s="94"/>
    </row>
    <row r="476" spans="2:8" ht="15.75">
      <c r="B476" s="103"/>
      <c r="C476" s="186"/>
      <c r="D476" s="94"/>
      <c r="E476" s="88"/>
      <c r="F476" s="88"/>
      <c r="G476" s="88"/>
      <c r="H476" s="94"/>
    </row>
    <row r="477" spans="2:8" ht="15.75">
      <c r="B477" s="103"/>
      <c r="C477" s="186"/>
      <c r="D477" s="94"/>
      <c r="E477" s="88"/>
      <c r="F477" s="88"/>
      <c r="G477" s="88"/>
      <c r="H477" s="94"/>
    </row>
    <row r="478" spans="2:8" ht="15.75">
      <c r="B478" s="103"/>
      <c r="C478" s="186"/>
      <c r="D478" s="94"/>
      <c r="E478" s="88"/>
      <c r="F478" s="88"/>
      <c r="G478" s="88"/>
      <c r="H478" s="94"/>
    </row>
    <row r="479" spans="2:8" ht="15.75">
      <c r="B479" s="103"/>
      <c r="C479" s="186"/>
      <c r="D479" s="94"/>
      <c r="E479" s="88"/>
      <c r="F479" s="88"/>
      <c r="G479" s="88"/>
      <c r="H479" s="94"/>
    </row>
    <row r="480" spans="2:8" ht="15.75">
      <c r="B480" s="103"/>
      <c r="C480" s="186"/>
      <c r="D480" s="94"/>
      <c r="E480" s="88"/>
      <c r="F480" s="88"/>
      <c r="G480" s="88"/>
      <c r="H480" s="94"/>
    </row>
    <row r="481" spans="2:8" ht="15.75">
      <c r="B481" s="103"/>
      <c r="C481" s="186"/>
      <c r="D481" s="94"/>
      <c r="E481" s="88"/>
      <c r="F481" s="88"/>
      <c r="G481" s="88"/>
      <c r="H481" s="94"/>
    </row>
    <row r="482" spans="2:8" ht="15.75">
      <c r="B482" s="103"/>
      <c r="C482" s="186"/>
      <c r="D482" s="94"/>
      <c r="E482" s="88"/>
      <c r="F482" s="88"/>
      <c r="G482" s="88"/>
      <c r="H482" s="94"/>
    </row>
    <row r="483" spans="2:8" ht="15.75">
      <c r="B483" s="103"/>
      <c r="C483" s="186"/>
      <c r="D483" s="94"/>
      <c r="E483" s="88"/>
      <c r="F483" s="88"/>
      <c r="G483" s="88"/>
      <c r="H483" s="94"/>
    </row>
    <row r="484" spans="2:8" ht="15.75">
      <c r="B484" s="103"/>
      <c r="C484" s="186"/>
      <c r="D484" s="94"/>
      <c r="E484" s="88"/>
      <c r="F484" s="88"/>
      <c r="G484" s="88"/>
      <c r="H484" s="94"/>
    </row>
    <row r="485" spans="2:8" ht="15.75">
      <c r="B485" s="103"/>
      <c r="C485" s="186"/>
      <c r="D485" s="94"/>
      <c r="E485" s="88"/>
      <c r="F485" s="88"/>
      <c r="G485" s="88"/>
      <c r="H485" s="94"/>
    </row>
    <row r="486" spans="2:8" ht="15.75">
      <c r="B486" s="103"/>
      <c r="C486" s="186"/>
      <c r="D486" s="94"/>
      <c r="E486" s="88"/>
      <c r="F486" s="88"/>
      <c r="G486" s="88"/>
      <c r="H486" s="94"/>
    </row>
    <row r="487" spans="2:8" ht="15.75">
      <c r="B487" s="103"/>
      <c r="C487" s="186"/>
      <c r="D487" s="94"/>
      <c r="E487" s="88"/>
      <c r="F487" s="88"/>
      <c r="G487" s="88"/>
      <c r="H487" s="94"/>
    </row>
    <row r="488" spans="2:8" ht="15.75">
      <c r="B488" s="103"/>
      <c r="C488" s="186"/>
      <c r="D488" s="94"/>
      <c r="E488" s="88"/>
      <c r="F488" s="88"/>
      <c r="G488" s="88"/>
      <c r="H488" s="94"/>
    </row>
    <row r="489" spans="2:8" ht="15.75">
      <c r="B489" s="103"/>
      <c r="C489" s="186"/>
      <c r="D489" s="94"/>
      <c r="E489" s="88"/>
      <c r="F489" s="88"/>
      <c r="G489" s="88"/>
      <c r="H489" s="94"/>
    </row>
    <row r="490" spans="2:8" ht="15.75">
      <c r="B490" s="103"/>
      <c r="C490" s="186"/>
      <c r="D490" s="94"/>
      <c r="E490" s="88"/>
      <c r="F490" s="88"/>
      <c r="G490" s="88"/>
      <c r="H490" s="94"/>
    </row>
    <row r="491" spans="2:8" ht="15.75">
      <c r="B491" s="103"/>
      <c r="C491" s="186"/>
      <c r="D491" s="94"/>
      <c r="E491" s="88"/>
      <c r="F491" s="88"/>
      <c r="G491" s="88"/>
      <c r="H491" s="94"/>
    </row>
    <row r="492" spans="2:8" ht="15.75">
      <c r="B492" s="103"/>
      <c r="C492" s="186"/>
      <c r="D492" s="94"/>
      <c r="E492" s="88"/>
      <c r="F492" s="88"/>
      <c r="G492" s="88"/>
      <c r="H492" s="94"/>
    </row>
    <row r="493" spans="2:8" ht="15.75">
      <c r="B493" s="103"/>
      <c r="C493" s="186"/>
      <c r="D493" s="94"/>
      <c r="E493" s="88"/>
      <c r="F493" s="88"/>
      <c r="G493" s="88"/>
      <c r="H493" s="94"/>
    </row>
    <row r="494" spans="2:8" ht="15.75">
      <c r="B494" s="103"/>
      <c r="C494" s="186"/>
      <c r="D494" s="94"/>
      <c r="E494" s="88"/>
      <c r="F494" s="88"/>
      <c r="G494" s="88"/>
      <c r="H494" s="94"/>
    </row>
    <row r="495" spans="2:8" ht="15.75">
      <c r="B495" s="103"/>
      <c r="C495" s="186"/>
      <c r="D495" s="94"/>
      <c r="E495" s="88"/>
      <c r="F495" s="88"/>
      <c r="G495" s="88"/>
      <c r="H495" s="94"/>
    </row>
    <row r="496" spans="2:8" ht="15.75">
      <c r="B496" s="103"/>
      <c r="C496" s="186"/>
      <c r="D496" s="94"/>
      <c r="E496" s="88"/>
      <c r="F496" s="88"/>
      <c r="G496" s="88"/>
      <c r="H496" s="94"/>
    </row>
    <row r="497" spans="2:8" ht="15.75">
      <c r="B497" s="103"/>
      <c r="C497" s="186"/>
      <c r="D497" s="94"/>
      <c r="E497" s="88"/>
      <c r="F497" s="88"/>
      <c r="G497" s="88"/>
      <c r="H497" s="94"/>
    </row>
    <row r="498" spans="2:8" ht="15.75">
      <c r="B498" s="103"/>
      <c r="C498" s="186"/>
      <c r="D498" s="94"/>
      <c r="E498" s="88"/>
      <c r="F498" s="88"/>
      <c r="G498" s="88"/>
      <c r="H498" s="94"/>
    </row>
    <row r="499" spans="2:8" ht="15.75">
      <c r="B499" s="103"/>
      <c r="C499" s="186"/>
      <c r="D499" s="94"/>
      <c r="E499" s="88"/>
      <c r="F499" s="88"/>
      <c r="G499" s="88"/>
      <c r="H499" s="94"/>
    </row>
    <row r="500" spans="2:8" ht="15.75">
      <c r="B500" s="103"/>
      <c r="C500" s="186"/>
      <c r="D500" s="94"/>
      <c r="E500" s="88"/>
      <c r="F500" s="88"/>
      <c r="G500" s="88"/>
      <c r="H500" s="94"/>
    </row>
    <row r="501" spans="2:8" ht="15.75">
      <c r="B501" s="103"/>
      <c r="C501" s="186"/>
      <c r="D501" s="94"/>
      <c r="E501" s="88"/>
      <c r="F501" s="88"/>
      <c r="G501" s="88"/>
      <c r="H501" s="94"/>
    </row>
    <row r="502" spans="2:8" ht="15.75">
      <c r="B502" s="103"/>
      <c r="C502" s="186"/>
      <c r="D502" s="94"/>
      <c r="E502" s="88"/>
      <c r="F502" s="88"/>
      <c r="G502" s="88"/>
      <c r="H502" s="94"/>
    </row>
    <row r="503" spans="2:8" ht="15.75">
      <c r="B503" s="103"/>
      <c r="C503" s="186"/>
      <c r="D503" s="94"/>
      <c r="E503" s="88"/>
      <c r="F503" s="88"/>
      <c r="G503" s="88"/>
      <c r="H503" s="94"/>
    </row>
    <row r="504" spans="2:8" ht="15.75">
      <c r="B504" s="103"/>
      <c r="C504" s="186"/>
      <c r="D504" s="94"/>
      <c r="E504" s="88"/>
      <c r="F504" s="88"/>
      <c r="G504" s="88"/>
      <c r="H504" s="94"/>
    </row>
    <row r="505" spans="2:8" ht="15.75">
      <c r="B505" s="103"/>
      <c r="C505" s="186"/>
      <c r="D505" s="94"/>
      <c r="E505" s="88"/>
      <c r="F505" s="88"/>
      <c r="G505" s="88"/>
      <c r="H505" s="94"/>
    </row>
    <row r="506" spans="2:8" ht="15.75">
      <c r="B506" s="103"/>
      <c r="C506" s="186"/>
      <c r="D506" s="94"/>
      <c r="E506" s="88"/>
      <c r="F506" s="88"/>
      <c r="G506" s="88"/>
      <c r="H506" s="94"/>
    </row>
    <row r="507" spans="2:8" ht="15.75">
      <c r="B507" s="103"/>
      <c r="C507" s="186"/>
      <c r="D507" s="94"/>
      <c r="E507" s="88"/>
      <c r="F507" s="88"/>
      <c r="G507" s="88"/>
      <c r="H507" s="94"/>
    </row>
    <row r="508" spans="2:8" ht="15.75">
      <c r="B508" s="103"/>
      <c r="C508" s="186"/>
      <c r="D508" s="94"/>
      <c r="E508" s="88"/>
      <c r="F508" s="88"/>
      <c r="G508" s="88"/>
      <c r="H508" s="94"/>
    </row>
    <row r="509" spans="2:8" ht="15.75">
      <c r="B509" s="103"/>
      <c r="C509" s="186"/>
      <c r="D509" s="94"/>
      <c r="E509" s="88"/>
      <c r="F509" s="88"/>
      <c r="G509" s="88"/>
      <c r="H509" s="94"/>
    </row>
    <row r="510" spans="2:8" ht="15.75">
      <c r="B510" s="103"/>
      <c r="C510" s="186"/>
      <c r="D510" s="94"/>
      <c r="E510" s="88"/>
      <c r="F510" s="88"/>
      <c r="G510" s="88"/>
      <c r="H510" s="94"/>
    </row>
    <row r="511" spans="2:8" ht="15.75">
      <c r="B511" s="103"/>
      <c r="C511" s="186"/>
      <c r="D511" s="94"/>
      <c r="E511" s="88"/>
      <c r="F511" s="88"/>
      <c r="G511" s="88"/>
      <c r="H511" s="94"/>
    </row>
    <row r="512" spans="2:8" ht="15.75">
      <c r="B512" s="103"/>
      <c r="C512" s="186"/>
      <c r="D512" s="94"/>
      <c r="E512" s="88"/>
      <c r="F512" s="88"/>
      <c r="G512" s="88"/>
      <c r="H512" s="94"/>
    </row>
    <row r="513" spans="2:8" ht="15.75">
      <c r="B513" s="103"/>
      <c r="C513" s="186"/>
      <c r="D513" s="94"/>
      <c r="E513" s="88"/>
      <c r="F513" s="88"/>
      <c r="G513" s="88"/>
      <c r="H513" s="94"/>
    </row>
    <row r="514" spans="2:8" ht="15.75">
      <c r="B514" s="103"/>
      <c r="C514" s="186"/>
      <c r="D514" s="94"/>
      <c r="E514" s="88"/>
      <c r="F514" s="88"/>
      <c r="G514" s="88"/>
      <c r="H514" s="94"/>
    </row>
    <row r="515" spans="2:8" ht="15.75">
      <c r="B515" s="103"/>
      <c r="C515" s="186"/>
      <c r="D515" s="94"/>
      <c r="E515" s="88"/>
      <c r="F515" s="88"/>
      <c r="G515" s="88"/>
      <c r="H515" s="94"/>
    </row>
    <row r="516" spans="2:8" ht="15.75">
      <c r="B516" s="103"/>
      <c r="C516" s="186"/>
      <c r="D516" s="94"/>
      <c r="E516" s="88"/>
      <c r="F516" s="88"/>
      <c r="G516" s="88"/>
      <c r="H516" s="94"/>
    </row>
    <row r="517" spans="2:8" ht="15.75">
      <c r="B517" s="103"/>
      <c r="C517" s="186"/>
      <c r="D517" s="94"/>
      <c r="E517" s="88"/>
      <c r="F517" s="88"/>
      <c r="G517" s="88"/>
      <c r="H517" s="94"/>
    </row>
    <row r="518" spans="2:8" ht="15.75">
      <c r="B518" s="103"/>
      <c r="C518" s="186"/>
      <c r="D518" s="94"/>
      <c r="E518" s="88"/>
      <c r="F518" s="88"/>
      <c r="G518" s="88"/>
      <c r="H518" s="94"/>
    </row>
    <row r="519" spans="2:8" ht="15.75">
      <c r="B519" s="103"/>
      <c r="C519" s="186"/>
      <c r="D519" s="94"/>
      <c r="E519" s="88"/>
      <c r="F519" s="88"/>
      <c r="G519" s="88"/>
      <c r="H519" s="94"/>
    </row>
    <row r="520" spans="2:8" ht="15.75">
      <c r="B520" s="103"/>
      <c r="C520" s="186"/>
      <c r="D520" s="94"/>
      <c r="E520" s="88"/>
      <c r="F520" s="88"/>
      <c r="G520" s="88"/>
      <c r="H520" s="94"/>
    </row>
    <row r="521" spans="2:8" ht="15.75">
      <c r="B521" s="103"/>
      <c r="C521" s="186"/>
      <c r="D521" s="94"/>
      <c r="E521" s="88"/>
      <c r="F521" s="88"/>
      <c r="G521" s="88"/>
      <c r="H521" s="94"/>
    </row>
    <row r="522" spans="2:8" ht="15.75">
      <c r="B522" s="103"/>
      <c r="C522" s="186"/>
      <c r="D522" s="94"/>
      <c r="E522" s="88"/>
      <c r="F522" s="88"/>
      <c r="G522" s="88"/>
      <c r="H522" s="94"/>
    </row>
    <row r="523" spans="2:8" ht="15.75">
      <c r="B523" s="103"/>
      <c r="C523" s="186"/>
      <c r="D523" s="94"/>
      <c r="E523" s="88"/>
      <c r="F523" s="88"/>
      <c r="G523" s="88"/>
      <c r="H523" s="94"/>
    </row>
    <row r="524" spans="2:8" ht="15.75">
      <c r="B524" s="103"/>
      <c r="C524" s="186"/>
      <c r="D524" s="94"/>
      <c r="E524" s="88"/>
      <c r="F524" s="88"/>
      <c r="G524" s="88"/>
      <c r="H524" s="94"/>
    </row>
    <row r="525" spans="2:8" ht="15.75">
      <c r="B525" s="103"/>
      <c r="C525" s="186"/>
      <c r="D525" s="94"/>
      <c r="E525" s="88"/>
      <c r="F525" s="88"/>
      <c r="G525" s="88"/>
      <c r="H525" s="94"/>
    </row>
    <row r="526" spans="2:8" ht="15.75">
      <c r="B526" s="103"/>
      <c r="C526" s="186"/>
      <c r="D526" s="94"/>
      <c r="E526" s="88"/>
      <c r="F526" s="88"/>
      <c r="G526" s="88"/>
      <c r="H526" s="94"/>
    </row>
    <row r="527" spans="2:8" ht="15.75">
      <c r="B527" s="103"/>
      <c r="C527" s="186"/>
      <c r="D527" s="94"/>
      <c r="E527" s="88"/>
      <c r="F527" s="88"/>
      <c r="G527" s="88"/>
      <c r="H527" s="94"/>
    </row>
    <row r="528" spans="2:8" ht="15.75">
      <c r="B528" s="103"/>
      <c r="C528" s="186"/>
      <c r="D528" s="94"/>
      <c r="E528" s="88"/>
      <c r="F528" s="88"/>
      <c r="G528" s="88"/>
      <c r="H528" s="94"/>
    </row>
    <row r="529" spans="2:8" ht="15.75">
      <c r="B529" s="103"/>
      <c r="C529" s="186"/>
      <c r="D529" s="94"/>
      <c r="E529" s="88"/>
      <c r="F529" s="88"/>
      <c r="G529" s="88"/>
      <c r="H529" s="94"/>
    </row>
    <row r="530" spans="2:8" ht="15.75">
      <c r="B530" s="103"/>
      <c r="C530" s="186"/>
      <c r="D530" s="94"/>
      <c r="E530" s="88"/>
      <c r="F530" s="88"/>
      <c r="G530" s="88"/>
      <c r="H530" s="94"/>
    </row>
    <row r="531" spans="2:8" ht="15.75">
      <c r="B531" s="103"/>
      <c r="C531" s="186"/>
      <c r="D531" s="94"/>
      <c r="E531" s="88"/>
      <c r="F531" s="88"/>
      <c r="G531" s="88"/>
      <c r="H531" s="94"/>
    </row>
    <row r="532" spans="2:8" ht="15.75">
      <c r="B532" s="103"/>
      <c r="C532" s="186"/>
      <c r="D532" s="94"/>
      <c r="E532" s="88"/>
      <c r="F532" s="88"/>
      <c r="G532" s="88"/>
      <c r="H532" s="94"/>
    </row>
    <row r="533" spans="2:8" ht="15.75">
      <c r="B533" s="103"/>
      <c r="C533" s="186"/>
      <c r="D533" s="94"/>
      <c r="E533" s="88"/>
      <c r="F533" s="88"/>
      <c r="G533" s="88"/>
      <c r="H533" s="94"/>
    </row>
    <row r="534" spans="2:8" ht="15.75">
      <c r="B534" s="103"/>
      <c r="C534" s="186"/>
      <c r="D534" s="94"/>
      <c r="E534" s="88"/>
      <c r="F534" s="88"/>
      <c r="G534" s="88"/>
      <c r="H534" s="94"/>
    </row>
    <row r="535" spans="2:8" ht="15.75">
      <c r="B535" s="103"/>
      <c r="C535" s="186"/>
      <c r="D535" s="94"/>
      <c r="E535" s="88"/>
      <c r="F535" s="88"/>
      <c r="G535" s="88"/>
      <c r="H535" s="94"/>
    </row>
    <row r="536" spans="2:8" ht="15.75">
      <c r="B536" s="103"/>
      <c r="C536" s="186"/>
      <c r="D536" s="94"/>
      <c r="E536" s="88"/>
      <c r="F536" s="88"/>
      <c r="G536" s="88"/>
      <c r="H536" s="94"/>
    </row>
    <row r="537" spans="2:8" ht="15.75">
      <c r="B537" s="103"/>
      <c r="C537" s="186"/>
      <c r="D537" s="94"/>
      <c r="E537" s="88"/>
      <c r="F537" s="88"/>
      <c r="G537" s="88"/>
      <c r="H537" s="94"/>
    </row>
    <row r="538" spans="2:8" ht="15.75">
      <c r="B538" s="103"/>
      <c r="C538" s="186"/>
      <c r="D538" s="94"/>
      <c r="E538" s="88"/>
      <c r="F538" s="88"/>
      <c r="G538" s="88"/>
      <c r="H538" s="94"/>
    </row>
    <row r="539" spans="2:8" ht="15.75">
      <c r="B539" s="103"/>
      <c r="C539" s="186"/>
      <c r="D539" s="94"/>
      <c r="E539" s="88"/>
      <c r="F539" s="88"/>
      <c r="G539" s="88"/>
      <c r="H539" s="94"/>
    </row>
    <row r="540" spans="2:8" ht="15.75">
      <c r="B540" s="103"/>
      <c r="C540" s="186"/>
      <c r="D540" s="94"/>
      <c r="E540" s="88"/>
      <c r="F540" s="88"/>
      <c r="G540" s="88"/>
      <c r="H540" s="94"/>
    </row>
    <row r="541" spans="2:8" ht="15.75">
      <c r="B541" s="103"/>
      <c r="C541" s="186"/>
      <c r="D541" s="94"/>
      <c r="E541" s="88"/>
      <c r="F541" s="88"/>
      <c r="G541" s="88"/>
      <c r="H541" s="94"/>
    </row>
    <row r="542" spans="2:8" ht="15.75">
      <c r="B542" s="103"/>
      <c r="C542" s="186"/>
      <c r="D542" s="94"/>
      <c r="E542" s="88"/>
      <c r="F542" s="88"/>
      <c r="G542" s="88"/>
      <c r="H542" s="94"/>
    </row>
    <row r="543" spans="2:8" ht="15.75">
      <c r="B543" s="103"/>
      <c r="C543" s="186"/>
      <c r="D543" s="94"/>
      <c r="E543" s="88"/>
      <c r="F543" s="88"/>
      <c r="G543" s="88"/>
      <c r="H543" s="94"/>
    </row>
    <row r="544" spans="2:8" ht="15.75">
      <c r="B544" s="103"/>
      <c r="C544" s="186"/>
      <c r="D544" s="94"/>
      <c r="E544" s="88"/>
      <c r="F544" s="88"/>
      <c r="G544" s="88"/>
      <c r="H544" s="94"/>
    </row>
    <row r="545" spans="2:8" ht="15.75">
      <c r="B545" s="103"/>
      <c r="C545" s="186"/>
      <c r="D545" s="94"/>
      <c r="E545" s="88"/>
      <c r="F545" s="88"/>
      <c r="G545" s="88"/>
      <c r="H545" s="94"/>
    </row>
    <row r="546" spans="2:8" ht="15.75">
      <c r="B546" s="103"/>
      <c r="C546" s="186"/>
      <c r="D546" s="94"/>
      <c r="E546" s="88"/>
      <c r="F546" s="88"/>
      <c r="G546" s="88"/>
      <c r="H546" s="94"/>
    </row>
    <row r="547" spans="2:8" ht="15.75">
      <c r="B547" s="103"/>
      <c r="C547" s="186"/>
      <c r="D547" s="94"/>
      <c r="E547" s="88"/>
      <c r="F547" s="88"/>
      <c r="G547" s="88"/>
      <c r="H547" s="94"/>
    </row>
    <row r="548" spans="2:8" ht="15.75">
      <c r="B548" s="103"/>
      <c r="C548" s="186"/>
      <c r="D548" s="94"/>
      <c r="E548" s="88"/>
      <c r="F548" s="88"/>
      <c r="G548" s="88"/>
      <c r="H548" s="94"/>
    </row>
    <row r="549" spans="2:8" ht="15.75">
      <c r="B549" s="103"/>
      <c r="C549" s="186"/>
      <c r="D549" s="94"/>
      <c r="E549" s="88"/>
      <c r="F549" s="88"/>
      <c r="G549" s="88"/>
      <c r="H549" s="94"/>
    </row>
    <row r="550" spans="2:8" ht="15.75">
      <c r="B550" s="103"/>
      <c r="C550" s="186"/>
      <c r="D550" s="94"/>
      <c r="E550" s="88"/>
      <c r="F550" s="88"/>
      <c r="G550" s="88"/>
      <c r="H550" s="94"/>
    </row>
    <row r="551" spans="2:8" ht="15.75">
      <c r="B551" s="103"/>
      <c r="C551" s="186"/>
      <c r="D551" s="94"/>
      <c r="E551" s="88"/>
      <c r="F551" s="88"/>
      <c r="G551" s="88"/>
      <c r="H551" s="94"/>
    </row>
    <row r="552" spans="2:8" ht="15.75">
      <c r="B552" s="103"/>
      <c r="C552" s="186"/>
      <c r="D552" s="94"/>
      <c r="E552" s="88"/>
      <c r="F552" s="88"/>
      <c r="G552" s="88"/>
      <c r="H552" s="94"/>
    </row>
    <row r="553" spans="2:8">
      <c r="B553" s="103"/>
      <c r="C553" s="186"/>
      <c r="D553" s="101"/>
      <c r="E553" s="51"/>
      <c r="F553" s="51"/>
      <c r="G553" s="51"/>
    </row>
    <row r="554" spans="2:8">
      <c r="B554" s="103"/>
      <c r="C554" s="186"/>
      <c r="D554" s="101"/>
      <c r="E554" s="51"/>
      <c r="F554" s="51"/>
      <c r="G554" s="51"/>
    </row>
    <row r="555" spans="2:8">
      <c r="B555" s="103"/>
      <c r="C555" s="186"/>
      <c r="D555" s="101"/>
      <c r="E555" s="51"/>
      <c r="F555" s="51"/>
      <c r="G555" s="51"/>
    </row>
    <row r="556" spans="2:8">
      <c r="B556" s="103"/>
      <c r="C556" s="186"/>
      <c r="D556" s="101"/>
      <c r="E556" s="51"/>
      <c r="F556" s="51"/>
      <c r="G556" s="51"/>
    </row>
    <row r="557" spans="2:8">
      <c r="B557" s="103"/>
      <c r="C557" s="186"/>
      <c r="D557" s="101"/>
      <c r="E557" s="51"/>
      <c r="F557" s="51"/>
      <c r="G557" s="51"/>
    </row>
    <row r="558" spans="2:8">
      <c r="B558" s="103" t="str">
        <f t="shared" ref="B558:B559" si="10">CONCATENATE(F558," ",G558)</f>
        <v xml:space="preserve"> </v>
      </c>
      <c r="C558" s="186"/>
      <c r="D558" s="101"/>
      <c r="E558" s="51"/>
      <c r="F558" s="51"/>
      <c r="G558" s="51"/>
    </row>
    <row r="559" spans="2:8">
      <c r="B559" s="103" t="str">
        <f t="shared" si="10"/>
        <v xml:space="preserve"> </v>
      </c>
      <c r="C559" s="186"/>
      <c r="D559" s="101"/>
      <c r="E559" s="51"/>
      <c r="F559" s="51"/>
      <c r="G559" s="51"/>
    </row>
  </sheetData>
  <sortState ref="S5:T45">
    <sortCondition ref="S5:S4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Points_Historic_Saloons</vt:lpstr>
      <vt:lpstr>HRSA Trophy Points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Willem Vorster</dc:creator>
  <cp:lastModifiedBy>Atkinson Allison</cp:lastModifiedBy>
  <cp:lastPrinted>2019-11-15T17:28:42Z</cp:lastPrinted>
  <dcterms:created xsi:type="dcterms:W3CDTF">2014-03-19T08:59:03Z</dcterms:created>
  <dcterms:modified xsi:type="dcterms:W3CDTF">2019-11-20T09:49:08Z</dcterms:modified>
</cp:coreProperties>
</file>