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9\Circ Car\Club\"/>
    </mc:Choice>
  </mc:AlternateContent>
  <bookViews>
    <workbookView xWindow="0" yWindow="0" windowWidth="20490" windowHeight="6420"/>
  </bookViews>
  <sheets>
    <sheet name="Overall" sheetId="1" r:id="rId1"/>
    <sheet name="Class A" sheetId="3" r:id="rId2"/>
    <sheet name="Class B" sheetId="4" r:id="rId3"/>
    <sheet name="Class C" sheetId="5" r:id="rId4"/>
    <sheet name="Class D" sheetId="6" r:id="rId5"/>
    <sheet name="Lap Records" sheetId="7" r:id="rId6"/>
  </sheets>
  <definedNames>
    <definedName name="_xlnm._FilterDatabase" localSheetId="1" hidden="1">'Class A'!#REF!</definedName>
    <definedName name="_xlnm._FilterDatabase" localSheetId="3" hidden="1">'Class C'!$D$1:$D$13</definedName>
    <definedName name="_xlnm._FilterDatabase" localSheetId="4" hidden="1">'Class D'!$D$1:$D$7</definedName>
    <definedName name="_xlnm._FilterDatabase" localSheetId="0" hidden="1">Overall!$D$1:$D$59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20" i="3" l="1"/>
  <c r="AQ20" i="3"/>
  <c r="AU20" i="3" s="1"/>
  <c r="AP9" i="1" l="1"/>
  <c r="AP23" i="1"/>
  <c r="AT21" i="5" l="1"/>
  <c r="AP21" i="5"/>
  <c r="AQ21" i="5" s="1"/>
  <c r="AU21" i="5" s="1"/>
  <c r="AT22" i="4"/>
  <c r="AP22" i="4"/>
  <c r="AQ22" i="4" s="1"/>
  <c r="AU22" i="4" s="1"/>
  <c r="AT23" i="4"/>
  <c r="AP23" i="4"/>
  <c r="AQ23" i="4" s="1"/>
  <c r="AU23" i="4" s="1"/>
  <c r="AT50" i="1"/>
  <c r="AP50" i="1"/>
  <c r="AQ50" i="1" s="1"/>
  <c r="AT45" i="1"/>
  <c r="AP45" i="1"/>
  <c r="AQ45" i="1" s="1"/>
  <c r="AU50" i="1" l="1"/>
  <c r="AU45" i="1"/>
  <c r="AT9" i="6"/>
  <c r="AP9" i="6"/>
  <c r="AQ9" i="6" s="1"/>
  <c r="AT8" i="6"/>
  <c r="AP8" i="6"/>
  <c r="AQ8" i="6" s="1"/>
  <c r="AU8" i="6" s="1"/>
  <c r="AT17" i="4"/>
  <c r="AP17" i="4"/>
  <c r="AQ17" i="4" s="1"/>
  <c r="AU17" i="4" s="1"/>
  <c r="AT28" i="5"/>
  <c r="AP28" i="5"/>
  <c r="AQ28" i="5" s="1"/>
  <c r="AU28" i="5" s="1"/>
  <c r="AT27" i="5"/>
  <c r="AP27" i="5"/>
  <c r="AQ27" i="5" s="1"/>
  <c r="AU27" i="5" s="1"/>
  <c r="AT26" i="5"/>
  <c r="AP26" i="5"/>
  <c r="AQ26" i="5" s="1"/>
  <c r="AT25" i="5"/>
  <c r="AP25" i="5"/>
  <c r="AQ25" i="5" s="1"/>
  <c r="AT16" i="5"/>
  <c r="AP16" i="5"/>
  <c r="AQ16" i="5" s="1"/>
  <c r="AT22" i="5"/>
  <c r="AP22" i="5"/>
  <c r="AQ22" i="5" s="1"/>
  <c r="AT23" i="5"/>
  <c r="AP23" i="5"/>
  <c r="AQ23" i="5" s="1"/>
  <c r="AT20" i="5"/>
  <c r="AP20" i="5"/>
  <c r="AQ20" i="5" s="1"/>
  <c r="AT19" i="5"/>
  <c r="AP19" i="5"/>
  <c r="AQ19" i="5" s="1"/>
  <c r="AT9" i="5"/>
  <c r="AP9" i="5"/>
  <c r="AQ9" i="5" s="1"/>
  <c r="AT18" i="5"/>
  <c r="AP18" i="5"/>
  <c r="AQ18" i="5" s="1"/>
  <c r="AT17" i="5"/>
  <c r="AP17" i="5"/>
  <c r="AQ17" i="5" s="1"/>
  <c r="AT24" i="5"/>
  <c r="AP24" i="5"/>
  <c r="AQ24" i="5" s="1"/>
  <c r="AT13" i="5"/>
  <c r="AP13" i="5"/>
  <c r="AQ13" i="5" s="1"/>
  <c r="AT11" i="5"/>
  <c r="AP11" i="5"/>
  <c r="AQ11" i="5" s="1"/>
  <c r="AT15" i="5"/>
  <c r="AP15" i="5"/>
  <c r="AQ15" i="5" s="1"/>
  <c r="AT12" i="5"/>
  <c r="AP12" i="5"/>
  <c r="AQ12" i="5" s="1"/>
  <c r="AT14" i="5"/>
  <c r="AP14" i="5"/>
  <c r="AQ14" i="5" s="1"/>
  <c r="AT8" i="5"/>
  <c r="AP8" i="5"/>
  <c r="AQ8" i="5" s="1"/>
  <c r="AT10" i="5"/>
  <c r="AP10" i="5"/>
  <c r="AQ10" i="5" s="1"/>
  <c r="AT21" i="4"/>
  <c r="AP21" i="4"/>
  <c r="AQ21" i="4" s="1"/>
  <c r="AT20" i="4"/>
  <c r="AP20" i="4"/>
  <c r="AQ20" i="4" s="1"/>
  <c r="AT18" i="4"/>
  <c r="AP18" i="4"/>
  <c r="AQ18" i="4" s="1"/>
  <c r="AT19" i="4"/>
  <c r="AP19" i="4"/>
  <c r="AQ19" i="4" s="1"/>
  <c r="AT15" i="4"/>
  <c r="AP15" i="4"/>
  <c r="AQ15" i="4" s="1"/>
  <c r="AT16" i="4"/>
  <c r="AP16" i="4"/>
  <c r="AQ16" i="4" s="1"/>
  <c r="AT14" i="4"/>
  <c r="AP14" i="4"/>
  <c r="AQ14" i="4" s="1"/>
  <c r="AT12" i="4"/>
  <c r="AP12" i="4"/>
  <c r="AQ12" i="4" s="1"/>
  <c r="AU12" i="4" s="1"/>
  <c r="AT9" i="4"/>
  <c r="AP9" i="4"/>
  <c r="AQ9" i="4" s="1"/>
  <c r="AT11" i="4"/>
  <c r="AP11" i="4"/>
  <c r="AQ11" i="4" s="1"/>
  <c r="AU11" i="4" s="1"/>
  <c r="AT13" i="4"/>
  <c r="AP13" i="4"/>
  <c r="AQ13" i="4" s="1"/>
  <c r="AT10" i="4"/>
  <c r="AP10" i="4"/>
  <c r="AQ10" i="4" s="1"/>
  <c r="AU10" i="4" s="1"/>
  <c r="AT8" i="4"/>
  <c r="AP8" i="4"/>
  <c r="AQ8" i="4" s="1"/>
  <c r="AT15" i="3"/>
  <c r="AP15" i="3"/>
  <c r="AQ15" i="3" s="1"/>
  <c r="AT18" i="3"/>
  <c r="AP18" i="3"/>
  <c r="AQ18" i="3" s="1"/>
  <c r="AT17" i="3"/>
  <c r="AP17" i="3"/>
  <c r="AQ17" i="3" s="1"/>
  <c r="AT14" i="3"/>
  <c r="AP14" i="3"/>
  <c r="AQ14" i="3" s="1"/>
  <c r="AT19" i="3"/>
  <c r="AP19" i="3"/>
  <c r="AQ19" i="3" s="1"/>
  <c r="AT16" i="3"/>
  <c r="AP16" i="3"/>
  <c r="AQ16" i="3" s="1"/>
  <c r="AT10" i="3"/>
  <c r="AP10" i="3"/>
  <c r="AQ10" i="3" s="1"/>
  <c r="AT13" i="3"/>
  <c r="AP13" i="3"/>
  <c r="AQ13" i="3" s="1"/>
  <c r="AU13" i="3" s="1"/>
  <c r="AT12" i="3"/>
  <c r="AP12" i="3"/>
  <c r="AQ12" i="3" s="1"/>
  <c r="AT11" i="3"/>
  <c r="AP11" i="3"/>
  <c r="AQ11" i="3" s="1"/>
  <c r="AT8" i="3"/>
  <c r="AP8" i="3"/>
  <c r="AQ8" i="3" s="1"/>
  <c r="AT9" i="3"/>
  <c r="AP9" i="3"/>
  <c r="AQ9" i="3" s="1"/>
  <c r="AU15" i="3" l="1"/>
  <c r="AU9" i="6"/>
  <c r="A9" i="6"/>
  <c r="AU16" i="4"/>
  <c r="AU19" i="4"/>
  <c r="AU9" i="5"/>
  <c r="AU19" i="5"/>
  <c r="AU20" i="5"/>
  <c r="AU8" i="5"/>
  <c r="AU12" i="5"/>
  <c r="AU14" i="5"/>
  <c r="AU23" i="5"/>
  <c r="AU24" i="5"/>
  <c r="AU17" i="5"/>
  <c r="AU18" i="5"/>
  <c r="AU10" i="5"/>
  <c r="AU15" i="5"/>
  <c r="AU16" i="5"/>
  <c r="AU25" i="5"/>
  <c r="AU26" i="5"/>
  <c r="AU11" i="5"/>
  <c r="AU13" i="5"/>
  <c r="AU22" i="5"/>
  <c r="AU14" i="4"/>
  <c r="AU18" i="4"/>
  <c r="AU20" i="4"/>
  <c r="AU8" i="4"/>
  <c r="AU13" i="4"/>
  <c r="AU15" i="4"/>
  <c r="AU9" i="4"/>
  <c r="AU21" i="4"/>
  <c r="AU16" i="3"/>
  <c r="AU18" i="3"/>
  <c r="AU14" i="3"/>
  <c r="AU9" i="3"/>
  <c r="AU11" i="3"/>
  <c r="AU8" i="3"/>
  <c r="AU12" i="3"/>
  <c r="AU10" i="3"/>
  <c r="AU19" i="3"/>
  <c r="AU17" i="3"/>
  <c r="A20" i="3" l="1"/>
  <c r="A9" i="3"/>
  <c r="A21" i="5"/>
  <c r="A17" i="4"/>
  <c r="A22" i="4"/>
  <c r="A23" i="4"/>
  <c r="A8" i="6"/>
  <c r="A22" i="5"/>
  <c r="A8" i="5"/>
  <c r="A26" i="5"/>
  <c r="A12" i="5"/>
  <c r="A23" i="5"/>
  <c r="A11" i="5"/>
  <c r="A9" i="5"/>
  <c r="A28" i="5"/>
  <c r="A15" i="5"/>
  <c r="A27" i="5"/>
  <c r="A18" i="5"/>
  <c r="A14" i="5"/>
  <c r="A13" i="5"/>
  <c r="A16" i="5"/>
  <c r="A20" i="5"/>
  <c r="A24" i="5"/>
  <c r="A17" i="5"/>
  <c r="A19" i="5"/>
  <c r="A25" i="5"/>
  <c r="A10" i="5"/>
  <c r="A21" i="4"/>
  <c r="A8" i="4"/>
  <c r="A9" i="4"/>
  <c r="A14" i="4"/>
  <c r="A16" i="4"/>
  <c r="A11" i="4"/>
  <c r="A19" i="4"/>
  <c r="A12" i="4"/>
  <c r="A18" i="4"/>
  <c r="A10" i="4"/>
  <c r="A20" i="4"/>
  <c r="A15" i="4"/>
  <c r="A13" i="4"/>
  <c r="A12" i="3"/>
  <c r="A15" i="3"/>
  <c r="A8" i="3"/>
  <c r="A14" i="3"/>
  <c r="A17" i="3"/>
  <c r="A10" i="3"/>
  <c r="A19" i="3"/>
  <c r="A18" i="3"/>
  <c r="A16" i="3"/>
  <c r="A11" i="3"/>
  <c r="A13" i="3"/>
  <c r="AT54" i="1" l="1"/>
  <c r="AP54" i="1"/>
  <c r="AQ54" i="1" s="1"/>
  <c r="AT52" i="1"/>
  <c r="AP52" i="1"/>
  <c r="AQ52" i="1" s="1"/>
  <c r="AU52" i="1" l="1"/>
  <c r="AU54" i="1"/>
  <c r="AT37" i="1" l="1"/>
  <c r="AP37" i="1"/>
  <c r="AQ37" i="1" s="1"/>
  <c r="AT29" i="1"/>
  <c r="AP29" i="1"/>
  <c r="AQ29" i="1" s="1"/>
  <c r="AT55" i="1"/>
  <c r="AP55" i="1"/>
  <c r="AQ55" i="1" s="1"/>
  <c r="AT48" i="1"/>
  <c r="AP48" i="1"/>
  <c r="AQ48" i="1" s="1"/>
  <c r="AT21" i="1"/>
  <c r="AP21" i="1"/>
  <c r="AQ21" i="1" s="1"/>
  <c r="AU55" i="1" l="1"/>
  <c r="AU48" i="1"/>
  <c r="AU37" i="1"/>
  <c r="AU29" i="1"/>
  <c r="AU21" i="1"/>
  <c r="AT22" i="1"/>
  <c r="AP22" i="1"/>
  <c r="AQ22" i="1" s="1"/>
  <c r="AT30" i="1"/>
  <c r="AP30" i="1"/>
  <c r="AQ30" i="1" s="1"/>
  <c r="AT44" i="1"/>
  <c r="AP44" i="1"/>
  <c r="AQ44" i="1" s="1"/>
  <c r="AT39" i="1"/>
  <c r="AP39" i="1"/>
  <c r="AQ39" i="1" s="1"/>
  <c r="AU39" i="1" l="1"/>
  <c r="AU44" i="1"/>
  <c r="AU22" i="1"/>
  <c r="AU30" i="1"/>
  <c r="AT43" i="1"/>
  <c r="AP43" i="1"/>
  <c r="AQ43" i="1" s="1"/>
  <c r="AT19" i="1"/>
  <c r="AP19" i="1"/>
  <c r="AQ19" i="1" s="1"/>
  <c r="AT13" i="1"/>
  <c r="AP13" i="1"/>
  <c r="AQ13" i="1" s="1"/>
  <c r="AT25" i="1"/>
  <c r="AP25" i="1"/>
  <c r="AQ25" i="1" s="1"/>
  <c r="AT53" i="1"/>
  <c r="AP53" i="1"/>
  <c r="AQ53" i="1" s="1"/>
  <c r="AT41" i="1"/>
  <c r="AP41" i="1"/>
  <c r="AQ41" i="1" s="1"/>
  <c r="AT51" i="1"/>
  <c r="AP51" i="1"/>
  <c r="AQ51" i="1" s="1"/>
  <c r="AT47" i="1"/>
  <c r="AP47" i="1"/>
  <c r="AQ47" i="1" s="1"/>
  <c r="AT56" i="1"/>
  <c r="AP56" i="1"/>
  <c r="AQ56" i="1" s="1"/>
  <c r="AT49" i="1"/>
  <c r="AP49" i="1"/>
  <c r="AQ49" i="1" s="1"/>
  <c r="AU53" i="1" l="1"/>
  <c r="AU56" i="1"/>
  <c r="AU51" i="1"/>
  <c r="AU49" i="1"/>
  <c r="AU43" i="1"/>
  <c r="AU13" i="1"/>
  <c r="AU47" i="1"/>
  <c r="AU41" i="1"/>
  <c r="AU25" i="1"/>
  <c r="AU19" i="1"/>
  <c r="AP15" i="1"/>
  <c r="AT28" i="1" l="1"/>
  <c r="AP28" i="1"/>
  <c r="AQ28" i="1" s="1"/>
  <c r="AT23" i="1"/>
  <c r="AQ23" i="1"/>
  <c r="AT34" i="1"/>
  <c r="AP34" i="1"/>
  <c r="AQ34" i="1" s="1"/>
  <c r="AT31" i="1"/>
  <c r="AP31" i="1"/>
  <c r="AQ31" i="1" s="1"/>
  <c r="AU31" i="1" s="1"/>
  <c r="AT12" i="1"/>
  <c r="AP12" i="1"/>
  <c r="AQ12" i="1" s="1"/>
  <c r="AT42" i="1"/>
  <c r="AP42" i="1"/>
  <c r="AQ42" i="1" s="1"/>
  <c r="AT38" i="1"/>
  <c r="AP38" i="1"/>
  <c r="AQ38" i="1" s="1"/>
  <c r="AT46" i="1"/>
  <c r="AP46" i="1"/>
  <c r="AQ46" i="1" s="1"/>
  <c r="AT27" i="1"/>
  <c r="AP27" i="1"/>
  <c r="AQ27" i="1" s="1"/>
  <c r="AT26" i="1"/>
  <c r="AP26" i="1"/>
  <c r="AQ26" i="1" s="1"/>
  <c r="AT33" i="1"/>
  <c r="AP33" i="1"/>
  <c r="AQ33" i="1" s="1"/>
  <c r="AT36" i="1"/>
  <c r="AP36" i="1"/>
  <c r="AQ36" i="1" s="1"/>
  <c r="AT16" i="1"/>
  <c r="AP16" i="1"/>
  <c r="AQ16" i="1" s="1"/>
  <c r="AT35" i="1"/>
  <c r="AP35" i="1"/>
  <c r="AQ35" i="1" s="1"/>
  <c r="AT11" i="1"/>
  <c r="AP11" i="1"/>
  <c r="AQ11" i="1" s="1"/>
  <c r="AT40" i="1"/>
  <c r="AP40" i="1"/>
  <c r="AQ40" i="1" s="1"/>
  <c r="AT8" i="1"/>
  <c r="AP8" i="1"/>
  <c r="AQ8" i="1" s="1"/>
  <c r="AT32" i="1"/>
  <c r="AP32" i="1"/>
  <c r="AQ32" i="1" s="1"/>
  <c r="AT24" i="1"/>
  <c r="AP24" i="1"/>
  <c r="AQ24" i="1" s="1"/>
  <c r="AT14" i="1"/>
  <c r="AP14" i="1"/>
  <c r="AQ14" i="1" s="1"/>
  <c r="AT20" i="1"/>
  <c r="AP20" i="1"/>
  <c r="AQ20" i="1" s="1"/>
  <c r="AT18" i="1"/>
  <c r="AP18" i="1"/>
  <c r="AQ18" i="1" s="1"/>
  <c r="AT15" i="1"/>
  <c r="AQ15" i="1"/>
  <c r="AT17" i="1"/>
  <c r="AP17" i="1"/>
  <c r="AQ17" i="1" s="1"/>
  <c r="AT9" i="1"/>
  <c r="AQ9" i="1"/>
  <c r="AT10" i="1"/>
  <c r="AP10" i="1"/>
  <c r="AQ10" i="1" s="1"/>
  <c r="AU46" i="1" l="1"/>
  <c r="AU42" i="1"/>
  <c r="AU36" i="1"/>
  <c r="AU34" i="1"/>
  <c r="AU32" i="1"/>
  <c r="AU26" i="1"/>
  <c r="AU23" i="1"/>
  <c r="AU18" i="1"/>
  <c r="AU16" i="1"/>
  <c r="AU14" i="1"/>
  <c r="AU11" i="1"/>
  <c r="AU10" i="1"/>
  <c r="AU8" i="1"/>
  <c r="AU9" i="1"/>
  <c r="AU17" i="1"/>
  <c r="AU15" i="1"/>
  <c r="AU20" i="1"/>
  <c r="AU24" i="1"/>
  <c r="AU40" i="1"/>
  <c r="AU35" i="1"/>
  <c r="AU33" i="1"/>
  <c r="AU27" i="1"/>
  <c r="AU38" i="1"/>
  <c r="AU12" i="1"/>
  <c r="AU28" i="1"/>
  <c r="A50" i="1" l="1"/>
  <c r="A45" i="1"/>
  <c r="A54" i="1"/>
  <c r="A52" i="1"/>
  <c r="A21" i="1"/>
  <c r="A48" i="1"/>
  <c r="A55" i="1"/>
  <c r="A37" i="1"/>
  <c r="A29" i="1"/>
  <c r="A44" i="1"/>
  <c r="A22" i="1"/>
  <c r="A30" i="1"/>
  <c r="A39" i="1"/>
  <c r="A27" i="1"/>
  <c r="A34" i="1"/>
  <c r="A24" i="1"/>
  <c r="A36" i="1"/>
  <c r="A49" i="1"/>
  <c r="A33" i="1"/>
  <c r="A47" i="1"/>
  <c r="A35" i="1"/>
  <c r="A53" i="1"/>
  <c r="A43" i="1"/>
  <c r="A31" i="1"/>
  <c r="A32" i="1"/>
  <c r="A11" i="1"/>
  <c r="A23" i="1"/>
  <c r="A56" i="1"/>
  <c r="A46" i="1"/>
  <c r="A28" i="1"/>
  <c r="A20" i="1"/>
  <c r="A18" i="1"/>
  <c r="A8" i="1"/>
  <c r="A25" i="1"/>
  <c r="A51" i="1"/>
  <c r="A26" i="1"/>
  <c r="A12" i="1"/>
  <c r="A15" i="1"/>
  <c r="A9" i="1"/>
  <c r="A38" i="1"/>
  <c r="A40" i="1"/>
  <c r="A17" i="1"/>
  <c r="A16" i="1"/>
  <c r="A19" i="1"/>
  <c r="A13" i="1"/>
  <c r="A41" i="1"/>
  <c r="A42" i="1"/>
  <c r="A14" i="1"/>
  <c r="A10" i="1"/>
</calcChain>
</file>

<file path=xl/comments1.xml><?xml version="1.0" encoding="utf-8"?>
<comments xmlns="http://schemas.openxmlformats.org/spreadsheetml/2006/main">
  <authors>
    <author>Dannhauser, Andre</author>
  </authors>
  <commentList>
    <comment ref="T9" authorId="0" shapeId="0">
      <text>
        <r>
          <rPr>
            <b/>
            <sz val="9"/>
            <color indexed="81"/>
            <rFont val="Tahoma"/>
            <family val="2"/>
          </rPr>
          <t>Contact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No camera
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No camera</t>
        </r>
      </text>
    </comment>
    <comment ref="T13" authorId="0" shapeId="0">
      <text>
        <r>
          <rPr>
            <b/>
            <sz val="9"/>
            <color indexed="81"/>
            <rFont val="Tahoma"/>
            <family val="2"/>
          </rPr>
          <t>Contact</t>
        </r>
      </text>
    </comment>
    <comment ref="O14" authorId="0" shapeId="0">
      <text>
        <r>
          <rPr>
            <b/>
            <sz val="9"/>
            <color indexed="81"/>
            <rFont val="Tahoma"/>
            <family val="2"/>
          </rPr>
          <t>Change of class</t>
        </r>
      </text>
    </comment>
    <comment ref="P14" authorId="0" shapeId="0">
      <text>
        <r>
          <rPr>
            <b/>
            <sz val="9"/>
            <color indexed="81"/>
            <rFont val="Tahoma"/>
            <family val="2"/>
          </rPr>
          <t>Change of class</t>
        </r>
      </text>
    </comment>
    <comment ref="O17" authorId="0" shapeId="0">
      <text>
        <r>
          <rPr>
            <b/>
            <sz val="9"/>
            <color indexed="81"/>
            <rFont val="Tahoma"/>
            <family val="2"/>
          </rPr>
          <t>Contact</t>
        </r>
      </text>
    </comment>
    <comment ref="M19" authorId="0" shapeId="0">
      <text>
        <r>
          <rPr>
            <b/>
            <sz val="9"/>
            <color indexed="81"/>
            <rFont val="Tahoma"/>
            <family val="2"/>
          </rPr>
          <t>Contact</t>
        </r>
      </text>
    </comment>
    <comment ref="T23" authorId="0" shapeId="0">
      <text>
        <r>
          <rPr>
            <b/>
            <sz val="9"/>
            <color indexed="81"/>
            <rFont val="Tahoma"/>
            <family val="2"/>
          </rPr>
          <t>No camera
Contact
Contact</t>
        </r>
      </text>
    </comment>
    <comment ref="W23" authorId="0" shapeId="0">
      <text>
        <r>
          <rPr>
            <b/>
            <sz val="9"/>
            <color indexed="81"/>
            <rFont val="Tahoma"/>
            <family val="2"/>
          </rPr>
          <t>Contact
Camera in wrong position
Contact</t>
        </r>
      </text>
    </comment>
    <comment ref="W25" authorId="0" shapeId="0">
      <text>
        <r>
          <rPr>
            <b/>
            <sz val="9"/>
            <color indexed="81"/>
            <rFont val="Tahoma"/>
            <family val="2"/>
          </rPr>
          <t>Contact
No camera</t>
        </r>
      </text>
    </comment>
    <comment ref="M26" authorId="0" shapeId="0">
      <text>
        <r>
          <rPr>
            <b/>
            <sz val="9"/>
            <color indexed="81"/>
            <rFont val="Tahoma"/>
            <family val="2"/>
          </rPr>
          <t>No Camera</t>
        </r>
      </text>
    </comment>
    <comment ref="O38" authorId="0" shapeId="0">
      <text>
        <r>
          <rPr>
            <b/>
            <sz val="9"/>
            <color indexed="81"/>
            <rFont val="Tahoma"/>
            <family val="2"/>
          </rPr>
          <t>Change of class</t>
        </r>
      </text>
    </comment>
    <comment ref="P38" authorId="0" shapeId="0">
      <text>
        <r>
          <rPr>
            <b/>
            <sz val="9"/>
            <color indexed="81"/>
            <rFont val="Tahoma"/>
            <family val="2"/>
          </rPr>
          <t>Change of class</t>
        </r>
      </text>
    </comment>
    <comment ref="V51" authorId="0" shapeId="0">
      <text>
        <r>
          <rPr>
            <b/>
            <sz val="9"/>
            <color indexed="81"/>
            <rFont val="Tahoma"/>
            <family val="2"/>
          </rPr>
          <t>Change of class</t>
        </r>
      </text>
    </comment>
    <comment ref="W51" authorId="0" shapeId="0">
      <text>
        <r>
          <rPr>
            <b/>
            <sz val="9"/>
            <color indexed="81"/>
            <rFont val="Tahoma"/>
            <family val="2"/>
          </rPr>
          <t>Change of class</t>
        </r>
      </text>
    </comment>
    <comment ref="S56" authorId="0" shapeId="0">
      <text>
        <r>
          <rPr>
            <b/>
            <sz val="9"/>
            <color indexed="81"/>
            <rFont val="Tahoma"/>
            <family val="2"/>
          </rPr>
          <t>Contact
Contact</t>
        </r>
      </text>
    </comment>
    <comment ref="T56" authorId="0" shapeId="0">
      <text>
        <r>
          <rPr>
            <b/>
            <sz val="9"/>
            <color indexed="81"/>
            <rFont val="Tahoma"/>
            <family val="2"/>
          </rPr>
          <t>Weaving
Contact
Contact</t>
        </r>
      </text>
    </comment>
  </commentList>
</comments>
</file>

<file path=xl/comments2.xml><?xml version="1.0" encoding="utf-8"?>
<comments xmlns="http://schemas.openxmlformats.org/spreadsheetml/2006/main">
  <authors>
    <author>Dannhauser, Andre</author>
  </authors>
  <commentList>
    <comment ref="T8" authorId="0" shapeId="0">
      <text>
        <r>
          <rPr>
            <b/>
            <sz val="9"/>
            <color indexed="81"/>
            <rFont val="Tahoma"/>
            <family val="2"/>
          </rPr>
          <t>Contact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</rPr>
          <t>No camera
Contact
Contact</t>
        </r>
      </text>
    </comment>
    <comment ref="W12" authorId="0" shapeId="0">
      <text>
        <r>
          <rPr>
            <b/>
            <sz val="9"/>
            <color indexed="81"/>
            <rFont val="Tahoma"/>
            <family val="2"/>
          </rPr>
          <t>Contact
Camera in wrong position
Contact</t>
        </r>
      </text>
    </comment>
    <comment ref="V20" authorId="0" shapeId="0">
      <text>
        <r>
          <rPr>
            <b/>
            <sz val="9"/>
            <color indexed="81"/>
            <rFont val="Tahoma"/>
            <family val="2"/>
          </rPr>
          <t>Change of class</t>
        </r>
      </text>
    </comment>
    <comment ref="W20" authorId="0" shapeId="0">
      <text>
        <r>
          <rPr>
            <b/>
            <sz val="9"/>
            <color indexed="81"/>
            <rFont val="Tahoma"/>
            <family val="2"/>
          </rPr>
          <t>Change of class</t>
        </r>
      </text>
    </comment>
  </commentList>
</comments>
</file>

<file path=xl/comments3.xml><?xml version="1.0" encoding="utf-8"?>
<comments xmlns="http://schemas.openxmlformats.org/spreadsheetml/2006/main">
  <authors>
    <author>Dannhauser, Andre</author>
  </authors>
  <commentList>
    <comment ref="M9" authorId="0" shapeId="0">
      <text>
        <r>
          <rPr>
            <b/>
            <sz val="9"/>
            <color indexed="81"/>
            <rFont val="Tahoma"/>
            <family val="2"/>
          </rPr>
          <t xml:space="preserve">No camera
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No camera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Contact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Contact</t>
        </r>
      </text>
    </comment>
    <comment ref="M14" authorId="0" shapeId="0">
      <text>
        <r>
          <rPr>
            <b/>
            <sz val="9"/>
            <color indexed="81"/>
            <rFont val="Tahoma"/>
            <family val="2"/>
          </rPr>
          <t>No Camera</t>
        </r>
      </text>
    </comment>
    <comment ref="O17" authorId="0" shapeId="0">
      <text>
        <r>
          <rPr>
            <b/>
            <sz val="9"/>
            <color indexed="81"/>
            <rFont val="Tahoma"/>
            <family val="2"/>
          </rPr>
          <t>Change of class</t>
        </r>
      </text>
    </comment>
    <comment ref="P17" authorId="0" shapeId="0">
      <text>
        <r>
          <rPr>
            <b/>
            <sz val="9"/>
            <color indexed="81"/>
            <rFont val="Tahoma"/>
            <family val="2"/>
          </rPr>
          <t>Change of class</t>
        </r>
      </text>
    </comment>
    <comment ref="S23" authorId="0" shapeId="0">
      <text>
        <r>
          <rPr>
            <b/>
            <sz val="9"/>
            <color indexed="81"/>
            <rFont val="Tahoma"/>
            <family val="2"/>
          </rPr>
          <t>Contact
Contact</t>
        </r>
      </text>
    </comment>
    <comment ref="T23" authorId="0" shapeId="0">
      <text>
        <r>
          <rPr>
            <b/>
            <sz val="9"/>
            <color indexed="81"/>
            <rFont val="Tahoma"/>
            <family val="2"/>
          </rPr>
          <t>Weaving
Contact
Contact</t>
        </r>
      </text>
    </comment>
  </commentList>
</comments>
</file>

<file path=xl/comments4.xml><?xml version="1.0" encoding="utf-8"?>
<comments xmlns="http://schemas.openxmlformats.org/spreadsheetml/2006/main">
  <authors>
    <author>Dannhauser, Andre</author>
  </authors>
  <commentList>
    <comment ref="T8" authorId="0" shapeId="0">
      <text>
        <r>
          <rPr>
            <b/>
            <sz val="9"/>
            <color indexed="81"/>
            <rFont val="Tahoma"/>
            <family val="2"/>
          </rPr>
          <t>Contact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</rPr>
          <t>Change of class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</rPr>
          <t>Change of class</t>
        </r>
      </text>
    </comment>
    <comment ref="W13" authorId="0" shapeId="0">
      <text>
        <r>
          <rPr>
            <b/>
            <sz val="9"/>
            <color indexed="81"/>
            <rFont val="Tahoma"/>
            <family val="2"/>
          </rPr>
          <t>Contact
No camera</t>
        </r>
      </text>
    </comment>
  </commentList>
</comments>
</file>

<file path=xl/sharedStrings.xml><?xml version="1.0" encoding="utf-8"?>
<sst xmlns="http://schemas.openxmlformats.org/spreadsheetml/2006/main" count="627" uniqueCount="162">
  <si>
    <t>Bonus Points</t>
  </si>
  <si>
    <t>Zwartkops</t>
  </si>
  <si>
    <t>Phakisa 200</t>
  </si>
  <si>
    <t>Wins</t>
  </si>
  <si>
    <t>Yellow cards</t>
  </si>
  <si>
    <t>Penalty points</t>
  </si>
  <si>
    <t>SUB TOTAL</t>
  </si>
  <si>
    <t>Throw-Away</t>
  </si>
  <si>
    <t>Total Throw-Away</t>
  </si>
  <si>
    <t>FINAL TOTAL</t>
  </si>
  <si>
    <t>Reg day</t>
  </si>
  <si>
    <t>Pos</t>
  </si>
  <si>
    <t>COMPETITOR NAME &amp; SURNAME</t>
  </si>
  <si>
    <t>MSA LICENCE NUMBER</t>
  </si>
  <si>
    <t>RACE NUMBER</t>
  </si>
  <si>
    <t>Pole</t>
  </si>
  <si>
    <t>H1</t>
  </si>
  <si>
    <t>H2</t>
  </si>
  <si>
    <t>1</t>
  </si>
  <si>
    <t>2</t>
  </si>
  <si>
    <t>Louis Scholtz</t>
  </si>
  <si>
    <t>Brett Garland</t>
  </si>
  <si>
    <t>Zane van Zyl</t>
  </si>
  <si>
    <t>Jonathan du Toit</t>
  </si>
  <si>
    <t>Robert Stoltz</t>
  </si>
  <si>
    <t>Mel Spurr</t>
  </si>
  <si>
    <t>Andre Dannhauser</t>
  </si>
  <si>
    <t>Freddy Watkins</t>
  </si>
  <si>
    <t>11540</t>
  </si>
  <si>
    <t>Craig Priestley</t>
  </si>
  <si>
    <t>Nic Martin</t>
  </si>
  <si>
    <t>Tony Hyams</t>
  </si>
  <si>
    <t>Shane Forget</t>
  </si>
  <si>
    <t>12083</t>
  </si>
  <si>
    <t>Trevor Stringer</t>
  </si>
  <si>
    <t>Tyler Scott</t>
  </si>
  <si>
    <t>Marius Rossouw</t>
  </si>
  <si>
    <t>Matt Cohen</t>
  </si>
  <si>
    <t>Ishmael Baloyi</t>
  </si>
  <si>
    <t>Juan van der Walt</t>
  </si>
  <si>
    <t>12077</t>
  </si>
  <si>
    <t>Rudi Kronstrom</t>
  </si>
  <si>
    <t>Donovan le Roux</t>
  </si>
  <si>
    <t>14441</t>
  </si>
  <si>
    <t>Shaun Smith</t>
  </si>
  <si>
    <t>15162</t>
  </si>
  <si>
    <t>Wouter Roos</t>
  </si>
  <si>
    <t>Karel Stols</t>
  </si>
  <si>
    <t>Barry Viljoen</t>
  </si>
  <si>
    <t>Terrance Khalo</t>
  </si>
  <si>
    <t>Andre de Lange</t>
  </si>
  <si>
    <t>Francois Henning</t>
  </si>
  <si>
    <t>PROVISIONAL RESULTS SUBJECT TO CHANGE</t>
  </si>
  <si>
    <t>2019 SUPERHATCH CLUB CHAMPIONSHIP - OVERALL POINTS</t>
  </si>
  <si>
    <t>Class A</t>
  </si>
  <si>
    <t>CLASS</t>
  </si>
  <si>
    <t>B</t>
  </si>
  <si>
    <t>A</t>
  </si>
  <si>
    <t>C</t>
  </si>
  <si>
    <t>P.E.</t>
  </si>
  <si>
    <t>CITP</t>
  </si>
  <si>
    <t>( 3 + 3 )</t>
  </si>
  <si>
    <t>( 3 )</t>
  </si>
  <si>
    <t>Charity</t>
  </si>
  <si>
    <t>( 2 )</t>
  </si>
  <si>
    <t>Red Star</t>
  </si>
  <si>
    <t>Port Elizabeth</t>
  </si>
  <si>
    <t>Class B</t>
  </si>
  <si>
    <t>Class C</t>
  </si>
  <si>
    <t>Gerhard Potgieter</t>
  </si>
  <si>
    <t>Bryce Pillay</t>
  </si>
  <si>
    <t>Vernon Stoltz</t>
  </si>
  <si>
    <t>Vernon Visagie</t>
  </si>
  <si>
    <t>John Lange</t>
  </si>
  <si>
    <t>Tiaan Smith</t>
  </si>
  <si>
    <t>Carel Vos</t>
  </si>
  <si>
    <t>Nathi Msimanga</t>
  </si>
  <si>
    <t>Jacques vd Zee</t>
  </si>
  <si>
    <t>Marc Giltrow</t>
  </si>
  <si>
    <t>O/E99931994</t>
  </si>
  <si>
    <t>Baksi Komane</t>
  </si>
  <si>
    <t>Christian Goosen</t>
  </si>
  <si>
    <t>D</t>
  </si>
  <si>
    <t>Nolan Fleetwood</t>
  </si>
  <si>
    <t>Phakisa</t>
  </si>
  <si>
    <t>DEZZI</t>
  </si>
  <si>
    <t>EAST LONDON</t>
  </si>
  <si>
    <t>KYALAMI</t>
  </si>
  <si>
    <t>LICHTENBURG</t>
  </si>
  <si>
    <t>MIDVAAL (A/CW)</t>
  </si>
  <si>
    <t>MIDVAAL (C/W)</t>
  </si>
  <si>
    <t>PHAKISA</t>
  </si>
  <si>
    <t>RED STAR (A/CW)</t>
  </si>
  <si>
    <t>RED STAR (CW)</t>
  </si>
  <si>
    <t>ZWARTKOPS</t>
  </si>
  <si>
    <t>1:39.590</t>
  </si>
  <si>
    <t>2:11.207</t>
  </si>
  <si>
    <t>1:17.760</t>
  </si>
  <si>
    <t>01:56.934</t>
  </si>
  <si>
    <t>02:17.398</t>
  </si>
  <si>
    <t>2:15.504</t>
  </si>
  <si>
    <t>01:13.268</t>
  </si>
  <si>
    <t>Hilton v Nieuwenhuizen</t>
  </si>
  <si>
    <t>Mark du Toit</t>
  </si>
  <si>
    <t>Jono Du Toit</t>
  </si>
  <si>
    <t xml:space="preserve">Rory Eland </t>
  </si>
  <si>
    <t>Jono du Toit</t>
  </si>
  <si>
    <t>Geoff Tugwell</t>
  </si>
  <si>
    <t>1:45.280</t>
  </si>
  <si>
    <t>2:15.056</t>
  </si>
  <si>
    <t>02:21.890</t>
  </si>
  <si>
    <t>2:20.183</t>
  </si>
  <si>
    <t>Stuart Konig</t>
  </si>
  <si>
    <t>Greg Gossmann</t>
  </si>
  <si>
    <t>Gerhard Henning</t>
  </si>
  <si>
    <t>01:50.530</t>
  </si>
  <si>
    <t>2:19.760</t>
  </si>
  <si>
    <t>02:27.400</t>
  </si>
  <si>
    <t>2:24.384</t>
  </si>
  <si>
    <t>01:17.556</t>
  </si>
  <si>
    <t>Mel Spur</t>
  </si>
  <si>
    <t>Peter Viljoen</t>
  </si>
  <si>
    <t>Shaun Besteman</t>
  </si>
  <si>
    <t>Louise vd Walt</t>
  </si>
  <si>
    <t>Class D</t>
  </si>
  <si>
    <t>Mark Silverwood</t>
  </si>
  <si>
    <t>Nic Cleary</t>
  </si>
  <si>
    <t>Andrew Hayes</t>
  </si>
  <si>
    <t>New Lap Records</t>
  </si>
  <si>
    <t>1:27.373</t>
  </si>
  <si>
    <t>02:01.566</t>
  </si>
  <si>
    <t>01:15.846</t>
  </si>
  <si>
    <t>1:27.581</t>
  </si>
  <si>
    <t>1:30.694</t>
  </si>
  <si>
    <t>Pre-2019 Lap Records</t>
  </si>
  <si>
    <t>1:19.394</t>
  </si>
  <si>
    <t>1:22.162</t>
  </si>
  <si>
    <t>Almero van Eck</t>
  </si>
  <si>
    <t>Hennie Swanepoel</t>
  </si>
  <si>
    <t>Trennon Bettany</t>
  </si>
  <si>
    <t>Sprint</t>
  </si>
  <si>
    <t>Index</t>
  </si>
  <si>
    <t>200</t>
  </si>
  <si>
    <t>A / C</t>
  </si>
  <si>
    <t>Reno van Heerden</t>
  </si>
  <si>
    <t>Chris Davison</t>
  </si>
  <si>
    <t>Kenneth Ella</t>
  </si>
  <si>
    <t>Danie Richards</t>
  </si>
  <si>
    <t>02:00.579</t>
  </si>
  <si>
    <t>2019 SUPERHATCH CLUB CHAMPIONSHIP - Class A</t>
  </si>
  <si>
    <t>2019 SUPERHATCH CLUB CHAMPIONSHIP - Class B</t>
  </si>
  <si>
    <t>C / B</t>
  </si>
  <si>
    <t>2019 SUPERHATCH CLUB CHAMPIONSHIP - Class C</t>
  </si>
  <si>
    <t>2019 SUPERHATCH CLUB CHAMPIONSHIP - Class D</t>
  </si>
  <si>
    <t>Johann Smith</t>
  </si>
  <si>
    <t>Roux van der Colff</t>
  </si>
  <si>
    <t>H3</t>
  </si>
  <si>
    <t>C / A</t>
  </si>
  <si>
    <t>2:14.574</t>
  </si>
  <si>
    <t>2:22.672</t>
  </si>
  <si>
    <t>2:14.421</t>
  </si>
  <si>
    <t>2:41.081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</si>
</sst>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R&quot;\ #,##0;[Red]&quot;R&quot;\ \-#,##0"/>
    <numFmt numFmtId="164" formatCode="0.000"/>
    <numFmt numFmtId="165" formatCode="mm:ss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36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i/>
      <sz val="26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i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6" fontId="1" fillId="2" borderId="7" xfId="0" applyNumberFormat="1" applyFont="1" applyFill="1" applyBorder="1" applyAlignment="1">
      <alignment horizontal="center"/>
    </xf>
    <xf numFmtId="16" fontId="1" fillId="2" borderId="0" xfId="0" applyNumberFormat="1" applyFont="1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10" xfId="0" applyNumberFormat="1" applyFont="1" applyFill="1" applyBorder="1" applyAlignment="1">
      <alignment horizontal="center"/>
    </xf>
    <xf numFmtId="16" fontId="1" fillId="2" borderId="11" xfId="0" applyNumberFormat="1" applyFont="1" applyFill="1" applyBorder="1" applyAlignment="1">
      <alignment horizontal="center"/>
    </xf>
    <xf numFmtId="16" fontId="1" fillId="2" borderId="12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textRotation="90" wrapText="1"/>
    </xf>
    <xf numFmtId="6" fontId="1" fillId="2" borderId="15" xfId="0" applyNumberFormat="1" applyFont="1" applyFill="1" applyBorder="1" applyAlignment="1">
      <alignment horizontal="center" vertical="center"/>
    </xf>
    <xf numFmtId="6" fontId="1" fillId="2" borderId="2" xfId="0" applyNumberFormat="1" applyFont="1" applyFill="1" applyBorder="1" applyAlignment="1">
      <alignment horizontal="center" vertical="center"/>
    </xf>
    <xf numFmtId="6" fontId="1" fillId="2" borderId="16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textRotation="90"/>
    </xf>
    <xf numFmtId="6" fontId="1" fillId="3" borderId="15" xfId="0" quotePrefix="1" applyNumberFormat="1" applyFont="1" applyFill="1" applyBorder="1" applyAlignment="1">
      <alignment horizontal="center" vertical="center"/>
    </xf>
    <xf numFmtId="6" fontId="1" fillId="3" borderId="17" xfId="0" quotePrefix="1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textRotation="90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19" xfId="0" applyFont="1" applyFill="1" applyBorder="1"/>
    <xf numFmtId="0" fontId="7" fillId="0" borderId="18" xfId="0" quotePrefix="1" applyNumberFormat="1" applyFont="1" applyFill="1" applyBorder="1" applyAlignment="1">
      <alignment horizontal="center"/>
    </xf>
    <xf numFmtId="0" fontId="0" fillId="0" borderId="21" xfId="0" quotePrefix="1" applyFont="1" applyFill="1" applyBorder="1" applyAlignment="1">
      <alignment horizontal="center"/>
    </xf>
    <xf numFmtId="0" fontId="0" fillId="0" borderId="22" xfId="0" quotePrefix="1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5" borderId="21" xfId="0" quotePrefix="1" applyFont="1" applyFill="1" applyBorder="1" applyAlignment="1">
      <alignment horizontal="center"/>
    </xf>
    <xf numFmtId="0" fontId="0" fillId="5" borderId="22" xfId="0" applyFont="1" applyFill="1" applyBorder="1" applyAlignment="1">
      <alignment horizontal="center"/>
    </xf>
    <xf numFmtId="0" fontId="0" fillId="5" borderId="23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5" borderId="22" xfId="0" quotePrefix="1" applyFont="1" applyFill="1" applyBorder="1" applyAlignment="1">
      <alignment horizontal="center"/>
    </xf>
    <xf numFmtId="0" fontId="0" fillId="5" borderId="23" xfId="0" quotePrefix="1" applyFont="1" applyFill="1" applyBorder="1" applyAlignment="1">
      <alignment horizontal="center"/>
    </xf>
    <xf numFmtId="0" fontId="0" fillId="0" borderId="23" xfId="0" quotePrefix="1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0" fillId="7" borderId="18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7" fillId="0" borderId="24" xfId="0" applyFont="1" applyFill="1" applyBorder="1"/>
    <xf numFmtId="0" fontId="7" fillId="0" borderId="24" xfId="0" quotePrefix="1" applyNumberFormat="1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0" fillId="0" borderId="25" xfId="0" quotePrefix="1" applyFont="1" applyFill="1" applyBorder="1" applyAlignment="1">
      <alignment horizontal="center"/>
    </xf>
    <xf numFmtId="0" fontId="0" fillId="0" borderId="26" xfId="0" quotePrefix="1" applyFont="1" applyFill="1" applyBorder="1" applyAlignment="1">
      <alignment horizontal="center"/>
    </xf>
    <xf numFmtId="0" fontId="0" fillId="0" borderId="27" xfId="0" quotePrefix="1" applyFont="1" applyFill="1" applyBorder="1" applyAlignment="1">
      <alignment horizontal="center"/>
    </xf>
    <xf numFmtId="0" fontId="0" fillId="5" borderId="25" xfId="0" quotePrefix="1" applyFont="1" applyFill="1" applyBorder="1" applyAlignment="1">
      <alignment horizontal="center"/>
    </xf>
    <xf numFmtId="0" fontId="0" fillId="5" borderId="27" xfId="0" quotePrefix="1" applyFont="1" applyFill="1" applyBorder="1" applyAlignment="1">
      <alignment horizontal="center"/>
    </xf>
    <xf numFmtId="0" fontId="0" fillId="5" borderId="28" xfId="0" quotePrefix="1" applyFont="1" applyFill="1" applyBorder="1" applyAlignment="1">
      <alignment horizontal="center"/>
    </xf>
    <xf numFmtId="0" fontId="0" fillId="0" borderId="28" xfId="0" quotePrefix="1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0" fillId="7" borderId="24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0" fillId="5" borderId="27" xfId="0" applyFont="1" applyFill="1" applyBorder="1" applyAlignment="1">
      <alignment horizontal="center"/>
    </xf>
    <xf numFmtId="0" fontId="0" fillId="5" borderId="28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7" fillId="0" borderId="9" xfId="0" quotePrefix="1" applyNumberFormat="1" applyFont="1" applyFill="1" applyBorder="1" applyAlignment="1">
      <alignment horizontal="center"/>
    </xf>
    <xf numFmtId="0" fontId="7" fillId="0" borderId="24" xfId="0" applyNumberFormat="1" applyFont="1" applyFill="1" applyBorder="1" applyAlignment="1">
      <alignment horizontal="center"/>
    </xf>
    <xf numFmtId="0" fontId="7" fillId="0" borderId="29" xfId="0" applyFont="1" applyFill="1" applyBorder="1"/>
    <xf numFmtId="0" fontId="7" fillId="0" borderId="29" xfId="0" quotePrefix="1" applyNumberFormat="1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0" fillId="0" borderId="30" xfId="0" quotePrefix="1" applyFont="1" applyFill="1" applyBorder="1" applyAlignment="1">
      <alignment horizontal="center"/>
    </xf>
    <xf numFmtId="0" fontId="0" fillId="0" borderId="31" xfId="0" quotePrefix="1" applyFont="1" applyFill="1" applyBorder="1" applyAlignment="1">
      <alignment horizontal="center"/>
    </xf>
    <xf numFmtId="0" fontId="0" fillId="0" borderId="32" xfId="0" quotePrefix="1" applyFont="1" applyFill="1" applyBorder="1" applyAlignment="1">
      <alignment horizontal="center"/>
    </xf>
    <xf numFmtId="0" fontId="0" fillId="5" borderId="30" xfId="0" quotePrefix="1" applyFont="1" applyFill="1" applyBorder="1" applyAlignment="1">
      <alignment horizontal="center"/>
    </xf>
    <xf numFmtId="0" fontId="0" fillId="5" borderId="32" xfId="0" applyFont="1" applyFill="1" applyBorder="1" applyAlignment="1">
      <alignment horizontal="center"/>
    </xf>
    <xf numFmtId="0" fontId="0" fillId="5" borderId="33" xfId="0" applyFont="1" applyFill="1" applyBorder="1" applyAlignment="1">
      <alignment horizontal="center"/>
    </xf>
    <xf numFmtId="0" fontId="0" fillId="0" borderId="33" xfId="0" quotePrefix="1" applyFont="1" applyFill="1" applyBorder="1" applyAlignment="1">
      <alignment horizontal="center"/>
    </xf>
    <xf numFmtId="0" fontId="0" fillId="5" borderId="32" xfId="0" quotePrefix="1" applyFont="1" applyFill="1" applyBorder="1" applyAlignment="1">
      <alignment horizontal="center"/>
    </xf>
    <xf numFmtId="0" fontId="0" fillId="5" borderId="33" xfId="0" quotePrefix="1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7" fillId="0" borderId="29" xfId="0" applyNumberFormat="1" applyFont="1" applyFill="1" applyBorder="1" applyAlignment="1">
      <alignment horizontal="center"/>
    </xf>
    <xf numFmtId="0" fontId="7" fillId="0" borderId="34" xfId="0" applyFont="1" applyFill="1" applyBorder="1"/>
    <xf numFmtId="0" fontId="7" fillId="4" borderId="34" xfId="0" applyFont="1" applyFill="1" applyBorder="1" applyAlignment="1">
      <alignment horizontal="center"/>
    </xf>
    <xf numFmtId="0" fontId="0" fillId="0" borderId="35" xfId="0" quotePrefix="1" applyFont="1" applyFill="1" applyBorder="1" applyAlignment="1">
      <alignment horizontal="center"/>
    </xf>
    <xf numFmtId="0" fontId="0" fillId="0" borderId="36" xfId="0" quotePrefix="1" applyFont="1" applyFill="1" applyBorder="1" applyAlignment="1">
      <alignment horizontal="center"/>
    </xf>
    <xf numFmtId="0" fontId="0" fillId="0" borderId="37" xfId="0" quotePrefix="1" applyFont="1" applyFill="1" applyBorder="1" applyAlignment="1">
      <alignment horizontal="center"/>
    </xf>
    <xf numFmtId="0" fontId="0" fillId="5" borderId="35" xfId="0" quotePrefix="1" applyFont="1" applyFill="1" applyBorder="1" applyAlignment="1">
      <alignment horizontal="center"/>
    </xf>
    <xf numFmtId="0" fontId="0" fillId="5" borderId="37" xfId="0" quotePrefix="1" applyFont="1" applyFill="1" applyBorder="1" applyAlignment="1">
      <alignment horizontal="center"/>
    </xf>
    <xf numFmtId="0" fontId="0" fillId="5" borderId="38" xfId="0" quotePrefix="1" applyFont="1" applyFill="1" applyBorder="1" applyAlignment="1">
      <alignment horizontal="center"/>
    </xf>
    <xf numFmtId="0" fontId="0" fillId="0" borderId="38" xfId="0" quotePrefix="1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0" fillId="7" borderId="34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0" fillId="3" borderId="34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/>
    <xf numFmtId="0" fontId="7" fillId="0" borderId="20" xfId="0" quotePrefix="1" applyNumberFormat="1" applyFont="1" applyFill="1" applyBorder="1" applyAlignment="1">
      <alignment horizontal="center"/>
    </xf>
    <xf numFmtId="0" fontId="1" fillId="2" borderId="14" xfId="0" quotePrefix="1" applyFont="1" applyFill="1" applyBorder="1" applyAlignment="1">
      <alignment horizontal="center" vertical="center" textRotation="90" wrapText="1"/>
    </xf>
    <xf numFmtId="0" fontId="7" fillId="4" borderId="22" xfId="0" applyFont="1" applyFill="1" applyBorder="1" applyAlignment="1">
      <alignment horizontal="center"/>
    </xf>
    <xf numFmtId="0" fontId="0" fillId="5" borderId="39" xfId="0" quotePrefix="1" applyFont="1" applyFill="1" applyBorder="1" applyAlignment="1">
      <alignment horizontal="center"/>
    </xf>
    <xf numFmtId="0" fontId="0" fillId="5" borderId="26" xfId="0" quotePrefix="1" applyFont="1" applyFill="1" applyBorder="1" applyAlignment="1">
      <alignment horizontal="center"/>
    </xf>
    <xf numFmtId="0" fontId="0" fillId="5" borderId="26" xfId="0" applyFont="1" applyFill="1" applyBorder="1" applyAlignment="1">
      <alignment horizontal="center"/>
    </xf>
    <xf numFmtId="0" fontId="0" fillId="5" borderId="31" xfId="0" quotePrefix="1" applyFont="1" applyFill="1" applyBorder="1" applyAlignment="1">
      <alignment horizontal="center"/>
    </xf>
    <xf numFmtId="0" fontId="0" fillId="5" borderId="36" xfId="0" quotePrefix="1" applyFont="1" applyFill="1" applyBorder="1" applyAlignment="1">
      <alignment horizontal="center"/>
    </xf>
    <xf numFmtId="0" fontId="0" fillId="0" borderId="39" xfId="0" quotePrefix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31" xfId="0" applyFont="1" applyFill="1" applyBorder="1" applyAlignment="1">
      <alignment horizontal="center"/>
    </xf>
    <xf numFmtId="0" fontId="7" fillId="4" borderId="24" xfId="0" applyNumberFormat="1" applyFont="1" applyFill="1" applyBorder="1" applyAlignment="1">
      <alignment horizontal="center"/>
    </xf>
    <xf numFmtId="0" fontId="9" fillId="0" borderId="24" xfId="0" applyNumberFormat="1" applyFont="1" applyFill="1" applyBorder="1" applyAlignment="1">
      <alignment horizontal="center"/>
    </xf>
    <xf numFmtId="0" fontId="7" fillId="0" borderId="0" xfId="0" quotePrefix="1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0" fontId="0" fillId="0" borderId="40" xfId="0" quotePrefix="1" applyFont="1" applyFill="1" applyBorder="1" applyAlignment="1">
      <alignment horizontal="center"/>
    </xf>
    <xf numFmtId="0" fontId="0" fillId="0" borderId="41" xfId="0" quotePrefix="1" applyFont="1" applyFill="1" applyBorder="1" applyAlignment="1">
      <alignment horizontal="center"/>
    </xf>
    <xf numFmtId="0" fontId="0" fillId="0" borderId="42" xfId="0" quotePrefix="1" applyFont="1" applyFill="1" applyBorder="1" applyAlignment="1">
      <alignment horizontal="center"/>
    </xf>
    <xf numFmtId="0" fontId="0" fillId="0" borderId="43" xfId="0" quotePrefix="1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10" fillId="4" borderId="0" xfId="0" applyFont="1" applyFill="1" applyAlignment="1">
      <alignment horizontal="center" vertical="center"/>
    </xf>
    <xf numFmtId="0" fontId="12" fillId="4" borderId="0" xfId="0" applyFont="1" applyFill="1"/>
    <xf numFmtId="0" fontId="13" fillId="8" borderId="6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13" fillId="8" borderId="13" xfId="0" applyFont="1" applyFill="1" applyBorder="1" applyAlignment="1">
      <alignment horizontal="center"/>
    </xf>
    <xf numFmtId="47" fontId="10" fillId="9" borderId="3" xfId="0" quotePrefix="1" applyNumberFormat="1" applyFont="1" applyFill="1" applyBorder="1" applyAlignment="1">
      <alignment horizontal="center"/>
    </xf>
    <xf numFmtId="0" fontId="10" fillId="9" borderId="6" xfId="0" quotePrefix="1" applyFont="1" applyFill="1" applyBorder="1" applyAlignment="1">
      <alignment horizontal="center"/>
    </xf>
    <xf numFmtId="164" fontId="10" fillId="9" borderId="7" xfId="0" applyNumberFormat="1" applyFont="1" applyFill="1" applyBorder="1" applyAlignment="1">
      <alignment horizontal="center"/>
    </xf>
    <xf numFmtId="165" fontId="10" fillId="9" borderId="3" xfId="0" applyNumberFormat="1" applyFont="1" applyFill="1" applyBorder="1" applyAlignment="1">
      <alignment horizontal="center"/>
    </xf>
    <xf numFmtId="165" fontId="10" fillId="9" borderId="3" xfId="0" quotePrefix="1" applyNumberFormat="1" applyFont="1" applyFill="1" applyBorder="1" applyAlignment="1">
      <alignment horizontal="center"/>
    </xf>
    <xf numFmtId="47" fontId="1" fillId="9" borderId="6" xfId="0" quotePrefix="1" applyNumberFormat="1" applyFont="1" applyFill="1" applyBorder="1" applyAlignment="1">
      <alignment horizontal="center"/>
    </xf>
    <xf numFmtId="47" fontId="10" fillId="9" borderId="6" xfId="0" quotePrefix="1" applyNumberFormat="1" applyFont="1" applyFill="1" applyBorder="1" applyAlignment="1">
      <alignment horizontal="center"/>
    </xf>
    <xf numFmtId="0" fontId="12" fillId="9" borderId="7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 wrapText="1"/>
    </xf>
    <xf numFmtId="0" fontId="12" fillId="9" borderId="10" xfId="0" applyFont="1" applyFill="1" applyBorder="1" applyAlignment="1">
      <alignment horizontal="center"/>
    </xf>
    <xf numFmtId="0" fontId="12" fillId="9" borderId="9" xfId="0" applyFont="1" applyFill="1" applyBorder="1" applyAlignment="1">
      <alignment horizontal="center"/>
    </xf>
    <xf numFmtId="0" fontId="12" fillId="9" borderId="7" xfId="0" applyFont="1" applyFill="1" applyBorder="1" applyAlignment="1">
      <alignment horizontal="center"/>
    </xf>
    <xf numFmtId="15" fontId="12" fillId="9" borderId="14" xfId="0" applyNumberFormat="1" applyFont="1" applyFill="1" applyBorder="1" applyAlignment="1">
      <alignment horizontal="center"/>
    </xf>
    <xf numFmtId="15" fontId="12" fillId="9" borderId="10" xfId="0" applyNumberFormat="1" applyFont="1" applyFill="1" applyBorder="1" applyAlignment="1">
      <alignment horizontal="center"/>
    </xf>
    <xf numFmtId="0" fontId="12" fillId="9" borderId="14" xfId="0" applyFont="1" applyFill="1" applyBorder="1" applyAlignment="1">
      <alignment horizontal="center"/>
    </xf>
    <xf numFmtId="165" fontId="10" fillId="10" borderId="3" xfId="0" quotePrefix="1" applyNumberFormat="1" applyFont="1" applyFill="1" applyBorder="1" applyAlignment="1">
      <alignment horizontal="center"/>
    </xf>
    <xf numFmtId="47" fontId="10" fillId="10" borderId="3" xfId="0" quotePrefix="1" applyNumberFormat="1" applyFont="1" applyFill="1" applyBorder="1" applyAlignment="1">
      <alignment horizontal="center"/>
    </xf>
    <xf numFmtId="165" fontId="10" fillId="10" borderId="6" xfId="0" quotePrefix="1" applyNumberFormat="1" applyFont="1" applyFill="1" applyBorder="1" applyAlignment="1">
      <alignment horizontal="center"/>
    </xf>
    <xf numFmtId="164" fontId="10" fillId="10" borderId="3" xfId="0" applyNumberFormat="1" applyFont="1" applyFill="1" applyBorder="1" applyAlignment="1">
      <alignment horizontal="center"/>
    </xf>
    <xf numFmtId="0" fontId="10" fillId="10" borderId="6" xfId="0" quotePrefix="1" applyFont="1" applyFill="1" applyBorder="1" applyAlignment="1">
      <alignment horizontal="center"/>
    </xf>
    <xf numFmtId="165" fontId="10" fillId="10" borderId="3" xfId="0" applyNumberFormat="1" applyFont="1" applyFill="1" applyBorder="1" applyAlignment="1">
      <alignment horizontal="center"/>
    </xf>
    <xf numFmtId="47" fontId="1" fillId="10" borderId="6" xfId="0" quotePrefix="1" applyNumberFormat="1" applyFont="1" applyFill="1" applyBorder="1" applyAlignment="1">
      <alignment horizontal="center"/>
    </xf>
    <xf numFmtId="0" fontId="12" fillId="10" borderId="7" xfId="0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center" vertical="center" wrapText="1"/>
    </xf>
    <xf numFmtId="0" fontId="12" fillId="10" borderId="10" xfId="0" applyFont="1" applyFill="1" applyBorder="1" applyAlignment="1">
      <alignment horizontal="center"/>
    </xf>
    <xf numFmtId="0" fontId="12" fillId="10" borderId="14" xfId="0" applyFont="1" applyFill="1" applyBorder="1" applyAlignment="1">
      <alignment horizontal="center"/>
    </xf>
    <xf numFmtId="0" fontId="12" fillId="10" borderId="7" xfId="0" applyFont="1" applyFill="1" applyBorder="1" applyAlignment="1">
      <alignment horizontal="center"/>
    </xf>
    <xf numFmtId="15" fontId="12" fillId="10" borderId="14" xfId="0" applyNumberFormat="1" applyFont="1" applyFill="1" applyBorder="1" applyAlignment="1">
      <alignment horizontal="center"/>
    </xf>
    <xf numFmtId="15" fontId="12" fillId="10" borderId="10" xfId="0" applyNumberFormat="1" applyFont="1" applyFill="1" applyBorder="1" applyAlignment="1">
      <alignment horizontal="center"/>
    </xf>
    <xf numFmtId="47" fontId="10" fillId="11" borderId="3" xfId="0" quotePrefix="1" applyNumberFormat="1" applyFont="1" applyFill="1" applyBorder="1" applyAlignment="1">
      <alignment horizontal="center"/>
    </xf>
    <xf numFmtId="165" fontId="10" fillId="11" borderId="6" xfId="0" quotePrefix="1" applyNumberFormat="1" applyFont="1" applyFill="1" applyBorder="1" applyAlignment="1">
      <alignment horizontal="center"/>
    </xf>
    <xf numFmtId="164" fontId="10" fillId="11" borderId="3" xfId="0" applyNumberFormat="1" applyFont="1" applyFill="1" applyBorder="1" applyAlignment="1">
      <alignment horizontal="center"/>
    </xf>
    <xf numFmtId="0" fontId="10" fillId="11" borderId="6" xfId="0" quotePrefix="1" applyFont="1" applyFill="1" applyBorder="1" applyAlignment="1">
      <alignment horizontal="center"/>
    </xf>
    <xf numFmtId="165" fontId="10" fillId="11" borderId="3" xfId="0" applyNumberFormat="1" applyFont="1" applyFill="1" applyBorder="1" applyAlignment="1">
      <alignment horizontal="center"/>
    </xf>
    <xf numFmtId="0" fontId="10" fillId="11" borderId="3" xfId="0" quotePrefix="1" applyFont="1" applyFill="1" applyBorder="1" applyAlignment="1">
      <alignment horizontal="center"/>
    </xf>
    <xf numFmtId="47" fontId="10" fillId="11" borderId="6" xfId="0" quotePrefix="1" applyNumberFormat="1" applyFont="1" applyFill="1" applyBorder="1" applyAlignment="1">
      <alignment horizontal="center"/>
    </xf>
    <xf numFmtId="0" fontId="12" fillId="11" borderId="7" xfId="0" applyFont="1" applyFill="1" applyBorder="1" applyAlignment="1">
      <alignment horizontal="center" vertical="center" wrapText="1"/>
    </xf>
    <xf numFmtId="0" fontId="12" fillId="11" borderId="9" xfId="0" applyFont="1" applyFill="1" applyBorder="1" applyAlignment="1">
      <alignment horizontal="center" vertical="center" wrapText="1"/>
    </xf>
    <xf numFmtId="0" fontId="12" fillId="11" borderId="10" xfId="0" applyFont="1" applyFill="1" applyBorder="1" applyAlignment="1">
      <alignment horizontal="center"/>
    </xf>
    <xf numFmtId="0" fontId="12" fillId="11" borderId="14" xfId="0" applyFont="1" applyFill="1" applyBorder="1" applyAlignment="1">
      <alignment horizontal="center"/>
    </xf>
    <xf numFmtId="15" fontId="12" fillId="11" borderId="14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5" fontId="10" fillId="5" borderId="3" xfId="0" applyNumberFormat="1" applyFont="1" applyFill="1" applyBorder="1" applyAlignment="1">
      <alignment horizontal="center"/>
    </xf>
    <xf numFmtId="165" fontId="10" fillId="5" borderId="6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/>
    </xf>
    <xf numFmtId="0" fontId="12" fillId="5" borderId="14" xfId="0" applyFont="1" applyFill="1" applyBorder="1" applyAlignment="1">
      <alignment horizontal="center"/>
    </xf>
    <xf numFmtId="164" fontId="10" fillId="9" borderId="3" xfId="0" quotePrefix="1" applyNumberFormat="1" applyFont="1" applyFill="1" applyBorder="1" applyAlignment="1">
      <alignment horizontal="center"/>
    </xf>
    <xf numFmtId="0" fontId="10" fillId="9" borderId="3" xfId="0" quotePrefix="1" applyFont="1" applyFill="1" applyBorder="1" applyAlignment="1">
      <alignment horizontal="center"/>
    </xf>
    <xf numFmtId="0" fontId="10" fillId="9" borderId="5" xfId="0" quotePrefix="1" applyFont="1" applyFill="1" applyBorder="1" applyAlignment="1">
      <alignment horizontal="center"/>
    </xf>
    <xf numFmtId="0" fontId="12" fillId="9" borderId="8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0" fillId="9" borderId="5" xfId="0" applyFont="1" applyFill="1" applyBorder="1" applyAlignment="1">
      <alignment horizontal="center"/>
    </xf>
    <xf numFmtId="0" fontId="10" fillId="9" borderId="6" xfId="0" applyFont="1" applyFill="1" applyBorder="1" applyAlignment="1">
      <alignment horizontal="center"/>
    </xf>
    <xf numFmtId="0" fontId="12" fillId="9" borderId="8" xfId="0" applyFont="1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12" fillId="9" borderId="6" xfId="0" applyFont="1" applyFill="1" applyBorder="1" applyAlignment="1">
      <alignment horizontal="center"/>
    </xf>
    <xf numFmtId="0" fontId="12" fillId="9" borderId="5" xfId="0" applyFont="1" applyFill="1" applyBorder="1" applyAlignment="1">
      <alignment horizontal="center"/>
    </xf>
    <xf numFmtId="164" fontId="10" fillId="10" borderId="3" xfId="0" quotePrefix="1" applyNumberFormat="1" applyFont="1" applyFill="1" applyBorder="1" applyAlignment="1">
      <alignment horizontal="center"/>
    </xf>
    <xf numFmtId="0" fontId="10" fillId="10" borderId="3" xfId="0" quotePrefix="1" applyFont="1" applyFill="1" applyBorder="1" applyAlignment="1">
      <alignment horizontal="center"/>
    </xf>
    <xf numFmtId="0" fontId="10" fillId="10" borderId="5" xfId="0" quotePrefix="1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 vertical="center" wrapText="1"/>
    </xf>
    <xf numFmtId="0" fontId="12" fillId="10" borderId="12" xfId="0" applyFont="1" applyFill="1" applyBorder="1" applyAlignment="1">
      <alignment horizontal="center"/>
    </xf>
    <xf numFmtId="0" fontId="10" fillId="10" borderId="3" xfId="0" applyFont="1" applyFill="1" applyBorder="1" applyAlignment="1">
      <alignment horizontal="center"/>
    </xf>
    <xf numFmtId="0" fontId="10" fillId="10" borderId="5" xfId="0" applyFont="1" applyFill="1" applyBorder="1" applyAlignment="1">
      <alignment horizontal="center"/>
    </xf>
    <xf numFmtId="0" fontId="10" fillId="10" borderId="6" xfId="0" applyFont="1" applyFill="1" applyBorder="1" applyAlignment="1">
      <alignment horizontal="center"/>
    </xf>
    <xf numFmtId="0" fontId="12" fillId="10" borderId="3" xfId="0" applyFont="1" applyFill="1" applyBorder="1" applyAlignment="1">
      <alignment horizontal="center"/>
    </xf>
    <xf numFmtId="0" fontId="12" fillId="10" borderId="6" xfId="0" applyFont="1" applyFill="1" applyBorder="1" applyAlignment="1">
      <alignment horizontal="center"/>
    </xf>
    <xf numFmtId="0" fontId="12" fillId="10" borderId="5" xfId="0" applyFont="1" applyFill="1" applyBorder="1" applyAlignment="1">
      <alignment horizontal="center"/>
    </xf>
    <xf numFmtId="0" fontId="12" fillId="10" borderId="9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164" fontId="10" fillId="11" borderId="3" xfId="0" quotePrefix="1" applyNumberFormat="1" applyFont="1" applyFill="1" applyBorder="1" applyAlignment="1">
      <alignment horizontal="center"/>
    </xf>
    <xf numFmtId="165" fontId="12" fillId="11" borderId="3" xfId="0" applyNumberFormat="1" applyFont="1" applyFill="1" applyBorder="1" applyAlignment="1">
      <alignment horizontal="center"/>
    </xf>
    <xf numFmtId="47" fontId="12" fillId="11" borderId="3" xfId="0" quotePrefix="1" applyNumberFormat="1" applyFont="1" applyFill="1" applyBorder="1" applyAlignment="1">
      <alignment horizontal="center"/>
    </xf>
    <xf numFmtId="0" fontId="12" fillId="11" borderId="3" xfId="0" quotePrefix="1" applyFont="1" applyFill="1" applyBorder="1" applyAlignment="1">
      <alignment horizontal="center"/>
    </xf>
    <xf numFmtId="0" fontId="12" fillId="11" borderId="6" xfId="0" quotePrefix="1" applyFont="1" applyFill="1" applyBorder="1" applyAlignment="1">
      <alignment horizontal="center"/>
    </xf>
    <xf numFmtId="15" fontId="12" fillId="11" borderId="10" xfId="0" applyNumberFormat="1" applyFont="1" applyFill="1" applyBorder="1" applyAlignment="1">
      <alignment horizontal="center"/>
    </xf>
    <xf numFmtId="0" fontId="12" fillId="11" borderId="7" xfId="0" applyFont="1" applyFill="1" applyBorder="1" applyAlignment="1">
      <alignment horizontal="center"/>
    </xf>
    <xf numFmtId="0" fontId="12" fillId="11" borderId="9" xfId="0" applyFont="1" applyFill="1" applyBorder="1" applyAlignment="1">
      <alignment horizontal="center"/>
    </xf>
    <xf numFmtId="0" fontId="12" fillId="11" borderId="3" xfId="0" applyFont="1" applyFill="1" applyBorder="1" applyAlignment="1">
      <alignment horizontal="center"/>
    </xf>
    <xf numFmtId="0" fontId="12" fillId="11" borderId="6" xfId="0" applyFont="1" applyFill="1" applyBorder="1" applyAlignment="1">
      <alignment horizontal="center"/>
    </xf>
    <xf numFmtId="0" fontId="10" fillId="11" borderId="7" xfId="0" quotePrefix="1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0" fillId="8" borderId="28" xfId="0" quotePrefix="1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0" fontId="14" fillId="0" borderId="29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/>
    </xf>
    <xf numFmtId="0" fontId="0" fillId="7" borderId="28" xfId="0" applyFont="1" applyFill="1" applyBorder="1" applyAlignment="1">
      <alignment horizontal="center"/>
    </xf>
    <xf numFmtId="0" fontId="0" fillId="7" borderId="28" xfId="0" quotePrefix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6" fontId="1" fillId="2" borderId="17" xfId="0" applyNumberFormat="1" applyFont="1" applyFill="1" applyBorder="1" applyAlignment="1">
      <alignment horizontal="center" vertical="center" textRotation="90"/>
    </xf>
    <xf numFmtId="6" fontId="1" fillId="2" borderId="16" xfId="0" applyNumberFormat="1" applyFont="1" applyFill="1" applyBorder="1" applyAlignment="1">
      <alignment horizontal="center" vertical="center" textRotation="90"/>
    </xf>
    <xf numFmtId="6" fontId="1" fillId="2" borderId="2" xfId="0" quotePrefix="1" applyNumberFormat="1" applyFont="1" applyFill="1" applyBorder="1" applyAlignment="1">
      <alignment horizontal="center" vertical="center" textRotation="90"/>
    </xf>
    <xf numFmtId="0" fontId="0" fillId="0" borderId="44" xfId="0" quotePrefix="1" applyFont="1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0" fillId="0" borderId="46" xfId="0" quotePrefix="1" applyFont="1" applyFill="1" applyBorder="1" applyAlignment="1">
      <alignment horizontal="center"/>
    </xf>
    <xf numFmtId="0" fontId="15" fillId="12" borderId="32" xfId="0" quotePrefix="1" applyFont="1" applyFill="1" applyBorder="1" applyAlignment="1">
      <alignment horizontal="center"/>
    </xf>
    <xf numFmtId="0" fontId="15" fillId="12" borderId="45" xfId="0" quotePrefix="1" applyFont="1" applyFill="1" applyBorder="1" applyAlignment="1">
      <alignment horizontal="center"/>
    </xf>
    <xf numFmtId="0" fontId="9" fillId="0" borderId="29" xfId="0" applyNumberFormat="1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0" fillId="8" borderId="33" xfId="0" quotePrefix="1" applyFont="1" applyFill="1" applyBorder="1" applyAlignment="1">
      <alignment horizontal="center"/>
    </xf>
    <xf numFmtId="0" fontId="0" fillId="5" borderId="30" xfId="0" applyFont="1" applyFill="1" applyBorder="1" applyAlignment="1">
      <alignment horizontal="center"/>
    </xf>
    <xf numFmtId="0" fontId="15" fillId="12" borderId="27" xfId="0" quotePrefix="1" applyFont="1" applyFill="1" applyBorder="1" applyAlignment="1">
      <alignment horizontal="center"/>
    </xf>
    <xf numFmtId="0" fontId="15" fillId="12" borderId="44" xfId="0" quotePrefix="1" applyFont="1" applyFill="1" applyBorder="1" applyAlignment="1">
      <alignment horizontal="center"/>
    </xf>
    <xf numFmtId="0" fontId="7" fillId="0" borderId="34" xfId="0" applyNumberFormat="1" applyFont="1" applyFill="1" applyBorder="1" applyAlignment="1">
      <alignment horizontal="center"/>
    </xf>
    <xf numFmtId="0" fontId="0" fillId="7" borderId="27" xfId="0" quotePrefix="1" applyFont="1" applyFill="1" applyBorder="1" applyAlignment="1">
      <alignment horizontal="center"/>
    </xf>
    <xf numFmtId="0" fontId="0" fillId="7" borderId="27" xfId="0" applyFont="1" applyFill="1" applyBorder="1" applyAlignment="1">
      <alignment horizontal="center"/>
    </xf>
    <xf numFmtId="6" fontId="1" fillId="2" borderId="15" xfId="0" applyNumberFormat="1" applyFont="1" applyFill="1" applyBorder="1" applyAlignment="1">
      <alignment horizontal="center" vertical="center" textRotation="90"/>
    </xf>
    <xf numFmtId="0" fontId="0" fillId="0" borderId="45" xfId="0" quotePrefix="1" applyFont="1" applyFill="1" applyBorder="1" applyAlignment="1">
      <alignment horizontal="center"/>
    </xf>
    <xf numFmtId="0" fontId="0" fillId="0" borderId="45" xfId="0" applyFont="1" applyFill="1" applyBorder="1" applyAlignment="1">
      <alignment horizontal="center"/>
    </xf>
    <xf numFmtId="0" fontId="0" fillId="7" borderId="29" xfId="0" applyFont="1" applyFill="1" applyBorder="1" applyAlignment="1">
      <alignment horizontal="center"/>
    </xf>
    <xf numFmtId="0" fontId="7" fillId="4" borderId="9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0" fillId="7" borderId="37" xfId="0" quotePrefix="1" applyFont="1" applyFill="1" applyBorder="1" applyAlignment="1">
      <alignment horizontal="center"/>
    </xf>
    <xf numFmtId="0" fontId="0" fillId="7" borderId="38" xfId="0" quotePrefix="1" applyFont="1" applyFill="1" applyBorder="1" applyAlignment="1">
      <alignment horizontal="center"/>
    </xf>
    <xf numFmtId="0" fontId="0" fillId="5" borderId="47" xfId="0" quotePrefix="1" applyFont="1" applyFill="1" applyBorder="1" applyAlignment="1">
      <alignment horizontal="center"/>
    </xf>
    <xf numFmtId="0" fontId="0" fillId="5" borderId="48" xfId="0" quotePrefix="1" applyFont="1" applyFill="1" applyBorder="1" applyAlignment="1">
      <alignment horizontal="center"/>
    </xf>
    <xf numFmtId="0" fontId="0" fillId="0" borderId="49" xfId="0" quotePrefix="1" applyFont="1" applyFill="1" applyBorder="1" applyAlignment="1">
      <alignment horizontal="center"/>
    </xf>
    <xf numFmtId="0" fontId="0" fillId="0" borderId="50" xfId="0" quotePrefix="1" applyFont="1" applyFill="1" applyBorder="1" applyAlignment="1">
      <alignment horizontal="center"/>
    </xf>
    <xf numFmtId="0" fontId="0" fillId="0" borderId="51" xfId="0" quotePrefix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6" fontId="1" fillId="2" borderId="17" xfId="0" applyNumberFormat="1" applyFont="1" applyFill="1" applyBorder="1" applyAlignment="1">
      <alignment horizontal="center" vertical="center"/>
    </xf>
    <xf numFmtId="0" fontId="15" fillId="12" borderId="33" xfId="0" quotePrefix="1" applyFont="1" applyFill="1" applyBorder="1" applyAlignment="1">
      <alignment horizontal="center"/>
    </xf>
    <xf numFmtId="0" fontId="0" fillId="0" borderId="50" xfId="0" applyFont="1" applyFill="1" applyBorder="1" applyAlignment="1">
      <alignment horizontal="center"/>
    </xf>
    <xf numFmtId="0" fontId="0" fillId="0" borderId="51" xfId="0" applyFont="1" applyFill="1" applyBorder="1" applyAlignment="1">
      <alignment horizontal="center"/>
    </xf>
    <xf numFmtId="164" fontId="10" fillId="5" borderId="3" xfId="0" quotePrefix="1" applyNumberFormat="1" applyFont="1" applyFill="1" applyBorder="1" applyAlignment="1">
      <alignment horizontal="center"/>
    </xf>
    <xf numFmtId="165" fontId="12" fillId="5" borderId="3" xfId="0" applyNumberFormat="1" applyFont="1" applyFill="1" applyBorder="1" applyAlignment="1">
      <alignment horizontal="center"/>
    </xf>
    <xf numFmtId="47" fontId="12" fillId="5" borderId="3" xfId="0" quotePrefix="1" applyNumberFormat="1" applyFont="1" applyFill="1" applyBorder="1" applyAlignment="1">
      <alignment horizontal="center"/>
    </xf>
    <xf numFmtId="0" fontId="10" fillId="5" borderId="3" xfId="0" quotePrefix="1" applyFont="1" applyFill="1" applyBorder="1" applyAlignment="1">
      <alignment horizontal="center"/>
    </xf>
    <xf numFmtId="0" fontId="12" fillId="5" borderId="3" xfId="0" quotePrefix="1" applyFont="1" applyFill="1" applyBorder="1" applyAlignment="1">
      <alignment horizontal="center"/>
    </xf>
    <xf numFmtId="0" fontId="12" fillId="5" borderId="6" xfId="0" quotePrefix="1" applyFont="1" applyFill="1" applyBorder="1" applyAlignment="1">
      <alignment horizontal="center"/>
    </xf>
    <xf numFmtId="0" fontId="10" fillId="5" borderId="6" xfId="0" quotePrefix="1" applyFont="1" applyFill="1" applyBorder="1" applyAlignment="1">
      <alignment horizontal="center"/>
    </xf>
    <xf numFmtId="15" fontId="12" fillId="5" borderId="10" xfId="0" applyNumberFormat="1" applyFont="1" applyFill="1" applyBorder="1" applyAlignment="1">
      <alignment horizontal="center"/>
    </xf>
    <xf numFmtId="15" fontId="12" fillId="5" borderId="14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0" fillId="5" borderId="7" xfId="0" quotePrefix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5" fontId="1" fillId="2" borderId="7" xfId="0" quotePrefix="1" applyNumberFormat="1" applyFont="1" applyFill="1" applyBorder="1" applyAlignment="1">
      <alignment horizontal="center"/>
    </xf>
    <xf numFmtId="14" fontId="1" fillId="2" borderId="7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textRotation="90" wrapText="1"/>
    </xf>
    <xf numFmtId="0" fontId="1" fillId="3" borderId="9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textRotation="90"/>
    </xf>
    <xf numFmtId="0" fontId="1" fillId="3" borderId="5" xfId="0" applyFont="1" applyFill="1" applyBorder="1" applyAlignment="1">
      <alignment horizontal="center" textRotation="90"/>
    </xf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10" fillId="5" borderId="6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4" xfId="0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0" fillId="10" borderId="14" xfId="0" applyFont="1" applyFill="1" applyBorder="1" applyAlignment="1">
      <alignment horizontal="center" vertical="center"/>
    </xf>
    <xf numFmtId="0" fontId="10" fillId="11" borderId="6" xfId="0" applyFont="1" applyFill="1" applyBorder="1" applyAlignment="1">
      <alignment horizontal="center" vertical="center"/>
    </xf>
    <xf numFmtId="0" fontId="10" fillId="11" borderId="9" xfId="0" applyFont="1" applyFill="1" applyBorder="1" applyAlignment="1">
      <alignment horizontal="center" vertical="center"/>
    </xf>
    <xf numFmtId="0" fontId="10" fillId="11" borderId="1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/>
    </xf>
    <xf numFmtId="0" fontId="10" fillId="11" borderId="10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</cellXfs>
  <cellStyles count="1">
    <cellStyle name="Normal" xfId="0" builtinId="0"/>
  </cellStyles>
  <dxfs count="19"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92D05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1</xdr:row>
      <xdr:rowOff>247650</xdr:rowOff>
    </xdr:from>
    <xdr:to>
      <xdr:col>1</xdr:col>
      <xdr:colOff>1466850</xdr:colOff>
      <xdr:row>5</xdr:row>
      <xdr:rowOff>246593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590550"/>
          <a:ext cx="1970616" cy="884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67733</xdr:colOff>
      <xdr:row>0</xdr:row>
      <xdr:rowOff>266700</xdr:rowOff>
    </xdr:from>
    <xdr:to>
      <xdr:col>2</xdr:col>
      <xdr:colOff>57149</xdr:colOff>
      <xdr:row>5</xdr:row>
      <xdr:rowOff>113243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3" y="266700"/>
          <a:ext cx="2094441" cy="10752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115359</xdr:colOff>
      <xdr:row>0</xdr:row>
      <xdr:rowOff>323850</xdr:rowOff>
    </xdr:from>
    <xdr:to>
      <xdr:col>2</xdr:col>
      <xdr:colOff>76200</xdr:colOff>
      <xdr:row>5</xdr:row>
      <xdr:rowOff>170393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59" y="323850"/>
          <a:ext cx="2065866" cy="10752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1</xdr:row>
      <xdr:rowOff>247650</xdr:rowOff>
    </xdr:from>
    <xdr:to>
      <xdr:col>1</xdr:col>
      <xdr:colOff>1466850</xdr:colOff>
      <xdr:row>5</xdr:row>
      <xdr:rowOff>246593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590550"/>
          <a:ext cx="1970616" cy="8847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115359</xdr:colOff>
      <xdr:row>1</xdr:row>
      <xdr:rowOff>104775</xdr:rowOff>
    </xdr:from>
    <xdr:to>
      <xdr:col>2</xdr:col>
      <xdr:colOff>148610</xdr:colOff>
      <xdr:row>5</xdr:row>
      <xdr:rowOff>209550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59" y="447675"/>
          <a:ext cx="2138276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59"/>
  <sheetViews>
    <sheetView tabSelected="1" topLeftCell="A42" workbookViewId="0">
      <selection activeCell="C56" sqref="C56"/>
    </sheetView>
  </sheetViews>
  <sheetFormatPr defaultRowHeight="15" x14ac:dyDescent="0.25"/>
  <cols>
    <col min="1" max="1" width="9.140625" style="98" bestFit="1" customWidth="1"/>
    <col min="2" max="2" width="22.42578125" customWidth="1"/>
    <col min="3" max="3" width="12" customWidth="1"/>
    <col min="4" max="4" width="6.28515625" bestFit="1" customWidth="1"/>
    <col min="5" max="5" width="9" bestFit="1" customWidth="1"/>
    <col min="6" max="8" width="3.7109375" style="98" customWidth="1"/>
    <col min="9" max="9" width="3.7109375" style="110" customWidth="1"/>
    <col min="10" max="10" width="3.7109375" style="98" customWidth="1"/>
    <col min="11" max="11" width="3.140625" style="98" customWidth="1"/>
    <col min="12" max="13" width="4.7109375" style="98" customWidth="1"/>
    <col min="14" max="14" width="3.140625" style="98" customWidth="1"/>
    <col min="15" max="15" width="4.7109375" style="98" customWidth="1"/>
    <col min="16" max="16" width="4.7109375" style="226" customWidth="1"/>
    <col min="17" max="17" width="4.7109375" style="98" customWidth="1"/>
    <col min="18" max="18" width="3.140625" style="98" customWidth="1"/>
    <col min="19" max="20" width="4.7109375" style="98" customWidth="1"/>
    <col min="21" max="21" width="3.140625" style="98" customWidth="1"/>
    <col min="22" max="23" width="4.7109375" style="98" customWidth="1"/>
    <col min="24" max="24" width="3.140625" style="98" customWidth="1"/>
    <col min="25" max="26" width="4.7109375" style="98" customWidth="1"/>
    <col min="27" max="27" width="3.140625" style="98" customWidth="1"/>
    <col min="28" max="28" width="4.7109375" style="98" customWidth="1"/>
    <col min="29" max="29" width="4.7109375" style="255" customWidth="1"/>
    <col min="30" max="30" width="4.7109375" style="98" customWidth="1"/>
    <col min="31" max="31" width="3.140625" style="98" customWidth="1"/>
    <col min="32" max="33" width="4.7109375" style="98" customWidth="1"/>
    <col min="34" max="39" width="4.7109375" style="98" hidden="1" customWidth="1"/>
    <col min="40" max="41" width="3.5703125" style="98" customWidth="1"/>
    <col min="42" max="42" width="4.42578125" style="98" customWidth="1"/>
    <col min="43" max="43" width="6.140625" style="98" customWidth="1"/>
    <col min="44" max="45" width="2.5703125" style="98" customWidth="1"/>
    <col min="46" max="46" width="5.7109375" style="98" customWidth="1"/>
    <col min="47" max="47" width="8.28515625" style="98" customWidth="1"/>
    <col min="48" max="48" width="2.42578125" customWidth="1"/>
  </cols>
  <sheetData>
    <row r="1" spans="1:48" s="2" customFormat="1" ht="27" customHeight="1" x14ac:dyDescent="0.25">
      <c r="A1" s="301" t="s">
        <v>53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01"/>
      <c r="AN1" s="301"/>
      <c r="AO1" s="301"/>
      <c r="AP1" s="301"/>
      <c r="AQ1" s="301"/>
      <c r="AR1" s="301"/>
      <c r="AS1" s="301"/>
      <c r="AT1" s="301"/>
      <c r="AU1" s="301"/>
      <c r="AV1" s="1"/>
    </row>
    <row r="2" spans="1:48" s="2" customFormat="1" ht="20.25" customHeight="1" thickBot="1" x14ac:dyDescent="0.3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1"/>
    </row>
    <row r="3" spans="1:48" ht="15" customHeight="1" thickBot="1" x14ac:dyDescent="0.3">
      <c r="A3" s="302"/>
      <c r="B3" s="302"/>
      <c r="C3" s="302"/>
      <c r="D3" s="302"/>
      <c r="E3" s="302"/>
      <c r="F3" s="304" t="s">
        <v>0</v>
      </c>
      <c r="G3" s="305"/>
      <c r="H3" s="305"/>
      <c r="I3" s="305"/>
      <c r="J3" s="305"/>
      <c r="K3" s="295" t="s">
        <v>1</v>
      </c>
      <c r="L3" s="296"/>
      <c r="M3" s="297"/>
      <c r="N3" s="295" t="s">
        <v>2</v>
      </c>
      <c r="O3" s="296"/>
      <c r="P3" s="296"/>
      <c r="Q3" s="297"/>
      <c r="R3" s="295" t="s">
        <v>1</v>
      </c>
      <c r="S3" s="296"/>
      <c r="T3" s="297"/>
      <c r="U3" s="295" t="s">
        <v>65</v>
      </c>
      <c r="V3" s="296"/>
      <c r="W3" s="297"/>
      <c r="X3" s="295" t="s">
        <v>1</v>
      </c>
      <c r="Y3" s="296"/>
      <c r="Z3" s="297"/>
      <c r="AA3" s="295" t="s">
        <v>66</v>
      </c>
      <c r="AB3" s="296"/>
      <c r="AC3" s="296"/>
      <c r="AD3" s="297"/>
      <c r="AE3" s="295" t="s">
        <v>1</v>
      </c>
      <c r="AF3" s="296"/>
      <c r="AG3" s="297"/>
      <c r="AH3" s="295"/>
      <c r="AI3" s="296"/>
      <c r="AJ3" s="297"/>
      <c r="AK3" s="295"/>
      <c r="AL3" s="296"/>
      <c r="AM3" s="297"/>
      <c r="AN3" s="288" t="s">
        <v>3</v>
      </c>
      <c r="AO3" s="288" t="s">
        <v>4</v>
      </c>
      <c r="AP3" s="288" t="s">
        <v>5</v>
      </c>
      <c r="AQ3" s="299" t="s">
        <v>6</v>
      </c>
      <c r="AR3" s="310" t="s">
        <v>7</v>
      </c>
      <c r="AS3" s="311"/>
      <c r="AT3" s="306" t="s">
        <v>8</v>
      </c>
      <c r="AU3" s="308" t="s">
        <v>9</v>
      </c>
    </row>
    <row r="4" spans="1:48" ht="17.25" customHeight="1" x14ac:dyDescent="0.25">
      <c r="A4" s="302"/>
      <c r="B4" s="302"/>
      <c r="C4" s="302"/>
      <c r="D4" s="302"/>
      <c r="E4" s="302"/>
      <c r="F4" s="299" t="s">
        <v>10</v>
      </c>
      <c r="G4" s="299" t="s">
        <v>60</v>
      </c>
      <c r="H4" s="299" t="s">
        <v>63</v>
      </c>
      <c r="I4" s="299" t="s">
        <v>84</v>
      </c>
      <c r="J4" s="299" t="s">
        <v>59</v>
      </c>
      <c r="K4" s="3"/>
      <c r="L4" s="4"/>
      <c r="M4" s="5"/>
      <c r="N4" s="3"/>
      <c r="O4" s="4"/>
      <c r="P4" s="224"/>
      <c r="Q4" s="5"/>
      <c r="R4" s="3"/>
      <c r="S4" s="4"/>
      <c r="T4" s="5"/>
      <c r="U4" s="3"/>
      <c r="V4" s="4"/>
      <c r="W4" s="5"/>
      <c r="X4" s="3"/>
      <c r="Y4" s="4"/>
      <c r="Z4" s="5"/>
      <c r="AA4" s="3"/>
      <c r="AB4" s="4"/>
      <c r="AC4" s="257"/>
      <c r="AD4" s="5"/>
      <c r="AE4" s="3"/>
      <c r="AF4" s="4"/>
      <c r="AG4" s="5"/>
      <c r="AH4" s="3"/>
      <c r="AI4" s="4"/>
      <c r="AJ4" s="5"/>
      <c r="AK4" s="3"/>
      <c r="AL4" s="4"/>
      <c r="AM4" s="5"/>
      <c r="AN4" s="289"/>
      <c r="AO4" s="289"/>
      <c r="AP4" s="289"/>
      <c r="AQ4" s="300"/>
      <c r="AR4" s="312"/>
      <c r="AS4" s="313"/>
      <c r="AT4" s="307"/>
      <c r="AU4" s="309"/>
    </row>
    <row r="5" spans="1:48" ht="17.25" customHeight="1" x14ac:dyDescent="0.25">
      <c r="A5" s="302"/>
      <c r="B5" s="302"/>
      <c r="C5" s="302"/>
      <c r="D5" s="302"/>
      <c r="E5" s="302"/>
      <c r="F5" s="300"/>
      <c r="G5" s="300"/>
      <c r="H5" s="300"/>
      <c r="I5" s="300"/>
      <c r="J5" s="300"/>
      <c r="K5" s="293">
        <v>43533</v>
      </c>
      <c r="L5" s="291"/>
      <c r="M5" s="292"/>
      <c r="N5" s="293">
        <v>43624</v>
      </c>
      <c r="O5" s="291"/>
      <c r="P5" s="291"/>
      <c r="Q5" s="292"/>
      <c r="R5" s="293">
        <v>43645</v>
      </c>
      <c r="S5" s="291"/>
      <c r="T5" s="292"/>
      <c r="U5" s="293">
        <v>43666</v>
      </c>
      <c r="V5" s="291"/>
      <c r="W5" s="292"/>
      <c r="X5" s="293">
        <v>43694</v>
      </c>
      <c r="Y5" s="291"/>
      <c r="Z5" s="292"/>
      <c r="AA5" s="293">
        <v>43729</v>
      </c>
      <c r="AB5" s="291"/>
      <c r="AC5" s="291"/>
      <c r="AD5" s="292"/>
      <c r="AE5" s="293">
        <v>43778</v>
      </c>
      <c r="AF5" s="291"/>
      <c r="AG5" s="292"/>
      <c r="AH5" s="294"/>
      <c r="AI5" s="291"/>
      <c r="AJ5" s="292"/>
      <c r="AK5" s="290"/>
      <c r="AL5" s="291"/>
      <c r="AM5" s="292"/>
      <c r="AN5" s="289"/>
      <c r="AO5" s="289"/>
      <c r="AP5" s="289"/>
      <c r="AQ5" s="300"/>
      <c r="AR5" s="312"/>
      <c r="AS5" s="313"/>
      <c r="AT5" s="307"/>
      <c r="AU5" s="309"/>
    </row>
    <row r="6" spans="1:48" ht="24.75" customHeight="1" thickBot="1" x14ac:dyDescent="0.3">
      <c r="A6" s="303"/>
      <c r="B6" s="303"/>
      <c r="C6" s="303"/>
      <c r="D6" s="303"/>
      <c r="E6" s="303"/>
      <c r="F6" s="300"/>
      <c r="G6" s="300"/>
      <c r="H6" s="300"/>
      <c r="I6" s="300"/>
      <c r="J6" s="300"/>
      <c r="K6" s="6"/>
      <c r="L6" s="7"/>
      <c r="M6" s="8"/>
      <c r="N6" s="6"/>
      <c r="O6" s="7"/>
      <c r="P6" s="7"/>
      <c r="Q6" s="8"/>
      <c r="R6" s="6"/>
      <c r="S6" s="7"/>
      <c r="T6" s="8"/>
      <c r="U6" s="6"/>
      <c r="V6" s="7"/>
      <c r="W6" s="8"/>
      <c r="X6" s="6"/>
      <c r="Y6" s="7"/>
      <c r="Z6" s="8"/>
      <c r="AA6" s="6"/>
      <c r="AB6" s="7"/>
      <c r="AC6" s="7"/>
      <c r="AD6" s="8"/>
      <c r="AE6" s="6"/>
      <c r="AF6" s="7"/>
      <c r="AG6" s="8"/>
      <c r="AH6" s="6"/>
      <c r="AI6" s="7"/>
      <c r="AJ6" s="8"/>
      <c r="AK6" s="9"/>
      <c r="AL6" s="10"/>
      <c r="AM6" s="11"/>
      <c r="AN6" s="289"/>
      <c r="AO6" s="289"/>
      <c r="AP6" s="289"/>
      <c r="AQ6" s="300"/>
      <c r="AR6" s="312"/>
      <c r="AS6" s="313"/>
      <c r="AT6" s="307"/>
      <c r="AU6" s="309"/>
    </row>
    <row r="7" spans="1:48" s="25" customFormat="1" ht="45.75" thickBot="1" x14ac:dyDescent="0.3">
      <c r="A7" s="12" t="s">
        <v>11</v>
      </c>
      <c r="B7" s="13" t="s">
        <v>12</v>
      </c>
      <c r="C7" s="14" t="s">
        <v>13</v>
      </c>
      <c r="D7" s="14" t="s">
        <v>55</v>
      </c>
      <c r="E7" s="15" t="s">
        <v>14</v>
      </c>
      <c r="F7" s="16" t="s">
        <v>61</v>
      </c>
      <c r="G7" s="102" t="s">
        <v>64</v>
      </c>
      <c r="H7" s="102" t="s">
        <v>64</v>
      </c>
      <c r="I7" s="102" t="s">
        <v>62</v>
      </c>
      <c r="J7" s="102" t="s">
        <v>62</v>
      </c>
      <c r="K7" s="250" t="s">
        <v>15</v>
      </c>
      <c r="L7" s="18" t="s">
        <v>16</v>
      </c>
      <c r="M7" s="19" t="s">
        <v>17</v>
      </c>
      <c r="N7" s="250" t="s">
        <v>15</v>
      </c>
      <c r="O7" s="232" t="s">
        <v>140</v>
      </c>
      <c r="P7" s="234" t="s">
        <v>142</v>
      </c>
      <c r="Q7" s="233" t="s">
        <v>141</v>
      </c>
      <c r="R7" s="250" t="s">
        <v>15</v>
      </c>
      <c r="S7" s="18" t="s">
        <v>16</v>
      </c>
      <c r="T7" s="19" t="s">
        <v>17</v>
      </c>
      <c r="U7" s="250" t="s">
        <v>15</v>
      </c>
      <c r="V7" s="18" t="s">
        <v>16</v>
      </c>
      <c r="W7" s="19" t="s">
        <v>17</v>
      </c>
      <c r="X7" s="250" t="s">
        <v>15</v>
      </c>
      <c r="Y7" s="18" t="s">
        <v>16</v>
      </c>
      <c r="Z7" s="19" t="s">
        <v>17</v>
      </c>
      <c r="AA7" s="250" t="s">
        <v>15</v>
      </c>
      <c r="AB7" s="270" t="s">
        <v>16</v>
      </c>
      <c r="AC7" s="270" t="s">
        <v>17</v>
      </c>
      <c r="AD7" s="19" t="s">
        <v>156</v>
      </c>
      <c r="AE7" s="250" t="s">
        <v>15</v>
      </c>
      <c r="AF7" s="18" t="s">
        <v>16</v>
      </c>
      <c r="AG7" s="19" t="s">
        <v>17</v>
      </c>
      <c r="AH7" s="17" t="s">
        <v>15</v>
      </c>
      <c r="AI7" s="18" t="s">
        <v>16</v>
      </c>
      <c r="AJ7" s="19" t="s">
        <v>17</v>
      </c>
      <c r="AK7" s="17" t="s">
        <v>15</v>
      </c>
      <c r="AL7" s="18" t="s">
        <v>16</v>
      </c>
      <c r="AM7" s="19" t="s">
        <v>17</v>
      </c>
      <c r="AN7" s="20"/>
      <c r="AO7" s="20"/>
      <c r="AP7" s="20"/>
      <c r="AQ7" s="16"/>
      <c r="AR7" s="21" t="s">
        <v>18</v>
      </c>
      <c r="AS7" s="22" t="s">
        <v>19</v>
      </c>
      <c r="AT7" s="23"/>
      <c r="AU7" s="24"/>
    </row>
    <row r="8" spans="1:48" s="25" customFormat="1" ht="15.75" x14ac:dyDescent="0.25">
      <c r="A8" s="218">
        <f t="shared" ref="A8:A39" si="0">RANK(AU8,$AU$8:$AU$56)</f>
        <v>1</v>
      </c>
      <c r="B8" s="26" t="s">
        <v>30</v>
      </c>
      <c r="C8" s="27">
        <v>8370</v>
      </c>
      <c r="D8" s="101" t="s">
        <v>56</v>
      </c>
      <c r="E8" s="103">
        <v>999</v>
      </c>
      <c r="F8" s="28">
        <v>6</v>
      </c>
      <c r="G8" s="109"/>
      <c r="H8" s="109"/>
      <c r="I8" s="29">
        <v>3</v>
      </c>
      <c r="J8" s="37"/>
      <c r="K8" s="104"/>
      <c r="L8" s="35">
        <v>10</v>
      </c>
      <c r="M8" s="36">
        <v>10</v>
      </c>
      <c r="N8" s="28"/>
      <c r="O8" s="121">
        <v>6</v>
      </c>
      <c r="P8" s="121">
        <v>10</v>
      </c>
      <c r="Q8" s="37">
        <v>8</v>
      </c>
      <c r="R8" s="31"/>
      <c r="S8" s="32">
        <v>4</v>
      </c>
      <c r="T8" s="33">
        <v>10</v>
      </c>
      <c r="U8" s="116"/>
      <c r="V8" s="34">
        <v>10</v>
      </c>
      <c r="W8" s="30">
        <v>1</v>
      </c>
      <c r="X8" s="31"/>
      <c r="Y8" s="35"/>
      <c r="Z8" s="36"/>
      <c r="AA8" s="262"/>
      <c r="AB8" s="263"/>
      <c r="AC8" s="263"/>
      <c r="AD8" s="264"/>
      <c r="AE8" s="31"/>
      <c r="AF8" s="35"/>
      <c r="AG8" s="36"/>
      <c r="AH8" s="31"/>
      <c r="AI8" s="35"/>
      <c r="AJ8" s="36"/>
      <c r="AK8" s="28"/>
      <c r="AL8" s="29"/>
      <c r="AM8" s="37"/>
      <c r="AN8" s="38">
        <v>5</v>
      </c>
      <c r="AO8" s="39">
        <v>0</v>
      </c>
      <c r="AP8" s="39">
        <f t="shared" ref="AP8:AP39" si="1">IF(AO8=1,0)+IF(AO8=2,-1)+IF(AO8=3,-3)+IF(AO8=4,-6)+IF(AO8=5,-10)+IF(AO8=6,-16)+IF(AO8=7,-24)+IF(AO8=8,-34)</f>
        <v>0</v>
      </c>
      <c r="AQ8" s="40">
        <f t="shared" ref="AQ8:AQ39" si="2">SUM(F8:AM8)+AP8</f>
        <v>78</v>
      </c>
      <c r="AR8" s="41"/>
      <c r="AS8" s="42"/>
      <c r="AT8" s="41">
        <f t="shared" ref="AT8:AT39" si="3">-(+AR8+AS8)</f>
        <v>0</v>
      </c>
      <c r="AU8" s="43">
        <f t="shared" ref="AU8:AU39" si="4">+AQ8+AT8</f>
        <v>78</v>
      </c>
    </row>
    <row r="9" spans="1:48" s="25" customFormat="1" ht="15.75" x14ac:dyDescent="0.25">
      <c r="A9" s="219">
        <f t="shared" si="0"/>
        <v>2</v>
      </c>
      <c r="B9" s="44" t="s">
        <v>21</v>
      </c>
      <c r="C9" s="45">
        <v>6774</v>
      </c>
      <c r="D9" s="45" t="s">
        <v>57</v>
      </c>
      <c r="E9" s="46">
        <v>3</v>
      </c>
      <c r="F9" s="47">
        <v>6</v>
      </c>
      <c r="G9" s="48"/>
      <c r="H9" s="48"/>
      <c r="I9" s="118">
        <v>3</v>
      </c>
      <c r="J9" s="55"/>
      <c r="K9" s="105"/>
      <c r="L9" s="61">
        <v>8</v>
      </c>
      <c r="M9" s="62">
        <v>8</v>
      </c>
      <c r="N9" s="47"/>
      <c r="O9" s="54">
        <v>10</v>
      </c>
      <c r="P9" s="236">
        <v>1</v>
      </c>
      <c r="Q9" s="55">
        <v>1</v>
      </c>
      <c r="R9" s="50"/>
      <c r="S9" s="61">
        <v>8</v>
      </c>
      <c r="T9" s="222">
        <v>10</v>
      </c>
      <c r="U9" s="47"/>
      <c r="V9" s="54">
        <v>6</v>
      </c>
      <c r="W9" s="55">
        <v>8</v>
      </c>
      <c r="X9" s="50"/>
      <c r="Y9" s="51"/>
      <c r="Z9" s="52"/>
      <c r="AA9" s="47"/>
      <c r="AB9" s="49"/>
      <c r="AC9" s="235"/>
      <c r="AD9" s="53"/>
      <c r="AE9" s="50"/>
      <c r="AF9" s="51"/>
      <c r="AG9" s="52"/>
      <c r="AH9" s="50"/>
      <c r="AI9" s="51"/>
      <c r="AJ9" s="52"/>
      <c r="AK9" s="47"/>
      <c r="AL9" s="49"/>
      <c r="AM9" s="53"/>
      <c r="AN9" s="56">
        <v>2</v>
      </c>
      <c r="AO9" s="57">
        <v>1</v>
      </c>
      <c r="AP9" s="57">
        <f t="shared" si="1"/>
        <v>0</v>
      </c>
      <c r="AQ9" s="58">
        <f t="shared" si="2"/>
        <v>69</v>
      </c>
      <c r="AR9" s="59"/>
      <c r="AS9" s="59"/>
      <c r="AT9" s="59">
        <f t="shared" si="3"/>
        <v>0</v>
      </c>
      <c r="AU9" s="60">
        <f t="shared" si="4"/>
        <v>69</v>
      </c>
    </row>
    <row r="10" spans="1:48" ht="15.75" x14ac:dyDescent="0.25">
      <c r="A10" s="219">
        <f t="shared" si="0"/>
        <v>3</v>
      </c>
      <c r="B10" s="44" t="s">
        <v>20</v>
      </c>
      <c r="C10" s="45">
        <v>8399</v>
      </c>
      <c r="D10" s="45" t="s">
        <v>57</v>
      </c>
      <c r="E10" s="46">
        <v>1</v>
      </c>
      <c r="F10" s="47">
        <v>6</v>
      </c>
      <c r="G10" s="48"/>
      <c r="H10" s="48"/>
      <c r="I10" s="118">
        <v>3</v>
      </c>
      <c r="J10" s="53"/>
      <c r="K10" s="105"/>
      <c r="L10" s="61">
        <v>4</v>
      </c>
      <c r="M10" s="62">
        <v>5</v>
      </c>
      <c r="N10" s="63"/>
      <c r="O10" s="54">
        <v>8</v>
      </c>
      <c r="P10" s="236">
        <v>10</v>
      </c>
      <c r="Q10" s="55">
        <v>10</v>
      </c>
      <c r="R10" s="50"/>
      <c r="S10" s="61">
        <v>5</v>
      </c>
      <c r="T10" s="62">
        <v>5</v>
      </c>
      <c r="U10" s="47"/>
      <c r="V10" s="54">
        <v>5</v>
      </c>
      <c r="W10" s="55">
        <v>1</v>
      </c>
      <c r="X10" s="50"/>
      <c r="Y10" s="51"/>
      <c r="Z10" s="52"/>
      <c r="AA10" s="47"/>
      <c r="AB10" s="49"/>
      <c r="AC10" s="235"/>
      <c r="AD10" s="53"/>
      <c r="AE10" s="50"/>
      <c r="AF10" s="51"/>
      <c r="AG10" s="52"/>
      <c r="AH10" s="50"/>
      <c r="AI10" s="51"/>
      <c r="AJ10" s="52"/>
      <c r="AK10" s="47"/>
      <c r="AL10" s="49"/>
      <c r="AM10" s="53"/>
      <c r="AN10" s="56">
        <v>2</v>
      </c>
      <c r="AO10" s="57">
        <v>0</v>
      </c>
      <c r="AP10" s="57">
        <f t="shared" si="1"/>
        <v>0</v>
      </c>
      <c r="AQ10" s="58">
        <f t="shared" si="2"/>
        <v>62</v>
      </c>
      <c r="AR10" s="59"/>
      <c r="AS10" s="59"/>
      <c r="AT10" s="59">
        <f t="shared" si="3"/>
        <v>0</v>
      </c>
      <c r="AU10" s="60">
        <f t="shared" si="4"/>
        <v>62</v>
      </c>
    </row>
    <row r="11" spans="1:48" ht="15.75" x14ac:dyDescent="0.25">
      <c r="A11" s="219">
        <f t="shared" si="0"/>
        <v>4</v>
      </c>
      <c r="B11" s="44" t="s">
        <v>32</v>
      </c>
      <c r="C11" s="65" t="s">
        <v>33</v>
      </c>
      <c r="D11" s="65" t="s">
        <v>56</v>
      </c>
      <c r="E11" s="46">
        <v>73</v>
      </c>
      <c r="F11" s="47">
        <v>6</v>
      </c>
      <c r="G11" s="48"/>
      <c r="H11" s="48"/>
      <c r="I11" s="118">
        <v>3</v>
      </c>
      <c r="J11" s="53"/>
      <c r="K11" s="105"/>
      <c r="L11" s="51">
        <v>3</v>
      </c>
      <c r="M11" s="223">
        <v>1</v>
      </c>
      <c r="N11" s="47"/>
      <c r="O11" s="49">
        <v>2</v>
      </c>
      <c r="P11" s="235">
        <v>5</v>
      </c>
      <c r="Q11" s="53">
        <v>10</v>
      </c>
      <c r="R11" s="50"/>
      <c r="S11" s="61">
        <v>8</v>
      </c>
      <c r="T11" s="62">
        <v>3</v>
      </c>
      <c r="U11" s="47"/>
      <c r="V11" s="49">
        <v>8</v>
      </c>
      <c r="W11" s="53">
        <v>10</v>
      </c>
      <c r="X11" s="50"/>
      <c r="Y11" s="51"/>
      <c r="Z11" s="52"/>
      <c r="AA11" s="47"/>
      <c r="AB11" s="49"/>
      <c r="AC11" s="235"/>
      <c r="AD11" s="53"/>
      <c r="AE11" s="50"/>
      <c r="AF11" s="51"/>
      <c r="AG11" s="52"/>
      <c r="AH11" s="50"/>
      <c r="AI11" s="51"/>
      <c r="AJ11" s="52"/>
      <c r="AK11" s="47"/>
      <c r="AL11" s="49"/>
      <c r="AM11" s="53"/>
      <c r="AN11" s="56">
        <v>2</v>
      </c>
      <c r="AO11" s="57">
        <v>1</v>
      </c>
      <c r="AP11" s="57">
        <f t="shared" si="1"/>
        <v>0</v>
      </c>
      <c r="AQ11" s="58">
        <f t="shared" si="2"/>
        <v>59</v>
      </c>
      <c r="AR11" s="59"/>
      <c r="AS11" s="59"/>
      <c r="AT11" s="59">
        <f t="shared" si="3"/>
        <v>0</v>
      </c>
      <c r="AU11" s="60">
        <f t="shared" si="4"/>
        <v>59</v>
      </c>
    </row>
    <row r="12" spans="1:48" ht="15.75" x14ac:dyDescent="0.25">
      <c r="A12" s="219">
        <f t="shared" si="0"/>
        <v>5</v>
      </c>
      <c r="B12" s="44" t="s">
        <v>46</v>
      </c>
      <c r="C12" s="112">
        <v>1378</v>
      </c>
      <c r="D12" s="112" t="s">
        <v>56</v>
      </c>
      <c r="E12" s="46">
        <v>161</v>
      </c>
      <c r="F12" s="47">
        <v>6</v>
      </c>
      <c r="G12" s="48"/>
      <c r="H12" s="48"/>
      <c r="I12" s="118">
        <v>3</v>
      </c>
      <c r="J12" s="53"/>
      <c r="K12" s="105">
        <v>1</v>
      </c>
      <c r="L12" s="51">
        <v>1</v>
      </c>
      <c r="M12" s="52">
        <v>8</v>
      </c>
      <c r="N12" s="47">
        <v>1</v>
      </c>
      <c r="O12" s="248">
        <v>8</v>
      </c>
      <c r="P12" s="235">
        <v>8</v>
      </c>
      <c r="Q12" s="53">
        <v>6</v>
      </c>
      <c r="R12" s="50"/>
      <c r="S12" s="51">
        <v>5</v>
      </c>
      <c r="T12" s="52">
        <v>8</v>
      </c>
      <c r="U12" s="47">
        <v>1</v>
      </c>
      <c r="V12" s="49">
        <v>1</v>
      </c>
      <c r="W12" s="53">
        <v>1</v>
      </c>
      <c r="X12" s="50"/>
      <c r="Y12" s="51"/>
      <c r="Z12" s="52"/>
      <c r="AA12" s="47"/>
      <c r="AB12" s="49"/>
      <c r="AC12" s="235"/>
      <c r="AD12" s="53"/>
      <c r="AE12" s="50"/>
      <c r="AF12" s="51"/>
      <c r="AG12" s="52"/>
      <c r="AH12" s="50"/>
      <c r="AI12" s="51"/>
      <c r="AJ12" s="52"/>
      <c r="AK12" s="47"/>
      <c r="AL12" s="49"/>
      <c r="AM12" s="53"/>
      <c r="AN12" s="56">
        <v>0</v>
      </c>
      <c r="AO12" s="57">
        <v>1</v>
      </c>
      <c r="AP12" s="57">
        <f t="shared" si="1"/>
        <v>0</v>
      </c>
      <c r="AQ12" s="58">
        <f t="shared" si="2"/>
        <v>58</v>
      </c>
      <c r="AR12" s="59"/>
      <c r="AS12" s="59"/>
      <c r="AT12" s="59">
        <f t="shared" si="3"/>
        <v>0</v>
      </c>
      <c r="AU12" s="60">
        <f t="shared" si="4"/>
        <v>58</v>
      </c>
    </row>
    <row r="13" spans="1:48" ht="15.75" x14ac:dyDescent="0.25">
      <c r="A13" s="219">
        <f t="shared" si="0"/>
        <v>6</v>
      </c>
      <c r="B13" s="44" t="s">
        <v>76</v>
      </c>
      <c r="C13" s="66">
        <v>5148</v>
      </c>
      <c r="D13" s="66" t="s">
        <v>58</v>
      </c>
      <c r="E13" s="46">
        <v>28</v>
      </c>
      <c r="F13" s="47">
        <v>6</v>
      </c>
      <c r="G13" s="48"/>
      <c r="H13" s="48"/>
      <c r="I13" s="118">
        <v>3</v>
      </c>
      <c r="J13" s="53"/>
      <c r="K13" s="105"/>
      <c r="L13" s="51">
        <v>1</v>
      </c>
      <c r="M13" s="52">
        <v>2</v>
      </c>
      <c r="N13" s="47"/>
      <c r="O13" s="49">
        <v>8</v>
      </c>
      <c r="P13" s="235">
        <v>8</v>
      </c>
      <c r="Q13" s="53">
        <v>10</v>
      </c>
      <c r="R13" s="50"/>
      <c r="S13" s="51">
        <v>3</v>
      </c>
      <c r="T13" s="223">
        <v>4</v>
      </c>
      <c r="U13" s="47"/>
      <c r="V13" s="54">
        <v>8</v>
      </c>
      <c r="W13" s="55">
        <v>4</v>
      </c>
      <c r="X13" s="50"/>
      <c r="Y13" s="51"/>
      <c r="Z13" s="52"/>
      <c r="AA13" s="47"/>
      <c r="AB13" s="49"/>
      <c r="AC13" s="235"/>
      <c r="AD13" s="53"/>
      <c r="AE13" s="50"/>
      <c r="AF13" s="51"/>
      <c r="AG13" s="52"/>
      <c r="AH13" s="50"/>
      <c r="AI13" s="51"/>
      <c r="AJ13" s="52"/>
      <c r="AK13" s="47"/>
      <c r="AL13" s="49"/>
      <c r="AM13" s="53"/>
      <c r="AN13" s="56">
        <v>1</v>
      </c>
      <c r="AO13" s="57">
        <v>1</v>
      </c>
      <c r="AP13" s="57">
        <f t="shared" si="1"/>
        <v>0</v>
      </c>
      <c r="AQ13" s="58">
        <f t="shared" si="2"/>
        <v>57</v>
      </c>
      <c r="AR13" s="59"/>
      <c r="AS13" s="59"/>
      <c r="AT13" s="59">
        <f t="shared" si="3"/>
        <v>0</v>
      </c>
      <c r="AU13" s="60">
        <f t="shared" si="4"/>
        <v>57</v>
      </c>
    </row>
    <row r="14" spans="1:48" ht="15.75" x14ac:dyDescent="0.25">
      <c r="A14" s="219">
        <f t="shared" si="0"/>
        <v>7</v>
      </c>
      <c r="B14" s="44" t="s">
        <v>26</v>
      </c>
      <c r="C14" s="114">
        <v>6896</v>
      </c>
      <c r="D14" s="45" t="s">
        <v>143</v>
      </c>
      <c r="E14" s="46">
        <v>9</v>
      </c>
      <c r="F14" s="47">
        <v>6</v>
      </c>
      <c r="G14" s="48"/>
      <c r="H14" s="48"/>
      <c r="I14" s="118">
        <v>3</v>
      </c>
      <c r="J14" s="53"/>
      <c r="K14" s="105"/>
      <c r="L14" s="61">
        <v>1</v>
      </c>
      <c r="M14" s="62">
        <v>1</v>
      </c>
      <c r="N14" s="47"/>
      <c r="O14" s="245">
        <v>0</v>
      </c>
      <c r="P14" s="246">
        <v>0</v>
      </c>
      <c r="Q14" s="53">
        <v>6</v>
      </c>
      <c r="R14" s="50"/>
      <c r="S14" s="61">
        <v>8</v>
      </c>
      <c r="T14" s="62">
        <v>10</v>
      </c>
      <c r="U14" s="47">
        <v>1</v>
      </c>
      <c r="V14" s="54">
        <v>10</v>
      </c>
      <c r="W14" s="55">
        <v>10</v>
      </c>
      <c r="X14" s="50"/>
      <c r="Y14" s="51"/>
      <c r="Z14" s="52"/>
      <c r="AA14" s="47"/>
      <c r="AB14" s="49"/>
      <c r="AC14" s="235"/>
      <c r="AD14" s="53"/>
      <c r="AE14" s="50"/>
      <c r="AF14" s="51"/>
      <c r="AG14" s="52"/>
      <c r="AH14" s="50"/>
      <c r="AI14" s="51"/>
      <c r="AJ14" s="52"/>
      <c r="AK14" s="47"/>
      <c r="AL14" s="49"/>
      <c r="AM14" s="53"/>
      <c r="AN14" s="56">
        <v>4</v>
      </c>
      <c r="AO14" s="57">
        <v>0</v>
      </c>
      <c r="AP14" s="57">
        <f t="shared" si="1"/>
        <v>0</v>
      </c>
      <c r="AQ14" s="58">
        <f t="shared" si="2"/>
        <v>56</v>
      </c>
      <c r="AR14" s="59"/>
      <c r="AS14" s="59"/>
      <c r="AT14" s="59">
        <f t="shared" si="3"/>
        <v>0</v>
      </c>
      <c r="AU14" s="60">
        <f t="shared" si="4"/>
        <v>56</v>
      </c>
    </row>
    <row r="15" spans="1:48" ht="15.75" x14ac:dyDescent="0.25">
      <c r="A15" s="219">
        <f t="shared" si="0"/>
        <v>8</v>
      </c>
      <c r="B15" s="44" t="s">
        <v>23</v>
      </c>
      <c r="C15" s="45">
        <v>4281</v>
      </c>
      <c r="D15" s="45" t="s">
        <v>57</v>
      </c>
      <c r="E15" s="46">
        <v>33</v>
      </c>
      <c r="F15" s="63">
        <v>3</v>
      </c>
      <c r="G15" s="64"/>
      <c r="H15" s="64"/>
      <c r="I15" s="117">
        <v>0</v>
      </c>
      <c r="J15" s="53"/>
      <c r="K15" s="105">
        <v>1</v>
      </c>
      <c r="L15" s="51">
        <v>10</v>
      </c>
      <c r="M15" s="52">
        <v>10</v>
      </c>
      <c r="N15" s="47"/>
      <c r="O15" s="49"/>
      <c r="P15" s="235"/>
      <c r="Q15" s="53"/>
      <c r="R15" s="50"/>
      <c r="S15" s="51">
        <v>10</v>
      </c>
      <c r="T15" s="52">
        <v>2</v>
      </c>
      <c r="U15" s="47"/>
      <c r="V15" s="49">
        <v>8</v>
      </c>
      <c r="W15" s="53">
        <v>10</v>
      </c>
      <c r="X15" s="50"/>
      <c r="Y15" s="51"/>
      <c r="Z15" s="52"/>
      <c r="AA15" s="47"/>
      <c r="AB15" s="49"/>
      <c r="AC15" s="235"/>
      <c r="AD15" s="53"/>
      <c r="AE15" s="50"/>
      <c r="AF15" s="51"/>
      <c r="AG15" s="52"/>
      <c r="AH15" s="50"/>
      <c r="AI15" s="51"/>
      <c r="AJ15" s="52"/>
      <c r="AK15" s="47"/>
      <c r="AL15" s="49"/>
      <c r="AM15" s="53"/>
      <c r="AN15" s="56">
        <v>4</v>
      </c>
      <c r="AO15" s="57"/>
      <c r="AP15" s="57">
        <f t="shared" si="1"/>
        <v>0</v>
      </c>
      <c r="AQ15" s="58">
        <f t="shared" si="2"/>
        <v>54</v>
      </c>
      <c r="AR15" s="59"/>
      <c r="AS15" s="59"/>
      <c r="AT15" s="59">
        <f t="shared" si="3"/>
        <v>0</v>
      </c>
      <c r="AU15" s="60">
        <f t="shared" si="4"/>
        <v>54</v>
      </c>
    </row>
    <row r="16" spans="1:48" ht="15.75" x14ac:dyDescent="0.25">
      <c r="A16" s="219">
        <f t="shared" si="0"/>
        <v>9</v>
      </c>
      <c r="B16" s="44" t="s">
        <v>35</v>
      </c>
      <c r="C16" s="45">
        <v>8599</v>
      </c>
      <c r="D16" s="45" t="s">
        <v>57</v>
      </c>
      <c r="E16" s="46">
        <v>132</v>
      </c>
      <c r="F16" s="47">
        <v>6</v>
      </c>
      <c r="G16" s="48"/>
      <c r="H16" s="48"/>
      <c r="I16" s="118">
        <v>3</v>
      </c>
      <c r="J16" s="53"/>
      <c r="K16" s="105"/>
      <c r="L16" s="51">
        <v>6</v>
      </c>
      <c r="M16" s="52">
        <v>6</v>
      </c>
      <c r="N16" s="47"/>
      <c r="O16" s="49">
        <v>5</v>
      </c>
      <c r="P16" s="235">
        <v>5</v>
      </c>
      <c r="Q16" s="53">
        <v>6</v>
      </c>
      <c r="R16" s="50"/>
      <c r="S16" s="61">
        <v>6</v>
      </c>
      <c r="T16" s="62">
        <v>6</v>
      </c>
      <c r="U16" s="47"/>
      <c r="V16" s="54">
        <v>1</v>
      </c>
      <c r="W16" s="55">
        <v>1</v>
      </c>
      <c r="X16" s="50"/>
      <c r="Y16" s="51"/>
      <c r="Z16" s="52"/>
      <c r="AA16" s="47"/>
      <c r="AB16" s="49"/>
      <c r="AC16" s="235"/>
      <c r="AD16" s="53"/>
      <c r="AE16" s="50"/>
      <c r="AF16" s="51"/>
      <c r="AG16" s="52"/>
      <c r="AH16" s="50"/>
      <c r="AI16" s="51"/>
      <c r="AJ16" s="52"/>
      <c r="AK16" s="47"/>
      <c r="AL16" s="49"/>
      <c r="AM16" s="53"/>
      <c r="AN16" s="56">
        <v>0</v>
      </c>
      <c r="AO16" s="57">
        <v>0</v>
      </c>
      <c r="AP16" s="57">
        <f t="shared" si="1"/>
        <v>0</v>
      </c>
      <c r="AQ16" s="58">
        <f t="shared" si="2"/>
        <v>51</v>
      </c>
      <c r="AR16" s="59"/>
      <c r="AS16" s="59"/>
      <c r="AT16" s="59">
        <f t="shared" si="3"/>
        <v>0</v>
      </c>
      <c r="AU16" s="60">
        <f t="shared" si="4"/>
        <v>51</v>
      </c>
    </row>
    <row r="17" spans="1:47" ht="15.75" x14ac:dyDescent="0.25">
      <c r="A17" s="219">
        <f t="shared" si="0"/>
        <v>9</v>
      </c>
      <c r="B17" s="44" t="s">
        <v>22</v>
      </c>
      <c r="C17" s="45">
        <v>8026</v>
      </c>
      <c r="D17" s="45" t="s">
        <v>56</v>
      </c>
      <c r="E17" s="46">
        <v>4</v>
      </c>
      <c r="F17" s="63">
        <v>6</v>
      </c>
      <c r="G17" s="64"/>
      <c r="H17" s="64"/>
      <c r="I17" s="117">
        <v>3</v>
      </c>
      <c r="J17" s="55"/>
      <c r="K17" s="105"/>
      <c r="L17" s="61">
        <v>8</v>
      </c>
      <c r="M17" s="62">
        <v>1</v>
      </c>
      <c r="N17" s="47"/>
      <c r="O17" s="249">
        <v>10</v>
      </c>
      <c r="P17" s="236">
        <v>4</v>
      </c>
      <c r="Q17" s="55">
        <v>3</v>
      </c>
      <c r="R17" s="50"/>
      <c r="S17" s="61">
        <v>1</v>
      </c>
      <c r="T17" s="62">
        <v>1</v>
      </c>
      <c r="U17" s="47"/>
      <c r="V17" s="54">
        <v>6</v>
      </c>
      <c r="W17" s="55">
        <v>8</v>
      </c>
      <c r="X17" s="50"/>
      <c r="Y17" s="51"/>
      <c r="Z17" s="52"/>
      <c r="AA17" s="47"/>
      <c r="AB17" s="49"/>
      <c r="AC17" s="235"/>
      <c r="AD17" s="53"/>
      <c r="AE17" s="50"/>
      <c r="AF17" s="51"/>
      <c r="AG17" s="52"/>
      <c r="AH17" s="50"/>
      <c r="AI17" s="51"/>
      <c r="AJ17" s="52"/>
      <c r="AK17" s="47"/>
      <c r="AL17" s="49"/>
      <c r="AM17" s="53"/>
      <c r="AN17" s="56">
        <v>1</v>
      </c>
      <c r="AO17" s="57">
        <v>1</v>
      </c>
      <c r="AP17" s="57">
        <f t="shared" si="1"/>
        <v>0</v>
      </c>
      <c r="AQ17" s="58">
        <f t="shared" si="2"/>
        <v>51</v>
      </c>
      <c r="AR17" s="59"/>
      <c r="AS17" s="59"/>
      <c r="AT17" s="59">
        <f t="shared" si="3"/>
        <v>0</v>
      </c>
      <c r="AU17" s="60">
        <f t="shared" si="4"/>
        <v>51</v>
      </c>
    </row>
    <row r="18" spans="1:47" ht="15.75" x14ac:dyDescent="0.25">
      <c r="A18" s="219">
        <f t="shared" si="0"/>
        <v>11</v>
      </c>
      <c r="B18" s="44" t="s">
        <v>24</v>
      </c>
      <c r="C18" s="45">
        <v>8600</v>
      </c>
      <c r="D18" s="45" t="s">
        <v>58</v>
      </c>
      <c r="E18" s="46">
        <v>43</v>
      </c>
      <c r="F18" s="47">
        <v>6</v>
      </c>
      <c r="G18" s="48"/>
      <c r="H18" s="48"/>
      <c r="I18" s="118">
        <v>3</v>
      </c>
      <c r="J18" s="55"/>
      <c r="K18" s="105"/>
      <c r="L18" s="61">
        <v>10</v>
      </c>
      <c r="M18" s="62">
        <v>6</v>
      </c>
      <c r="N18" s="47"/>
      <c r="O18" s="54">
        <v>1</v>
      </c>
      <c r="P18" s="236">
        <v>4</v>
      </c>
      <c r="Q18" s="55">
        <v>6</v>
      </c>
      <c r="R18" s="50"/>
      <c r="S18" s="61">
        <v>5</v>
      </c>
      <c r="T18" s="62">
        <v>3</v>
      </c>
      <c r="U18" s="47"/>
      <c r="V18" s="54">
        <v>3</v>
      </c>
      <c r="W18" s="55">
        <v>3</v>
      </c>
      <c r="X18" s="50"/>
      <c r="Y18" s="51"/>
      <c r="Z18" s="52"/>
      <c r="AA18" s="47"/>
      <c r="AB18" s="49"/>
      <c r="AC18" s="235"/>
      <c r="AD18" s="53"/>
      <c r="AE18" s="50"/>
      <c r="AF18" s="51"/>
      <c r="AG18" s="52"/>
      <c r="AH18" s="50"/>
      <c r="AI18" s="51"/>
      <c r="AJ18" s="52"/>
      <c r="AK18" s="47"/>
      <c r="AL18" s="49"/>
      <c r="AM18" s="53"/>
      <c r="AN18" s="56">
        <v>1</v>
      </c>
      <c r="AO18" s="57">
        <v>0</v>
      </c>
      <c r="AP18" s="57">
        <f t="shared" si="1"/>
        <v>0</v>
      </c>
      <c r="AQ18" s="58">
        <f t="shared" si="2"/>
        <v>50</v>
      </c>
      <c r="AR18" s="59"/>
      <c r="AS18" s="59"/>
      <c r="AT18" s="59">
        <f t="shared" si="3"/>
        <v>0</v>
      </c>
      <c r="AU18" s="60">
        <f t="shared" si="4"/>
        <v>50</v>
      </c>
    </row>
    <row r="19" spans="1:47" ht="15.75" x14ac:dyDescent="0.25">
      <c r="A19" s="219">
        <f t="shared" si="0"/>
        <v>12</v>
      </c>
      <c r="B19" s="44" t="s">
        <v>70</v>
      </c>
      <c r="C19" s="66">
        <v>19882</v>
      </c>
      <c r="D19" s="66" t="s">
        <v>56</v>
      </c>
      <c r="E19" s="46">
        <v>12</v>
      </c>
      <c r="F19" s="47">
        <v>6</v>
      </c>
      <c r="G19" s="48"/>
      <c r="H19" s="48"/>
      <c r="I19" s="118">
        <v>3</v>
      </c>
      <c r="J19" s="53"/>
      <c r="K19" s="105"/>
      <c r="L19" s="51">
        <v>4</v>
      </c>
      <c r="M19" s="223">
        <v>1</v>
      </c>
      <c r="N19" s="47"/>
      <c r="O19" s="49">
        <v>3</v>
      </c>
      <c r="P19" s="235">
        <v>6</v>
      </c>
      <c r="Q19" s="53">
        <v>5</v>
      </c>
      <c r="R19" s="50"/>
      <c r="S19" s="51">
        <v>10</v>
      </c>
      <c r="T19" s="52">
        <v>5</v>
      </c>
      <c r="U19" s="47"/>
      <c r="V19" s="54">
        <v>5</v>
      </c>
      <c r="W19" s="55">
        <v>1</v>
      </c>
      <c r="X19" s="50"/>
      <c r="Y19" s="51"/>
      <c r="Z19" s="52"/>
      <c r="AA19" s="47"/>
      <c r="AB19" s="49"/>
      <c r="AC19" s="235"/>
      <c r="AD19" s="53"/>
      <c r="AE19" s="50"/>
      <c r="AF19" s="51"/>
      <c r="AG19" s="52"/>
      <c r="AH19" s="50"/>
      <c r="AI19" s="51"/>
      <c r="AJ19" s="52"/>
      <c r="AK19" s="47"/>
      <c r="AL19" s="49"/>
      <c r="AM19" s="53"/>
      <c r="AN19" s="56">
        <v>1</v>
      </c>
      <c r="AO19" s="57">
        <v>1</v>
      </c>
      <c r="AP19" s="57">
        <f t="shared" si="1"/>
        <v>0</v>
      </c>
      <c r="AQ19" s="58">
        <f t="shared" si="2"/>
        <v>49</v>
      </c>
      <c r="AR19" s="59"/>
      <c r="AS19" s="59"/>
      <c r="AT19" s="59">
        <f t="shared" si="3"/>
        <v>0</v>
      </c>
      <c r="AU19" s="60">
        <f t="shared" si="4"/>
        <v>49</v>
      </c>
    </row>
    <row r="20" spans="1:47" ht="15.75" x14ac:dyDescent="0.25">
      <c r="A20" s="219">
        <f t="shared" si="0"/>
        <v>13</v>
      </c>
      <c r="B20" s="44" t="s">
        <v>25</v>
      </c>
      <c r="C20" s="45">
        <v>3819</v>
      </c>
      <c r="D20" s="45" t="s">
        <v>56</v>
      </c>
      <c r="E20" s="46">
        <v>64</v>
      </c>
      <c r="F20" s="47">
        <v>6</v>
      </c>
      <c r="G20" s="48"/>
      <c r="H20" s="48"/>
      <c r="I20" s="118">
        <v>3</v>
      </c>
      <c r="J20" s="53"/>
      <c r="K20" s="105"/>
      <c r="L20" s="61">
        <v>5</v>
      </c>
      <c r="M20" s="62">
        <v>6</v>
      </c>
      <c r="N20" s="47"/>
      <c r="O20" s="49">
        <v>4</v>
      </c>
      <c r="P20" s="235">
        <v>8</v>
      </c>
      <c r="Q20" s="53">
        <v>6</v>
      </c>
      <c r="R20" s="50"/>
      <c r="S20" s="61">
        <v>6</v>
      </c>
      <c r="T20" s="62">
        <v>4</v>
      </c>
      <c r="U20" s="47"/>
      <c r="V20" s="54"/>
      <c r="W20" s="55"/>
      <c r="X20" s="50"/>
      <c r="Y20" s="51"/>
      <c r="Z20" s="52"/>
      <c r="AA20" s="47"/>
      <c r="AB20" s="49"/>
      <c r="AC20" s="235"/>
      <c r="AD20" s="53"/>
      <c r="AE20" s="50"/>
      <c r="AF20" s="51"/>
      <c r="AG20" s="52"/>
      <c r="AH20" s="50"/>
      <c r="AI20" s="51"/>
      <c r="AJ20" s="52"/>
      <c r="AK20" s="47"/>
      <c r="AL20" s="49"/>
      <c r="AM20" s="53"/>
      <c r="AN20" s="56">
        <v>0</v>
      </c>
      <c r="AO20" s="57">
        <v>0</v>
      </c>
      <c r="AP20" s="57">
        <f t="shared" si="1"/>
        <v>0</v>
      </c>
      <c r="AQ20" s="58">
        <f t="shared" si="2"/>
        <v>48</v>
      </c>
      <c r="AR20" s="59"/>
      <c r="AS20" s="59"/>
      <c r="AT20" s="59">
        <f t="shared" si="3"/>
        <v>0</v>
      </c>
      <c r="AU20" s="60">
        <f t="shared" si="4"/>
        <v>48</v>
      </c>
    </row>
    <row r="21" spans="1:47" ht="15.75" x14ac:dyDescent="0.25">
      <c r="A21" s="219">
        <f t="shared" si="0"/>
        <v>14</v>
      </c>
      <c r="B21" s="44" t="s">
        <v>137</v>
      </c>
      <c r="C21" s="66">
        <v>5572</v>
      </c>
      <c r="D21" s="66" t="s">
        <v>58</v>
      </c>
      <c r="E21" s="46">
        <v>99</v>
      </c>
      <c r="F21" s="47">
        <v>0</v>
      </c>
      <c r="G21" s="48"/>
      <c r="H21" s="48"/>
      <c r="I21" s="118">
        <v>3</v>
      </c>
      <c r="J21" s="53"/>
      <c r="K21" s="105"/>
      <c r="L21" s="51"/>
      <c r="M21" s="52"/>
      <c r="N21" s="47"/>
      <c r="O21" s="49">
        <v>6</v>
      </c>
      <c r="P21" s="235">
        <v>10</v>
      </c>
      <c r="Q21" s="53">
        <v>8</v>
      </c>
      <c r="R21" s="50"/>
      <c r="S21" s="51">
        <v>10</v>
      </c>
      <c r="T21" s="52">
        <v>8</v>
      </c>
      <c r="U21" s="47"/>
      <c r="V21" s="54"/>
      <c r="W21" s="55"/>
      <c r="X21" s="50"/>
      <c r="Y21" s="51"/>
      <c r="Z21" s="52"/>
      <c r="AA21" s="47"/>
      <c r="AB21" s="49"/>
      <c r="AC21" s="235"/>
      <c r="AD21" s="53"/>
      <c r="AE21" s="50"/>
      <c r="AF21" s="51"/>
      <c r="AG21" s="52"/>
      <c r="AH21" s="50"/>
      <c r="AI21" s="51"/>
      <c r="AJ21" s="52"/>
      <c r="AK21" s="47"/>
      <c r="AL21" s="49"/>
      <c r="AM21" s="53"/>
      <c r="AN21" s="56">
        <v>2</v>
      </c>
      <c r="AO21" s="57">
        <v>0</v>
      </c>
      <c r="AP21" s="57">
        <f t="shared" si="1"/>
        <v>0</v>
      </c>
      <c r="AQ21" s="58">
        <f t="shared" si="2"/>
        <v>45</v>
      </c>
      <c r="AR21" s="59"/>
      <c r="AS21" s="59"/>
      <c r="AT21" s="59">
        <f t="shared" si="3"/>
        <v>0</v>
      </c>
      <c r="AU21" s="60">
        <f t="shared" si="4"/>
        <v>45</v>
      </c>
    </row>
    <row r="22" spans="1:47" ht="15.75" x14ac:dyDescent="0.25">
      <c r="A22" s="219">
        <f t="shared" si="0"/>
        <v>14</v>
      </c>
      <c r="B22" s="44" t="s">
        <v>83</v>
      </c>
      <c r="C22" s="113">
        <v>22480</v>
      </c>
      <c r="D22" s="45" t="s">
        <v>82</v>
      </c>
      <c r="E22" s="46">
        <v>70</v>
      </c>
      <c r="F22" s="47">
        <v>6</v>
      </c>
      <c r="G22" s="48"/>
      <c r="H22" s="48"/>
      <c r="I22" s="118">
        <v>3</v>
      </c>
      <c r="J22" s="53"/>
      <c r="K22" s="105"/>
      <c r="L22" s="51">
        <v>4</v>
      </c>
      <c r="M22" s="217">
        <v>1</v>
      </c>
      <c r="N22" s="47">
        <v>1</v>
      </c>
      <c r="O22" s="49">
        <v>10</v>
      </c>
      <c r="P22" s="235">
        <v>1</v>
      </c>
      <c r="Q22" s="53">
        <v>1</v>
      </c>
      <c r="R22" s="50"/>
      <c r="S22" s="61">
        <v>4</v>
      </c>
      <c r="T22" s="62">
        <v>4</v>
      </c>
      <c r="U22" s="63"/>
      <c r="V22" s="54">
        <v>5</v>
      </c>
      <c r="W22" s="55">
        <v>5</v>
      </c>
      <c r="X22" s="50"/>
      <c r="Y22" s="51"/>
      <c r="Z22" s="52"/>
      <c r="AA22" s="47"/>
      <c r="AB22" s="49"/>
      <c r="AC22" s="235"/>
      <c r="AD22" s="53"/>
      <c r="AE22" s="50"/>
      <c r="AF22" s="51"/>
      <c r="AG22" s="52"/>
      <c r="AH22" s="50"/>
      <c r="AI22" s="51"/>
      <c r="AJ22" s="52"/>
      <c r="AK22" s="47"/>
      <c r="AL22" s="49"/>
      <c r="AM22" s="53"/>
      <c r="AN22" s="56">
        <v>3</v>
      </c>
      <c r="AO22" s="57">
        <v>0</v>
      </c>
      <c r="AP22" s="57">
        <f t="shared" si="1"/>
        <v>0</v>
      </c>
      <c r="AQ22" s="58">
        <f t="shared" si="2"/>
        <v>45</v>
      </c>
      <c r="AR22" s="59"/>
      <c r="AS22" s="59"/>
      <c r="AT22" s="59">
        <f t="shared" si="3"/>
        <v>0</v>
      </c>
      <c r="AU22" s="60">
        <f t="shared" si="4"/>
        <v>45</v>
      </c>
    </row>
    <row r="23" spans="1:47" ht="15.75" x14ac:dyDescent="0.25">
      <c r="A23" s="219">
        <f t="shared" si="0"/>
        <v>16</v>
      </c>
      <c r="B23" s="44" t="s">
        <v>50</v>
      </c>
      <c r="C23" s="66">
        <v>4124</v>
      </c>
      <c r="D23" s="66" t="s">
        <v>57</v>
      </c>
      <c r="E23" s="46">
        <v>111</v>
      </c>
      <c r="F23" s="47">
        <v>6</v>
      </c>
      <c r="G23" s="48"/>
      <c r="H23" s="48"/>
      <c r="I23" s="118">
        <v>3</v>
      </c>
      <c r="J23" s="53"/>
      <c r="K23" s="105"/>
      <c r="L23" s="51">
        <v>5</v>
      </c>
      <c r="M23" s="217">
        <v>1</v>
      </c>
      <c r="N23" s="47">
        <v>1</v>
      </c>
      <c r="O23" s="49">
        <v>6</v>
      </c>
      <c r="P23" s="235">
        <v>6</v>
      </c>
      <c r="Q23" s="53">
        <v>5</v>
      </c>
      <c r="R23" s="50"/>
      <c r="S23" s="51">
        <v>1</v>
      </c>
      <c r="T23" s="223">
        <v>8</v>
      </c>
      <c r="U23" s="47">
        <v>1</v>
      </c>
      <c r="V23" s="54">
        <v>10</v>
      </c>
      <c r="W23" s="222">
        <v>6</v>
      </c>
      <c r="X23" s="50"/>
      <c r="Y23" s="51"/>
      <c r="Z23" s="52"/>
      <c r="AA23" s="47"/>
      <c r="AB23" s="49"/>
      <c r="AC23" s="235"/>
      <c r="AD23" s="53"/>
      <c r="AE23" s="50"/>
      <c r="AF23" s="51"/>
      <c r="AG23" s="52"/>
      <c r="AH23" s="50"/>
      <c r="AI23" s="51"/>
      <c r="AJ23" s="52"/>
      <c r="AK23" s="47"/>
      <c r="AL23" s="49"/>
      <c r="AM23" s="53"/>
      <c r="AN23" s="56">
        <v>1</v>
      </c>
      <c r="AO23" s="57">
        <v>6</v>
      </c>
      <c r="AP23" s="57">
        <f t="shared" si="1"/>
        <v>-16</v>
      </c>
      <c r="AQ23" s="58">
        <f t="shared" si="2"/>
        <v>43</v>
      </c>
      <c r="AR23" s="59"/>
      <c r="AS23" s="59"/>
      <c r="AT23" s="59">
        <f t="shared" si="3"/>
        <v>0</v>
      </c>
      <c r="AU23" s="60">
        <f t="shared" si="4"/>
        <v>43</v>
      </c>
    </row>
    <row r="24" spans="1:47" ht="15.75" x14ac:dyDescent="0.25">
      <c r="A24" s="219">
        <f t="shared" si="0"/>
        <v>17</v>
      </c>
      <c r="B24" s="44" t="s">
        <v>27</v>
      </c>
      <c r="C24" s="45" t="s">
        <v>28</v>
      </c>
      <c r="D24" s="45" t="s">
        <v>58</v>
      </c>
      <c r="E24" s="46">
        <v>21</v>
      </c>
      <c r="F24" s="63">
        <v>6</v>
      </c>
      <c r="G24" s="64"/>
      <c r="H24" s="64"/>
      <c r="I24" s="117">
        <v>3</v>
      </c>
      <c r="J24" s="55"/>
      <c r="K24" s="105"/>
      <c r="L24" s="61">
        <v>5</v>
      </c>
      <c r="M24" s="62">
        <v>8</v>
      </c>
      <c r="N24" s="47"/>
      <c r="O24" s="54">
        <v>5</v>
      </c>
      <c r="P24" s="236">
        <v>1</v>
      </c>
      <c r="Q24" s="55">
        <v>1</v>
      </c>
      <c r="R24" s="50"/>
      <c r="S24" s="61">
        <v>2</v>
      </c>
      <c r="T24" s="62">
        <v>5</v>
      </c>
      <c r="U24" s="47"/>
      <c r="V24" s="54">
        <v>1</v>
      </c>
      <c r="W24" s="55">
        <v>2</v>
      </c>
      <c r="X24" s="50"/>
      <c r="Y24" s="51"/>
      <c r="Z24" s="52"/>
      <c r="AA24" s="47"/>
      <c r="AB24" s="49"/>
      <c r="AC24" s="235"/>
      <c r="AD24" s="53"/>
      <c r="AE24" s="50"/>
      <c r="AF24" s="51"/>
      <c r="AG24" s="52"/>
      <c r="AH24" s="50"/>
      <c r="AI24" s="51"/>
      <c r="AJ24" s="52"/>
      <c r="AK24" s="47"/>
      <c r="AL24" s="49"/>
      <c r="AM24" s="53"/>
      <c r="AN24" s="56">
        <v>0</v>
      </c>
      <c r="AO24" s="57">
        <v>0</v>
      </c>
      <c r="AP24" s="57">
        <f t="shared" si="1"/>
        <v>0</v>
      </c>
      <c r="AQ24" s="58">
        <f t="shared" si="2"/>
        <v>39</v>
      </c>
      <c r="AR24" s="59"/>
      <c r="AS24" s="59"/>
      <c r="AT24" s="59">
        <f t="shared" si="3"/>
        <v>0</v>
      </c>
      <c r="AU24" s="60">
        <f t="shared" si="4"/>
        <v>39</v>
      </c>
    </row>
    <row r="25" spans="1:47" ht="15.75" x14ac:dyDescent="0.25">
      <c r="A25" s="219">
        <f t="shared" si="0"/>
        <v>18</v>
      </c>
      <c r="B25" s="44" t="s">
        <v>80</v>
      </c>
      <c r="C25" s="66">
        <v>5144</v>
      </c>
      <c r="D25" s="66" t="s">
        <v>58</v>
      </c>
      <c r="E25" s="46">
        <v>22</v>
      </c>
      <c r="F25" s="47">
        <v>6</v>
      </c>
      <c r="G25" s="48"/>
      <c r="H25" s="48"/>
      <c r="I25" s="118">
        <v>3</v>
      </c>
      <c r="J25" s="53"/>
      <c r="K25" s="105"/>
      <c r="L25" s="51">
        <v>1</v>
      </c>
      <c r="M25" s="52">
        <v>1</v>
      </c>
      <c r="N25" s="47"/>
      <c r="O25" s="49">
        <v>3</v>
      </c>
      <c r="P25" s="235">
        <v>3</v>
      </c>
      <c r="Q25" s="53">
        <v>3</v>
      </c>
      <c r="R25" s="50"/>
      <c r="S25" s="51">
        <v>4</v>
      </c>
      <c r="T25" s="52">
        <v>2</v>
      </c>
      <c r="U25" s="47"/>
      <c r="V25" s="54">
        <v>4</v>
      </c>
      <c r="W25" s="222">
        <v>8</v>
      </c>
      <c r="X25" s="50"/>
      <c r="Y25" s="51"/>
      <c r="Z25" s="52"/>
      <c r="AA25" s="47"/>
      <c r="AB25" s="49"/>
      <c r="AC25" s="235"/>
      <c r="AD25" s="53"/>
      <c r="AE25" s="50"/>
      <c r="AF25" s="51"/>
      <c r="AG25" s="52"/>
      <c r="AH25" s="50"/>
      <c r="AI25" s="51"/>
      <c r="AJ25" s="52"/>
      <c r="AK25" s="47"/>
      <c r="AL25" s="49"/>
      <c r="AM25" s="53"/>
      <c r="AN25" s="56">
        <v>0</v>
      </c>
      <c r="AO25" s="57">
        <v>2</v>
      </c>
      <c r="AP25" s="57">
        <f t="shared" si="1"/>
        <v>-1</v>
      </c>
      <c r="AQ25" s="58">
        <f t="shared" si="2"/>
        <v>37</v>
      </c>
      <c r="AR25" s="59"/>
      <c r="AS25" s="59"/>
      <c r="AT25" s="59">
        <f t="shared" si="3"/>
        <v>0</v>
      </c>
      <c r="AU25" s="60">
        <f t="shared" si="4"/>
        <v>37</v>
      </c>
    </row>
    <row r="26" spans="1:47" ht="15.75" x14ac:dyDescent="0.25">
      <c r="A26" s="219">
        <f t="shared" si="0"/>
        <v>19</v>
      </c>
      <c r="B26" s="44" t="s">
        <v>38</v>
      </c>
      <c r="C26" s="114">
        <v>3658</v>
      </c>
      <c r="D26" s="45" t="s">
        <v>56</v>
      </c>
      <c r="E26" s="46">
        <v>66</v>
      </c>
      <c r="F26" s="63">
        <v>6</v>
      </c>
      <c r="G26" s="64"/>
      <c r="H26" s="64"/>
      <c r="I26" s="117">
        <v>3</v>
      </c>
      <c r="J26" s="53"/>
      <c r="K26" s="105"/>
      <c r="L26" s="61">
        <v>1</v>
      </c>
      <c r="M26" s="222">
        <v>3</v>
      </c>
      <c r="N26" s="47"/>
      <c r="O26" s="49">
        <v>1</v>
      </c>
      <c r="P26" s="235">
        <v>3</v>
      </c>
      <c r="Q26" s="53">
        <v>4</v>
      </c>
      <c r="R26" s="50"/>
      <c r="S26" s="61">
        <v>1</v>
      </c>
      <c r="T26" s="62">
        <v>1</v>
      </c>
      <c r="U26" s="47"/>
      <c r="V26" s="54">
        <v>4</v>
      </c>
      <c r="W26" s="55">
        <v>6</v>
      </c>
      <c r="X26" s="50"/>
      <c r="Y26" s="51"/>
      <c r="Z26" s="52"/>
      <c r="AA26" s="47"/>
      <c r="AB26" s="49"/>
      <c r="AC26" s="235"/>
      <c r="AD26" s="53"/>
      <c r="AE26" s="50"/>
      <c r="AF26" s="51"/>
      <c r="AG26" s="52"/>
      <c r="AH26" s="50"/>
      <c r="AI26" s="51"/>
      <c r="AJ26" s="52"/>
      <c r="AK26" s="47"/>
      <c r="AL26" s="49"/>
      <c r="AM26" s="53"/>
      <c r="AN26" s="56">
        <v>0</v>
      </c>
      <c r="AO26" s="57">
        <v>1</v>
      </c>
      <c r="AP26" s="57">
        <f t="shared" si="1"/>
        <v>0</v>
      </c>
      <c r="AQ26" s="58">
        <f t="shared" si="2"/>
        <v>33</v>
      </c>
      <c r="AR26" s="59"/>
      <c r="AS26" s="59"/>
      <c r="AT26" s="59">
        <f t="shared" si="3"/>
        <v>0</v>
      </c>
      <c r="AU26" s="60">
        <f t="shared" si="4"/>
        <v>33</v>
      </c>
    </row>
    <row r="27" spans="1:47" ht="15.75" x14ac:dyDescent="0.25">
      <c r="A27" s="219">
        <f t="shared" si="0"/>
        <v>19</v>
      </c>
      <c r="B27" s="44" t="s">
        <v>39</v>
      </c>
      <c r="C27" s="45" t="s">
        <v>40</v>
      </c>
      <c r="D27" s="45" t="s">
        <v>58</v>
      </c>
      <c r="E27" s="46">
        <v>55</v>
      </c>
      <c r="F27" s="63">
        <v>6</v>
      </c>
      <c r="G27" s="64"/>
      <c r="H27" s="64"/>
      <c r="I27" s="117">
        <v>3</v>
      </c>
      <c r="J27" s="53"/>
      <c r="K27" s="106"/>
      <c r="L27" s="61">
        <v>8</v>
      </c>
      <c r="M27" s="62">
        <v>3</v>
      </c>
      <c r="N27" s="47"/>
      <c r="O27" s="49">
        <v>2</v>
      </c>
      <c r="P27" s="235">
        <v>6</v>
      </c>
      <c r="Q27" s="53">
        <v>5</v>
      </c>
      <c r="R27" s="50"/>
      <c r="S27" s="61"/>
      <c r="T27" s="62"/>
      <c r="U27" s="47"/>
      <c r="V27" s="54"/>
      <c r="W27" s="55"/>
      <c r="X27" s="50"/>
      <c r="Y27" s="51"/>
      <c r="Z27" s="52"/>
      <c r="AA27" s="47"/>
      <c r="AB27" s="49"/>
      <c r="AC27" s="235"/>
      <c r="AD27" s="53"/>
      <c r="AE27" s="50"/>
      <c r="AF27" s="51"/>
      <c r="AG27" s="52"/>
      <c r="AH27" s="50"/>
      <c r="AI27" s="51"/>
      <c r="AJ27" s="52"/>
      <c r="AK27" s="47"/>
      <c r="AL27" s="49"/>
      <c r="AM27" s="53"/>
      <c r="AN27" s="56">
        <v>0</v>
      </c>
      <c r="AO27" s="57">
        <v>0</v>
      </c>
      <c r="AP27" s="57">
        <f t="shared" si="1"/>
        <v>0</v>
      </c>
      <c r="AQ27" s="58">
        <f t="shared" si="2"/>
        <v>33</v>
      </c>
      <c r="AR27" s="59"/>
      <c r="AS27" s="59"/>
      <c r="AT27" s="59">
        <f t="shared" si="3"/>
        <v>0</v>
      </c>
      <c r="AU27" s="60">
        <f t="shared" si="4"/>
        <v>33</v>
      </c>
    </row>
    <row r="28" spans="1:47" ht="15.75" x14ac:dyDescent="0.25">
      <c r="A28" s="219">
        <f t="shared" si="0"/>
        <v>21</v>
      </c>
      <c r="B28" s="44" t="s">
        <v>51</v>
      </c>
      <c r="C28" s="66">
        <v>18245</v>
      </c>
      <c r="D28" s="66" t="s">
        <v>57</v>
      </c>
      <c r="E28" s="46">
        <v>96</v>
      </c>
      <c r="F28" s="47">
        <v>6</v>
      </c>
      <c r="G28" s="48"/>
      <c r="H28" s="48"/>
      <c r="I28" s="118">
        <v>3</v>
      </c>
      <c r="J28" s="53"/>
      <c r="K28" s="105"/>
      <c r="L28" s="51">
        <v>1</v>
      </c>
      <c r="M28" s="52">
        <v>2</v>
      </c>
      <c r="N28" s="47"/>
      <c r="O28" s="49">
        <v>4</v>
      </c>
      <c r="P28" s="235">
        <v>4</v>
      </c>
      <c r="Q28" s="53">
        <v>4</v>
      </c>
      <c r="R28" s="50"/>
      <c r="S28" s="51">
        <v>2</v>
      </c>
      <c r="T28" s="52">
        <v>1</v>
      </c>
      <c r="U28" s="47"/>
      <c r="V28" s="54">
        <v>2</v>
      </c>
      <c r="W28" s="55">
        <v>1</v>
      </c>
      <c r="X28" s="50"/>
      <c r="Y28" s="51"/>
      <c r="Z28" s="52"/>
      <c r="AA28" s="47"/>
      <c r="AB28" s="49"/>
      <c r="AC28" s="235"/>
      <c r="AD28" s="53"/>
      <c r="AE28" s="50"/>
      <c r="AF28" s="51"/>
      <c r="AG28" s="52"/>
      <c r="AH28" s="50"/>
      <c r="AI28" s="51"/>
      <c r="AJ28" s="52"/>
      <c r="AK28" s="47"/>
      <c r="AL28" s="49"/>
      <c r="AM28" s="53"/>
      <c r="AN28" s="56">
        <v>0</v>
      </c>
      <c r="AO28" s="57">
        <v>0</v>
      </c>
      <c r="AP28" s="57">
        <f t="shared" si="1"/>
        <v>0</v>
      </c>
      <c r="AQ28" s="58">
        <f t="shared" si="2"/>
        <v>30</v>
      </c>
      <c r="AR28" s="59"/>
      <c r="AS28" s="59"/>
      <c r="AT28" s="59">
        <f t="shared" si="3"/>
        <v>0</v>
      </c>
      <c r="AU28" s="60">
        <f t="shared" si="4"/>
        <v>30</v>
      </c>
    </row>
    <row r="29" spans="1:47" ht="15.75" x14ac:dyDescent="0.25">
      <c r="A29" s="219">
        <f t="shared" si="0"/>
        <v>21</v>
      </c>
      <c r="B29" s="44" t="s">
        <v>144</v>
      </c>
      <c r="C29" s="66">
        <v>1510</v>
      </c>
      <c r="D29" s="66" t="s">
        <v>58</v>
      </c>
      <c r="E29" s="46">
        <v>100</v>
      </c>
      <c r="F29" s="47">
        <v>0</v>
      </c>
      <c r="G29" s="48"/>
      <c r="H29" s="48"/>
      <c r="I29" s="118">
        <v>3</v>
      </c>
      <c r="J29" s="53"/>
      <c r="K29" s="105"/>
      <c r="L29" s="51"/>
      <c r="M29" s="52"/>
      <c r="N29" s="47"/>
      <c r="O29" s="49">
        <v>4</v>
      </c>
      <c r="P29" s="235">
        <v>5</v>
      </c>
      <c r="Q29" s="53">
        <v>4</v>
      </c>
      <c r="R29" s="50"/>
      <c r="S29" s="51">
        <v>6</v>
      </c>
      <c r="T29" s="52">
        <v>6</v>
      </c>
      <c r="U29" s="47"/>
      <c r="V29" s="54">
        <v>1</v>
      </c>
      <c r="W29" s="55">
        <v>1</v>
      </c>
      <c r="X29" s="50"/>
      <c r="Y29" s="51"/>
      <c r="Z29" s="52"/>
      <c r="AA29" s="47"/>
      <c r="AB29" s="49"/>
      <c r="AC29" s="235"/>
      <c r="AD29" s="53"/>
      <c r="AE29" s="50"/>
      <c r="AF29" s="51"/>
      <c r="AG29" s="52"/>
      <c r="AH29" s="50"/>
      <c r="AI29" s="51"/>
      <c r="AJ29" s="52"/>
      <c r="AK29" s="47"/>
      <c r="AL29" s="49"/>
      <c r="AM29" s="53"/>
      <c r="AN29" s="56">
        <v>0</v>
      </c>
      <c r="AO29" s="57">
        <v>0</v>
      </c>
      <c r="AP29" s="57">
        <f t="shared" si="1"/>
        <v>0</v>
      </c>
      <c r="AQ29" s="58">
        <f t="shared" si="2"/>
        <v>30</v>
      </c>
      <c r="AR29" s="59"/>
      <c r="AS29" s="59"/>
      <c r="AT29" s="59">
        <f t="shared" si="3"/>
        <v>0</v>
      </c>
      <c r="AU29" s="60">
        <f t="shared" si="4"/>
        <v>30</v>
      </c>
    </row>
    <row r="30" spans="1:47" ht="15.75" x14ac:dyDescent="0.25">
      <c r="A30" s="219">
        <f t="shared" si="0"/>
        <v>23</v>
      </c>
      <c r="B30" s="44" t="s">
        <v>81</v>
      </c>
      <c r="C30" s="113">
        <v>21250</v>
      </c>
      <c r="D30" s="66" t="s">
        <v>82</v>
      </c>
      <c r="E30" s="46">
        <v>144</v>
      </c>
      <c r="F30" s="47">
        <v>6</v>
      </c>
      <c r="G30" s="48"/>
      <c r="H30" s="48"/>
      <c r="I30" s="118">
        <v>0</v>
      </c>
      <c r="J30" s="53"/>
      <c r="K30" s="105"/>
      <c r="L30" s="51">
        <v>5</v>
      </c>
      <c r="M30" s="52">
        <v>5</v>
      </c>
      <c r="N30" s="47"/>
      <c r="O30" s="72"/>
      <c r="P30" s="251"/>
      <c r="Q30" s="53"/>
      <c r="R30" s="50"/>
      <c r="S30" s="51">
        <v>5</v>
      </c>
      <c r="T30" s="52">
        <v>5</v>
      </c>
      <c r="U30" s="47"/>
      <c r="V30" s="54"/>
      <c r="W30" s="55"/>
      <c r="X30" s="50"/>
      <c r="Y30" s="51"/>
      <c r="Z30" s="52"/>
      <c r="AA30" s="47"/>
      <c r="AB30" s="49"/>
      <c r="AC30" s="235"/>
      <c r="AD30" s="53"/>
      <c r="AE30" s="50"/>
      <c r="AF30" s="51"/>
      <c r="AG30" s="52"/>
      <c r="AH30" s="50"/>
      <c r="AI30" s="51"/>
      <c r="AJ30" s="52"/>
      <c r="AK30" s="47"/>
      <c r="AL30" s="49"/>
      <c r="AM30" s="53"/>
      <c r="AN30" s="56">
        <v>4</v>
      </c>
      <c r="AO30" s="57">
        <v>0</v>
      </c>
      <c r="AP30" s="57">
        <f t="shared" si="1"/>
        <v>0</v>
      </c>
      <c r="AQ30" s="58">
        <f t="shared" si="2"/>
        <v>26</v>
      </c>
      <c r="AR30" s="59"/>
      <c r="AS30" s="59"/>
      <c r="AT30" s="59">
        <f t="shared" si="3"/>
        <v>0</v>
      </c>
      <c r="AU30" s="60">
        <f t="shared" si="4"/>
        <v>26</v>
      </c>
    </row>
    <row r="31" spans="1:47" ht="15.75" x14ac:dyDescent="0.25">
      <c r="A31" s="219">
        <f t="shared" si="0"/>
        <v>24</v>
      </c>
      <c r="B31" s="44" t="s">
        <v>47</v>
      </c>
      <c r="C31" s="115">
        <v>1484</v>
      </c>
      <c r="D31" s="66" t="s">
        <v>57</v>
      </c>
      <c r="E31" s="46">
        <v>37</v>
      </c>
      <c r="F31" s="63">
        <v>6</v>
      </c>
      <c r="G31" s="64"/>
      <c r="H31" s="64"/>
      <c r="I31" s="117">
        <v>0</v>
      </c>
      <c r="J31" s="53"/>
      <c r="K31" s="106"/>
      <c r="L31" s="61">
        <v>3</v>
      </c>
      <c r="M31" s="62">
        <v>4</v>
      </c>
      <c r="N31" s="47"/>
      <c r="O31" s="49"/>
      <c r="P31" s="235"/>
      <c r="Q31" s="53"/>
      <c r="R31" s="50"/>
      <c r="S31" s="51">
        <v>4</v>
      </c>
      <c r="T31" s="52">
        <v>4</v>
      </c>
      <c r="U31" s="47"/>
      <c r="V31" s="49">
        <v>1</v>
      </c>
      <c r="W31" s="53">
        <v>1</v>
      </c>
      <c r="X31" s="50"/>
      <c r="Y31" s="51"/>
      <c r="Z31" s="52"/>
      <c r="AA31" s="47"/>
      <c r="AB31" s="49"/>
      <c r="AC31" s="235"/>
      <c r="AD31" s="53"/>
      <c r="AE31" s="50"/>
      <c r="AF31" s="51"/>
      <c r="AG31" s="52"/>
      <c r="AH31" s="50"/>
      <c r="AI31" s="51"/>
      <c r="AJ31" s="52"/>
      <c r="AK31" s="47"/>
      <c r="AL31" s="49"/>
      <c r="AM31" s="53"/>
      <c r="AN31" s="56">
        <v>0</v>
      </c>
      <c r="AO31" s="57">
        <v>0</v>
      </c>
      <c r="AP31" s="57">
        <f t="shared" si="1"/>
        <v>0</v>
      </c>
      <c r="AQ31" s="58">
        <f t="shared" si="2"/>
        <v>23</v>
      </c>
      <c r="AR31" s="59"/>
      <c r="AS31" s="59"/>
      <c r="AT31" s="59">
        <f t="shared" si="3"/>
        <v>0</v>
      </c>
      <c r="AU31" s="60">
        <f t="shared" si="4"/>
        <v>23</v>
      </c>
    </row>
    <row r="32" spans="1:47" ht="15.75" x14ac:dyDescent="0.25">
      <c r="A32" s="219">
        <f t="shared" si="0"/>
        <v>25</v>
      </c>
      <c r="B32" s="44" t="s">
        <v>29</v>
      </c>
      <c r="C32" s="45">
        <v>6765</v>
      </c>
      <c r="D32" s="45" t="s">
        <v>58</v>
      </c>
      <c r="E32" s="46">
        <v>46</v>
      </c>
      <c r="F32" s="47">
        <v>6</v>
      </c>
      <c r="G32" s="48"/>
      <c r="H32" s="48"/>
      <c r="I32" s="118">
        <v>0</v>
      </c>
      <c r="J32" s="53"/>
      <c r="K32" s="105"/>
      <c r="L32" s="51">
        <v>1</v>
      </c>
      <c r="M32" s="52">
        <v>1</v>
      </c>
      <c r="N32" s="47"/>
      <c r="O32" s="49"/>
      <c r="P32" s="235"/>
      <c r="Q32" s="53"/>
      <c r="R32" s="50"/>
      <c r="S32" s="61">
        <v>1</v>
      </c>
      <c r="T32" s="62">
        <v>1</v>
      </c>
      <c r="U32" s="47"/>
      <c r="V32" s="54">
        <v>6</v>
      </c>
      <c r="W32" s="55">
        <v>6</v>
      </c>
      <c r="X32" s="50"/>
      <c r="Y32" s="51"/>
      <c r="Z32" s="52"/>
      <c r="AA32" s="47"/>
      <c r="AB32" s="49"/>
      <c r="AC32" s="235"/>
      <c r="AD32" s="53"/>
      <c r="AE32" s="50"/>
      <c r="AF32" s="51"/>
      <c r="AG32" s="52"/>
      <c r="AH32" s="50"/>
      <c r="AI32" s="51"/>
      <c r="AJ32" s="52"/>
      <c r="AK32" s="47"/>
      <c r="AL32" s="49"/>
      <c r="AM32" s="53"/>
      <c r="AN32" s="56">
        <v>0</v>
      </c>
      <c r="AO32" s="57">
        <v>0</v>
      </c>
      <c r="AP32" s="57">
        <f t="shared" si="1"/>
        <v>0</v>
      </c>
      <c r="AQ32" s="58">
        <f t="shared" si="2"/>
        <v>22</v>
      </c>
      <c r="AR32" s="59"/>
      <c r="AS32" s="59"/>
      <c r="AT32" s="59">
        <f t="shared" si="3"/>
        <v>0</v>
      </c>
      <c r="AU32" s="60">
        <f t="shared" si="4"/>
        <v>22</v>
      </c>
    </row>
    <row r="33" spans="1:47" ht="15.75" x14ac:dyDescent="0.25">
      <c r="A33" s="219">
        <f t="shared" si="0"/>
        <v>25</v>
      </c>
      <c r="B33" s="44" t="s">
        <v>37</v>
      </c>
      <c r="C33" s="45">
        <v>17465</v>
      </c>
      <c r="D33" s="45" t="s">
        <v>56</v>
      </c>
      <c r="E33" s="46">
        <v>17</v>
      </c>
      <c r="F33" s="47">
        <v>6</v>
      </c>
      <c r="G33" s="48"/>
      <c r="H33" s="48"/>
      <c r="I33" s="118">
        <v>0</v>
      </c>
      <c r="J33" s="53"/>
      <c r="K33" s="105"/>
      <c r="L33" s="51">
        <v>6</v>
      </c>
      <c r="M33" s="52">
        <v>5</v>
      </c>
      <c r="N33" s="47"/>
      <c r="O33" s="49"/>
      <c r="P33" s="235"/>
      <c r="Q33" s="53"/>
      <c r="R33" s="50"/>
      <c r="S33" s="61">
        <v>3</v>
      </c>
      <c r="T33" s="62">
        <v>2</v>
      </c>
      <c r="U33" s="47"/>
      <c r="V33" s="54"/>
      <c r="W33" s="55"/>
      <c r="X33" s="50"/>
      <c r="Y33" s="51"/>
      <c r="Z33" s="52"/>
      <c r="AA33" s="47"/>
      <c r="AB33" s="49"/>
      <c r="AC33" s="235"/>
      <c r="AD33" s="53"/>
      <c r="AE33" s="50"/>
      <c r="AF33" s="51"/>
      <c r="AG33" s="52"/>
      <c r="AH33" s="50"/>
      <c r="AI33" s="51"/>
      <c r="AJ33" s="52"/>
      <c r="AK33" s="47"/>
      <c r="AL33" s="49"/>
      <c r="AM33" s="53"/>
      <c r="AN33" s="56">
        <v>0</v>
      </c>
      <c r="AO33" s="57"/>
      <c r="AP33" s="57">
        <f t="shared" si="1"/>
        <v>0</v>
      </c>
      <c r="AQ33" s="58">
        <f t="shared" si="2"/>
        <v>22</v>
      </c>
      <c r="AR33" s="59"/>
      <c r="AS33" s="59"/>
      <c r="AT33" s="59">
        <f t="shared" si="3"/>
        <v>0</v>
      </c>
      <c r="AU33" s="60">
        <f t="shared" si="4"/>
        <v>22</v>
      </c>
    </row>
    <row r="34" spans="1:47" ht="15.75" x14ac:dyDescent="0.25">
      <c r="A34" s="219">
        <f t="shared" si="0"/>
        <v>25</v>
      </c>
      <c r="B34" s="44" t="s">
        <v>49</v>
      </c>
      <c r="C34" s="45">
        <v>9921</v>
      </c>
      <c r="D34" s="45" t="s">
        <v>56</v>
      </c>
      <c r="E34" s="46">
        <v>44</v>
      </c>
      <c r="F34" s="47">
        <v>6</v>
      </c>
      <c r="G34" s="48"/>
      <c r="H34" s="48"/>
      <c r="I34" s="118">
        <v>3</v>
      </c>
      <c r="J34" s="53"/>
      <c r="K34" s="105"/>
      <c r="L34" s="61">
        <v>1</v>
      </c>
      <c r="M34" s="62">
        <v>2</v>
      </c>
      <c r="N34" s="47"/>
      <c r="O34" s="49"/>
      <c r="P34" s="235">
        <v>3</v>
      </c>
      <c r="Q34" s="53">
        <v>4</v>
      </c>
      <c r="R34" s="50"/>
      <c r="S34" s="51">
        <v>2</v>
      </c>
      <c r="T34" s="52">
        <v>1</v>
      </c>
      <c r="U34" s="47"/>
      <c r="V34" s="49"/>
      <c r="W34" s="53"/>
      <c r="X34" s="50"/>
      <c r="Y34" s="51"/>
      <c r="Z34" s="52"/>
      <c r="AA34" s="47"/>
      <c r="AB34" s="49"/>
      <c r="AC34" s="235"/>
      <c r="AD34" s="53"/>
      <c r="AE34" s="50"/>
      <c r="AF34" s="51"/>
      <c r="AG34" s="52"/>
      <c r="AH34" s="50"/>
      <c r="AI34" s="51"/>
      <c r="AJ34" s="52"/>
      <c r="AK34" s="47"/>
      <c r="AL34" s="49"/>
      <c r="AM34" s="53"/>
      <c r="AN34" s="56">
        <v>0</v>
      </c>
      <c r="AO34" s="57">
        <v>0</v>
      </c>
      <c r="AP34" s="57">
        <f t="shared" si="1"/>
        <v>0</v>
      </c>
      <c r="AQ34" s="58">
        <f t="shared" si="2"/>
        <v>22</v>
      </c>
      <c r="AR34" s="59"/>
      <c r="AS34" s="59"/>
      <c r="AT34" s="59">
        <f t="shared" si="3"/>
        <v>0</v>
      </c>
      <c r="AU34" s="60">
        <f t="shared" si="4"/>
        <v>22</v>
      </c>
    </row>
    <row r="35" spans="1:47" ht="15.75" x14ac:dyDescent="0.25">
      <c r="A35" s="219">
        <f t="shared" si="0"/>
        <v>25</v>
      </c>
      <c r="B35" s="67" t="s">
        <v>34</v>
      </c>
      <c r="C35" s="68">
        <v>7043</v>
      </c>
      <c r="D35" s="68" t="s">
        <v>57</v>
      </c>
      <c r="E35" s="69">
        <v>65</v>
      </c>
      <c r="F35" s="70">
        <v>6</v>
      </c>
      <c r="G35" s="71"/>
      <c r="H35" s="71"/>
      <c r="I35" s="119">
        <v>0</v>
      </c>
      <c r="J35" s="76"/>
      <c r="K35" s="111"/>
      <c r="L35" s="74">
        <v>1</v>
      </c>
      <c r="M35" s="75">
        <v>1</v>
      </c>
      <c r="N35" s="70"/>
      <c r="O35" s="72"/>
      <c r="P35" s="251"/>
      <c r="Q35" s="76"/>
      <c r="R35" s="73"/>
      <c r="S35" s="74">
        <v>3</v>
      </c>
      <c r="T35" s="75">
        <v>3</v>
      </c>
      <c r="U35" s="79"/>
      <c r="V35" s="80">
        <v>4</v>
      </c>
      <c r="W35" s="81">
        <v>4</v>
      </c>
      <c r="X35" s="73"/>
      <c r="Y35" s="77"/>
      <c r="Z35" s="78"/>
      <c r="AA35" s="70"/>
      <c r="AB35" s="72"/>
      <c r="AC35" s="251"/>
      <c r="AD35" s="76"/>
      <c r="AE35" s="73"/>
      <c r="AF35" s="77"/>
      <c r="AG35" s="78"/>
      <c r="AH35" s="73"/>
      <c r="AI35" s="77"/>
      <c r="AJ35" s="78"/>
      <c r="AK35" s="70"/>
      <c r="AL35" s="72"/>
      <c r="AM35" s="76"/>
      <c r="AN35" s="56">
        <v>0</v>
      </c>
      <c r="AO35" s="57">
        <v>0</v>
      </c>
      <c r="AP35" s="57">
        <f t="shared" si="1"/>
        <v>0</v>
      </c>
      <c r="AQ35" s="58">
        <f t="shared" si="2"/>
        <v>22</v>
      </c>
      <c r="AR35" s="59"/>
      <c r="AS35" s="59"/>
      <c r="AT35" s="59">
        <f t="shared" si="3"/>
        <v>0</v>
      </c>
      <c r="AU35" s="60">
        <f t="shared" si="4"/>
        <v>22</v>
      </c>
    </row>
    <row r="36" spans="1:47" ht="15.75" x14ac:dyDescent="0.25">
      <c r="A36" s="220">
        <f t="shared" si="0"/>
        <v>29</v>
      </c>
      <c r="B36" s="67" t="s">
        <v>36</v>
      </c>
      <c r="C36" s="68">
        <v>9075</v>
      </c>
      <c r="D36" s="68" t="s">
        <v>58</v>
      </c>
      <c r="E36" s="69">
        <v>23</v>
      </c>
      <c r="F36" s="70">
        <v>6</v>
      </c>
      <c r="G36" s="71"/>
      <c r="H36" s="71"/>
      <c r="I36" s="119">
        <v>3</v>
      </c>
      <c r="J36" s="76"/>
      <c r="K36" s="107"/>
      <c r="L36" s="77">
        <v>3</v>
      </c>
      <c r="M36" s="78">
        <v>4</v>
      </c>
      <c r="N36" s="70"/>
      <c r="O36" s="72"/>
      <c r="P36" s="251">
        <v>1</v>
      </c>
      <c r="Q36" s="76">
        <v>1</v>
      </c>
      <c r="R36" s="73"/>
      <c r="S36" s="74">
        <v>1</v>
      </c>
      <c r="T36" s="75">
        <v>1</v>
      </c>
      <c r="U36" s="70"/>
      <c r="V36" s="80"/>
      <c r="W36" s="81"/>
      <c r="X36" s="73"/>
      <c r="Y36" s="77"/>
      <c r="Z36" s="78"/>
      <c r="AA36" s="70"/>
      <c r="AB36" s="72"/>
      <c r="AC36" s="251"/>
      <c r="AD36" s="76"/>
      <c r="AE36" s="73"/>
      <c r="AF36" s="77"/>
      <c r="AG36" s="78"/>
      <c r="AH36" s="73"/>
      <c r="AI36" s="77"/>
      <c r="AJ36" s="78"/>
      <c r="AK36" s="70"/>
      <c r="AL36" s="72"/>
      <c r="AM36" s="76"/>
      <c r="AN36" s="82">
        <v>0</v>
      </c>
      <c r="AO36" s="57">
        <v>0</v>
      </c>
      <c r="AP36" s="57">
        <f t="shared" si="1"/>
        <v>0</v>
      </c>
      <c r="AQ36" s="58">
        <f t="shared" si="2"/>
        <v>20</v>
      </c>
      <c r="AR36" s="59"/>
      <c r="AS36" s="59"/>
      <c r="AT36" s="59">
        <f t="shared" si="3"/>
        <v>0</v>
      </c>
      <c r="AU36" s="60">
        <f t="shared" si="4"/>
        <v>20</v>
      </c>
    </row>
    <row r="37" spans="1:47" ht="15.75" x14ac:dyDescent="0.25">
      <c r="A37" s="220">
        <f t="shared" si="0"/>
        <v>30</v>
      </c>
      <c r="B37" s="67" t="s">
        <v>145</v>
      </c>
      <c r="C37" s="83">
        <v>3607</v>
      </c>
      <c r="D37" s="83" t="s">
        <v>57</v>
      </c>
      <c r="E37" s="69"/>
      <c r="F37" s="70">
        <v>0</v>
      </c>
      <c r="G37" s="71"/>
      <c r="H37" s="71"/>
      <c r="I37" s="119">
        <v>3</v>
      </c>
      <c r="J37" s="76"/>
      <c r="K37" s="107"/>
      <c r="L37" s="77"/>
      <c r="M37" s="78"/>
      <c r="N37" s="70"/>
      <c r="O37" s="72"/>
      <c r="P37" s="251">
        <v>8</v>
      </c>
      <c r="Q37" s="76">
        <v>8</v>
      </c>
      <c r="R37" s="73"/>
      <c r="S37" s="77"/>
      <c r="T37" s="78"/>
      <c r="U37" s="70"/>
      <c r="V37" s="80"/>
      <c r="W37" s="81"/>
      <c r="X37" s="73"/>
      <c r="Y37" s="77"/>
      <c r="Z37" s="78"/>
      <c r="AA37" s="70"/>
      <c r="AB37" s="72"/>
      <c r="AC37" s="251"/>
      <c r="AD37" s="76"/>
      <c r="AE37" s="73"/>
      <c r="AF37" s="77"/>
      <c r="AG37" s="78"/>
      <c r="AH37" s="73"/>
      <c r="AI37" s="77"/>
      <c r="AJ37" s="78"/>
      <c r="AK37" s="70"/>
      <c r="AL37" s="72"/>
      <c r="AM37" s="76"/>
      <c r="AN37" s="82">
        <v>0</v>
      </c>
      <c r="AO37" s="57">
        <v>0</v>
      </c>
      <c r="AP37" s="57">
        <f t="shared" si="1"/>
        <v>0</v>
      </c>
      <c r="AQ37" s="58">
        <f t="shared" si="2"/>
        <v>19</v>
      </c>
      <c r="AR37" s="59"/>
      <c r="AS37" s="59"/>
      <c r="AT37" s="59">
        <f t="shared" si="3"/>
        <v>0</v>
      </c>
      <c r="AU37" s="60">
        <f t="shared" si="4"/>
        <v>19</v>
      </c>
    </row>
    <row r="38" spans="1:47" ht="15.75" x14ac:dyDescent="0.25">
      <c r="A38" s="220">
        <f t="shared" si="0"/>
        <v>30</v>
      </c>
      <c r="B38" s="67" t="s">
        <v>42</v>
      </c>
      <c r="C38" s="68" t="s">
        <v>43</v>
      </c>
      <c r="D38" s="68" t="s">
        <v>151</v>
      </c>
      <c r="E38" s="69">
        <v>86</v>
      </c>
      <c r="F38" s="70">
        <v>6</v>
      </c>
      <c r="G38" s="71"/>
      <c r="H38" s="71"/>
      <c r="I38" s="119">
        <v>3</v>
      </c>
      <c r="J38" s="81"/>
      <c r="K38" s="107"/>
      <c r="L38" s="74">
        <v>1</v>
      </c>
      <c r="M38" s="75">
        <v>1</v>
      </c>
      <c r="N38" s="70"/>
      <c r="O38" s="238">
        <v>0</v>
      </c>
      <c r="P38" s="239">
        <v>0</v>
      </c>
      <c r="Q38" s="81">
        <v>1</v>
      </c>
      <c r="R38" s="73"/>
      <c r="S38" s="74">
        <v>1</v>
      </c>
      <c r="T38" s="75">
        <v>6</v>
      </c>
      <c r="U38" s="70"/>
      <c r="V38" s="80"/>
      <c r="W38" s="81"/>
      <c r="X38" s="73"/>
      <c r="Y38" s="77"/>
      <c r="Z38" s="78"/>
      <c r="AA38" s="70"/>
      <c r="AB38" s="72"/>
      <c r="AC38" s="251"/>
      <c r="AD38" s="76"/>
      <c r="AE38" s="73"/>
      <c r="AF38" s="77"/>
      <c r="AG38" s="78"/>
      <c r="AH38" s="73"/>
      <c r="AI38" s="77"/>
      <c r="AJ38" s="78"/>
      <c r="AK38" s="70"/>
      <c r="AL38" s="72"/>
      <c r="AM38" s="76"/>
      <c r="AN38" s="82">
        <v>0</v>
      </c>
      <c r="AO38" s="57">
        <v>0</v>
      </c>
      <c r="AP38" s="57">
        <f t="shared" si="1"/>
        <v>0</v>
      </c>
      <c r="AQ38" s="58">
        <f t="shared" si="2"/>
        <v>19</v>
      </c>
      <c r="AR38" s="59"/>
      <c r="AS38" s="59"/>
      <c r="AT38" s="59">
        <f t="shared" si="3"/>
        <v>0</v>
      </c>
      <c r="AU38" s="60">
        <f t="shared" si="4"/>
        <v>19</v>
      </c>
    </row>
    <row r="39" spans="1:47" ht="15.75" x14ac:dyDescent="0.25">
      <c r="A39" s="220">
        <f t="shared" si="0"/>
        <v>32</v>
      </c>
      <c r="B39" s="67" t="s">
        <v>77</v>
      </c>
      <c r="C39" s="68">
        <v>22197</v>
      </c>
      <c r="D39" s="68" t="s">
        <v>58</v>
      </c>
      <c r="E39" s="69">
        <v>222</v>
      </c>
      <c r="F39" s="79">
        <v>0</v>
      </c>
      <c r="G39" s="241"/>
      <c r="H39" s="241"/>
      <c r="I39" s="242">
        <v>0</v>
      </c>
      <c r="J39" s="76"/>
      <c r="K39" s="107">
        <v>1</v>
      </c>
      <c r="L39" s="74">
        <v>6</v>
      </c>
      <c r="M39" s="75">
        <v>10</v>
      </c>
      <c r="N39" s="70"/>
      <c r="O39" s="72"/>
      <c r="P39" s="251"/>
      <c r="Q39" s="76"/>
      <c r="R39" s="73"/>
      <c r="S39" s="74"/>
      <c r="T39" s="75"/>
      <c r="U39" s="70"/>
      <c r="V39" s="80"/>
      <c r="W39" s="81"/>
      <c r="X39" s="73"/>
      <c r="Y39" s="77"/>
      <c r="Z39" s="78"/>
      <c r="AA39" s="70"/>
      <c r="AB39" s="72"/>
      <c r="AC39" s="251"/>
      <c r="AD39" s="76"/>
      <c r="AE39" s="73"/>
      <c r="AF39" s="77"/>
      <c r="AG39" s="78"/>
      <c r="AH39" s="73"/>
      <c r="AI39" s="77"/>
      <c r="AJ39" s="78"/>
      <c r="AK39" s="70"/>
      <c r="AL39" s="72"/>
      <c r="AM39" s="76"/>
      <c r="AN39" s="82">
        <v>1</v>
      </c>
      <c r="AO39" s="57">
        <v>0</v>
      </c>
      <c r="AP39" s="57">
        <f t="shared" si="1"/>
        <v>0</v>
      </c>
      <c r="AQ39" s="58">
        <f t="shared" si="2"/>
        <v>17</v>
      </c>
      <c r="AR39" s="59"/>
      <c r="AS39" s="59"/>
      <c r="AT39" s="59">
        <f t="shared" si="3"/>
        <v>0</v>
      </c>
      <c r="AU39" s="60">
        <f t="shared" si="4"/>
        <v>17</v>
      </c>
    </row>
    <row r="40" spans="1:47" ht="15.75" x14ac:dyDescent="0.25">
      <c r="A40" s="220">
        <f t="shared" ref="A40:A56" si="5">RANK(AU40,$AU$8:$AU$56)</f>
        <v>32</v>
      </c>
      <c r="B40" s="67" t="s">
        <v>31</v>
      </c>
      <c r="C40" s="68">
        <v>12079</v>
      </c>
      <c r="D40" s="68" t="s">
        <v>58</v>
      </c>
      <c r="E40" s="69">
        <v>61</v>
      </c>
      <c r="F40" s="70">
        <v>3</v>
      </c>
      <c r="G40" s="71"/>
      <c r="H40" s="71"/>
      <c r="I40" s="119">
        <v>3</v>
      </c>
      <c r="J40" s="76"/>
      <c r="K40" s="107"/>
      <c r="L40" s="74"/>
      <c r="M40" s="75"/>
      <c r="N40" s="70"/>
      <c r="O40" s="72"/>
      <c r="P40" s="251">
        <v>6</v>
      </c>
      <c r="Q40" s="76">
        <v>5</v>
      </c>
      <c r="R40" s="73"/>
      <c r="S40" s="77"/>
      <c r="T40" s="78"/>
      <c r="U40" s="70"/>
      <c r="V40" s="72"/>
      <c r="W40" s="76"/>
      <c r="X40" s="73"/>
      <c r="Y40" s="77"/>
      <c r="Z40" s="78"/>
      <c r="AA40" s="70"/>
      <c r="AB40" s="72"/>
      <c r="AC40" s="251"/>
      <c r="AD40" s="76"/>
      <c r="AE40" s="73"/>
      <c r="AF40" s="77"/>
      <c r="AG40" s="78"/>
      <c r="AH40" s="73"/>
      <c r="AI40" s="77"/>
      <c r="AJ40" s="78"/>
      <c r="AK40" s="70"/>
      <c r="AL40" s="72"/>
      <c r="AM40" s="76"/>
      <c r="AN40" s="82">
        <v>0</v>
      </c>
      <c r="AO40" s="57">
        <v>0</v>
      </c>
      <c r="AP40" s="57">
        <f t="shared" ref="AP40:AP56" si="6">IF(AO40=1,0)+IF(AO40=2,-1)+IF(AO40=3,-3)+IF(AO40=4,-6)+IF(AO40=5,-10)+IF(AO40=6,-16)+IF(AO40=7,-24)+IF(AO40=8,-34)</f>
        <v>0</v>
      </c>
      <c r="AQ40" s="58">
        <f t="shared" ref="AQ40:AQ56" si="7">SUM(F40:AM40)+AP40</f>
        <v>17</v>
      </c>
      <c r="AR40" s="59"/>
      <c r="AS40" s="59"/>
      <c r="AT40" s="59">
        <f t="shared" ref="AT40:AT56" si="8">-(+AR40+AS40)</f>
        <v>0</v>
      </c>
      <c r="AU40" s="60">
        <f t="shared" ref="AU40:AU56" si="9">+AQ40+AT40</f>
        <v>17</v>
      </c>
    </row>
    <row r="41" spans="1:47" ht="15.75" x14ac:dyDescent="0.25">
      <c r="A41" s="220">
        <f t="shared" si="5"/>
        <v>34</v>
      </c>
      <c r="B41" s="67" t="s">
        <v>71</v>
      </c>
      <c r="C41" s="83">
        <v>7959</v>
      </c>
      <c r="D41" s="83" t="s">
        <v>56</v>
      </c>
      <c r="E41" s="69">
        <v>34</v>
      </c>
      <c r="F41" s="70">
        <v>6</v>
      </c>
      <c r="G41" s="71"/>
      <c r="H41" s="71"/>
      <c r="I41" s="119">
        <v>3</v>
      </c>
      <c r="J41" s="76"/>
      <c r="K41" s="107"/>
      <c r="L41" s="77"/>
      <c r="M41" s="78"/>
      <c r="N41" s="70"/>
      <c r="O41" s="72"/>
      <c r="P41" s="251">
        <v>1</v>
      </c>
      <c r="Q41" s="76">
        <v>2</v>
      </c>
      <c r="R41" s="73"/>
      <c r="S41" s="77">
        <v>1</v>
      </c>
      <c r="T41" s="78">
        <v>1</v>
      </c>
      <c r="U41" s="70"/>
      <c r="V41" s="80"/>
      <c r="W41" s="81"/>
      <c r="X41" s="73"/>
      <c r="Y41" s="77"/>
      <c r="Z41" s="78"/>
      <c r="AA41" s="70"/>
      <c r="AB41" s="72"/>
      <c r="AC41" s="251"/>
      <c r="AD41" s="76"/>
      <c r="AE41" s="73"/>
      <c r="AF41" s="77"/>
      <c r="AG41" s="78"/>
      <c r="AH41" s="73"/>
      <c r="AI41" s="77"/>
      <c r="AJ41" s="78"/>
      <c r="AK41" s="70"/>
      <c r="AL41" s="72"/>
      <c r="AM41" s="76"/>
      <c r="AN41" s="82">
        <v>0</v>
      </c>
      <c r="AO41" s="57">
        <v>0</v>
      </c>
      <c r="AP41" s="57">
        <f t="shared" si="6"/>
        <v>0</v>
      </c>
      <c r="AQ41" s="58">
        <f t="shared" si="7"/>
        <v>14</v>
      </c>
      <c r="AR41" s="59"/>
      <c r="AS41" s="59"/>
      <c r="AT41" s="59">
        <f t="shared" si="8"/>
        <v>0</v>
      </c>
      <c r="AU41" s="60">
        <f t="shared" si="9"/>
        <v>14</v>
      </c>
    </row>
    <row r="42" spans="1:47" ht="15.75" x14ac:dyDescent="0.25">
      <c r="A42" s="220">
        <f t="shared" si="5"/>
        <v>35</v>
      </c>
      <c r="B42" s="67" t="s">
        <v>44</v>
      </c>
      <c r="C42" s="68" t="s">
        <v>45</v>
      </c>
      <c r="D42" s="68" t="s">
        <v>57</v>
      </c>
      <c r="E42" s="69">
        <v>69</v>
      </c>
      <c r="F42" s="70">
        <v>6</v>
      </c>
      <c r="G42" s="71"/>
      <c r="H42" s="71"/>
      <c r="I42" s="119">
        <v>0</v>
      </c>
      <c r="J42" s="76"/>
      <c r="K42" s="107"/>
      <c r="L42" s="77">
        <v>2</v>
      </c>
      <c r="M42" s="243">
        <v>3</v>
      </c>
      <c r="N42" s="70"/>
      <c r="O42" s="72"/>
      <c r="P42" s="251"/>
      <c r="Q42" s="76"/>
      <c r="R42" s="244"/>
      <c r="S42" s="74">
        <v>1</v>
      </c>
      <c r="T42" s="75">
        <v>1</v>
      </c>
      <c r="U42" s="70"/>
      <c r="V42" s="72"/>
      <c r="W42" s="76"/>
      <c r="X42" s="73"/>
      <c r="Y42" s="77"/>
      <c r="Z42" s="78"/>
      <c r="AA42" s="70"/>
      <c r="AB42" s="72"/>
      <c r="AC42" s="251"/>
      <c r="AD42" s="76"/>
      <c r="AE42" s="73"/>
      <c r="AF42" s="77"/>
      <c r="AG42" s="78"/>
      <c r="AH42" s="73"/>
      <c r="AI42" s="77"/>
      <c r="AJ42" s="78"/>
      <c r="AK42" s="70"/>
      <c r="AL42" s="72"/>
      <c r="AM42" s="76"/>
      <c r="AN42" s="82">
        <v>0</v>
      </c>
      <c r="AO42" s="57">
        <v>0</v>
      </c>
      <c r="AP42" s="57">
        <f t="shared" si="6"/>
        <v>0</v>
      </c>
      <c r="AQ42" s="58">
        <f t="shared" si="7"/>
        <v>13</v>
      </c>
      <c r="AR42" s="59"/>
      <c r="AS42" s="59"/>
      <c r="AT42" s="59">
        <f t="shared" si="8"/>
        <v>0</v>
      </c>
      <c r="AU42" s="60">
        <f t="shared" si="9"/>
        <v>13</v>
      </c>
    </row>
    <row r="43" spans="1:47" ht="15.75" x14ac:dyDescent="0.25">
      <c r="A43" s="220">
        <f t="shared" si="5"/>
        <v>36</v>
      </c>
      <c r="B43" s="67" t="s">
        <v>69</v>
      </c>
      <c r="C43" s="83">
        <v>22077</v>
      </c>
      <c r="D43" s="83" t="s">
        <v>57</v>
      </c>
      <c r="E43" s="69">
        <v>415</v>
      </c>
      <c r="F43" s="70">
        <v>6</v>
      </c>
      <c r="G43" s="71"/>
      <c r="H43" s="71"/>
      <c r="I43" s="119">
        <v>0</v>
      </c>
      <c r="J43" s="76"/>
      <c r="K43" s="107"/>
      <c r="L43" s="77">
        <v>1</v>
      </c>
      <c r="M43" s="78">
        <v>1</v>
      </c>
      <c r="N43" s="70"/>
      <c r="O43" s="72"/>
      <c r="P43" s="251"/>
      <c r="Q43" s="76"/>
      <c r="R43" s="73"/>
      <c r="S43" s="77">
        <v>1</v>
      </c>
      <c r="T43" s="78">
        <v>1</v>
      </c>
      <c r="U43" s="70"/>
      <c r="V43" s="80">
        <v>1</v>
      </c>
      <c r="W43" s="81">
        <v>1</v>
      </c>
      <c r="X43" s="73"/>
      <c r="Y43" s="77"/>
      <c r="Z43" s="78"/>
      <c r="AA43" s="70"/>
      <c r="AB43" s="72"/>
      <c r="AC43" s="251"/>
      <c r="AD43" s="76"/>
      <c r="AE43" s="73"/>
      <c r="AF43" s="77"/>
      <c r="AG43" s="78"/>
      <c r="AH43" s="73"/>
      <c r="AI43" s="77"/>
      <c r="AJ43" s="78"/>
      <c r="AK43" s="70"/>
      <c r="AL43" s="72"/>
      <c r="AM43" s="76"/>
      <c r="AN43" s="82">
        <v>0</v>
      </c>
      <c r="AO43" s="57">
        <v>0</v>
      </c>
      <c r="AP43" s="57">
        <f t="shared" si="6"/>
        <v>0</v>
      </c>
      <c r="AQ43" s="58">
        <f t="shared" si="7"/>
        <v>12</v>
      </c>
      <c r="AR43" s="59"/>
      <c r="AS43" s="59"/>
      <c r="AT43" s="59">
        <f t="shared" si="8"/>
        <v>0</v>
      </c>
      <c r="AU43" s="60">
        <f t="shared" si="9"/>
        <v>12</v>
      </c>
    </row>
    <row r="44" spans="1:47" ht="15.75" x14ac:dyDescent="0.25">
      <c r="A44" s="220">
        <f t="shared" si="5"/>
        <v>36</v>
      </c>
      <c r="B44" s="67" t="s">
        <v>78</v>
      </c>
      <c r="C44" s="240" t="s">
        <v>79</v>
      </c>
      <c r="D44" s="68" t="s">
        <v>58</v>
      </c>
      <c r="E44" s="69">
        <v>61</v>
      </c>
      <c r="F44" s="70">
        <v>3</v>
      </c>
      <c r="G44" s="71"/>
      <c r="H44" s="71"/>
      <c r="I44" s="119">
        <v>0</v>
      </c>
      <c r="J44" s="76"/>
      <c r="K44" s="107"/>
      <c r="L44" s="74">
        <v>4</v>
      </c>
      <c r="M44" s="75">
        <v>5</v>
      </c>
      <c r="N44" s="79"/>
      <c r="O44" s="80"/>
      <c r="P44" s="252"/>
      <c r="Q44" s="81"/>
      <c r="R44" s="73"/>
      <c r="S44" s="74"/>
      <c r="T44" s="75"/>
      <c r="U44" s="70"/>
      <c r="V44" s="80"/>
      <c r="W44" s="81"/>
      <c r="X44" s="73"/>
      <c r="Y44" s="77"/>
      <c r="Z44" s="78"/>
      <c r="AA44" s="70"/>
      <c r="AB44" s="72"/>
      <c r="AC44" s="251"/>
      <c r="AD44" s="76"/>
      <c r="AE44" s="73"/>
      <c r="AF44" s="77"/>
      <c r="AG44" s="78"/>
      <c r="AH44" s="73"/>
      <c r="AI44" s="77"/>
      <c r="AJ44" s="78"/>
      <c r="AK44" s="70"/>
      <c r="AL44" s="72"/>
      <c r="AM44" s="76"/>
      <c r="AN44" s="82">
        <v>0</v>
      </c>
      <c r="AO44" s="57">
        <v>0</v>
      </c>
      <c r="AP44" s="57">
        <f t="shared" si="6"/>
        <v>0</v>
      </c>
      <c r="AQ44" s="58">
        <f t="shared" si="7"/>
        <v>12</v>
      </c>
      <c r="AR44" s="59"/>
      <c r="AS44" s="59"/>
      <c r="AT44" s="59">
        <f t="shared" si="8"/>
        <v>0</v>
      </c>
      <c r="AU44" s="60">
        <f t="shared" si="9"/>
        <v>12</v>
      </c>
    </row>
    <row r="45" spans="1:47" ht="15.75" x14ac:dyDescent="0.25">
      <c r="A45" s="220">
        <f t="shared" si="5"/>
        <v>36</v>
      </c>
      <c r="B45" s="67" t="s">
        <v>155</v>
      </c>
      <c r="C45" s="83">
        <v>13315</v>
      </c>
      <c r="D45" s="83" t="s">
        <v>58</v>
      </c>
      <c r="E45" s="69">
        <v>323</v>
      </c>
      <c r="F45" s="70">
        <v>0</v>
      </c>
      <c r="G45" s="71"/>
      <c r="H45" s="71"/>
      <c r="I45" s="119">
        <v>0</v>
      </c>
      <c r="J45" s="76"/>
      <c r="K45" s="107"/>
      <c r="L45" s="77"/>
      <c r="M45" s="78"/>
      <c r="N45" s="70"/>
      <c r="O45" s="72"/>
      <c r="P45" s="251"/>
      <c r="Q45" s="76"/>
      <c r="R45" s="73"/>
      <c r="S45" s="77">
        <v>1</v>
      </c>
      <c r="T45" s="78">
        <v>1</v>
      </c>
      <c r="U45" s="70"/>
      <c r="V45" s="80">
        <v>5</v>
      </c>
      <c r="W45" s="81">
        <v>5</v>
      </c>
      <c r="X45" s="73"/>
      <c r="Y45" s="77"/>
      <c r="Z45" s="78"/>
      <c r="AA45" s="70"/>
      <c r="AB45" s="72"/>
      <c r="AC45" s="251"/>
      <c r="AD45" s="76"/>
      <c r="AE45" s="73"/>
      <c r="AF45" s="77"/>
      <c r="AG45" s="78"/>
      <c r="AH45" s="73"/>
      <c r="AI45" s="77"/>
      <c r="AJ45" s="78"/>
      <c r="AK45" s="70"/>
      <c r="AL45" s="72"/>
      <c r="AM45" s="76"/>
      <c r="AN45" s="82">
        <v>0</v>
      </c>
      <c r="AO45" s="57"/>
      <c r="AP45" s="57">
        <f t="shared" si="6"/>
        <v>0</v>
      </c>
      <c r="AQ45" s="58">
        <f t="shared" si="7"/>
        <v>12</v>
      </c>
      <c r="AR45" s="59"/>
      <c r="AS45" s="59"/>
      <c r="AT45" s="59">
        <f t="shared" si="8"/>
        <v>0</v>
      </c>
      <c r="AU45" s="60">
        <f t="shared" si="9"/>
        <v>12</v>
      </c>
    </row>
    <row r="46" spans="1:47" ht="15.75" x14ac:dyDescent="0.25">
      <c r="A46" s="220">
        <f t="shared" si="5"/>
        <v>36</v>
      </c>
      <c r="B46" s="67" t="s">
        <v>41</v>
      </c>
      <c r="C46" s="83">
        <v>18582</v>
      </c>
      <c r="D46" s="83" t="s">
        <v>56</v>
      </c>
      <c r="E46" s="69">
        <v>344</v>
      </c>
      <c r="F46" s="70">
        <v>6</v>
      </c>
      <c r="G46" s="71"/>
      <c r="H46" s="71"/>
      <c r="I46" s="119">
        <v>0</v>
      </c>
      <c r="J46" s="76"/>
      <c r="K46" s="107"/>
      <c r="L46" s="77">
        <v>2</v>
      </c>
      <c r="M46" s="243">
        <v>4</v>
      </c>
      <c r="N46" s="70"/>
      <c r="O46" s="72"/>
      <c r="P46" s="251"/>
      <c r="Q46" s="76"/>
      <c r="R46" s="73"/>
      <c r="S46" s="77"/>
      <c r="T46" s="78"/>
      <c r="U46" s="70"/>
      <c r="V46" s="80"/>
      <c r="W46" s="81"/>
      <c r="X46" s="73"/>
      <c r="Y46" s="77"/>
      <c r="Z46" s="78"/>
      <c r="AA46" s="70"/>
      <c r="AB46" s="72"/>
      <c r="AC46" s="251"/>
      <c r="AD46" s="76"/>
      <c r="AE46" s="73"/>
      <c r="AF46" s="77"/>
      <c r="AG46" s="78"/>
      <c r="AH46" s="73"/>
      <c r="AI46" s="77"/>
      <c r="AJ46" s="78"/>
      <c r="AK46" s="70"/>
      <c r="AL46" s="72"/>
      <c r="AM46" s="76"/>
      <c r="AN46" s="82">
        <v>0</v>
      </c>
      <c r="AO46" s="57">
        <v>0</v>
      </c>
      <c r="AP46" s="57">
        <f t="shared" si="6"/>
        <v>0</v>
      </c>
      <c r="AQ46" s="58">
        <f t="shared" si="7"/>
        <v>12</v>
      </c>
      <c r="AR46" s="59"/>
      <c r="AS46" s="59"/>
      <c r="AT46" s="59">
        <f t="shared" si="8"/>
        <v>0</v>
      </c>
      <c r="AU46" s="60">
        <f t="shared" si="9"/>
        <v>12</v>
      </c>
    </row>
    <row r="47" spans="1:47" ht="15.75" x14ac:dyDescent="0.25">
      <c r="A47" s="220">
        <f t="shared" si="5"/>
        <v>40</v>
      </c>
      <c r="B47" s="67" t="s">
        <v>75</v>
      </c>
      <c r="C47" s="83">
        <v>18227</v>
      </c>
      <c r="D47" s="83" t="s">
        <v>58</v>
      </c>
      <c r="E47" s="69">
        <v>157</v>
      </c>
      <c r="F47" s="70">
        <v>6</v>
      </c>
      <c r="G47" s="71"/>
      <c r="H47" s="71"/>
      <c r="I47" s="119">
        <v>0</v>
      </c>
      <c r="J47" s="76"/>
      <c r="K47" s="107"/>
      <c r="L47" s="77">
        <v>1</v>
      </c>
      <c r="M47" s="78">
        <v>1</v>
      </c>
      <c r="N47" s="70"/>
      <c r="O47" s="72"/>
      <c r="P47" s="251"/>
      <c r="Q47" s="76"/>
      <c r="R47" s="73"/>
      <c r="S47" s="77">
        <v>1</v>
      </c>
      <c r="T47" s="78">
        <v>1</v>
      </c>
      <c r="U47" s="70"/>
      <c r="V47" s="80"/>
      <c r="W47" s="81"/>
      <c r="X47" s="73"/>
      <c r="Y47" s="77"/>
      <c r="Z47" s="78"/>
      <c r="AA47" s="70"/>
      <c r="AB47" s="72"/>
      <c r="AC47" s="251"/>
      <c r="AD47" s="76"/>
      <c r="AE47" s="73"/>
      <c r="AF47" s="77"/>
      <c r="AG47" s="78"/>
      <c r="AH47" s="73"/>
      <c r="AI47" s="77"/>
      <c r="AJ47" s="78"/>
      <c r="AK47" s="70"/>
      <c r="AL47" s="72"/>
      <c r="AM47" s="76"/>
      <c r="AN47" s="82">
        <v>0</v>
      </c>
      <c r="AO47" s="57">
        <v>0</v>
      </c>
      <c r="AP47" s="57">
        <f t="shared" si="6"/>
        <v>0</v>
      </c>
      <c r="AQ47" s="58">
        <f t="shared" si="7"/>
        <v>10</v>
      </c>
      <c r="AR47" s="59"/>
      <c r="AS47" s="59"/>
      <c r="AT47" s="59">
        <f t="shared" si="8"/>
        <v>0</v>
      </c>
      <c r="AU47" s="60">
        <f t="shared" si="9"/>
        <v>10</v>
      </c>
    </row>
    <row r="48" spans="1:47" ht="15.75" x14ac:dyDescent="0.25">
      <c r="A48" s="220">
        <f t="shared" si="5"/>
        <v>40</v>
      </c>
      <c r="B48" s="67" t="s">
        <v>138</v>
      </c>
      <c r="C48" s="83">
        <v>2267</v>
      </c>
      <c r="D48" s="83" t="s">
        <v>56</v>
      </c>
      <c r="E48" s="69">
        <v>866</v>
      </c>
      <c r="F48" s="70">
        <v>0</v>
      </c>
      <c r="G48" s="71"/>
      <c r="H48" s="71"/>
      <c r="I48" s="119">
        <v>3</v>
      </c>
      <c r="J48" s="76"/>
      <c r="K48" s="107"/>
      <c r="L48" s="77"/>
      <c r="M48" s="78"/>
      <c r="N48" s="70"/>
      <c r="O48" s="72">
        <v>1</v>
      </c>
      <c r="P48" s="251">
        <v>1</v>
      </c>
      <c r="Q48" s="76">
        <v>1</v>
      </c>
      <c r="R48" s="73"/>
      <c r="S48" s="77">
        <v>1</v>
      </c>
      <c r="T48" s="78">
        <v>1</v>
      </c>
      <c r="U48" s="70"/>
      <c r="V48" s="80">
        <v>1</v>
      </c>
      <c r="W48" s="81">
        <v>1</v>
      </c>
      <c r="X48" s="73"/>
      <c r="Y48" s="77"/>
      <c r="Z48" s="78"/>
      <c r="AA48" s="70"/>
      <c r="AB48" s="72"/>
      <c r="AC48" s="251"/>
      <c r="AD48" s="76"/>
      <c r="AE48" s="73"/>
      <c r="AF48" s="77"/>
      <c r="AG48" s="78"/>
      <c r="AH48" s="73"/>
      <c r="AI48" s="77"/>
      <c r="AJ48" s="78"/>
      <c r="AK48" s="70"/>
      <c r="AL48" s="72"/>
      <c r="AM48" s="76"/>
      <c r="AN48" s="82">
        <v>0</v>
      </c>
      <c r="AO48" s="57">
        <v>0</v>
      </c>
      <c r="AP48" s="57">
        <f t="shared" si="6"/>
        <v>0</v>
      </c>
      <c r="AQ48" s="58">
        <f t="shared" si="7"/>
        <v>10</v>
      </c>
      <c r="AR48" s="59"/>
      <c r="AS48" s="59"/>
      <c r="AT48" s="59">
        <f t="shared" si="8"/>
        <v>0</v>
      </c>
      <c r="AU48" s="60">
        <f t="shared" si="9"/>
        <v>10</v>
      </c>
    </row>
    <row r="49" spans="1:47" ht="15.75" x14ac:dyDescent="0.25">
      <c r="A49" s="220">
        <f t="shared" si="5"/>
        <v>42</v>
      </c>
      <c r="B49" s="67" t="s">
        <v>73</v>
      </c>
      <c r="C49" s="83">
        <v>12159</v>
      </c>
      <c r="D49" s="83" t="s">
        <v>58</v>
      </c>
      <c r="E49" s="69">
        <v>87</v>
      </c>
      <c r="F49" s="70">
        <v>6</v>
      </c>
      <c r="G49" s="71"/>
      <c r="H49" s="71"/>
      <c r="I49" s="119">
        <v>0</v>
      </c>
      <c r="J49" s="76"/>
      <c r="K49" s="107"/>
      <c r="L49" s="77">
        <v>2</v>
      </c>
      <c r="M49" s="78">
        <v>1</v>
      </c>
      <c r="N49" s="70"/>
      <c r="O49" s="72"/>
      <c r="P49" s="251"/>
      <c r="Q49" s="76"/>
      <c r="R49" s="73"/>
      <c r="S49" s="77"/>
      <c r="T49" s="78"/>
      <c r="U49" s="70"/>
      <c r="V49" s="80"/>
      <c r="W49" s="81"/>
      <c r="X49" s="73"/>
      <c r="Y49" s="77"/>
      <c r="Z49" s="78"/>
      <c r="AA49" s="70"/>
      <c r="AB49" s="72"/>
      <c r="AC49" s="251"/>
      <c r="AD49" s="76"/>
      <c r="AE49" s="73"/>
      <c r="AF49" s="77"/>
      <c r="AG49" s="78"/>
      <c r="AH49" s="73"/>
      <c r="AI49" s="77"/>
      <c r="AJ49" s="78"/>
      <c r="AK49" s="70"/>
      <c r="AL49" s="72"/>
      <c r="AM49" s="76"/>
      <c r="AN49" s="82">
        <v>0</v>
      </c>
      <c r="AO49" s="57">
        <v>0</v>
      </c>
      <c r="AP49" s="57">
        <f t="shared" si="6"/>
        <v>0</v>
      </c>
      <c r="AQ49" s="58">
        <f t="shared" si="7"/>
        <v>9</v>
      </c>
      <c r="AR49" s="59"/>
      <c r="AS49" s="59"/>
      <c r="AT49" s="59">
        <f t="shared" si="8"/>
        <v>0</v>
      </c>
      <c r="AU49" s="60">
        <f t="shared" si="9"/>
        <v>9</v>
      </c>
    </row>
    <row r="50" spans="1:47" ht="15.75" x14ac:dyDescent="0.25">
      <c r="A50" s="220">
        <f t="shared" si="5"/>
        <v>43</v>
      </c>
      <c r="B50" s="67" t="s">
        <v>154</v>
      </c>
      <c r="C50" s="83">
        <v>3512</v>
      </c>
      <c r="D50" s="83" t="s">
        <v>56</v>
      </c>
      <c r="E50" s="69">
        <v>88</v>
      </c>
      <c r="F50" s="70">
        <v>6</v>
      </c>
      <c r="G50" s="71"/>
      <c r="H50" s="71"/>
      <c r="I50" s="119">
        <v>0</v>
      </c>
      <c r="J50" s="76"/>
      <c r="K50" s="107"/>
      <c r="L50" s="77"/>
      <c r="M50" s="78"/>
      <c r="N50" s="70"/>
      <c r="O50" s="72"/>
      <c r="P50" s="251"/>
      <c r="Q50" s="76"/>
      <c r="R50" s="73"/>
      <c r="S50" s="77">
        <v>1</v>
      </c>
      <c r="T50" s="78">
        <v>1</v>
      </c>
      <c r="U50" s="70"/>
      <c r="V50" s="54"/>
      <c r="W50" s="236"/>
      <c r="X50" s="73"/>
      <c r="Y50" s="77"/>
      <c r="Z50" s="78"/>
      <c r="AA50" s="70"/>
      <c r="AB50" s="72"/>
      <c r="AC50" s="251"/>
      <c r="AD50" s="76"/>
      <c r="AE50" s="73"/>
      <c r="AF50" s="77"/>
      <c r="AG50" s="78"/>
      <c r="AH50" s="73"/>
      <c r="AI50" s="77"/>
      <c r="AJ50" s="78"/>
      <c r="AK50" s="70"/>
      <c r="AL50" s="72"/>
      <c r="AM50" s="76"/>
      <c r="AN50" s="82">
        <v>0</v>
      </c>
      <c r="AO50" s="57"/>
      <c r="AP50" s="57">
        <f t="shared" si="6"/>
        <v>0</v>
      </c>
      <c r="AQ50" s="58">
        <f t="shared" si="7"/>
        <v>8</v>
      </c>
      <c r="AR50" s="59"/>
      <c r="AS50" s="59"/>
      <c r="AT50" s="59">
        <f t="shared" si="8"/>
        <v>0</v>
      </c>
      <c r="AU50" s="60">
        <f t="shared" si="9"/>
        <v>8</v>
      </c>
    </row>
    <row r="51" spans="1:47" ht="15.75" x14ac:dyDescent="0.25">
      <c r="A51" s="220">
        <f t="shared" si="5"/>
        <v>43</v>
      </c>
      <c r="B51" s="67" t="s">
        <v>74</v>
      </c>
      <c r="C51" s="83">
        <v>22472</v>
      </c>
      <c r="D51" s="83" t="s">
        <v>157</v>
      </c>
      <c r="E51" s="69">
        <v>88</v>
      </c>
      <c r="F51" s="70">
        <v>6</v>
      </c>
      <c r="G51" s="71"/>
      <c r="H51" s="71"/>
      <c r="I51" s="119">
        <v>0</v>
      </c>
      <c r="J51" s="76"/>
      <c r="K51" s="107"/>
      <c r="L51" s="77">
        <v>1</v>
      </c>
      <c r="M51" s="78">
        <v>1</v>
      </c>
      <c r="N51" s="70"/>
      <c r="O51" s="72"/>
      <c r="P51" s="251"/>
      <c r="Q51" s="76"/>
      <c r="R51" s="73"/>
      <c r="S51" s="77"/>
      <c r="T51" s="78"/>
      <c r="U51" s="70"/>
      <c r="V51" s="238">
        <v>0</v>
      </c>
      <c r="W51" s="271">
        <v>0</v>
      </c>
      <c r="X51" s="73"/>
      <c r="Y51" s="77"/>
      <c r="Z51" s="78"/>
      <c r="AA51" s="70"/>
      <c r="AB51" s="72"/>
      <c r="AC51" s="251"/>
      <c r="AD51" s="76"/>
      <c r="AE51" s="73"/>
      <c r="AF51" s="77"/>
      <c r="AG51" s="78"/>
      <c r="AH51" s="73"/>
      <c r="AI51" s="77"/>
      <c r="AJ51" s="78"/>
      <c r="AK51" s="70"/>
      <c r="AL51" s="72"/>
      <c r="AM51" s="76"/>
      <c r="AN51" s="82">
        <v>0</v>
      </c>
      <c r="AO51" s="57">
        <v>0</v>
      </c>
      <c r="AP51" s="57">
        <f t="shared" si="6"/>
        <v>0</v>
      </c>
      <c r="AQ51" s="58">
        <f t="shared" si="7"/>
        <v>8</v>
      </c>
      <c r="AR51" s="59"/>
      <c r="AS51" s="59"/>
      <c r="AT51" s="59">
        <f t="shared" si="8"/>
        <v>0</v>
      </c>
      <c r="AU51" s="60">
        <f t="shared" si="9"/>
        <v>8</v>
      </c>
    </row>
    <row r="52" spans="1:47" ht="15.75" x14ac:dyDescent="0.25">
      <c r="A52" s="220">
        <f t="shared" si="5"/>
        <v>45</v>
      </c>
      <c r="B52" s="67" t="s">
        <v>146</v>
      </c>
      <c r="C52" s="83">
        <v>14339</v>
      </c>
      <c r="D52" s="83" t="s">
        <v>56</v>
      </c>
      <c r="E52" s="69"/>
      <c r="F52" s="70">
        <v>0</v>
      </c>
      <c r="G52" s="71"/>
      <c r="H52" s="71"/>
      <c r="I52" s="119">
        <v>3</v>
      </c>
      <c r="J52" s="76"/>
      <c r="K52" s="107"/>
      <c r="L52" s="77"/>
      <c r="M52" s="78"/>
      <c r="N52" s="70"/>
      <c r="O52" s="72"/>
      <c r="P52" s="251">
        <v>2</v>
      </c>
      <c r="Q52" s="76">
        <v>1</v>
      </c>
      <c r="R52" s="73"/>
      <c r="S52" s="77"/>
      <c r="T52" s="78"/>
      <c r="U52" s="70"/>
      <c r="V52" s="80"/>
      <c r="W52" s="81"/>
      <c r="X52" s="73"/>
      <c r="Y52" s="77"/>
      <c r="Z52" s="78"/>
      <c r="AA52" s="70"/>
      <c r="AB52" s="72"/>
      <c r="AC52" s="251"/>
      <c r="AD52" s="76"/>
      <c r="AE52" s="73"/>
      <c r="AF52" s="77"/>
      <c r="AG52" s="78"/>
      <c r="AH52" s="73"/>
      <c r="AI52" s="77"/>
      <c r="AJ52" s="78"/>
      <c r="AK52" s="70"/>
      <c r="AL52" s="72"/>
      <c r="AM52" s="76"/>
      <c r="AN52" s="82">
        <v>0</v>
      </c>
      <c r="AO52" s="57">
        <v>0</v>
      </c>
      <c r="AP52" s="57">
        <f t="shared" si="6"/>
        <v>0</v>
      </c>
      <c r="AQ52" s="58">
        <f t="shared" si="7"/>
        <v>6</v>
      </c>
      <c r="AR52" s="59"/>
      <c r="AS52" s="59"/>
      <c r="AT52" s="59">
        <f t="shared" si="8"/>
        <v>0</v>
      </c>
      <c r="AU52" s="60">
        <f t="shared" si="9"/>
        <v>6</v>
      </c>
    </row>
    <row r="53" spans="1:47" ht="15.75" x14ac:dyDescent="0.25">
      <c r="A53" s="220">
        <f t="shared" si="5"/>
        <v>45</v>
      </c>
      <c r="B53" s="67" t="s">
        <v>72</v>
      </c>
      <c r="C53" s="83">
        <v>22074</v>
      </c>
      <c r="D53" s="83" t="s">
        <v>58</v>
      </c>
      <c r="E53" s="69">
        <v>77</v>
      </c>
      <c r="F53" s="70">
        <v>6</v>
      </c>
      <c r="G53" s="71"/>
      <c r="H53" s="71"/>
      <c r="I53" s="119">
        <v>0</v>
      </c>
      <c r="J53" s="76"/>
      <c r="K53" s="107"/>
      <c r="L53" s="77"/>
      <c r="M53" s="78"/>
      <c r="N53" s="70"/>
      <c r="O53" s="72"/>
      <c r="P53" s="251"/>
      <c r="Q53" s="76"/>
      <c r="R53" s="73"/>
      <c r="S53" s="77"/>
      <c r="T53" s="78"/>
      <c r="U53" s="70"/>
      <c r="V53" s="80"/>
      <c r="W53" s="81"/>
      <c r="X53" s="73"/>
      <c r="Y53" s="77"/>
      <c r="Z53" s="78"/>
      <c r="AA53" s="70"/>
      <c r="AB53" s="72"/>
      <c r="AC53" s="251"/>
      <c r="AD53" s="76"/>
      <c r="AE53" s="73"/>
      <c r="AF53" s="77"/>
      <c r="AG53" s="78"/>
      <c r="AH53" s="73"/>
      <c r="AI53" s="77"/>
      <c r="AJ53" s="78"/>
      <c r="AK53" s="70"/>
      <c r="AL53" s="72"/>
      <c r="AM53" s="76"/>
      <c r="AN53" s="82">
        <v>0</v>
      </c>
      <c r="AO53" s="57">
        <v>0</v>
      </c>
      <c r="AP53" s="57">
        <f t="shared" si="6"/>
        <v>0</v>
      </c>
      <c r="AQ53" s="58">
        <f t="shared" si="7"/>
        <v>6</v>
      </c>
      <c r="AR53" s="59"/>
      <c r="AS53" s="59"/>
      <c r="AT53" s="59">
        <f t="shared" si="8"/>
        <v>0</v>
      </c>
      <c r="AU53" s="60">
        <f t="shared" si="9"/>
        <v>6</v>
      </c>
    </row>
    <row r="54" spans="1:47" ht="15.75" x14ac:dyDescent="0.25">
      <c r="A54" s="220">
        <f t="shared" si="5"/>
        <v>47</v>
      </c>
      <c r="B54" s="67" t="s">
        <v>147</v>
      </c>
      <c r="C54" s="83"/>
      <c r="D54" s="83" t="s">
        <v>58</v>
      </c>
      <c r="E54" s="69"/>
      <c r="F54" s="70">
        <v>0</v>
      </c>
      <c r="G54" s="71"/>
      <c r="H54" s="71"/>
      <c r="I54" s="119">
        <v>3</v>
      </c>
      <c r="J54" s="76"/>
      <c r="K54" s="107"/>
      <c r="L54" s="77"/>
      <c r="M54" s="78"/>
      <c r="N54" s="70"/>
      <c r="O54" s="72"/>
      <c r="P54" s="251">
        <v>1</v>
      </c>
      <c r="Q54" s="76">
        <v>1</v>
      </c>
      <c r="R54" s="73"/>
      <c r="S54" s="77"/>
      <c r="T54" s="78"/>
      <c r="U54" s="70"/>
      <c r="V54" s="80"/>
      <c r="W54" s="81"/>
      <c r="X54" s="73"/>
      <c r="Y54" s="77"/>
      <c r="Z54" s="78"/>
      <c r="AA54" s="70"/>
      <c r="AB54" s="72"/>
      <c r="AC54" s="251"/>
      <c r="AD54" s="76"/>
      <c r="AE54" s="73"/>
      <c r="AF54" s="77"/>
      <c r="AG54" s="78"/>
      <c r="AH54" s="73"/>
      <c r="AI54" s="77"/>
      <c r="AJ54" s="78"/>
      <c r="AK54" s="70"/>
      <c r="AL54" s="72"/>
      <c r="AM54" s="76"/>
      <c r="AN54" s="82">
        <v>0</v>
      </c>
      <c r="AO54" s="253">
        <v>0</v>
      </c>
      <c r="AP54" s="57">
        <f t="shared" si="6"/>
        <v>0</v>
      </c>
      <c r="AQ54" s="58">
        <f t="shared" si="7"/>
        <v>5</v>
      </c>
      <c r="AR54" s="59"/>
      <c r="AS54" s="59"/>
      <c r="AT54" s="59">
        <f t="shared" si="8"/>
        <v>0</v>
      </c>
      <c r="AU54" s="60">
        <f t="shared" si="9"/>
        <v>5</v>
      </c>
    </row>
    <row r="55" spans="1:47" ht="15.75" x14ac:dyDescent="0.25">
      <c r="A55" s="220">
        <f t="shared" si="5"/>
        <v>48</v>
      </c>
      <c r="B55" s="67" t="s">
        <v>139</v>
      </c>
      <c r="C55" s="83">
        <v>21740</v>
      </c>
      <c r="D55" s="83" t="s">
        <v>58</v>
      </c>
      <c r="E55" s="69">
        <v>102</v>
      </c>
      <c r="F55" s="70">
        <v>0</v>
      </c>
      <c r="G55" s="71"/>
      <c r="H55" s="71"/>
      <c r="I55" s="119">
        <v>0</v>
      </c>
      <c r="J55" s="76"/>
      <c r="K55" s="107"/>
      <c r="L55" s="77"/>
      <c r="M55" s="78"/>
      <c r="N55" s="70"/>
      <c r="O55" s="72"/>
      <c r="P55" s="251"/>
      <c r="Q55" s="76"/>
      <c r="R55" s="73"/>
      <c r="S55" s="77"/>
      <c r="T55" s="78"/>
      <c r="U55" s="70"/>
      <c r="V55" s="80"/>
      <c r="W55" s="81"/>
      <c r="X55" s="73"/>
      <c r="Y55" s="77"/>
      <c r="Z55" s="78"/>
      <c r="AA55" s="70"/>
      <c r="AB55" s="72"/>
      <c r="AC55" s="251"/>
      <c r="AD55" s="76"/>
      <c r="AE55" s="73"/>
      <c r="AF55" s="77"/>
      <c r="AG55" s="78"/>
      <c r="AH55" s="73"/>
      <c r="AI55" s="77"/>
      <c r="AJ55" s="78"/>
      <c r="AK55" s="70"/>
      <c r="AL55" s="72"/>
      <c r="AM55" s="76"/>
      <c r="AN55" s="82">
        <v>0</v>
      </c>
      <c r="AO55" s="253">
        <v>0</v>
      </c>
      <c r="AP55" s="57">
        <f t="shared" si="6"/>
        <v>0</v>
      </c>
      <c r="AQ55" s="58">
        <f t="shared" si="7"/>
        <v>0</v>
      </c>
      <c r="AR55" s="59"/>
      <c r="AS55" s="59"/>
      <c r="AT55" s="59">
        <f t="shared" si="8"/>
        <v>0</v>
      </c>
      <c r="AU55" s="60">
        <f t="shared" si="9"/>
        <v>0</v>
      </c>
    </row>
    <row r="56" spans="1:47" ht="16.5" thickBot="1" x14ac:dyDescent="0.3">
      <c r="A56" s="221">
        <f t="shared" si="5"/>
        <v>49</v>
      </c>
      <c r="B56" s="84" t="s">
        <v>48</v>
      </c>
      <c r="C56" s="247">
        <v>10476</v>
      </c>
      <c r="D56" s="247" t="s">
        <v>58</v>
      </c>
      <c r="E56" s="85">
        <v>188</v>
      </c>
      <c r="F56" s="86">
        <v>6</v>
      </c>
      <c r="G56" s="87"/>
      <c r="H56" s="87"/>
      <c r="I56" s="120">
        <v>0</v>
      </c>
      <c r="J56" s="92"/>
      <c r="K56" s="108"/>
      <c r="L56" s="90"/>
      <c r="M56" s="91"/>
      <c r="N56" s="86"/>
      <c r="O56" s="88"/>
      <c r="P56" s="237"/>
      <c r="Q56" s="92"/>
      <c r="R56" s="89"/>
      <c r="S56" s="258">
        <v>1</v>
      </c>
      <c r="T56" s="259">
        <v>0</v>
      </c>
      <c r="U56" s="86"/>
      <c r="V56" s="122"/>
      <c r="W56" s="123"/>
      <c r="X56" s="89"/>
      <c r="Y56" s="90"/>
      <c r="Z56" s="91"/>
      <c r="AA56" s="86"/>
      <c r="AB56" s="88"/>
      <c r="AC56" s="237"/>
      <c r="AD56" s="92"/>
      <c r="AE56" s="89"/>
      <c r="AF56" s="90"/>
      <c r="AG56" s="91"/>
      <c r="AH56" s="89"/>
      <c r="AI56" s="90"/>
      <c r="AJ56" s="91"/>
      <c r="AK56" s="86"/>
      <c r="AL56" s="88"/>
      <c r="AM56" s="92"/>
      <c r="AN56" s="93">
        <v>0</v>
      </c>
      <c r="AO56" s="94">
        <v>5</v>
      </c>
      <c r="AP56" s="94">
        <f t="shared" si="6"/>
        <v>-10</v>
      </c>
      <c r="AQ56" s="95">
        <f t="shared" si="7"/>
        <v>-3</v>
      </c>
      <c r="AR56" s="96"/>
      <c r="AS56" s="96"/>
      <c r="AT56" s="96">
        <f t="shared" si="8"/>
        <v>0</v>
      </c>
      <c r="AU56" s="97">
        <f t="shared" si="9"/>
        <v>-3</v>
      </c>
    </row>
    <row r="57" spans="1:47" x14ac:dyDescent="0.25">
      <c r="B57" s="298" t="s">
        <v>52</v>
      </c>
      <c r="C57" s="298"/>
      <c r="D57" s="298"/>
      <c r="E57" s="298"/>
      <c r="F57" s="298"/>
      <c r="G57" s="298"/>
      <c r="H57" s="298"/>
      <c r="I57" s="298"/>
      <c r="J57" s="298"/>
      <c r="K57" s="99"/>
      <c r="L57" s="99"/>
      <c r="M57" s="99"/>
      <c r="N57" s="99"/>
      <c r="O57" s="99"/>
      <c r="P57" s="225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256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</row>
    <row r="58" spans="1:47" x14ac:dyDescent="0.25">
      <c r="B58" s="298"/>
      <c r="C58" s="298"/>
      <c r="D58" s="298"/>
      <c r="E58" s="298"/>
      <c r="F58" s="298"/>
      <c r="G58" s="298"/>
      <c r="H58" s="298"/>
      <c r="I58" s="298"/>
      <c r="J58" s="298"/>
      <c r="K58" s="99"/>
      <c r="L58" s="99"/>
      <c r="M58" s="99"/>
      <c r="N58" s="99"/>
      <c r="O58" s="99"/>
      <c r="P58" s="225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256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</row>
    <row r="59" spans="1:47" x14ac:dyDescent="0.25">
      <c r="B59" s="100"/>
    </row>
  </sheetData>
  <sortState ref="A8:AU56">
    <sortCondition ref="A8:A56"/>
    <sortCondition ref="B8:B56"/>
    <sortCondition descending="1" ref="AN8:AN56"/>
  </sortState>
  <mergeCells count="34">
    <mergeCell ref="A1:AU2"/>
    <mergeCell ref="A3:E6"/>
    <mergeCell ref="F3:J3"/>
    <mergeCell ref="K3:M3"/>
    <mergeCell ref="N3:Q3"/>
    <mergeCell ref="R3:T3"/>
    <mergeCell ref="U3:W3"/>
    <mergeCell ref="X3:Z3"/>
    <mergeCell ref="AA3:AD3"/>
    <mergeCell ref="AT3:AT6"/>
    <mergeCell ref="AU3:AU6"/>
    <mergeCell ref="F4:F6"/>
    <mergeCell ref="AQ3:AQ6"/>
    <mergeCell ref="AR3:AS6"/>
    <mergeCell ref="G4:G6"/>
    <mergeCell ref="AN3:AN6"/>
    <mergeCell ref="B57:J58"/>
    <mergeCell ref="H4:H6"/>
    <mergeCell ref="R5:T5"/>
    <mergeCell ref="U5:W5"/>
    <mergeCell ref="X5:Z5"/>
    <mergeCell ref="N5:Q5"/>
    <mergeCell ref="J4:J6"/>
    <mergeCell ref="K5:M5"/>
    <mergeCell ref="I4:I6"/>
    <mergeCell ref="AO3:AO6"/>
    <mergeCell ref="AP3:AP6"/>
    <mergeCell ref="AK5:AM5"/>
    <mergeCell ref="AA5:AD5"/>
    <mergeCell ref="AE5:AG5"/>
    <mergeCell ref="AH5:AJ5"/>
    <mergeCell ref="AK3:AM3"/>
    <mergeCell ref="AE3:AG3"/>
    <mergeCell ref="AH3:AJ3"/>
  </mergeCells>
  <conditionalFormatting sqref="AO8:AP46 AO56:AP56">
    <cfRule type="cellIs" dxfId="18" priority="6" operator="equal">
      <formula>0</formula>
    </cfRule>
  </conditionalFormatting>
  <conditionalFormatting sqref="AO47:AP50 AO53:AP53 AO54:AO55">
    <cfRule type="cellIs" dxfId="17" priority="5" operator="equal">
      <formula>0</formula>
    </cfRule>
  </conditionalFormatting>
  <conditionalFormatting sqref="AO51:AP51">
    <cfRule type="cellIs" dxfId="16" priority="4" operator="equal">
      <formula>0</formula>
    </cfRule>
  </conditionalFormatting>
  <conditionalFormatting sqref="AO52:AP52">
    <cfRule type="cellIs" dxfId="15" priority="3" operator="equal">
      <formula>0</formula>
    </cfRule>
  </conditionalFormatting>
  <conditionalFormatting sqref="AP54:AP55">
    <cfRule type="cellIs" dxfId="14" priority="2" operator="equal">
      <formula>0</formula>
    </cfRule>
  </conditionalFormatting>
  <conditionalFormatting sqref="AN8:AN56">
    <cfRule type="cellIs" dxfId="13" priority="1" operator="equal">
      <formula>0</formula>
    </cfRule>
  </conditionalFormatting>
  <printOptions horizontalCentered="1" verticalCentered="1"/>
  <pageMargins left="0.7" right="0.7" top="0.75" bottom="0.75" header="0.3" footer="0.3"/>
  <pageSetup paperSize="8" scale="7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24"/>
  <sheetViews>
    <sheetView workbookViewId="0">
      <selection activeCell="A7" sqref="A7"/>
    </sheetView>
  </sheetViews>
  <sheetFormatPr defaultRowHeight="15" x14ac:dyDescent="0.25"/>
  <cols>
    <col min="1" max="1" width="9.140625" style="227" bestFit="1" customWidth="1"/>
    <col min="2" max="2" width="22.42578125" customWidth="1"/>
    <col min="3" max="3" width="12" customWidth="1"/>
    <col min="4" max="4" width="6.28515625" bestFit="1" customWidth="1"/>
    <col min="5" max="5" width="9" bestFit="1" customWidth="1"/>
    <col min="6" max="10" width="3.7109375" style="227" customWidth="1"/>
    <col min="11" max="27" width="4.7109375" style="227" customWidth="1"/>
    <col min="28" max="28" width="4.7109375" style="265" customWidth="1"/>
    <col min="29" max="33" width="4.7109375" style="227" customWidth="1"/>
    <col min="34" max="39" width="4.7109375" style="227" hidden="1" customWidth="1"/>
    <col min="40" max="42" width="3.5703125" style="227" customWidth="1"/>
    <col min="43" max="43" width="6.140625" style="227" customWidth="1"/>
    <col min="44" max="45" width="2.5703125" style="227" customWidth="1"/>
    <col min="46" max="46" width="5.7109375" style="227" customWidth="1"/>
    <col min="47" max="47" width="8.28515625" style="227" customWidth="1"/>
    <col min="48" max="48" width="2.42578125" customWidth="1"/>
  </cols>
  <sheetData>
    <row r="1" spans="1:48" s="2" customFormat="1" ht="27" customHeight="1" x14ac:dyDescent="0.25">
      <c r="A1" s="301" t="s">
        <v>149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01"/>
      <c r="AN1" s="301"/>
      <c r="AO1" s="301"/>
      <c r="AP1" s="301"/>
      <c r="AQ1" s="301"/>
      <c r="AR1" s="301"/>
      <c r="AS1" s="301"/>
      <c r="AT1" s="301"/>
      <c r="AU1" s="301"/>
      <c r="AV1" s="1"/>
    </row>
    <row r="2" spans="1:48" s="2" customFormat="1" ht="20.25" customHeight="1" thickBot="1" x14ac:dyDescent="0.3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1"/>
    </row>
    <row r="3" spans="1:48" ht="15" customHeight="1" thickBot="1" x14ac:dyDescent="0.3">
      <c r="A3" s="302"/>
      <c r="B3" s="302"/>
      <c r="C3" s="302"/>
      <c r="D3" s="302"/>
      <c r="E3" s="302"/>
      <c r="F3" s="304" t="s">
        <v>0</v>
      </c>
      <c r="G3" s="305"/>
      <c r="H3" s="305"/>
      <c r="I3" s="305"/>
      <c r="J3" s="305"/>
      <c r="K3" s="295" t="s">
        <v>1</v>
      </c>
      <c r="L3" s="296"/>
      <c r="M3" s="297"/>
      <c r="N3" s="295" t="s">
        <v>2</v>
      </c>
      <c r="O3" s="296"/>
      <c r="P3" s="296"/>
      <c r="Q3" s="297"/>
      <c r="R3" s="295" t="s">
        <v>1</v>
      </c>
      <c r="S3" s="296"/>
      <c r="T3" s="297"/>
      <c r="U3" s="295" t="s">
        <v>65</v>
      </c>
      <c r="V3" s="296"/>
      <c r="W3" s="297"/>
      <c r="X3" s="295" t="s">
        <v>1</v>
      </c>
      <c r="Y3" s="296"/>
      <c r="Z3" s="297"/>
      <c r="AA3" s="295" t="s">
        <v>66</v>
      </c>
      <c r="AB3" s="296"/>
      <c r="AC3" s="296"/>
      <c r="AD3" s="297"/>
      <c r="AE3" s="295" t="s">
        <v>1</v>
      </c>
      <c r="AF3" s="296"/>
      <c r="AG3" s="297"/>
      <c r="AH3" s="295"/>
      <c r="AI3" s="296"/>
      <c r="AJ3" s="297"/>
      <c r="AK3" s="295"/>
      <c r="AL3" s="296"/>
      <c r="AM3" s="297"/>
      <c r="AN3" s="288" t="s">
        <v>3</v>
      </c>
      <c r="AO3" s="288" t="s">
        <v>4</v>
      </c>
      <c r="AP3" s="288" t="s">
        <v>5</v>
      </c>
      <c r="AQ3" s="299" t="s">
        <v>6</v>
      </c>
      <c r="AR3" s="310" t="s">
        <v>7</v>
      </c>
      <c r="AS3" s="311"/>
      <c r="AT3" s="306" t="s">
        <v>8</v>
      </c>
      <c r="AU3" s="308" t="s">
        <v>9</v>
      </c>
    </row>
    <row r="4" spans="1:48" ht="17.25" customHeight="1" x14ac:dyDescent="0.25">
      <c r="A4" s="302"/>
      <c r="B4" s="302"/>
      <c r="C4" s="302"/>
      <c r="D4" s="302"/>
      <c r="E4" s="302"/>
      <c r="F4" s="299" t="s">
        <v>10</v>
      </c>
      <c r="G4" s="299" t="s">
        <v>60</v>
      </c>
      <c r="H4" s="299" t="s">
        <v>63</v>
      </c>
      <c r="I4" s="299" t="s">
        <v>84</v>
      </c>
      <c r="J4" s="299" t="s">
        <v>59</v>
      </c>
      <c r="K4" s="231"/>
      <c r="L4" s="229"/>
      <c r="M4" s="230"/>
      <c r="N4" s="231"/>
      <c r="O4" s="229"/>
      <c r="P4" s="229"/>
      <c r="Q4" s="230"/>
      <c r="R4" s="231"/>
      <c r="S4" s="229"/>
      <c r="T4" s="230"/>
      <c r="U4" s="231"/>
      <c r="V4" s="229"/>
      <c r="W4" s="230"/>
      <c r="X4" s="231"/>
      <c r="Y4" s="229"/>
      <c r="Z4" s="230"/>
      <c r="AA4" s="269"/>
      <c r="AB4" s="267"/>
      <c r="AC4" s="267"/>
      <c r="AD4" s="268"/>
      <c r="AE4" s="231"/>
      <c r="AF4" s="229"/>
      <c r="AG4" s="230"/>
      <c r="AH4" s="231"/>
      <c r="AI4" s="229"/>
      <c r="AJ4" s="230"/>
      <c r="AK4" s="231"/>
      <c r="AL4" s="229"/>
      <c r="AM4" s="230"/>
      <c r="AN4" s="289"/>
      <c r="AO4" s="289"/>
      <c r="AP4" s="289"/>
      <c r="AQ4" s="300"/>
      <c r="AR4" s="312"/>
      <c r="AS4" s="313"/>
      <c r="AT4" s="307"/>
      <c r="AU4" s="309"/>
    </row>
    <row r="5" spans="1:48" ht="17.25" customHeight="1" x14ac:dyDescent="0.25">
      <c r="A5" s="302"/>
      <c r="B5" s="302"/>
      <c r="C5" s="302"/>
      <c r="D5" s="302"/>
      <c r="E5" s="302"/>
      <c r="F5" s="300"/>
      <c r="G5" s="300"/>
      <c r="H5" s="300"/>
      <c r="I5" s="300"/>
      <c r="J5" s="300"/>
      <c r="K5" s="293">
        <v>43533</v>
      </c>
      <c r="L5" s="291"/>
      <c r="M5" s="292"/>
      <c r="N5" s="293">
        <v>43624</v>
      </c>
      <c r="O5" s="291"/>
      <c r="P5" s="291"/>
      <c r="Q5" s="292"/>
      <c r="R5" s="293">
        <v>43645</v>
      </c>
      <c r="S5" s="291"/>
      <c r="T5" s="292"/>
      <c r="U5" s="293">
        <v>43666</v>
      </c>
      <c r="V5" s="291"/>
      <c r="W5" s="292"/>
      <c r="X5" s="293">
        <v>43694</v>
      </c>
      <c r="Y5" s="291"/>
      <c r="Z5" s="292"/>
      <c r="AA5" s="293">
        <v>43729</v>
      </c>
      <c r="AB5" s="291"/>
      <c r="AC5" s="291"/>
      <c r="AD5" s="292"/>
      <c r="AE5" s="293">
        <v>43778</v>
      </c>
      <c r="AF5" s="291"/>
      <c r="AG5" s="292"/>
      <c r="AH5" s="294"/>
      <c r="AI5" s="291"/>
      <c r="AJ5" s="292"/>
      <c r="AK5" s="290"/>
      <c r="AL5" s="291"/>
      <c r="AM5" s="292"/>
      <c r="AN5" s="289"/>
      <c r="AO5" s="289"/>
      <c r="AP5" s="289"/>
      <c r="AQ5" s="300"/>
      <c r="AR5" s="312"/>
      <c r="AS5" s="313"/>
      <c r="AT5" s="307"/>
      <c r="AU5" s="309"/>
    </row>
    <row r="6" spans="1:48" ht="24.75" customHeight="1" thickBot="1" x14ac:dyDescent="0.3">
      <c r="A6" s="303"/>
      <c r="B6" s="303"/>
      <c r="C6" s="303"/>
      <c r="D6" s="303"/>
      <c r="E6" s="303"/>
      <c r="F6" s="300"/>
      <c r="G6" s="300"/>
      <c r="H6" s="300"/>
      <c r="I6" s="300"/>
      <c r="J6" s="300"/>
      <c r="K6" s="6"/>
      <c r="L6" s="7"/>
      <c r="M6" s="8"/>
      <c r="N6" s="6"/>
      <c r="O6" s="7"/>
      <c r="P6" s="7"/>
      <c r="Q6" s="8"/>
      <c r="R6" s="6"/>
      <c r="S6" s="7"/>
      <c r="T6" s="8"/>
      <c r="U6" s="6"/>
      <c r="V6" s="7"/>
      <c r="W6" s="8"/>
      <c r="X6" s="6"/>
      <c r="Y6" s="7"/>
      <c r="Z6" s="8"/>
      <c r="AA6" s="6"/>
      <c r="AB6" s="7"/>
      <c r="AC6" s="7"/>
      <c r="AD6" s="8"/>
      <c r="AE6" s="6"/>
      <c r="AF6" s="7"/>
      <c r="AG6" s="8"/>
      <c r="AH6" s="6"/>
      <c r="AI6" s="7"/>
      <c r="AJ6" s="8"/>
      <c r="AK6" s="9"/>
      <c r="AL6" s="10"/>
      <c r="AM6" s="11"/>
      <c r="AN6" s="289"/>
      <c r="AO6" s="289"/>
      <c r="AP6" s="289"/>
      <c r="AQ6" s="300"/>
      <c r="AR6" s="312"/>
      <c r="AS6" s="313"/>
      <c r="AT6" s="307"/>
      <c r="AU6" s="309"/>
    </row>
    <row r="7" spans="1:48" s="25" customFormat="1" ht="45.75" thickBot="1" x14ac:dyDescent="0.3">
      <c r="A7" s="12" t="s">
        <v>11</v>
      </c>
      <c r="B7" s="13" t="s">
        <v>12</v>
      </c>
      <c r="C7" s="14" t="s">
        <v>13</v>
      </c>
      <c r="D7" s="14" t="s">
        <v>55</v>
      </c>
      <c r="E7" s="15" t="s">
        <v>14</v>
      </c>
      <c r="F7" s="16" t="s">
        <v>61</v>
      </c>
      <c r="G7" s="102" t="s">
        <v>64</v>
      </c>
      <c r="H7" s="102" t="s">
        <v>64</v>
      </c>
      <c r="I7" s="102" t="s">
        <v>62</v>
      </c>
      <c r="J7" s="102" t="s">
        <v>62</v>
      </c>
      <c r="K7" s="17" t="s">
        <v>15</v>
      </c>
      <c r="L7" s="18" t="s">
        <v>16</v>
      </c>
      <c r="M7" s="19" t="s">
        <v>17</v>
      </c>
      <c r="N7" s="17" t="s">
        <v>15</v>
      </c>
      <c r="O7" s="232" t="s">
        <v>140</v>
      </c>
      <c r="P7" s="234" t="s">
        <v>142</v>
      </c>
      <c r="Q7" s="233" t="s">
        <v>141</v>
      </c>
      <c r="R7" s="17" t="s">
        <v>15</v>
      </c>
      <c r="S7" s="18" t="s">
        <v>16</v>
      </c>
      <c r="T7" s="19" t="s">
        <v>17</v>
      </c>
      <c r="U7" s="17" t="s">
        <v>15</v>
      </c>
      <c r="V7" s="18" t="s">
        <v>16</v>
      </c>
      <c r="W7" s="19" t="s">
        <v>17</v>
      </c>
      <c r="X7" s="17" t="s">
        <v>15</v>
      </c>
      <c r="Y7" s="18" t="s">
        <v>16</v>
      </c>
      <c r="Z7" s="19" t="s">
        <v>17</v>
      </c>
      <c r="AA7" s="250" t="s">
        <v>15</v>
      </c>
      <c r="AB7" s="270" t="s">
        <v>16</v>
      </c>
      <c r="AC7" s="270" t="s">
        <v>17</v>
      </c>
      <c r="AD7" s="19" t="s">
        <v>156</v>
      </c>
      <c r="AE7" s="17" t="s">
        <v>15</v>
      </c>
      <c r="AF7" s="18" t="s">
        <v>16</v>
      </c>
      <c r="AG7" s="19" t="s">
        <v>17</v>
      </c>
      <c r="AH7" s="17" t="s">
        <v>15</v>
      </c>
      <c r="AI7" s="18" t="s">
        <v>16</v>
      </c>
      <c r="AJ7" s="19" t="s">
        <v>17</v>
      </c>
      <c r="AK7" s="17" t="s">
        <v>15</v>
      </c>
      <c r="AL7" s="18" t="s">
        <v>16</v>
      </c>
      <c r="AM7" s="19" t="s">
        <v>17</v>
      </c>
      <c r="AN7" s="20"/>
      <c r="AO7" s="20"/>
      <c r="AP7" s="20"/>
      <c r="AQ7" s="16"/>
      <c r="AR7" s="21" t="s">
        <v>18</v>
      </c>
      <c r="AS7" s="22" t="s">
        <v>19</v>
      </c>
      <c r="AT7" s="23"/>
      <c r="AU7" s="24"/>
    </row>
    <row r="8" spans="1:48" s="25" customFormat="1" ht="15.75" x14ac:dyDescent="0.25">
      <c r="A8" s="219">
        <f>RANK(AU8,$AU$8:$AU$21)</f>
        <v>1</v>
      </c>
      <c r="B8" s="44" t="s">
        <v>21</v>
      </c>
      <c r="C8" s="45">
        <v>6774</v>
      </c>
      <c r="D8" s="45" t="s">
        <v>57</v>
      </c>
      <c r="E8" s="46">
        <v>3</v>
      </c>
      <c r="F8" s="47">
        <v>6</v>
      </c>
      <c r="G8" s="48"/>
      <c r="H8" s="48"/>
      <c r="I8" s="118">
        <v>3</v>
      </c>
      <c r="J8" s="55"/>
      <c r="K8" s="105"/>
      <c r="L8" s="61">
        <v>8</v>
      </c>
      <c r="M8" s="62">
        <v>8</v>
      </c>
      <c r="N8" s="47"/>
      <c r="O8" s="54">
        <v>10</v>
      </c>
      <c r="P8" s="236">
        <v>1</v>
      </c>
      <c r="Q8" s="55">
        <v>1</v>
      </c>
      <c r="R8" s="50"/>
      <c r="S8" s="61">
        <v>8</v>
      </c>
      <c r="T8" s="222">
        <v>10</v>
      </c>
      <c r="U8" s="47"/>
      <c r="V8" s="54">
        <v>6</v>
      </c>
      <c r="W8" s="55">
        <v>8</v>
      </c>
      <c r="X8" s="50"/>
      <c r="Y8" s="51"/>
      <c r="Z8" s="52"/>
      <c r="AA8" s="262"/>
      <c r="AB8" s="263"/>
      <c r="AC8" s="272"/>
      <c r="AD8" s="273"/>
      <c r="AE8" s="50"/>
      <c r="AF8" s="51"/>
      <c r="AG8" s="52"/>
      <c r="AH8" s="50"/>
      <c r="AI8" s="51"/>
      <c r="AJ8" s="52"/>
      <c r="AK8" s="47"/>
      <c r="AL8" s="49"/>
      <c r="AM8" s="53"/>
      <c r="AN8" s="56">
        <v>2</v>
      </c>
      <c r="AO8" s="57">
        <v>1</v>
      </c>
      <c r="AP8" s="57">
        <f t="shared" ref="AP8:AP19" si="0">IF(AO8=1,0)+IF(AO8=2,-1)+IF(AO8=3,-3)+IF(AO8=4,-6)+IF(AO8=5,-10)+IF(AO8=6,-16)+IF(AO8=7,-24)+IF(AO8=8,-34)</f>
        <v>0</v>
      </c>
      <c r="AQ8" s="58">
        <f t="shared" ref="AQ8:AQ20" si="1">SUM(F8:AM8)+AP8</f>
        <v>69</v>
      </c>
      <c r="AR8" s="59"/>
      <c r="AS8" s="59"/>
      <c r="AT8" s="59">
        <f t="shared" ref="AT8:AT20" si="2">-(+AR8+AS8)</f>
        <v>0</v>
      </c>
      <c r="AU8" s="60">
        <f t="shared" ref="AU8:AU20" si="3">+AQ8+AT8</f>
        <v>69</v>
      </c>
    </row>
    <row r="9" spans="1:48" ht="15.75" x14ac:dyDescent="0.25">
      <c r="A9" s="219">
        <f>RANK(AU9,$AU$8:$AU$20)</f>
        <v>2</v>
      </c>
      <c r="B9" s="44" t="s">
        <v>20</v>
      </c>
      <c r="C9" s="45">
        <v>8399</v>
      </c>
      <c r="D9" s="45" t="s">
        <v>57</v>
      </c>
      <c r="E9" s="46">
        <v>1</v>
      </c>
      <c r="F9" s="47">
        <v>6</v>
      </c>
      <c r="G9" s="48"/>
      <c r="H9" s="48"/>
      <c r="I9" s="118">
        <v>3</v>
      </c>
      <c r="J9" s="53"/>
      <c r="K9" s="105"/>
      <c r="L9" s="61">
        <v>4</v>
      </c>
      <c r="M9" s="62">
        <v>5</v>
      </c>
      <c r="N9" s="63"/>
      <c r="O9" s="54">
        <v>8</v>
      </c>
      <c r="P9" s="236">
        <v>10</v>
      </c>
      <c r="Q9" s="55">
        <v>10</v>
      </c>
      <c r="R9" s="50"/>
      <c r="S9" s="61">
        <v>5</v>
      </c>
      <c r="T9" s="62">
        <v>5</v>
      </c>
      <c r="U9" s="47"/>
      <c r="V9" s="54">
        <v>5</v>
      </c>
      <c r="W9" s="55">
        <v>1</v>
      </c>
      <c r="X9" s="50"/>
      <c r="Y9" s="51"/>
      <c r="Z9" s="52"/>
      <c r="AA9" s="47"/>
      <c r="AB9" s="48"/>
      <c r="AC9" s="49"/>
      <c r="AD9" s="53"/>
      <c r="AE9" s="50"/>
      <c r="AF9" s="51"/>
      <c r="AG9" s="52"/>
      <c r="AH9" s="50"/>
      <c r="AI9" s="51"/>
      <c r="AJ9" s="52"/>
      <c r="AK9" s="47"/>
      <c r="AL9" s="49"/>
      <c r="AM9" s="53"/>
      <c r="AN9" s="56">
        <v>2</v>
      </c>
      <c r="AO9" s="57">
        <v>0</v>
      </c>
      <c r="AP9" s="57">
        <f t="shared" si="0"/>
        <v>0</v>
      </c>
      <c r="AQ9" s="58">
        <f t="shared" si="1"/>
        <v>62</v>
      </c>
      <c r="AR9" s="59"/>
      <c r="AS9" s="59"/>
      <c r="AT9" s="59">
        <f t="shared" si="2"/>
        <v>0</v>
      </c>
      <c r="AU9" s="60">
        <f t="shared" si="3"/>
        <v>62</v>
      </c>
    </row>
    <row r="10" spans="1:48" ht="15.75" x14ac:dyDescent="0.25">
      <c r="A10" s="219">
        <f t="shared" ref="A10:A20" si="4">RANK(AU10,$AU$8:$AU$21)</f>
        <v>3</v>
      </c>
      <c r="B10" s="44" t="s">
        <v>23</v>
      </c>
      <c r="C10" s="45">
        <v>4281</v>
      </c>
      <c r="D10" s="45" t="s">
        <v>57</v>
      </c>
      <c r="E10" s="46">
        <v>33</v>
      </c>
      <c r="F10" s="63">
        <v>3</v>
      </c>
      <c r="G10" s="64"/>
      <c r="H10" s="64"/>
      <c r="I10" s="117">
        <v>0</v>
      </c>
      <c r="J10" s="53"/>
      <c r="K10" s="105">
        <v>1</v>
      </c>
      <c r="L10" s="51">
        <v>10</v>
      </c>
      <c r="M10" s="52">
        <v>10</v>
      </c>
      <c r="N10" s="47"/>
      <c r="O10" s="49"/>
      <c r="P10" s="235"/>
      <c r="Q10" s="53"/>
      <c r="R10" s="50"/>
      <c r="S10" s="51">
        <v>10</v>
      </c>
      <c r="T10" s="52">
        <v>2</v>
      </c>
      <c r="U10" s="47"/>
      <c r="V10" s="49">
        <v>8</v>
      </c>
      <c r="W10" s="53">
        <v>10</v>
      </c>
      <c r="X10" s="50"/>
      <c r="Y10" s="51"/>
      <c r="Z10" s="52"/>
      <c r="AA10" s="47"/>
      <c r="AB10" s="48"/>
      <c r="AC10" s="49"/>
      <c r="AD10" s="53"/>
      <c r="AE10" s="50"/>
      <c r="AF10" s="51"/>
      <c r="AG10" s="52"/>
      <c r="AH10" s="50"/>
      <c r="AI10" s="51"/>
      <c r="AJ10" s="52"/>
      <c r="AK10" s="47"/>
      <c r="AL10" s="49"/>
      <c r="AM10" s="53"/>
      <c r="AN10" s="56">
        <v>4</v>
      </c>
      <c r="AO10" s="57"/>
      <c r="AP10" s="57">
        <f t="shared" si="0"/>
        <v>0</v>
      </c>
      <c r="AQ10" s="58">
        <f t="shared" si="1"/>
        <v>54</v>
      </c>
      <c r="AR10" s="59"/>
      <c r="AS10" s="59"/>
      <c r="AT10" s="59">
        <f t="shared" si="2"/>
        <v>0</v>
      </c>
      <c r="AU10" s="60">
        <f t="shared" si="3"/>
        <v>54</v>
      </c>
    </row>
    <row r="11" spans="1:48" ht="15.75" x14ac:dyDescent="0.25">
      <c r="A11" s="219">
        <f t="shared" si="4"/>
        <v>4</v>
      </c>
      <c r="B11" s="44" t="s">
        <v>35</v>
      </c>
      <c r="C11" s="45">
        <v>8599</v>
      </c>
      <c r="D11" s="45" t="s">
        <v>57</v>
      </c>
      <c r="E11" s="46">
        <v>132</v>
      </c>
      <c r="F11" s="47">
        <v>6</v>
      </c>
      <c r="G11" s="48"/>
      <c r="H11" s="48"/>
      <c r="I11" s="118">
        <v>3</v>
      </c>
      <c r="J11" s="53"/>
      <c r="K11" s="105"/>
      <c r="L11" s="51">
        <v>6</v>
      </c>
      <c r="M11" s="52">
        <v>6</v>
      </c>
      <c r="N11" s="47"/>
      <c r="O11" s="49">
        <v>5</v>
      </c>
      <c r="P11" s="235">
        <v>5</v>
      </c>
      <c r="Q11" s="53">
        <v>6</v>
      </c>
      <c r="R11" s="50"/>
      <c r="S11" s="61">
        <v>6</v>
      </c>
      <c r="T11" s="62">
        <v>6</v>
      </c>
      <c r="U11" s="47"/>
      <c r="V11" s="54">
        <v>1</v>
      </c>
      <c r="W11" s="55">
        <v>1</v>
      </c>
      <c r="X11" s="50"/>
      <c r="Y11" s="51"/>
      <c r="Z11" s="52"/>
      <c r="AA11" s="47"/>
      <c r="AB11" s="48"/>
      <c r="AC11" s="54"/>
      <c r="AD11" s="55"/>
      <c r="AE11" s="50"/>
      <c r="AF11" s="51"/>
      <c r="AG11" s="52"/>
      <c r="AH11" s="50"/>
      <c r="AI11" s="51"/>
      <c r="AJ11" s="52"/>
      <c r="AK11" s="47"/>
      <c r="AL11" s="49"/>
      <c r="AM11" s="53"/>
      <c r="AN11" s="56"/>
      <c r="AO11" s="57">
        <v>0</v>
      </c>
      <c r="AP11" s="57">
        <f t="shared" si="0"/>
        <v>0</v>
      </c>
      <c r="AQ11" s="58">
        <f t="shared" si="1"/>
        <v>51</v>
      </c>
      <c r="AR11" s="59"/>
      <c r="AS11" s="59"/>
      <c r="AT11" s="59">
        <f t="shared" si="2"/>
        <v>0</v>
      </c>
      <c r="AU11" s="60">
        <f t="shared" si="3"/>
        <v>51</v>
      </c>
    </row>
    <row r="12" spans="1:48" ht="15.75" x14ac:dyDescent="0.25">
      <c r="A12" s="219">
        <f t="shared" si="4"/>
        <v>5</v>
      </c>
      <c r="B12" s="44" t="s">
        <v>50</v>
      </c>
      <c r="C12" s="66">
        <v>4124</v>
      </c>
      <c r="D12" s="66" t="s">
        <v>57</v>
      </c>
      <c r="E12" s="46">
        <v>111</v>
      </c>
      <c r="F12" s="47">
        <v>6</v>
      </c>
      <c r="G12" s="48"/>
      <c r="H12" s="48"/>
      <c r="I12" s="118">
        <v>3</v>
      </c>
      <c r="J12" s="53"/>
      <c r="K12" s="105"/>
      <c r="L12" s="51">
        <v>5</v>
      </c>
      <c r="M12" s="217">
        <v>1</v>
      </c>
      <c r="N12" s="47">
        <v>1</v>
      </c>
      <c r="O12" s="49">
        <v>6</v>
      </c>
      <c r="P12" s="235">
        <v>6</v>
      </c>
      <c r="Q12" s="53">
        <v>5</v>
      </c>
      <c r="R12" s="50"/>
      <c r="S12" s="51">
        <v>1</v>
      </c>
      <c r="T12" s="223">
        <v>8</v>
      </c>
      <c r="U12" s="47">
        <v>1</v>
      </c>
      <c r="V12" s="54">
        <v>10</v>
      </c>
      <c r="W12" s="222">
        <v>6</v>
      </c>
      <c r="X12" s="50"/>
      <c r="Y12" s="51"/>
      <c r="Z12" s="52"/>
      <c r="AA12" s="47"/>
      <c r="AB12" s="48"/>
      <c r="AC12" s="54"/>
      <c r="AD12" s="55"/>
      <c r="AE12" s="50"/>
      <c r="AF12" s="51"/>
      <c r="AG12" s="52"/>
      <c r="AH12" s="50"/>
      <c r="AI12" s="51"/>
      <c r="AJ12" s="52"/>
      <c r="AK12" s="47"/>
      <c r="AL12" s="49"/>
      <c r="AM12" s="53"/>
      <c r="AN12" s="56">
        <v>1</v>
      </c>
      <c r="AO12" s="57">
        <v>6</v>
      </c>
      <c r="AP12" s="57">
        <f t="shared" si="0"/>
        <v>-16</v>
      </c>
      <c r="AQ12" s="58">
        <f t="shared" si="1"/>
        <v>43</v>
      </c>
      <c r="AR12" s="59"/>
      <c r="AS12" s="59"/>
      <c r="AT12" s="59">
        <f t="shared" si="2"/>
        <v>0</v>
      </c>
      <c r="AU12" s="60">
        <f t="shared" si="3"/>
        <v>43</v>
      </c>
    </row>
    <row r="13" spans="1:48" ht="15.75" x14ac:dyDescent="0.25">
      <c r="A13" s="219">
        <f t="shared" si="4"/>
        <v>6</v>
      </c>
      <c r="B13" s="44" t="s">
        <v>51</v>
      </c>
      <c r="C13" s="115">
        <v>18245</v>
      </c>
      <c r="D13" s="66" t="s">
        <v>57</v>
      </c>
      <c r="E13" s="46">
        <v>96</v>
      </c>
      <c r="F13" s="47">
        <v>6</v>
      </c>
      <c r="G13" s="48"/>
      <c r="H13" s="48"/>
      <c r="I13" s="118">
        <v>3</v>
      </c>
      <c r="J13" s="53"/>
      <c r="K13" s="105"/>
      <c r="L13" s="51">
        <v>1</v>
      </c>
      <c r="M13" s="52">
        <v>2</v>
      </c>
      <c r="N13" s="47"/>
      <c r="O13" s="49">
        <v>4</v>
      </c>
      <c r="P13" s="235">
        <v>4</v>
      </c>
      <c r="Q13" s="53">
        <v>4</v>
      </c>
      <c r="R13" s="50"/>
      <c r="S13" s="51">
        <v>2</v>
      </c>
      <c r="T13" s="52">
        <v>1</v>
      </c>
      <c r="U13" s="47"/>
      <c r="V13" s="54">
        <v>2</v>
      </c>
      <c r="W13" s="55">
        <v>1</v>
      </c>
      <c r="X13" s="50"/>
      <c r="Y13" s="51"/>
      <c r="Z13" s="52"/>
      <c r="AA13" s="47"/>
      <c r="AB13" s="48"/>
      <c r="AC13" s="54"/>
      <c r="AD13" s="55"/>
      <c r="AE13" s="50"/>
      <c r="AF13" s="51"/>
      <c r="AG13" s="52"/>
      <c r="AH13" s="50"/>
      <c r="AI13" s="51"/>
      <c r="AJ13" s="52"/>
      <c r="AK13" s="47"/>
      <c r="AL13" s="49"/>
      <c r="AM13" s="53"/>
      <c r="AN13" s="56"/>
      <c r="AO13" s="57">
        <v>0</v>
      </c>
      <c r="AP13" s="57">
        <f t="shared" si="0"/>
        <v>0</v>
      </c>
      <c r="AQ13" s="58">
        <f t="shared" si="1"/>
        <v>30</v>
      </c>
      <c r="AR13" s="59"/>
      <c r="AS13" s="59"/>
      <c r="AT13" s="59">
        <f t="shared" si="2"/>
        <v>0</v>
      </c>
      <c r="AU13" s="60">
        <f t="shared" si="3"/>
        <v>30</v>
      </c>
    </row>
    <row r="14" spans="1:48" ht="15.75" x14ac:dyDescent="0.25">
      <c r="A14" s="219">
        <f t="shared" si="4"/>
        <v>7</v>
      </c>
      <c r="B14" s="44" t="s">
        <v>47</v>
      </c>
      <c r="C14" s="66">
        <v>1484</v>
      </c>
      <c r="D14" s="66" t="s">
        <v>57</v>
      </c>
      <c r="E14" s="46">
        <v>37</v>
      </c>
      <c r="F14" s="63">
        <v>6</v>
      </c>
      <c r="G14" s="64"/>
      <c r="H14" s="64"/>
      <c r="I14" s="117">
        <v>0</v>
      </c>
      <c r="J14" s="53"/>
      <c r="K14" s="106"/>
      <c r="L14" s="61">
        <v>3</v>
      </c>
      <c r="M14" s="62">
        <v>4</v>
      </c>
      <c r="N14" s="47"/>
      <c r="O14" s="49"/>
      <c r="P14" s="235"/>
      <c r="Q14" s="53"/>
      <c r="R14" s="50"/>
      <c r="S14" s="51">
        <v>4</v>
      </c>
      <c r="T14" s="52">
        <v>4</v>
      </c>
      <c r="U14" s="47"/>
      <c r="V14" s="49">
        <v>1</v>
      </c>
      <c r="W14" s="53">
        <v>1</v>
      </c>
      <c r="X14" s="50"/>
      <c r="Y14" s="51"/>
      <c r="Z14" s="52"/>
      <c r="AA14" s="47"/>
      <c r="AB14" s="48"/>
      <c r="AC14" s="49"/>
      <c r="AD14" s="53"/>
      <c r="AE14" s="50"/>
      <c r="AF14" s="51"/>
      <c r="AG14" s="52"/>
      <c r="AH14" s="50"/>
      <c r="AI14" s="51"/>
      <c r="AJ14" s="52"/>
      <c r="AK14" s="47"/>
      <c r="AL14" s="49"/>
      <c r="AM14" s="53"/>
      <c r="AN14" s="56"/>
      <c r="AO14" s="57">
        <v>0</v>
      </c>
      <c r="AP14" s="57">
        <f t="shared" si="0"/>
        <v>0</v>
      </c>
      <c r="AQ14" s="58">
        <f t="shared" si="1"/>
        <v>23</v>
      </c>
      <c r="AR14" s="59"/>
      <c r="AS14" s="59"/>
      <c r="AT14" s="59">
        <f t="shared" si="2"/>
        <v>0</v>
      </c>
      <c r="AU14" s="60">
        <f t="shared" si="3"/>
        <v>23</v>
      </c>
    </row>
    <row r="15" spans="1:48" ht="15.75" x14ac:dyDescent="0.25">
      <c r="A15" s="219">
        <f t="shared" si="4"/>
        <v>8</v>
      </c>
      <c r="B15" s="67" t="s">
        <v>34</v>
      </c>
      <c r="C15" s="68">
        <v>7043</v>
      </c>
      <c r="D15" s="68" t="s">
        <v>57</v>
      </c>
      <c r="E15" s="69">
        <v>65</v>
      </c>
      <c r="F15" s="70">
        <v>6</v>
      </c>
      <c r="G15" s="71"/>
      <c r="H15" s="71"/>
      <c r="I15" s="119">
        <v>0</v>
      </c>
      <c r="J15" s="76"/>
      <c r="K15" s="111"/>
      <c r="L15" s="74">
        <v>1</v>
      </c>
      <c r="M15" s="75">
        <v>1</v>
      </c>
      <c r="N15" s="70"/>
      <c r="O15" s="72"/>
      <c r="P15" s="251"/>
      <c r="Q15" s="76"/>
      <c r="R15" s="73"/>
      <c r="S15" s="74">
        <v>3</v>
      </c>
      <c r="T15" s="75">
        <v>3</v>
      </c>
      <c r="U15" s="79"/>
      <c r="V15" s="80">
        <v>4</v>
      </c>
      <c r="W15" s="81">
        <v>4</v>
      </c>
      <c r="X15" s="73"/>
      <c r="Y15" s="77"/>
      <c r="Z15" s="78"/>
      <c r="AA15" s="79"/>
      <c r="AB15" s="241"/>
      <c r="AC15" s="80"/>
      <c r="AD15" s="81"/>
      <c r="AE15" s="73"/>
      <c r="AF15" s="77"/>
      <c r="AG15" s="78"/>
      <c r="AH15" s="73"/>
      <c r="AI15" s="77"/>
      <c r="AJ15" s="78"/>
      <c r="AK15" s="70"/>
      <c r="AL15" s="72"/>
      <c r="AM15" s="76"/>
      <c r="AN15" s="56"/>
      <c r="AO15" s="57">
        <v>0</v>
      </c>
      <c r="AP15" s="57">
        <f t="shared" si="0"/>
        <v>0</v>
      </c>
      <c r="AQ15" s="58">
        <f t="shared" si="1"/>
        <v>22</v>
      </c>
      <c r="AR15" s="59"/>
      <c r="AS15" s="59"/>
      <c r="AT15" s="59">
        <f t="shared" si="2"/>
        <v>0</v>
      </c>
      <c r="AU15" s="60">
        <f t="shared" si="3"/>
        <v>22</v>
      </c>
    </row>
    <row r="16" spans="1:48" ht="15.75" x14ac:dyDescent="0.25">
      <c r="A16" s="220">
        <f t="shared" si="4"/>
        <v>9</v>
      </c>
      <c r="B16" s="67" t="s">
        <v>145</v>
      </c>
      <c r="C16" s="83">
        <v>3607</v>
      </c>
      <c r="D16" s="83" t="s">
        <v>57</v>
      </c>
      <c r="E16" s="69"/>
      <c r="F16" s="70">
        <v>0</v>
      </c>
      <c r="G16" s="71"/>
      <c r="H16" s="71"/>
      <c r="I16" s="119">
        <v>3</v>
      </c>
      <c r="J16" s="76"/>
      <c r="K16" s="107"/>
      <c r="L16" s="77"/>
      <c r="M16" s="78"/>
      <c r="N16" s="70"/>
      <c r="O16" s="72"/>
      <c r="P16" s="251">
        <v>8</v>
      </c>
      <c r="Q16" s="76">
        <v>8</v>
      </c>
      <c r="R16" s="73"/>
      <c r="S16" s="77"/>
      <c r="T16" s="78"/>
      <c r="U16" s="70"/>
      <c r="V16" s="80"/>
      <c r="W16" s="81"/>
      <c r="X16" s="73"/>
      <c r="Y16" s="77"/>
      <c r="Z16" s="78"/>
      <c r="AA16" s="70"/>
      <c r="AB16" s="71"/>
      <c r="AC16" s="80"/>
      <c r="AD16" s="81"/>
      <c r="AE16" s="73"/>
      <c r="AF16" s="77"/>
      <c r="AG16" s="78"/>
      <c r="AH16" s="73"/>
      <c r="AI16" s="77"/>
      <c r="AJ16" s="78"/>
      <c r="AK16" s="70"/>
      <c r="AL16" s="72"/>
      <c r="AM16" s="76"/>
      <c r="AN16" s="82"/>
      <c r="AO16" s="57">
        <v>0</v>
      </c>
      <c r="AP16" s="57">
        <f t="shared" si="0"/>
        <v>0</v>
      </c>
      <c r="AQ16" s="58">
        <f t="shared" si="1"/>
        <v>19</v>
      </c>
      <c r="AR16" s="59"/>
      <c r="AS16" s="59"/>
      <c r="AT16" s="59">
        <f t="shared" si="2"/>
        <v>0</v>
      </c>
      <c r="AU16" s="60">
        <f t="shared" si="3"/>
        <v>19</v>
      </c>
    </row>
    <row r="17" spans="1:47" ht="15.75" x14ac:dyDescent="0.25">
      <c r="A17" s="220">
        <f t="shared" si="4"/>
        <v>10</v>
      </c>
      <c r="B17" s="67" t="s">
        <v>44</v>
      </c>
      <c r="C17" s="68" t="s">
        <v>45</v>
      </c>
      <c r="D17" s="68" t="s">
        <v>57</v>
      </c>
      <c r="E17" s="69">
        <v>69</v>
      </c>
      <c r="F17" s="70">
        <v>6</v>
      </c>
      <c r="G17" s="71"/>
      <c r="H17" s="71"/>
      <c r="I17" s="119">
        <v>0</v>
      </c>
      <c r="J17" s="76"/>
      <c r="K17" s="107"/>
      <c r="L17" s="77">
        <v>2</v>
      </c>
      <c r="M17" s="243">
        <v>3</v>
      </c>
      <c r="N17" s="70"/>
      <c r="O17" s="72"/>
      <c r="P17" s="251"/>
      <c r="Q17" s="76"/>
      <c r="R17" s="244"/>
      <c r="S17" s="74">
        <v>1</v>
      </c>
      <c r="T17" s="75">
        <v>1</v>
      </c>
      <c r="U17" s="70"/>
      <c r="V17" s="72"/>
      <c r="W17" s="76"/>
      <c r="X17" s="73"/>
      <c r="Y17" s="77"/>
      <c r="Z17" s="78"/>
      <c r="AA17" s="70"/>
      <c r="AB17" s="71"/>
      <c r="AC17" s="72"/>
      <c r="AD17" s="76"/>
      <c r="AE17" s="73"/>
      <c r="AF17" s="77"/>
      <c r="AG17" s="78"/>
      <c r="AH17" s="73"/>
      <c r="AI17" s="77"/>
      <c r="AJ17" s="78"/>
      <c r="AK17" s="70"/>
      <c r="AL17" s="72"/>
      <c r="AM17" s="76"/>
      <c r="AN17" s="82"/>
      <c r="AO17" s="57">
        <v>0</v>
      </c>
      <c r="AP17" s="57">
        <f t="shared" si="0"/>
        <v>0</v>
      </c>
      <c r="AQ17" s="58">
        <f t="shared" si="1"/>
        <v>13</v>
      </c>
      <c r="AR17" s="59"/>
      <c r="AS17" s="59"/>
      <c r="AT17" s="59">
        <f t="shared" si="2"/>
        <v>0</v>
      </c>
      <c r="AU17" s="60">
        <f t="shared" si="3"/>
        <v>13</v>
      </c>
    </row>
    <row r="18" spans="1:47" ht="15.75" x14ac:dyDescent="0.25">
      <c r="A18" s="220">
        <f t="shared" si="4"/>
        <v>11</v>
      </c>
      <c r="B18" s="67" t="s">
        <v>69</v>
      </c>
      <c r="C18" s="83">
        <v>22077</v>
      </c>
      <c r="D18" s="83" t="s">
        <v>57</v>
      </c>
      <c r="E18" s="69">
        <v>415</v>
      </c>
      <c r="F18" s="70">
        <v>6</v>
      </c>
      <c r="G18" s="71"/>
      <c r="H18" s="71"/>
      <c r="I18" s="119">
        <v>0</v>
      </c>
      <c r="J18" s="76"/>
      <c r="K18" s="107"/>
      <c r="L18" s="77">
        <v>1</v>
      </c>
      <c r="M18" s="78">
        <v>1</v>
      </c>
      <c r="N18" s="70"/>
      <c r="O18" s="72"/>
      <c r="P18" s="251"/>
      <c r="Q18" s="76"/>
      <c r="R18" s="73"/>
      <c r="S18" s="77">
        <v>1</v>
      </c>
      <c r="T18" s="78">
        <v>1</v>
      </c>
      <c r="U18" s="70"/>
      <c r="V18" s="80">
        <v>1</v>
      </c>
      <c r="W18" s="81">
        <v>1</v>
      </c>
      <c r="X18" s="73"/>
      <c r="Y18" s="77"/>
      <c r="Z18" s="78"/>
      <c r="AA18" s="70"/>
      <c r="AB18" s="71"/>
      <c r="AC18" s="80"/>
      <c r="AD18" s="81"/>
      <c r="AE18" s="73"/>
      <c r="AF18" s="77"/>
      <c r="AG18" s="78"/>
      <c r="AH18" s="73"/>
      <c r="AI18" s="77"/>
      <c r="AJ18" s="78"/>
      <c r="AK18" s="70"/>
      <c r="AL18" s="72"/>
      <c r="AM18" s="76"/>
      <c r="AN18" s="82"/>
      <c r="AO18" s="57">
        <v>0</v>
      </c>
      <c r="AP18" s="57">
        <f t="shared" si="0"/>
        <v>0</v>
      </c>
      <c r="AQ18" s="58">
        <f t="shared" si="1"/>
        <v>12</v>
      </c>
      <c r="AR18" s="59"/>
      <c r="AS18" s="59"/>
      <c r="AT18" s="59">
        <f t="shared" si="2"/>
        <v>0</v>
      </c>
      <c r="AU18" s="60">
        <f t="shared" si="3"/>
        <v>12</v>
      </c>
    </row>
    <row r="19" spans="1:47" ht="15.75" x14ac:dyDescent="0.25">
      <c r="A19" s="220">
        <f t="shared" si="4"/>
        <v>12</v>
      </c>
      <c r="B19" s="67" t="s">
        <v>26</v>
      </c>
      <c r="C19" s="68">
        <v>6896</v>
      </c>
      <c r="D19" s="68" t="s">
        <v>57</v>
      </c>
      <c r="E19" s="69">
        <v>9</v>
      </c>
      <c r="F19" s="70">
        <v>6</v>
      </c>
      <c r="G19" s="71"/>
      <c r="H19" s="71"/>
      <c r="I19" s="119"/>
      <c r="J19" s="76"/>
      <c r="K19" s="107"/>
      <c r="L19" s="74">
        <v>1</v>
      </c>
      <c r="M19" s="75">
        <v>1</v>
      </c>
      <c r="N19" s="70"/>
      <c r="O19" s="80"/>
      <c r="P19" s="252"/>
      <c r="Q19" s="81"/>
      <c r="R19" s="73"/>
      <c r="S19" s="74"/>
      <c r="T19" s="75"/>
      <c r="U19" s="70"/>
      <c r="V19" s="54"/>
      <c r="W19" s="236"/>
      <c r="X19" s="73"/>
      <c r="Y19" s="77"/>
      <c r="Z19" s="78"/>
      <c r="AA19" s="70"/>
      <c r="AB19" s="71"/>
      <c r="AC19" s="80"/>
      <c r="AD19" s="81"/>
      <c r="AE19" s="73"/>
      <c r="AF19" s="77"/>
      <c r="AG19" s="78"/>
      <c r="AH19" s="73"/>
      <c r="AI19" s="77"/>
      <c r="AJ19" s="78"/>
      <c r="AK19" s="70"/>
      <c r="AL19" s="72"/>
      <c r="AM19" s="76"/>
      <c r="AN19" s="82"/>
      <c r="AO19" s="57">
        <v>0</v>
      </c>
      <c r="AP19" s="57">
        <f t="shared" si="0"/>
        <v>0</v>
      </c>
      <c r="AQ19" s="58">
        <f t="shared" si="1"/>
        <v>8</v>
      </c>
      <c r="AR19" s="59"/>
      <c r="AS19" s="59"/>
      <c r="AT19" s="59">
        <f t="shared" si="2"/>
        <v>0</v>
      </c>
      <c r="AU19" s="60">
        <f t="shared" si="3"/>
        <v>8</v>
      </c>
    </row>
    <row r="20" spans="1:47" ht="15.75" x14ac:dyDescent="0.25">
      <c r="A20" s="220">
        <f t="shared" si="4"/>
        <v>13</v>
      </c>
      <c r="B20" s="67" t="s">
        <v>74</v>
      </c>
      <c r="C20" s="83">
        <v>22472</v>
      </c>
      <c r="D20" s="83" t="s">
        <v>57</v>
      </c>
      <c r="E20" s="69">
        <v>88</v>
      </c>
      <c r="F20" s="70">
        <v>6</v>
      </c>
      <c r="G20" s="71"/>
      <c r="H20" s="71"/>
      <c r="I20" s="119">
        <v>0</v>
      </c>
      <c r="J20" s="76"/>
      <c r="K20" s="107"/>
      <c r="L20" s="77"/>
      <c r="M20" s="78"/>
      <c r="N20" s="70"/>
      <c r="O20" s="72"/>
      <c r="P20" s="251"/>
      <c r="Q20" s="76"/>
      <c r="R20" s="73"/>
      <c r="S20" s="77"/>
      <c r="T20" s="78"/>
      <c r="U20" s="70"/>
      <c r="V20" s="238">
        <v>0</v>
      </c>
      <c r="W20" s="271">
        <v>0</v>
      </c>
      <c r="X20" s="73"/>
      <c r="Y20" s="77"/>
      <c r="Z20" s="78"/>
      <c r="AA20" s="70"/>
      <c r="AB20" s="71"/>
      <c r="AC20" s="80"/>
      <c r="AD20" s="81"/>
      <c r="AE20" s="73"/>
      <c r="AF20" s="77"/>
      <c r="AG20" s="78"/>
      <c r="AH20" s="73"/>
      <c r="AI20" s="77"/>
      <c r="AJ20" s="78"/>
      <c r="AK20" s="70"/>
      <c r="AL20" s="72"/>
      <c r="AM20" s="76"/>
      <c r="AN20" s="82"/>
      <c r="AO20" s="57"/>
      <c r="AP20" s="57"/>
      <c r="AQ20" s="58">
        <f t="shared" si="1"/>
        <v>6</v>
      </c>
      <c r="AR20" s="59"/>
      <c r="AS20" s="59"/>
      <c r="AT20" s="59">
        <f t="shared" si="2"/>
        <v>0</v>
      </c>
      <c r="AU20" s="60">
        <f t="shared" si="3"/>
        <v>6</v>
      </c>
    </row>
    <row r="21" spans="1:47" ht="16.5" thickBot="1" x14ac:dyDescent="0.3">
      <c r="A21" s="221"/>
      <c r="B21" s="84"/>
      <c r="C21" s="247"/>
      <c r="D21" s="247"/>
      <c r="E21" s="85"/>
      <c r="F21" s="86"/>
      <c r="G21" s="87"/>
      <c r="H21" s="87"/>
      <c r="I21" s="120"/>
      <c r="J21" s="92"/>
      <c r="K21" s="108"/>
      <c r="L21" s="90"/>
      <c r="M21" s="91"/>
      <c r="N21" s="86"/>
      <c r="O21" s="88"/>
      <c r="P21" s="237"/>
      <c r="Q21" s="92"/>
      <c r="R21" s="89"/>
      <c r="S21" s="90"/>
      <c r="T21" s="91"/>
      <c r="U21" s="86"/>
      <c r="V21" s="122"/>
      <c r="W21" s="123"/>
      <c r="X21" s="89"/>
      <c r="Y21" s="90"/>
      <c r="Z21" s="91"/>
      <c r="AA21" s="86"/>
      <c r="AB21" s="87"/>
      <c r="AC21" s="122"/>
      <c r="AD21" s="123"/>
      <c r="AE21" s="89"/>
      <c r="AF21" s="90"/>
      <c r="AG21" s="91"/>
      <c r="AH21" s="89"/>
      <c r="AI21" s="90"/>
      <c r="AJ21" s="91"/>
      <c r="AK21" s="86"/>
      <c r="AL21" s="88"/>
      <c r="AM21" s="92"/>
      <c r="AN21" s="93"/>
      <c r="AO21" s="94"/>
      <c r="AP21" s="94"/>
      <c r="AQ21" s="95"/>
      <c r="AR21" s="96"/>
      <c r="AS21" s="96"/>
      <c r="AT21" s="96"/>
      <c r="AU21" s="97"/>
    </row>
    <row r="22" spans="1:47" x14ac:dyDescent="0.25">
      <c r="B22" s="298" t="s">
        <v>52</v>
      </c>
      <c r="C22" s="298"/>
      <c r="D22" s="298"/>
      <c r="E22" s="298"/>
      <c r="F22" s="298"/>
      <c r="G22" s="298"/>
      <c r="H22" s="298"/>
      <c r="I22" s="298"/>
      <c r="J22" s="29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66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/>
      <c r="AP22" s="228"/>
      <c r="AQ22" s="228"/>
      <c r="AR22" s="228"/>
      <c r="AS22" s="228"/>
      <c r="AT22" s="228"/>
    </row>
    <row r="23" spans="1:47" x14ac:dyDescent="0.25">
      <c r="B23" s="298"/>
      <c r="C23" s="298"/>
      <c r="D23" s="298"/>
      <c r="E23" s="298"/>
      <c r="F23" s="298"/>
      <c r="G23" s="298"/>
      <c r="H23" s="298"/>
      <c r="I23" s="298"/>
      <c r="J23" s="29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66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8"/>
      <c r="AN23" s="228"/>
      <c r="AO23" s="228"/>
      <c r="AP23" s="228"/>
      <c r="AQ23" s="228"/>
      <c r="AR23" s="228"/>
      <c r="AS23" s="228"/>
      <c r="AT23" s="228"/>
    </row>
    <row r="24" spans="1:47" x14ac:dyDescent="0.25">
      <c r="B24" s="100"/>
    </row>
  </sheetData>
  <sortState ref="A8:AU20">
    <sortCondition ref="A8:A20"/>
    <sortCondition ref="AN8:AN20"/>
    <sortCondition ref="B8:B20"/>
  </sortState>
  <mergeCells count="34">
    <mergeCell ref="B22:J23"/>
    <mergeCell ref="A1:AU2"/>
    <mergeCell ref="N3:Q3"/>
    <mergeCell ref="R3:T3"/>
    <mergeCell ref="AN3:AN6"/>
    <mergeCell ref="AO3:AO6"/>
    <mergeCell ref="AP3:AP6"/>
    <mergeCell ref="AR3:AS6"/>
    <mergeCell ref="AU3:AU6"/>
    <mergeCell ref="N5:Q5"/>
    <mergeCell ref="R5:T5"/>
    <mergeCell ref="AH5:AJ5"/>
    <mergeCell ref="AK5:AM5"/>
    <mergeCell ref="AH3:AJ3"/>
    <mergeCell ref="AK3:AM3"/>
    <mergeCell ref="AQ3:AQ6"/>
    <mergeCell ref="A3:E6"/>
    <mergeCell ref="F3:J3"/>
    <mergeCell ref="K3:M3"/>
    <mergeCell ref="U3:W3"/>
    <mergeCell ref="X3:Z3"/>
    <mergeCell ref="AA3:AD3"/>
    <mergeCell ref="AE3:AG3"/>
    <mergeCell ref="F4:F6"/>
    <mergeCell ref="AT3:AT6"/>
    <mergeCell ref="G4:G6"/>
    <mergeCell ref="H4:H6"/>
    <mergeCell ref="I4:I6"/>
    <mergeCell ref="J4:J6"/>
    <mergeCell ref="AA5:AD5"/>
    <mergeCell ref="AE5:AG5"/>
    <mergeCell ref="U5:W5"/>
    <mergeCell ref="X5:Z5"/>
    <mergeCell ref="K5:M5"/>
  </mergeCells>
  <conditionalFormatting sqref="AO8:AP21">
    <cfRule type="cellIs" dxfId="12" priority="4" operator="equal">
      <formula>0</formula>
    </cfRule>
  </conditionalFormatting>
  <pageMargins left="0.7" right="0.7" top="0.75" bottom="0.75" header="0.3" footer="0.3"/>
  <pageSetup paperSize="9" scale="5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27"/>
  <sheetViews>
    <sheetView workbookViewId="0">
      <selection activeCell="A7" sqref="A7"/>
    </sheetView>
  </sheetViews>
  <sheetFormatPr defaultRowHeight="15" x14ac:dyDescent="0.25"/>
  <cols>
    <col min="1" max="1" width="9.140625" style="227" bestFit="1" customWidth="1"/>
    <col min="2" max="2" width="22.42578125" customWidth="1"/>
    <col min="3" max="3" width="12" customWidth="1"/>
    <col min="4" max="4" width="6.28515625" bestFit="1" customWidth="1"/>
    <col min="5" max="5" width="9" bestFit="1" customWidth="1"/>
    <col min="6" max="10" width="3.7109375" style="227" customWidth="1"/>
    <col min="11" max="27" width="4.7109375" style="227" customWidth="1"/>
    <col min="28" max="28" width="4.7109375" style="265" customWidth="1"/>
    <col min="29" max="33" width="4.7109375" style="227" customWidth="1"/>
    <col min="34" max="39" width="4.7109375" style="227" hidden="1" customWidth="1"/>
    <col min="40" max="41" width="3.5703125" style="227" customWidth="1"/>
    <col min="42" max="42" width="4.7109375" style="227" customWidth="1"/>
    <col min="43" max="43" width="6.140625" style="227" customWidth="1"/>
    <col min="44" max="45" width="2.5703125" style="227" customWidth="1"/>
    <col min="46" max="46" width="5.7109375" style="227" customWidth="1"/>
    <col min="47" max="47" width="8.28515625" style="227" customWidth="1"/>
    <col min="48" max="48" width="2.42578125" customWidth="1"/>
  </cols>
  <sheetData>
    <row r="1" spans="1:48" s="2" customFormat="1" ht="27" customHeight="1" x14ac:dyDescent="0.25">
      <c r="A1" s="301" t="s">
        <v>150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01"/>
      <c r="AN1" s="301"/>
      <c r="AO1" s="301"/>
      <c r="AP1" s="301"/>
      <c r="AQ1" s="301"/>
      <c r="AR1" s="301"/>
      <c r="AS1" s="301"/>
      <c r="AT1" s="301"/>
      <c r="AU1" s="301"/>
      <c r="AV1" s="1"/>
    </row>
    <row r="2" spans="1:48" s="2" customFormat="1" ht="20.25" customHeight="1" thickBot="1" x14ac:dyDescent="0.3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1"/>
    </row>
    <row r="3" spans="1:48" ht="15" customHeight="1" thickBot="1" x14ac:dyDescent="0.3">
      <c r="A3" s="302"/>
      <c r="B3" s="302"/>
      <c r="C3" s="302"/>
      <c r="D3" s="302"/>
      <c r="E3" s="302"/>
      <c r="F3" s="304" t="s">
        <v>0</v>
      </c>
      <c r="G3" s="305"/>
      <c r="H3" s="305"/>
      <c r="I3" s="305"/>
      <c r="J3" s="305"/>
      <c r="K3" s="295" t="s">
        <v>1</v>
      </c>
      <c r="L3" s="296"/>
      <c r="M3" s="297"/>
      <c r="N3" s="295" t="s">
        <v>2</v>
      </c>
      <c r="O3" s="296"/>
      <c r="P3" s="296"/>
      <c r="Q3" s="297"/>
      <c r="R3" s="295" t="s">
        <v>1</v>
      </c>
      <c r="S3" s="296"/>
      <c r="T3" s="297"/>
      <c r="U3" s="295" t="s">
        <v>65</v>
      </c>
      <c r="V3" s="296"/>
      <c r="W3" s="297"/>
      <c r="X3" s="295" t="s">
        <v>1</v>
      </c>
      <c r="Y3" s="296"/>
      <c r="Z3" s="297"/>
      <c r="AA3" s="295" t="s">
        <v>66</v>
      </c>
      <c r="AB3" s="296"/>
      <c r="AC3" s="296"/>
      <c r="AD3" s="297"/>
      <c r="AE3" s="295" t="s">
        <v>1</v>
      </c>
      <c r="AF3" s="296"/>
      <c r="AG3" s="297"/>
      <c r="AH3" s="295"/>
      <c r="AI3" s="296"/>
      <c r="AJ3" s="297"/>
      <c r="AK3" s="295"/>
      <c r="AL3" s="296"/>
      <c r="AM3" s="297"/>
      <c r="AN3" s="288" t="s">
        <v>3</v>
      </c>
      <c r="AO3" s="288" t="s">
        <v>4</v>
      </c>
      <c r="AP3" s="288" t="s">
        <v>5</v>
      </c>
      <c r="AQ3" s="299" t="s">
        <v>6</v>
      </c>
      <c r="AR3" s="310" t="s">
        <v>7</v>
      </c>
      <c r="AS3" s="311"/>
      <c r="AT3" s="306" t="s">
        <v>8</v>
      </c>
      <c r="AU3" s="308" t="s">
        <v>9</v>
      </c>
    </row>
    <row r="4" spans="1:48" ht="17.25" customHeight="1" x14ac:dyDescent="0.25">
      <c r="A4" s="302"/>
      <c r="B4" s="302"/>
      <c r="C4" s="302"/>
      <c r="D4" s="302"/>
      <c r="E4" s="302"/>
      <c r="F4" s="299" t="s">
        <v>10</v>
      </c>
      <c r="G4" s="299" t="s">
        <v>60</v>
      </c>
      <c r="H4" s="299" t="s">
        <v>63</v>
      </c>
      <c r="I4" s="299" t="s">
        <v>84</v>
      </c>
      <c r="J4" s="299" t="s">
        <v>59</v>
      </c>
      <c r="K4" s="231"/>
      <c r="L4" s="229"/>
      <c r="M4" s="230"/>
      <c r="N4" s="231"/>
      <c r="O4" s="229"/>
      <c r="P4" s="229"/>
      <c r="Q4" s="230"/>
      <c r="R4" s="231"/>
      <c r="S4" s="229"/>
      <c r="T4" s="230"/>
      <c r="U4" s="231"/>
      <c r="V4" s="229"/>
      <c r="W4" s="230"/>
      <c r="X4" s="231"/>
      <c r="Y4" s="229"/>
      <c r="Z4" s="230"/>
      <c r="AA4" s="269"/>
      <c r="AB4" s="267"/>
      <c r="AC4" s="267"/>
      <c r="AD4" s="268"/>
      <c r="AE4" s="231"/>
      <c r="AF4" s="229"/>
      <c r="AG4" s="230"/>
      <c r="AH4" s="231"/>
      <c r="AI4" s="229"/>
      <c r="AJ4" s="230"/>
      <c r="AK4" s="231"/>
      <c r="AL4" s="229"/>
      <c r="AM4" s="230"/>
      <c r="AN4" s="289"/>
      <c r="AO4" s="289"/>
      <c r="AP4" s="289"/>
      <c r="AQ4" s="300"/>
      <c r="AR4" s="312"/>
      <c r="AS4" s="313"/>
      <c r="AT4" s="307"/>
      <c r="AU4" s="309"/>
    </row>
    <row r="5" spans="1:48" ht="17.25" customHeight="1" x14ac:dyDescent="0.25">
      <c r="A5" s="302"/>
      <c r="B5" s="302"/>
      <c r="C5" s="302"/>
      <c r="D5" s="302"/>
      <c r="E5" s="302"/>
      <c r="F5" s="300"/>
      <c r="G5" s="300"/>
      <c r="H5" s="300"/>
      <c r="I5" s="300"/>
      <c r="J5" s="300"/>
      <c r="K5" s="293">
        <v>43533</v>
      </c>
      <c r="L5" s="291"/>
      <c r="M5" s="292"/>
      <c r="N5" s="293">
        <v>43624</v>
      </c>
      <c r="O5" s="291"/>
      <c r="P5" s="291"/>
      <c r="Q5" s="292"/>
      <c r="R5" s="293">
        <v>43645</v>
      </c>
      <c r="S5" s="291"/>
      <c r="T5" s="292"/>
      <c r="U5" s="293">
        <v>43666</v>
      </c>
      <c r="V5" s="291"/>
      <c r="W5" s="292"/>
      <c r="X5" s="293">
        <v>43694</v>
      </c>
      <c r="Y5" s="291"/>
      <c r="Z5" s="292"/>
      <c r="AA5" s="293">
        <v>43729</v>
      </c>
      <c r="AB5" s="291"/>
      <c r="AC5" s="291"/>
      <c r="AD5" s="292"/>
      <c r="AE5" s="293">
        <v>43778</v>
      </c>
      <c r="AF5" s="291"/>
      <c r="AG5" s="292"/>
      <c r="AH5" s="294"/>
      <c r="AI5" s="291"/>
      <c r="AJ5" s="292"/>
      <c r="AK5" s="290"/>
      <c r="AL5" s="291"/>
      <c r="AM5" s="292"/>
      <c r="AN5" s="289"/>
      <c r="AO5" s="289"/>
      <c r="AP5" s="289"/>
      <c r="AQ5" s="300"/>
      <c r="AR5" s="312"/>
      <c r="AS5" s="313"/>
      <c r="AT5" s="307"/>
      <c r="AU5" s="309"/>
    </row>
    <row r="6" spans="1:48" ht="24.75" customHeight="1" thickBot="1" x14ac:dyDescent="0.3">
      <c r="A6" s="303"/>
      <c r="B6" s="303"/>
      <c r="C6" s="303"/>
      <c r="D6" s="303"/>
      <c r="E6" s="303"/>
      <c r="F6" s="300"/>
      <c r="G6" s="300"/>
      <c r="H6" s="300"/>
      <c r="I6" s="300"/>
      <c r="J6" s="300"/>
      <c r="K6" s="6"/>
      <c r="L6" s="7"/>
      <c r="M6" s="8"/>
      <c r="N6" s="6"/>
      <c r="O6" s="7"/>
      <c r="P6" s="7"/>
      <c r="Q6" s="8"/>
      <c r="R6" s="6"/>
      <c r="S6" s="7"/>
      <c r="T6" s="8"/>
      <c r="U6" s="6"/>
      <c r="V6" s="7"/>
      <c r="W6" s="8"/>
      <c r="X6" s="6"/>
      <c r="Y6" s="7"/>
      <c r="Z6" s="8"/>
      <c r="AA6" s="6"/>
      <c r="AB6" s="7"/>
      <c r="AC6" s="7"/>
      <c r="AD6" s="8"/>
      <c r="AE6" s="6"/>
      <c r="AF6" s="7"/>
      <c r="AG6" s="8"/>
      <c r="AH6" s="6"/>
      <c r="AI6" s="7"/>
      <c r="AJ6" s="8"/>
      <c r="AK6" s="9"/>
      <c r="AL6" s="10"/>
      <c r="AM6" s="11"/>
      <c r="AN6" s="289"/>
      <c r="AO6" s="289"/>
      <c r="AP6" s="289"/>
      <c r="AQ6" s="300"/>
      <c r="AR6" s="312"/>
      <c r="AS6" s="313"/>
      <c r="AT6" s="307"/>
      <c r="AU6" s="309"/>
    </row>
    <row r="7" spans="1:48" s="25" customFormat="1" ht="45.75" thickBot="1" x14ac:dyDescent="0.3">
      <c r="A7" s="12" t="s">
        <v>11</v>
      </c>
      <c r="B7" s="13" t="s">
        <v>12</v>
      </c>
      <c r="C7" s="14" t="s">
        <v>13</v>
      </c>
      <c r="D7" s="14" t="s">
        <v>55</v>
      </c>
      <c r="E7" s="15" t="s">
        <v>14</v>
      </c>
      <c r="F7" s="16" t="s">
        <v>61</v>
      </c>
      <c r="G7" s="102" t="s">
        <v>64</v>
      </c>
      <c r="H7" s="102" t="s">
        <v>64</v>
      </c>
      <c r="I7" s="102" t="s">
        <v>62</v>
      </c>
      <c r="J7" s="102" t="s">
        <v>62</v>
      </c>
      <c r="K7" s="17" t="s">
        <v>15</v>
      </c>
      <c r="L7" s="18" t="s">
        <v>16</v>
      </c>
      <c r="M7" s="19" t="s">
        <v>17</v>
      </c>
      <c r="N7" s="17" t="s">
        <v>15</v>
      </c>
      <c r="O7" s="232" t="s">
        <v>140</v>
      </c>
      <c r="P7" s="234" t="s">
        <v>142</v>
      </c>
      <c r="Q7" s="233" t="s">
        <v>141</v>
      </c>
      <c r="R7" s="17" t="s">
        <v>15</v>
      </c>
      <c r="S7" s="18" t="s">
        <v>16</v>
      </c>
      <c r="T7" s="19" t="s">
        <v>17</v>
      </c>
      <c r="U7" s="17" t="s">
        <v>15</v>
      </c>
      <c r="V7" s="18" t="s">
        <v>16</v>
      </c>
      <c r="W7" s="19" t="s">
        <v>17</v>
      </c>
      <c r="X7" s="17" t="s">
        <v>15</v>
      </c>
      <c r="Y7" s="18" t="s">
        <v>16</v>
      </c>
      <c r="Z7" s="19" t="s">
        <v>17</v>
      </c>
      <c r="AA7" s="250" t="s">
        <v>15</v>
      </c>
      <c r="AB7" s="270" t="s">
        <v>16</v>
      </c>
      <c r="AC7" s="270" t="s">
        <v>17</v>
      </c>
      <c r="AD7" s="19" t="s">
        <v>156</v>
      </c>
      <c r="AE7" s="17" t="s">
        <v>15</v>
      </c>
      <c r="AF7" s="18" t="s">
        <v>16</v>
      </c>
      <c r="AG7" s="19" t="s">
        <v>17</v>
      </c>
      <c r="AH7" s="17" t="s">
        <v>15</v>
      </c>
      <c r="AI7" s="18" t="s">
        <v>16</v>
      </c>
      <c r="AJ7" s="19" t="s">
        <v>17</v>
      </c>
      <c r="AK7" s="17" t="s">
        <v>15</v>
      </c>
      <c r="AL7" s="18" t="s">
        <v>16</v>
      </c>
      <c r="AM7" s="19" t="s">
        <v>17</v>
      </c>
      <c r="AN7" s="20"/>
      <c r="AO7" s="20"/>
      <c r="AP7" s="20"/>
      <c r="AQ7" s="16"/>
      <c r="AR7" s="21" t="s">
        <v>18</v>
      </c>
      <c r="AS7" s="22" t="s">
        <v>19</v>
      </c>
      <c r="AT7" s="23"/>
      <c r="AU7" s="24"/>
    </row>
    <row r="8" spans="1:48" s="25" customFormat="1" ht="15.75" x14ac:dyDescent="0.25">
      <c r="A8" s="218">
        <f t="shared" ref="A8:A16" si="0">RANK(AU8,$AU$8:$AU$24)</f>
        <v>1</v>
      </c>
      <c r="B8" s="26" t="s">
        <v>30</v>
      </c>
      <c r="C8" s="27">
        <v>8370</v>
      </c>
      <c r="D8" s="101" t="s">
        <v>56</v>
      </c>
      <c r="E8" s="103">
        <v>999</v>
      </c>
      <c r="F8" s="28">
        <v>6</v>
      </c>
      <c r="G8" s="109"/>
      <c r="H8" s="109"/>
      <c r="I8" s="29">
        <v>3</v>
      </c>
      <c r="J8" s="37"/>
      <c r="K8" s="104"/>
      <c r="L8" s="35">
        <v>10</v>
      </c>
      <c r="M8" s="36">
        <v>10</v>
      </c>
      <c r="N8" s="28"/>
      <c r="O8" s="121">
        <v>6</v>
      </c>
      <c r="P8" s="121">
        <v>10</v>
      </c>
      <c r="Q8" s="37">
        <v>8</v>
      </c>
      <c r="R8" s="31"/>
      <c r="S8" s="32">
        <v>4</v>
      </c>
      <c r="T8" s="33">
        <v>10</v>
      </c>
      <c r="U8" s="116"/>
      <c r="V8" s="34">
        <v>10</v>
      </c>
      <c r="W8" s="30">
        <v>1</v>
      </c>
      <c r="X8" s="31"/>
      <c r="Y8" s="35"/>
      <c r="Z8" s="36"/>
      <c r="AA8" s="262"/>
      <c r="AB8" s="263"/>
      <c r="AC8" s="263"/>
      <c r="AD8" s="264"/>
      <c r="AE8" s="31"/>
      <c r="AF8" s="35"/>
      <c r="AG8" s="36"/>
      <c r="AH8" s="31"/>
      <c r="AI8" s="35"/>
      <c r="AJ8" s="36"/>
      <c r="AK8" s="28"/>
      <c r="AL8" s="29"/>
      <c r="AM8" s="37"/>
      <c r="AN8" s="38">
        <v>5</v>
      </c>
      <c r="AO8" s="39">
        <v>0</v>
      </c>
      <c r="AP8" s="39">
        <f t="shared" ref="AP8:AP23" si="1">IF(AO8=1,0)+IF(AO8=2,-1)+IF(AO8=3,-3)+IF(AO8=4,-6)+IF(AO8=5,-10)+IF(AO8=6,-16)+IF(AO8=7,-24)+IF(AO8=8,-34)</f>
        <v>0</v>
      </c>
      <c r="AQ8" s="40">
        <f t="shared" ref="AQ8:AQ23" si="2">SUM(F8:AM8)+AP8</f>
        <v>78</v>
      </c>
      <c r="AR8" s="41"/>
      <c r="AS8" s="42"/>
      <c r="AT8" s="41">
        <f t="shared" ref="AT8:AT23" si="3">-(+AR8+AS8)</f>
        <v>0</v>
      </c>
      <c r="AU8" s="43">
        <f t="shared" ref="AU8:AU23" si="4">+AQ8+AT8</f>
        <v>78</v>
      </c>
    </row>
    <row r="9" spans="1:48" ht="15.75" x14ac:dyDescent="0.25">
      <c r="A9" s="219">
        <f t="shared" si="0"/>
        <v>2</v>
      </c>
      <c r="B9" s="44" t="s">
        <v>32</v>
      </c>
      <c r="C9" s="45" t="s">
        <v>33</v>
      </c>
      <c r="D9" s="45" t="s">
        <v>56</v>
      </c>
      <c r="E9" s="46">
        <v>73</v>
      </c>
      <c r="F9" s="47">
        <v>6</v>
      </c>
      <c r="G9" s="48"/>
      <c r="H9" s="48"/>
      <c r="I9" s="118">
        <v>3</v>
      </c>
      <c r="J9" s="53"/>
      <c r="K9" s="105"/>
      <c r="L9" s="51">
        <v>3</v>
      </c>
      <c r="M9" s="223">
        <v>1</v>
      </c>
      <c r="N9" s="47"/>
      <c r="O9" s="49">
        <v>2</v>
      </c>
      <c r="P9" s="235">
        <v>5</v>
      </c>
      <c r="Q9" s="53">
        <v>10</v>
      </c>
      <c r="R9" s="50"/>
      <c r="S9" s="61">
        <v>8</v>
      </c>
      <c r="T9" s="62">
        <v>3</v>
      </c>
      <c r="U9" s="47"/>
      <c r="V9" s="49">
        <v>8</v>
      </c>
      <c r="W9" s="53">
        <v>10</v>
      </c>
      <c r="X9" s="50"/>
      <c r="Y9" s="51"/>
      <c r="Z9" s="52"/>
      <c r="AA9" s="47"/>
      <c r="AB9" s="48"/>
      <c r="AC9" s="49"/>
      <c r="AD9" s="53"/>
      <c r="AE9" s="50"/>
      <c r="AF9" s="51"/>
      <c r="AG9" s="52"/>
      <c r="AH9" s="50"/>
      <c r="AI9" s="51"/>
      <c r="AJ9" s="52"/>
      <c r="AK9" s="47"/>
      <c r="AL9" s="49"/>
      <c r="AM9" s="53"/>
      <c r="AN9" s="56">
        <v>2</v>
      </c>
      <c r="AO9" s="57">
        <v>1</v>
      </c>
      <c r="AP9" s="57">
        <f t="shared" si="1"/>
        <v>0</v>
      </c>
      <c r="AQ9" s="58">
        <f t="shared" si="2"/>
        <v>59</v>
      </c>
      <c r="AR9" s="59"/>
      <c r="AS9" s="59"/>
      <c r="AT9" s="59">
        <f t="shared" si="3"/>
        <v>0</v>
      </c>
      <c r="AU9" s="60">
        <f t="shared" si="4"/>
        <v>59</v>
      </c>
    </row>
    <row r="10" spans="1:48" ht="15.75" x14ac:dyDescent="0.25">
      <c r="A10" s="219">
        <f t="shared" si="0"/>
        <v>3</v>
      </c>
      <c r="B10" s="44" t="s">
        <v>46</v>
      </c>
      <c r="C10" s="254">
        <v>1378</v>
      </c>
      <c r="D10" s="254" t="s">
        <v>56</v>
      </c>
      <c r="E10" s="46">
        <v>161</v>
      </c>
      <c r="F10" s="47">
        <v>6</v>
      </c>
      <c r="G10" s="48"/>
      <c r="H10" s="48"/>
      <c r="I10" s="118">
        <v>3</v>
      </c>
      <c r="J10" s="53"/>
      <c r="K10" s="105">
        <v>1</v>
      </c>
      <c r="L10" s="51">
        <v>1</v>
      </c>
      <c r="M10" s="52">
        <v>8</v>
      </c>
      <c r="N10" s="47">
        <v>1</v>
      </c>
      <c r="O10" s="248">
        <v>8</v>
      </c>
      <c r="P10" s="235">
        <v>8</v>
      </c>
      <c r="Q10" s="53">
        <v>6</v>
      </c>
      <c r="R10" s="50"/>
      <c r="S10" s="51">
        <v>5</v>
      </c>
      <c r="T10" s="52">
        <v>8</v>
      </c>
      <c r="U10" s="47">
        <v>1</v>
      </c>
      <c r="V10" s="49">
        <v>1</v>
      </c>
      <c r="W10" s="53">
        <v>1</v>
      </c>
      <c r="X10" s="50"/>
      <c r="Y10" s="51"/>
      <c r="Z10" s="52"/>
      <c r="AA10" s="47"/>
      <c r="AB10" s="48"/>
      <c r="AC10" s="49"/>
      <c r="AD10" s="53"/>
      <c r="AE10" s="50"/>
      <c r="AF10" s="51"/>
      <c r="AG10" s="52"/>
      <c r="AH10" s="50"/>
      <c r="AI10" s="51"/>
      <c r="AJ10" s="52"/>
      <c r="AK10" s="47"/>
      <c r="AL10" s="49"/>
      <c r="AM10" s="53"/>
      <c r="AN10" s="56"/>
      <c r="AO10" s="57">
        <v>1</v>
      </c>
      <c r="AP10" s="57">
        <f t="shared" si="1"/>
        <v>0</v>
      </c>
      <c r="AQ10" s="58">
        <f t="shared" si="2"/>
        <v>58</v>
      </c>
      <c r="AR10" s="59"/>
      <c r="AS10" s="59"/>
      <c r="AT10" s="59">
        <f t="shared" si="3"/>
        <v>0</v>
      </c>
      <c r="AU10" s="60">
        <f t="shared" si="4"/>
        <v>58</v>
      </c>
    </row>
    <row r="11" spans="1:48" ht="15.75" x14ac:dyDescent="0.25">
      <c r="A11" s="219">
        <f t="shared" si="0"/>
        <v>4</v>
      </c>
      <c r="B11" s="44" t="s">
        <v>22</v>
      </c>
      <c r="C11" s="45">
        <v>8026</v>
      </c>
      <c r="D11" s="45" t="s">
        <v>56</v>
      </c>
      <c r="E11" s="46">
        <v>4</v>
      </c>
      <c r="F11" s="63">
        <v>6</v>
      </c>
      <c r="G11" s="64"/>
      <c r="H11" s="64"/>
      <c r="I11" s="117">
        <v>3</v>
      </c>
      <c r="J11" s="55"/>
      <c r="K11" s="105"/>
      <c r="L11" s="61">
        <v>8</v>
      </c>
      <c r="M11" s="62">
        <v>1</v>
      </c>
      <c r="N11" s="47"/>
      <c r="O11" s="249">
        <v>10</v>
      </c>
      <c r="P11" s="236">
        <v>4</v>
      </c>
      <c r="Q11" s="55">
        <v>3</v>
      </c>
      <c r="R11" s="50"/>
      <c r="S11" s="61">
        <v>1</v>
      </c>
      <c r="T11" s="62">
        <v>1</v>
      </c>
      <c r="U11" s="47"/>
      <c r="V11" s="54">
        <v>6</v>
      </c>
      <c r="W11" s="55">
        <v>8</v>
      </c>
      <c r="X11" s="50"/>
      <c r="Y11" s="51"/>
      <c r="Z11" s="52"/>
      <c r="AA11" s="47"/>
      <c r="AB11" s="48"/>
      <c r="AC11" s="54"/>
      <c r="AD11" s="55"/>
      <c r="AE11" s="50"/>
      <c r="AF11" s="51"/>
      <c r="AG11" s="52"/>
      <c r="AH11" s="50"/>
      <c r="AI11" s="51"/>
      <c r="AJ11" s="52"/>
      <c r="AK11" s="47"/>
      <c r="AL11" s="49"/>
      <c r="AM11" s="53"/>
      <c r="AN11" s="56">
        <v>1</v>
      </c>
      <c r="AO11" s="57">
        <v>1</v>
      </c>
      <c r="AP11" s="57">
        <f t="shared" si="1"/>
        <v>0</v>
      </c>
      <c r="AQ11" s="58">
        <f t="shared" si="2"/>
        <v>51</v>
      </c>
      <c r="AR11" s="59"/>
      <c r="AS11" s="59"/>
      <c r="AT11" s="59">
        <f t="shared" si="3"/>
        <v>0</v>
      </c>
      <c r="AU11" s="60">
        <f t="shared" si="4"/>
        <v>51</v>
      </c>
    </row>
    <row r="12" spans="1:48" ht="15.75" x14ac:dyDescent="0.25">
      <c r="A12" s="219">
        <f t="shared" si="0"/>
        <v>5</v>
      </c>
      <c r="B12" s="44" t="s">
        <v>70</v>
      </c>
      <c r="C12" s="66">
        <v>19882</v>
      </c>
      <c r="D12" s="66" t="s">
        <v>56</v>
      </c>
      <c r="E12" s="46">
        <v>12</v>
      </c>
      <c r="F12" s="47">
        <v>6</v>
      </c>
      <c r="G12" s="48"/>
      <c r="H12" s="48"/>
      <c r="I12" s="118">
        <v>3</v>
      </c>
      <c r="J12" s="53"/>
      <c r="K12" s="105"/>
      <c r="L12" s="51">
        <v>4</v>
      </c>
      <c r="M12" s="223">
        <v>1</v>
      </c>
      <c r="N12" s="47"/>
      <c r="O12" s="49">
        <v>3</v>
      </c>
      <c r="P12" s="235">
        <v>6</v>
      </c>
      <c r="Q12" s="53">
        <v>5</v>
      </c>
      <c r="R12" s="50"/>
      <c r="S12" s="51">
        <v>10</v>
      </c>
      <c r="T12" s="52">
        <v>5</v>
      </c>
      <c r="U12" s="47"/>
      <c r="V12" s="54">
        <v>5</v>
      </c>
      <c r="W12" s="55">
        <v>1</v>
      </c>
      <c r="X12" s="50"/>
      <c r="Y12" s="51"/>
      <c r="Z12" s="52"/>
      <c r="AA12" s="47"/>
      <c r="AB12" s="48"/>
      <c r="AC12" s="54"/>
      <c r="AD12" s="55"/>
      <c r="AE12" s="50"/>
      <c r="AF12" s="51"/>
      <c r="AG12" s="52"/>
      <c r="AH12" s="50"/>
      <c r="AI12" s="51"/>
      <c r="AJ12" s="52"/>
      <c r="AK12" s="47"/>
      <c r="AL12" s="49"/>
      <c r="AM12" s="53"/>
      <c r="AN12" s="56">
        <v>1</v>
      </c>
      <c r="AO12" s="57">
        <v>1</v>
      </c>
      <c r="AP12" s="57">
        <f t="shared" si="1"/>
        <v>0</v>
      </c>
      <c r="AQ12" s="58">
        <f t="shared" si="2"/>
        <v>49</v>
      </c>
      <c r="AR12" s="59"/>
      <c r="AS12" s="59"/>
      <c r="AT12" s="59">
        <f t="shared" si="3"/>
        <v>0</v>
      </c>
      <c r="AU12" s="60">
        <f t="shared" si="4"/>
        <v>49</v>
      </c>
    </row>
    <row r="13" spans="1:48" ht="15.75" x14ac:dyDescent="0.25">
      <c r="A13" s="219">
        <f t="shared" si="0"/>
        <v>6</v>
      </c>
      <c r="B13" s="44" t="s">
        <v>25</v>
      </c>
      <c r="C13" s="45">
        <v>3819</v>
      </c>
      <c r="D13" s="45" t="s">
        <v>56</v>
      </c>
      <c r="E13" s="46">
        <v>64</v>
      </c>
      <c r="F13" s="47">
        <v>6</v>
      </c>
      <c r="G13" s="48"/>
      <c r="H13" s="48"/>
      <c r="I13" s="118">
        <v>3</v>
      </c>
      <c r="J13" s="53"/>
      <c r="K13" s="105"/>
      <c r="L13" s="61">
        <v>5</v>
      </c>
      <c r="M13" s="62">
        <v>6</v>
      </c>
      <c r="N13" s="47"/>
      <c r="O13" s="49">
        <v>4</v>
      </c>
      <c r="P13" s="235">
        <v>8</v>
      </c>
      <c r="Q13" s="53">
        <v>6</v>
      </c>
      <c r="R13" s="50"/>
      <c r="S13" s="61">
        <v>6</v>
      </c>
      <c r="T13" s="62">
        <v>4</v>
      </c>
      <c r="U13" s="47"/>
      <c r="V13" s="54"/>
      <c r="W13" s="55"/>
      <c r="X13" s="50"/>
      <c r="Y13" s="51"/>
      <c r="Z13" s="52"/>
      <c r="AA13" s="47"/>
      <c r="AB13" s="48"/>
      <c r="AC13" s="54"/>
      <c r="AD13" s="55"/>
      <c r="AE13" s="50"/>
      <c r="AF13" s="51"/>
      <c r="AG13" s="52"/>
      <c r="AH13" s="50"/>
      <c r="AI13" s="51"/>
      <c r="AJ13" s="52"/>
      <c r="AK13" s="47"/>
      <c r="AL13" s="49"/>
      <c r="AM13" s="53"/>
      <c r="AN13" s="56"/>
      <c r="AO13" s="57">
        <v>0</v>
      </c>
      <c r="AP13" s="57">
        <f t="shared" si="1"/>
        <v>0</v>
      </c>
      <c r="AQ13" s="58">
        <f t="shared" si="2"/>
        <v>48</v>
      </c>
      <c r="AR13" s="59"/>
      <c r="AS13" s="59"/>
      <c r="AT13" s="59">
        <f t="shared" si="3"/>
        <v>0</v>
      </c>
      <c r="AU13" s="60">
        <f t="shared" si="4"/>
        <v>48</v>
      </c>
    </row>
    <row r="14" spans="1:48" ht="15.75" x14ac:dyDescent="0.25">
      <c r="A14" s="219">
        <f t="shared" si="0"/>
        <v>7</v>
      </c>
      <c r="B14" s="44" t="s">
        <v>38</v>
      </c>
      <c r="C14" s="45">
        <v>3658</v>
      </c>
      <c r="D14" s="45" t="s">
        <v>56</v>
      </c>
      <c r="E14" s="46">
        <v>66</v>
      </c>
      <c r="F14" s="63">
        <v>6</v>
      </c>
      <c r="G14" s="64"/>
      <c r="H14" s="64"/>
      <c r="I14" s="117">
        <v>3</v>
      </c>
      <c r="J14" s="53"/>
      <c r="K14" s="105"/>
      <c r="L14" s="61">
        <v>1</v>
      </c>
      <c r="M14" s="222">
        <v>3</v>
      </c>
      <c r="N14" s="47"/>
      <c r="O14" s="49">
        <v>1</v>
      </c>
      <c r="P14" s="235">
        <v>3</v>
      </c>
      <c r="Q14" s="53">
        <v>4</v>
      </c>
      <c r="R14" s="50"/>
      <c r="S14" s="61">
        <v>1</v>
      </c>
      <c r="T14" s="62">
        <v>1</v>
      </c>
      <c r="U14" s="47"/>
      <c r="V14" s="54">
        <v>4</v>
      </c>
      <c r="W14" s="55">
        <v>6</v>
      </c>
      <c r="X14" s="50"/>
      <c r="Y14" s="51"/>
      <c r="Z14" s="52"/>
      <c r="AA14" s="47"/>
      <c r="AB14" s="48"/>
      <c r="AC14" s="54"/>
      <c r="AD14" s="55"/>
      <c r="AE14" s="50"/>
      <c r="AF14" s="51"/>
      <c r="AG14" s="52"/>
      <c r="AH14" s="50"/>
      <c r="AI14" s="51"/>
      <c r="AJ14" s="52"/>
      <c r="AK14" s="47"/>
      <c r="AL14" s="49"/>
      <c r="AM14" s="53"/>
      <c r="AN14" s="56"/>
      <c r="AO14" s="57">
        <v>1</v>
      </c>
      <c r="AP14" s="57">
        <f t="shared" si="1"/>
        <v>0</v>
      </c>
      <c r="AQ14" s="58">
        <f t="shared" si="2"/>
        <v>33</v>
      </c>
      <c r="AR14" s="59"/>
      <c r="AS14" s="59"/>
      <c r="AT14" s="59">
        <f t="shared" si="3"/>
        <v>0</v>
      </c>
      <c r="AU14" s="60">
        <f t="shared" si="4"/>
        <v>33</v>
      </c>
    </row>
    <row r="15" spans="1:48" ht="15.75" x14ac:dyDescent="0.25">
      <c r="A15" s="219">
        <f t="shared" si="0"/>
        <v>8</v>
      </c>
      <c r="B15" s="44" t="s">
        <v>37</v>
      </c>
      <c r="C15" s="114">
        <v>17465</v>
      </c>
      <c r="D15" s="45" t="s">
        <v>56</v>
      </c>
      <c r="E15" s="46">
        <v>17</v>
      </c>
      <c r="F15" s="47">
        <v>6</v>
      </c>
      <c r="G15" s="48"/>
      <c r="H15" s="48"/>
      <c r="I15" s="118">
        <v>0</v>
      </c>
      <c r="J15" s="53"/>
      <c r="K15" s="105"/>
      <c r="L15" s="51">
        <v>6</v>
      </c>
      <c r="M15" s="52">
        <v>5</v>
      </c>
      <c r="N15" s="47"/>
      <c r="O15" s="49"/>
      <c r="P15" s="235"/>
      <c r="Q15" s="53"/>
      <c r="R15" s="50"/>
      <c r="S15" s="61">
        <v>3</v>
      </c>
      <c r="T15" s="62">
        <v>2</v>
      </c>
      <c r="U15" s="47"/>
      <c r="V15" s="54"/>
      <c r="W15" s="55"/>
      <c r="X15" s="50"/>
      <c r="Y15" s="51"/>
      <c r="Z15" s="52"/>
      <c r="AA15" s="47"/>
      <c r="AB15" s="48"/>
      <c r="AC15" s="54"/>
      <c r="AD15" s="55"/>
      <c r="AE15" s="50"/>
      <c r="AF15" s="51"/>
      <c r="AG15" s="52"/>
      <c r="AH15" s="50"/>
      <c r="AI15" s="51"/>
      <c r="AJ15" s="52"/>
      <c r="AK15" s="47"/>
      <c r="AL15" s="49"/>
      <c r="AM15" s="53"/>
      <c r="AN15" s="56"/>
      <c r="AO15" s="57"/>
      <c r="AP15" s="57">
        <f t="shared" si="1"/>
        <v>0</v>
      </c>
      <c r="AQ15" s="58">
        <f t="shared" si="2"/>
        <v>22</v>
      </c>
      <c r="AR15" s="59"/>
      <c r="AS15" s="59"/>
      <c r="AT15" s="59">
        <f t="shared" si="3"/>
        <v>0</v>
      </c>
      <c r="AU15" s="60">
        <f t="shared" si="4"/>
        <v>22</v>
      </c>
    </row>
    <row r="16" spans="1:48" ht="15.75" x14ac:dyDescent="0.25">
      <c r="A16" s="219">
        <f t="shared" si="0"/>
        <v>8</v>
      </c>
      <c r="B16" s="44" t="s">
        <v>49</v>
      </c>
      <c r="C16" s="45">
        <v>9921</v>
      </c>
      <c r="D16" s="45" t="s">
        <v>56</v>
      </c>
      <c r="E16" s="46">
        <v>44</v>
      </c>
      <c r="F16" s="47">
        <v>6</v>
      </c>
      <c r="G16" s="48"/>
      <c r="H16" s="48"/>
      <c r="I16" s="118">
        <v>3</v>
      </c>
      <c r="J16" s="53"/>
      <c r="K16" s="105"/>
      <c r="L16" s="61">
        <v>1</v>
      </c>
      <c r="M16" s="62">
        <v>2</v>
      </c>
      <c r="N16" s="47"/>
      <c r="O16" s="49"/>
      <c r="P16" s="235">
        <v>3</v>
      </c>
      <c r="Q16" s="53">
        <v>4</v>
      </c>
      <c r="R16" s="50"/>
      <c r="S16" s="51">
        <v>2</v>
      </c>
      <c r="T16" s="52">
        <v>1</v>
      </c>
      <c r="U16" s="47"/>
      <c r="V16" s="49"/>
      <c r="W16" s="53"/>
      <c r="X16" s="50"/>
      <c r="Y16" s="51"/>
      <c r="Z16" s="52"/>
      <c r="AA16" s="47"/>
      <c r="AB16" s="48"/>
      <c r="AC16" s="49"/>
      <c r="AD16" s="53"/>
      <c r="AE16" s="50"/>
      <c r="AF16" s="51"/>
      <c r="AG16" s="52"/>
      <c r="AH16" s="50"/>
      <c r="AI16" s="51"/>
      <c r="AJ16" s="52"/>
      <c r="AK16" s="47"/>
      <c r="AL16" s="49"/>
      <c r="AM16" s="53"/>
      <c r="AN16" s="56"/>
      <c r="AO16" s="57">
        <v>0</v>
      </c>
      <c r="AP16" s="57">
        <f t="shared" si="1"/>
        <v>0</v>
      </c>
      <c r="AQ16" s="58">
        <f t="shared" si="2"/>
        <v>22</v>
      </c>
      <c r="AR16" s="59"/>
      <c r="AS16" s="59"/>
      <c r="AT16" s="59">
        <f t="shared" si="3"/>
        <v>0</v>
      </c>
      <c r="AU16" s="60">
        <f t="shared" si="4"/>
        <v>22</v>
      </c>
    </row>
    <row r="17" spans="1:47" ht="15.75" x14ac:dyDescent="0.25">
      <c r="A17" s="220">
        <f>RANK(AU17,$AU$8:$AU$56)</f>
        <v>10</v>
      </c>
      <c r="B17" s="67" t="s">
        <v>42</v>
      </c>
      <c r="C17" s="68" t="s">
        <v>43</v>
      </c>
      <c r="D17" s="68" t="s">
        <v>56</v>
      </c>
      <c r="E17" s="69">
        <v>86</v>
      </c>
      <c r="F17" s="70">
        <v>6</v>
      </c>
      <c r="G17" s="71"/>
      <c r="H17" s="71"/>
      <c r="I17" s="119">
        <v>3</v>
      </c>
      <c r="J17" s="81"/>
      <c r="K17" s="107"/>
      <c r="L17" s="74"/>
      <c r="M17" s="75"/>
      <c r="N17" s="70"/>
      <c r="O17" s="238">
        <v>0</v>
      </c>
      <c r="P17" s="239">
        <v>0</v>
      </c>
      <c r="Q17" s="81">
        <v>1</v>
      </c>
      <c r="R17" s="73"/>
      <c r="S17" s="74">
        <v>1</v>
      </c>
      <c r="T17" s="75">
        <v>6</v>
      </c>
      <c r="U17" s="70"/>
      <c r="V17" s="80"/>
      <c r="W17" s="81"/>
      <c r="X17" s="73"/>
      <c r="Y17" s="77"/>
      <c r="Z17" s="78"/>
      <c r="AA17" s="70"/>
      <c r="AB17" s="71"/>
      <c r="AC17" s="80"/>
      <c r="AD17" s="81"/>
      <c r="AE17" s="73"/>
      <c r="AF17" s="77"/>
      <c r="AG17" s="78"/>
      <c r="AH17" s="73"/>
      <c r="AI17" s="77"/>
      <c r="AJ17" s="78"/>
      <c r="AK17" s="70"/>
      <c r="AL17" s="72"/>
      <c r="AM17" s="76"/>
      <c r="AN17" s="82"/>
      <c r="AO17" s="57">
        <v>0</v>
      </c>
      <c r="AP17" s="57">
        <f t="shared" si="1"/>
        <v>0</v>
      </c>
      <c r="AQ17" s="58">
        <f t="shared" si="2"/>
        <v>17</v>
      </c>
      <c r="AR17" s="59"/>
      <c r="AS17" s="59"/>
      <c r="AT17" s="59">
        <f t="shared" si="3"/>
        <v>0</v>
      </c>
      <c r="AU17" s="60">
        <f t="shared" si="4"/>
        <v>17</v>
      </c>
    </row>
    <row r="18" spans="1:47" ht="15.75" x14ac:dyDescent="0.25">
      <c r="A18" s="220">
        <f t="shared" ref="A18:A23" si="5">RANK(AU18,$AU$8:$AU$24)</f>
        <v>11</v>
      </c>
      <c r="B18" s="67" t="s">
        <v>71</v>
      </c>
      <c r="C18" s="83">
        <v>7959</v>
      </c>
      <c r="D18" s="83" t="s">
        <v>56</v>
      </c>
      <c r="E18" s="69">
        <v>34</v>
      </c>
      <c r="F18" s="70">
        <v>6</v>
      </c>
      <c r="G18" s="71"/>
      <c r="H18" s="71"/>
      <c r="I18" s="119">
        <v>3</v>
      </c>
      <c r="J18" s="76"/>
      <c r="K18" s="107"/>
      <c r="L18" s="77"/>
      <c r="M18" s="78"/>
      <c r="N18" s="70"/>
      <c r="O18" s="72"/>
      <c r="P18" s="251">
        <v>1</v>
      </c>
      <c r="Q18" s="76">
        <v>2</v>
      </c>
      <c r="R18" s="73"/>
      <c r="S18" s="77">
        <v>1</v>
      </c>
      <c r="T18" s="78">
        <v>1</v>
      </c>
      <c r="U18" s="70"/>
      <c r="V18" s="80"/>
      <c r="W18" s="81"/>
      <c r="X18" s="73"/>
      <c r="Y18" s="77"/>
      <c r="Z18" s="78"/>
      <c r="AA18" s="70"/>
      <c r="AB18" s="71"/>
      <c r="AC18" s="80"/>
      <c r="AD18" s="81"/>
      <c r="AE18" s="73"/>
      <c r="AF18" s="77"/>
      <c r="AG18" s="78"/>
      <c r="AH18" s="73"/>
      <c r="AI18" s="77"/>
      <c r="AJ18" s="78"/>
      <c r="AK18" s="70"/>
      <c r="AL18" s="72"/>
      <c r="AM18" s="76"/>
      <c r="AN18" s="82"/>
      <c r="AO18" s="57">
        <v>0</v>
      </c>
      <c r="AP18" s="57">
        <f t="shared" si="1"/>
        <v>0</v>
      </c>
      <c r="AQ18" s="58">
        <f t="shared" si="2"/>
        <v>14</v>
      </c>
      <c r="AR18" s="59"/>
      <c r="AS18" s="59"/>
      <c r="AT18" s="59">
        <f t="shared" si="3"/>
        <v>0</v>
      </c>
      <c r="AU18" s="60">
        <f t="shared" si="4"/>
        <v>14</v>
      </c>
    </row>
    <row r="19" spans="1:47" ht="15.75" x14ac:dyDescent="0.25">
      <c r="A19" s="220">
        <f t="shared" si="5"/>
        <v>12</v>
      </c>
      <c r="B19" s="67" t="s">
        <v>41</v>
      </c>
      <c r="C19" s="83">
        <v>18582</v>
      </c>
      <c r="D19" s="83" t="s">
        <v>56</v>
      </c>
      <c r="E19" s="69">
        <v>344</v>
      </c>
      <c r="F19" s="70">
        <v>6</v>
      </c>
      <c r="G19" s="71"/>
      <c r="H19" s="71"/>
      <c r="I19" s="119">
        <v>0</v>
      </c>
      <c r="J19" s="76"/>
      <c r="K19" s="107"/>
      <c r="L19" s="77">
        <v>2</v>
      </c>
      <c r="M19" s="243">
        <v>4</v>
      </c>
      <c r="N19" s="70"/>
      <c r="O19" s="72"/>
      <c r="P19" s="251"/>
      <c r="Q19" s="76"/>
      <c r="R19" s="73"/>
      <c r="S19" s="77"/>
      <c r="T19" s="78"/>
      <c r="U19" s="70"/>
      <c r="V19" s="80"/>
      <c r="W19" s="81"/>
      <c r="X19" s="73"/>
      <c r="Y19" s="77"/>
      <c r="Z19" s="78"/>
      <c r="AA19" s="70"/>
      <c r="AB19" s="71"/>
      <c r="AC19" s="80"/>
      <c r="AD19" s="81"/>
      <c r="AE19" s="73"/>
      <c r="AF19" s="77"/>
      <c r="AG19" s="78"/>
      <c r="AH19" s="73"/>
      <c r="AI19" s="77"/>
      <c r="AJ19" s="78"/>
      <c r="AK19" s="70"/>
      <c r="AL19" s="72"/>
      <c r="AM19" s="76"/>
      <c r="AN19" s="82"/>
      <c r="AO19" s="57">
        <v>0</v>
      </c>
      <c r="AP19" s="57">
        <f t="shared" si="1"/>
        <v>0</v>
      </c>
      <c r="AQ19" s="58">
        <f t="shared" si="2"/>
        <v>12</v>
      </c>
      <c r="AR19" s="59"/>
      <c r="AS19" s="59"/>
      <c r="AT19" s="59">
        <f t="shared" si="3"/>
        <v>0</v>
      </c>
      <c r="AU19" s="60">
        <f t="shared" si="4"/>
        <v>12</v>
      </c>
    </row>
    <row r="20" spans="1:47" ht="15.75" x14ac:dyDescent="0.25">
      <c r="A20" s="220">
        <f t="shared" si="5"/>
        <v>13</v>
      </c>
      <c r="B20" s="67" t="s">
        <v>138</v>
      </c>
      <c r="C20" s="83">
        <v>2267</v>
      </c>
      <c r="D20" s="83" t="s">
        <v>56</v>
      </c>
      <c r="E20" s="69">
        <v>866</v>
      </c>
      <c r="F20" s="70">
        <v>0</v>
      </c>
      <c r="G20" s="71"/>
      <c r="H20" s="71"/>
      <c r="I20" s="119">
        <v>3</v>
      </c>
      <c r="J20" s="76"/>
      <c r="K20" s="107"/>
      <c r="L20" s="77"/>
      <c r="M20" s="78"/>
      <c r="N20" s="70"/>
      <c r="O20" s="72">
        <v>1</v>
      </c>
      <c r="P20" s="251">
        <v>1</v>
      </c>
      <c r="Q20" s="76">
        <v>1</v>
      </c>
      <c r="R20" s="73"/>
      <c r="S20" s="77"/>
      <c r="T20" s="78"/>
      <c r="U20" s="70"/>
      <c r="V20" s="80">
        <v>1</v>
      </c>
      <c r="W20" s="81">
        <v>1</v>
      </c>
      <c r="X20" s="73"/>
      <c r="Y20" s="77"/>
      <c r="Z20" s="78"/>
      <c r="AA20" s="70"/>
      <c r="AB20" s="71"/>
      <c r="AC20" s="80"/>
      <c r="AD20" s="81"/>
      <c r="AE20" s="73"/>
      <c r="AF20" s="77"/>
      <c r="AG20" s="78"/>
      <c r="AH20" s="73"/>
      <c r="AI20" s="77"/>
      <c r="AJ20" s="78"/>
      <c r="AK20" s="70"/>
      <c r="AL20" s="72"/>
      <c r="AM20" s="76"/>
      <c r="AN20" s="82"/>
      <c r="AO20" s="57">
        <v>0</v>
      </c>
      <c r="AP20" s="57">
        <f t="shared" si="1"/>
        <v>0</v>
      </c>
      <c r="AQ20" s="58">
        <f t="shared" si="2"/>
        <v>8</v>
      </c>
      <c r="AR20" s="59"/>
      <c r="AS20" s="59"/>
      <c r="AT20" s="59">
        <f t="shared" si="3"/>
        <v>0</v>
      </c>
      <c r="AU20" s="60">
        <f t="shared" si="4"/>
        <v>8</v>
      </c>
    </row>
    <row r="21" spans="1:47" ht="15.75" x14ac:dyDescent="0.25">
      <c r="A21" s="220">
        <f t="shared" si="5"/>
        <v>14</v>
      </c>
      <c r="B21" s="67" t="s">
        <v>146</v>
      </c>
      <c r="C21" s="83"/>
      <c r="D21" s="83" t="s">
        <v>56</v>
      </c>
      <c r="E21" s="69"/>
      <c r="F21" s="70">
        <v>0</v>
      </c>
      <c r="G21" s="71"/>
      <c r="H21" s="71"/>
      <c r="I21" s="119">
        <v>3</v>
      </c>
      <c r="J21" s="76"/>
      <c r="K21" s="107"/>
      <c r="L21" s="77"/>
      <c r="M21" s="78"/>
      <c r="N21" s="70"/>
      <c r="O21" s="72"/>
      <c r="P21" s="251">
        <v>2</v>
      </c>
      <c r="Q21" s="76">
        <v>1</v>
      </c>
      <c r="R21" s="73"/>
      <c r="S21" s="77"/>
      <c r="T21" s="78"/>
      <c r="U21" s="70"/>
      <c r="V21" s="80"/>
      <c r="W21" s="81"/>
      <c r="X21" s="73"/>
      <c r="Y21" s="77"/>
      <c r="Z21" s="78"/>
      <c r="AA21" s="70"/>
      <c r="AB21" s="71"/>
      <c r="AC21" s="80"/>
      <c r="AD21" s="81"/>
      <c r="AE21" s="73"/>
      <c r="AF21" s="77"/>
      <c r="AG21" s="78"/>
      <c r="AH21" s="73"/>
      <c r="AI21" s="77"/>
      <c r="AJ21" s="78"/>
      <c r="AK21" s="70"/>
      <c r="AL21" s="72"/>
      <c r="AM21" s="76"/>
      <c r="AN21" s="82"/>
      <c r="AO21" s="57">
        <v>0</v>
      </c>
      <c r="AP21" s="57">
        <f t="shared" si="1"/>
        <v>0</v>
      </c>
      <c r="AQ21" s="58">
        <f t="shared" si="2"/>
        <v>6</v>
      </c>
      <c r="AR21" s="59"/>
      <c r="AS21" s="59"/>
      <c r="AT21" s="59">
        <f t="shared" si="3"/>
        <v>0</v>
      </c>
      <c r="AU21" s="60">
        <f t="shared" si="4"/>
        <v>6</v>
      </c>
    </row>
    <row r="22" spans="1:47" ht="15.75" x14ac:dyDescent="0.25">
      <c r="A22" s="220">
        <f t="shared" si="5"/>
        <v>15</v>
      </c>
      <c r="B22" s="67" t="s">
        <v>154</v>
      </c>
      <c r="C22" s="83"/>
      <c r="D22" s="83" t="s">
        <v>56</v>
      </c>
      <c r="E22" s="69">
        <v>88</v>
      </c>
      <c r="F22" s="70">
        <v>0</v>
      </c>
      <c r="G22" s="71"/>
      <c r="H22" s="71"/>
      <c r="I22" s="119">
        <v>0</v>
      </c>
      <c r="J22" s="76"/>
      <c r="K22" s="107"/>
      <c r="L22" s="77"/>
      <c r="M22" s="78"/>
      <c r="N22" s="70"/>
      <c r="O22" s="72"/>
      <c r="P22" s="251"/>
      <c r="Q22" s="76"/>
      <c r="R22" s="73"/>
      <c r="S22" s="77">
        <v>1</v>
      </c>
      <c r="T22" s="78">
        <v>1</v>
      </c>
      <c r="U22" s="70"/>
      <c r="V22" s="80"/>
      <c r="W22" s="81"/>
      <c r="X22" s="73"/>
      <c r="Y22" s="77"/>
      <c r="Z22" s="78"/>
      <c r="AA22" s="70"/>
      <c r="AB22" s="71"/>
      <c r="AC22" s="80"/>
      <c r="AD22" s="81"/>
      <c r="AE22" s="73"/>
      <c r="AF22" s="77"/>
      <c r="AG22" s="78"/>
      <c r="AH22" s="73"/>
      <c r="AI22" s="77"/>
      <c r="AJ22" s="78"/>
      <c r="AK22" s="70"/>
      <c r="AL22" s="72"/>
      <c r="AM22" s="76"/>
      <c r="AN22" s="82"/>
      <c r="AO22" s="57"/>
      <c r="AP22" s="57">
        <f t="shared" si="1"/>
        <v>0</v>
      </c>
      <c r="AQ22" s="58">
        <f t="shared" si="2"/>
        <v>2</v>
      </c>
      <c r="AR22" s="59"/>
      <c r="AS22" s="59"/>
      <c r="AT22" s="59">
        <f t="shared" si="3"/>
        <v>0</v>
      </c>
      <c r="AU22" s="60">
        <f t="shared" si="4"/>
        <v>2</v>
      </c>
    </row>
    <row r="23" spans="1:47" ht="15.75" x14ac:dyDescent="0.25">
      <c r="A23" s="220">
        <f t="shared" si="5"/>
        <v>16</v>
      </c>
      <c r="B23" s="67" t="s">
        <v>48</v>
      </c>
      <c r="C23" s="83"/>
      <c r="D23" s="83" t="s">
        <v>56</v>
      </c>
      <c r="E23" s="69">
        <v>118</v>
      </c>
      <c r="F23" s="70">
        <v>6</v>
      </c>
      <c r="G23" s="71"/>
      <c r="H23" s="71"/>
      <c r="I23" s="119">
        <v>0</v>
      </c>
      <c r="J23" s="76"/>
      <c r="K23" s="107"/>
      <c r="L23" s="77"/>
      <c r="M23" s="78"/>
      <c r="N23" s="70"/>
      <c r="O23" s="72"/>
      <c r="P23" s="251"/>
      <c r="Q23" s="76"/>
      <c r="R23" s="73"/>
      <c r="S23" s="248">
        <v>1</v>
      </c>
      <c r="T23" s="248">
        <v>0</v>
      </c>
      <c r="U23" s="71"/>
      <c r="V23" s="80"/>
      <c r="W23" s="81"/>
      <c r="X23" s="73"/>
      <c r="Y23" s="77"/>
      <c r="Z23" s="78"/>
      <c r="AA23" s="70"/>
      <c r="AB23" s="71"/>
      <c r="AC23" s="80"/>
      <c r="AD23" s="81"/>
      <c r="AE23" s="73"/>
      <c r="AF23" s="77"/>
      <c r="AG23" s="78"/>
      <c r="AH23" s="73"/>
      <c r="AI23" s="77"/>
      <c r="AJ23" s="78"/>
      <c r="AK23" s="70"/>
      <c r="AL23" s="72"/>
      <c r="AM23" s="76"/>
      <c r="AN23" s="82"/>
      <c r="AO23" s="57">
        <v>5</v>
      </c>
      <c r="AP23" s="57">
        <f t="shared" si="1"/>
        <v>-10</v>
      </c>
      <c r="AQ23" s="58">
        <f t="shared" si="2"/>
        <v>-3</v>
      </c>
      <c r="AR23" s="59"/>
      <c r="AS23" s="59"/>
      <c r="AT23" s="59">
        <f t="shared" si="3"/>
        <v>0</v>
      </c>
      <c r="AU23" s="60">
        <f t="shared" si="4"/>
        <v>-3</v>
      </c>
    </row>
    <row r="24" spans="1:47" ht="16.5" thickBot="1" x14ac:dyDescent="0.3">
      <c r="A24" s="221"/>
      <c r="B24" s="84"/>
      <c r="C24" s="247"/>
      <c r="D24" s="247"/>
      <c r="E24" s="85"/>
      <c r="F24" s="86"/>
      <c r="G24" s="87"/>
      <c r="H24" s="87"/>
      <c r="I24" s="120"/>
      <c r="J24" s="92"/>
      <c r="K24" s="108"/>
      <c r="L24" s="90"/>
      <c r="M24" s="91"/>
      <c r="N24" s="86"/>
      <c r="O24" s="88"/>
      <c r="P24" s="237"/>
      <c r="Q24" s="92"/>
      <c r="R24" s="89"/>
      <c r="S24" s="260"/>
      <c r="T24" s="261"/>
      <c r="U24" s="86"/>
      <c r="V24" s="122"/>
      <c r="W24" s="123"/>
      <c r="X24" s="89"/>
      <c r="Y24" s="90"/>
      <c r="Z24" s="91"/>
      <c r="AA24" s="86"/>
      <c r="AB24" s="87"/>
      <c r="AC24" s="122"/>
      <c r="AD24" s="123"/>
      <c r="AE24" s="89"/>
      <c r="AF24" s="90"/>
      <c r="AG24" s="91"/>
      <c r="AH24" s="89"/>
      <c r="AI24" s="90"/>
      <c r="AJ24" s="91"/>
      <c r="AK24" s="86"/>
      <c r="AL24" s="88"/>
      <c r="AM24" s="92"/>
      <c r="AN24" s="93"/>
      <c r="AO24" s="94"/>
      <c r="AP24" s="94"/>
      <c r="AQ24" s="95"/>
      <c r="AR24" s="96"/>
      <c r="AS24" s="96"/>
      <c r="AT24" s="96"/>
      <c r="AU24" s="97"/>
    </row>
    <row r="25" spans="1:47" x14ac:dyDescent="0.25">
      <c r="B25" s="298" t="s">
        <v>52</v>
      </c>
      <c r="C25" s="298"/>
      <c r="D25" s="298"/>
      <c r="E25" s="298"/>
      <c r="F25" s="298"/>
      <c r="G25" s="298"/>
      <c r="H25" s="298"/>
      <c r="I25" s="298"/>
      <c r="J25" s="29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66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8"/>
      <c r="AS25" s="228"/>
      <c r="AT25" s="228"/>
    </row>
    <row r="26" spans="1:47" x14ac:dyDescent="0.25">
      <c r="B26" s="298"/>
      <c r="C26" s="298"/>
      <c r="D26" s="298"/>
      <c r="E26" s="298"/>
      <c r="F26" s="298"/>
      <c r="G26" s="298"/>
      <c r="H26" s="298"/>
      <c r="I26" s="298"/>
      <c r="J26" s="29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66"/>
      <c r="AC26" s="228"/>
      <c r="AD26" s="228"/>
      <c r="AE26" s="228"/>
      <c r="AF26" s="228"/>
      <c r="AG26" s="228"/>
      <c r="AH26" s="228"/>
      <c r="AI26" s="228"/>
      <c r="AJ26" s="228"/>
      <c r="AK26" s="228"/>
      <c r="AL26" s="228"/>
      <c r="AM26" s="228"/>
      <c r="AN26" s="228"/>
      <c r="AO26" s="228"/>
      <c r="AP26" s="228"/>
      <c r="AQ26" s="228"/>
      <c r="AR26" s="228"/>
      <c r="AS26" s="228"/>
      <c r="AT26" s="228"/>
    </row>
    <row r="27" spans="1:47" x14ac:dyDescent="0.25">
      <c r="B27" s="100"/>
    </row>
  </sheetData>
  <sortState ref="A8:AU23">
    <sortCondition ref="A8:A23"/>
    <sortCondition ref="B8:B23"/>
  </sortState>
  <mergeCells count="34">
    <mergeCell ref="B25:J26"/>
    <mergeCell ref="A1:AU2"/>
    <mergeCell ref="N3:Q3"/>
    <mergeCell ref="R3:T3"/>
    <mergeCell ref="AN3:AN6"/>
    <mergeCell ref="AO3:AO6"/>
    <mergeCell ref="AP3:AP6"/>
    <mergeCell ref="AR3:AS6"/>
    <mergeCell ref="AU3:AU6"/>
    <mergeCell ref="N5:Q5"/>
    <mergeCell ref="R5:T5"/>
    <mergeCell ref="AH5:AJ5"/>
    <mergeCell ref="AK5:AM5"/>
    <mergeCell ref="AH3:AJ3"/>
    <mergeCell ref="AK3:AM3"/>
    <mergeCell ref="AQ3:AQ6"/>
    <mergeCell ref="A3:E6"/>
    <mergeCell ref="F3:J3"/>
    <mergeCell ref="K3:M3"/>
    <mergeCell ref="U3:W3"/>
    <mergeCell ref="X3:Z3"/>
    <mergeCell ref="AA3:AD3"/>
    <mergeCell ref="AE3:AG3"/>
    <mergeCell ref="F4:F6"/>
    <mergeCell ref="AT3:AT6"/>
    <mergeCell ref="G4:G6"/>
    <mergeCell ref="H4:H6"/>
    <mergeCell ref="I4:I6"/>
    <mergeCell ref="J4:J6"/>
    <mergeCell ref="AA5:AD5"/>
    <mergeCell ref="AE5:AG5"/>
    <mergeCell ref="U5:W5"/>
    <mergeCell ref="X5:Z5"/>
    <mergeCell ref="K5:M5"/>
  </mergeCells>
  <conditionalFormatting sqref="AO24:AP24 AO8:AP16 AO18:AP20 AO21">
    <cfRule type="cellIs" dxfId="11" priority="8" operator="equal">
      <formula>0</formula>
    </cfRule>
  </conditionalFormatting>
  <conditionalFormatting sqref="AO23:AP23">
    <cfRule type="cellIs" dxfId="10" priority="6" operator="equal">
      <formula>0</formula>
    </cfRule>
  </conditionalFormatting>
  <conditionalFormatting sqref="AO17:AP17">
    <cfRule type="cellIs" dxfId="9" priority="4" operator="equal">
      <formula>0</formula>
    </cfRule>
  </conditionalFormatting>
  <conditionalFormatting sqref="AP21">
    <cfRule type="cellIs" dxfId="8" priority="3" operator="equal">
      <formula>0</formula>
    </cfRule>
  </conditionalFormatting>
  <conditionalFormatting sqref="AO22">
    <cfRule type="cellIs" dxfId="7" priority="2" operator="equal">
      <formula>0</formula>
    </cfRule>
  </conditionalFormatting>
  <conditionalFormatting sqref="AP22">
    <cfRule type="cellIs" dxfId="6" priority="1" operator="equal">
      <formula>0</formula>
    </cfRule>
  </conditionalFormatting>
  <pageMargins left="0.7" right="0.7" top="0.75" bottom="0.75" header="0.3" footer="0.3"/>
  <pageSetup paperSize="9" scale="5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31"/>
  <sheetViews>
    <sheetView workbookViewId="0">
      <selection activeCell="A7" sqref="A7"/>
    </sheetView>
  </sheetViews>
  <sheetFormatPr defaultRowHeight="15" x14ac:dyDescent="0.25"/>
  <cols>
    <col min="1" max="1" width="9.140625" style="227" bestFit="1" customWidth="1"/>
    <col min="2" max="2" width="22.42578125" customWidth="1"/>
    <col min="3" max="3" width="12" customWidth="1"/>
    <col min="4" max="4" width="6.28515625" bestFit="1" customWidth="1"/>
    <col min="5" max="5" width="9" bestFit="1" customWidth="1"/>
    <col min="6" max="10" width="3.7109375" style="227" customWidth="1"/>
    <col min="11" max="27" width="4.7109375" style="227" customWidth="1"/>
    <col min="28" max="28" width="4.7109375" style="265" customWidth="1"/>
    <col min="29" max="33" width="4.7109375" style="227" customWidth="1"/>
    <col min="34" max="39" width="4.7109375" style="227" hidden="1" customWidth="1"/>
    <col min="40" max="42" width="3.5703125" style="227" customWidth="1"/>
    <col min="43" max="43" width="6.140625" style="227" customWidth="1"/>
    <col min="44" max="45" width="2.5703125" style="227" customWidth="1"/>
    <col min="46" max="46" width="5.7109375" style="227" customWidth="1"/>
    <col min="47" max="47" width="8.28515625" style="227" customWidth="1"/>
    <col min="48" max="48" width="2.42578125" customWidth="1"/>
  </cols>
  <sheetData>
    <row r="1" spans="1:48" s="2" customFormat="1" ht="27" customHeight="1" x14ac:dyDescent="0.25">
      <c r="A1" s="301" t="s">
        <v>152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01"/>
      <c r="AN1" s="301"/>
      <c r="AO1" s="301"/>
      <c r="AP1" s="301"/>
      <c r="AQ1" s="301"/>
      <c r="AR1" s="301"/>
      <c r="AS1" s="301"/>
      <c r="AT1" s="301"/>
      <c r="AU1" s="301"/>
      <c r="AV1" s="1"/>
    </row>
    <row r="2" spans="1:48" s="2" customFormat="1" ht="20.25" customHeight="1" thickBot="1" x14ac:dyDescent="0.3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1"/>
    </row>
    <row r="3" spans="1:48" ht="15" customHeight="1" thickBot="1" x14ac:dyDescent="0.3">
      <c r="A3" s="302"/>
      <c r="B3" s="302"/>
      <c r="C3" s="302"/>
      <c r="D3" s="302"/>
      <c r="E3" s="302"/>
      <c r="F3" s="304" t="s">
        <v>0</v>
      </c>
      <c r="G3" s="305"/>
      <c r="H3" s="305"/>
      <c r="I3" s="305"/>
      <c r="J3" s="305"/>
      <c r="K3" s="295" t="s">
        <v>1</v>
      </c>
      <c r="L3" s="296"/>
      <c r="M3" s="297"/>
      <c r="N3" s="295" t="s">
        <v>2</v>
      </c>
      <c r="O3" s="296"/>
      <c r="P3" s="296"/>
      <c r="Q3" s="297"/>
      <c r="R3" s="295" t="s">
        <v>1</v>
      </c>
      <c r="S3" s="296"/>
      <c r="T3" s="297"/>
      <c r="U3" s="295" t="s">
        <v>65</v>
      </c>
      <c r="V3" s="296"/>
      <c r="W3" s="297"/>
      <c r="X3" s="295" t="s">
        <v>1</v>
      </c>
      <c r="Y3" s="296"/>
      <c r="Z3" s="297"/>
      <c r="AA3" s="295" t="s">
        <v>66</v>
      </c>
      <c r="AB3" s="296"/>
      <c r="AC3" s="296"/>
      <c r="AD3" s="297"/>
      <c r="AE3" s="295" t="s">
        <v>1</v>
      </c>
      <c r="AF3" s="296"/>
      <c r="AG3" s="297"/>
      <c r="AH3" s="295"/>
      <c r="AI3" s="296"/>
      <c r="AJ3" s="297"/>
      <c r="AK3" s="295"/>
      <c r="AL3" s="296"/>
      <c r="AM3" s="297"/>
      <c r="AN3" s="288" t="s">
        <v>3</v>
      </c>
      <c r="AO3" s="288" t="s">
        <v>4</v>
      </c>
      <c r="AP3" s="288" t="s">
        <v>5</v>
      </c>
      <c r="AQ3" s="299" t="s">
        <v>6</v>
      </c>
      <c r="AR3" s="310" t="s">
        <v>7</v>
      </c>
      <c r="AS3" s="311"/>
      <c r="AT3" s="306" t="s">
        <v>8</v>
      </c>
      <c r="AU3" s="308" t="s">
        <v>9</v>
      </c>
    </row>
    <row r="4" spans="1:48" ht="17.25" customHeight="1" x14ac:dyDescent="0.25">
      <c r="A4" s="302"/>
      <c r="B4" s="302"/>
      <c r="C4" s="302"/>
      <c r="D4" s="302"/>
      <c r="E4" s="302"/>
      <c r="F4" s="299" t="s">
        <v>10</v>
      </c>
      <c r="G4" s="299" t="s">
        <v>60</v>
      </c>
      <c r="H4" s="299" t="s">
        <v>63</v>
      </c>
      <c r="I4" s="299" t="s">
        <v>84</v>
      </c>
      <c r="J4" s="299" t="s">
        <v>59</v>
      </c>
      <c r="K4" s="231"/>
      <c r="L4" s="229"/>
      <c r="M4" s="230"/>
      <c r="N4" s="231"/>
      <c r="O4" s="229"/>
      <c r="P4" s="229"/>
      <c r="Q4" s="230"/>
      <c r="R4" s="231"/>
      <c r="S4" s="229"/>
      <c r="T4" s="230"/>
      <c r="U4" s="231"/>
      <c r="V4" s="229"/>
      <c r="W4" s="230"/>
      <c r="X4" s="231"/>
      <c r="Y4" s="229"/>
      <c r="Z4" s="230"/>
      <c r="AA4" s="269"/>
      <c r="AB4" s="267"/>
      <c r="AC4" s="267"/>
      <c r="AD4" s="268"/>
      <c r="AE4" s="231"/>
      <c r="AF4" s="229"/>
      <c r="AG4" s="230"/>
      <c r="AH4" s="231"/>
      <c r="AI4" s="229"/>
      <c r="AJ4" s="230"/>
      <c r="AK4" s="231"/>
      <c r="AL4" s="229"/>
      <c r="AM4" s="230"/>
      <c r="AN4" s="289"/>
      <c r="AO4" s="289"/>
      <c r="AP4" s="289"/>
      <c r="AQ4" s="300"/>
      <c r="AR4" s="312"/>
      <c r="AS4" s="313"/>
      <c r="AT4" s="307"/>
      <c r="AU4" s="309"/>
    </row>
    <row r="5" spans="1:48" ht="17.25" customHeight="1" x14ac:dyDescent="0.25">
      <c r="A5" s="302"/>
      <c r="B5" s="302"/>
      <c r="C5" s="302"/>
      <c r="D5" s="302"/>
      <c r="E5" s="302"/>
      <c r="F5" s="300"/>
      <c r="G5" s="300"/>
      <c r="H5" s="300"/>
      <c r="I5" s="300"/>
      <c r="J5" s="300"/>
      <c r="K5" s="293">
        <v>43533</v>
      </c>
      <c r="L5" s="291"/>
      <c r="M5" s="292"/>
      <c r="N5" s="293">
        <v>43624</v>
      </c>
      <c r="O5" s="291"/>
      <c r="P5" s="291"/>
      <c r="Q5" s="292"/>
      <c r="R5" s="293">
        <v>43645</v>
      </c>
      <c r="S5" s="291"/>
      <c r="T5" s="292"/>
      <c r="U5" s="293">
        <v>43666</v>
      </c>
      <c r="V5" s="291"/>
      <c r="W5" s="292"/>
      <c r="X5" s="293">
        <v>43694</v>
      </c>
      <c r="Y5" s="291"/>
      <c r="Z5" s="292"/>
      <c r="AA5" s="293">
        <v>43729</v>
      </c>
      <c r="AB5" s="291"/>
      <c r="AC5" s="291"/>
      <c r="AD5" s="292"/>
      <c r="AE5" s="293">
        <v>43778</v>
      </c>
      <c r="AF5" s="291"/>
      <c r="AG5" s="292"/>
      <c r="AH5" s="294"/>
      <c r="AI5" s="291"/>
      <c r="AJ5" s="292"/>
      <c r="AK5" s="290"/>
      <c r="AL5" s="291"/>
      <c r="AM5" s="292"/>
      <c r="AN5" s="289"/>
      <c r="AO5" s="289"/>
      <c r="AP5" s="289"/>
      <c r="AQ5" s="300"/>
      <c r="AR5" s="312"/>
      <c r="AS5" s="313"/>
      <c r="AT5" s="307"/>
      <c r="AU5" s="309"/>
    </row>
    <row r="6" spans="1:48" ht="24.75" customHeight="1" thickBot="1" x14ac:dyDescent="0.3">
      <c r="A6" s="303"/>
      <c r="B6" s="303"/>
      <c r="C6" s="303"/>
      <c r="D6" s="303"/>
      <c r="E6" s="303"/>
      <c r="F6" s="300"/>
      <c r="G6" s="300"/>
      <c r="H6" s="300"/>
      <c r="I6" s="300"/>
      <c r="J6" s="300"/>
      <c r="K6" s="6"/>
      <c r="L6" s="7"/>
      <c r="M6" s="8"/>
      <c r="N6" s="6"/>
      <c r="O6" s="7"/>
      <c r="P6" s="7"/>
      <c r="Q6" s="8"/>
      <c r="R6" s="6"/>
      <c r="S6" s="7"/>
      <c r="T6" s="8"/>
      <c r="U6" s="6"/>
      <c r="V6" s="7"/>
      <c r="W6" s="8"/>
      <c r="X6" s="6"/>
      <c r="Y6" s="7"/>
      <c r="Z6" s="8"/>
      <c r="AA6" s="6"/>
      <c r="AB6" s="7"/>
      <c r="AC6" s="7"/>
      <c r="AD6" s="8"/>
      <c r="AE6" s="6"/>
      <c r="AF6" s="7"/>
      <c r="AG6" s="8"/>
      <c r="AH6" s="6"/>
      <c r="AI6" s="7"/>
      <c r="AJ6" s="8"/>
      <c r="AK6" s="9"/>
      <c r="AL6" s="10"/>
      <c r="AM6" s="11"/>
      <c r="AN6" s="289"/>
      <c r="AO6" s="289"/>
      <c r="AP6" s="289"/>
      <c r="AQ6" s="300"/>
      <c r="AR6" s="312"/>
      <c r="AS6" s="313"/>
      <c r="AT6" s="307"/>
      <c r="AU6" s="309"/>
    </row>
    <row r="7" spans="1:48" s="25" customFormat="1" ht="45.75" thickBot="1" x14ac:dyDescent="0.3">
      <c r="A7" s="12" t="s">
        <v>11</v>
      </c>
      <c r="B7" s="13" t="s">
        <v>12</v>
      </c>
      <c r="C7" s="14" t="s">
        <v>13</v>
      </c>
      <c r="D7" s="14" t="s">
        <v>55</v>
      </c>
      <c r="E7" s="15" t="s">
        <v>14</v>
      </c>
      <c r="F7" s="16" t="s">
        <v>61</v>
      </c>
      <c r="G7" s="102" t="s">
        <v>64</v>
      </c>
      <c r="H7" s="102" t="s">
        <v>64</v>
      </c>
      <c r="I7" s="102" t="s">
        <v>62</v>
      </c>
      <c r="J7" s="102" t="s">
        <v>62</v>
      </c>
      <c r="K7" s="17" t="s">
        <v>15</v>
      </c>
      <c r="L7" s="18" t="s">
        <v>16</v>
      </c>
      <c r="M7" s="19" t="s">
        <v>17</v>
      </c>
      <c r="N7" s="17" t="s">
        <v>15</v>
      </c>
      <c r="O7" s="232" t="s">
        <v>140</v>
      </c>
      <c r="P7" s="234" t="s">
        <v>142</v>
      </c>
      <c r="Q7" s="233" t="s">
        <v>141</v>
      </c>
      <c r="R7" s="17" t="s">
        <v>15</v>
      </c>
      <c r="S7" s="18" t="s">
        <v>16</v>
      </c>
      <c r="T7" s="19" t="s">
        <v>17</v>
      </c>
      <c r="U7" s="17" t="s">
        <v>15</v>
      </c>
      <c r="V7" s="18" t="s">
        <v>16</v>
      </c>
      <c r="W7" s="19" t="s">
        <v>17</v>
      </c>
      <c r="X7" s="17" t="s">
        <v>15</v>
      </c>
      <c r="Y7" s="18" t="s">
        <v>16</v>
      </c>
      <c r="Z7" s="19" t="s">
        <v>17</v>
      </c>
      <c r="AA7" s="250" t="s">
        <v>15</v>
      </c>
      <c r="AB7" s="270" t="s">
        <v>16</v>
      </c>
      <c r="AC7" s="270" t="s">
        <v>17</v>
      </c>
      <c r="AD7" s="19" t="s">
        <v>156</v>
      </c>
      <c r="AE7" s="17" t="s">
        <v>15</v>
      </c>
      <c r="AF7" s="18" t="s">
        <v>16</v>
      </c>
      <c r="AG7" s="19" t="s">
        <v>17</v>
      </c>
      <c r="AH7" s="17" t="s">
        <v>15</v>
      </c>
      <c r="AI7" s="18" t="s">
        <v>16</v>
      </c>
      <c r="AJ7" s="19" t="s">
        <v>17</v>
      </c>
      <c r="AK7" s="17" t="s">
        <v>15</v>
      </c>
      <c r="AL7" s="18" t="s">
        <v>16</v>
      </c>
      <c r="AM7" s="19" t="s">
        <v>17</v>
      </c>
      <c r="AN7" s="20"/>
      <c r="AO7" s="20"/>
      <c r="AP7" s="20"/>
      <c r="AQ7" s="16"/>
      <c r="AR7" s="21" t="s">
        <v>18</v>
      </c>
      <c r="AS7" s="22" t="s">
        <v>19</v>
      </c>
      <c r="AT7" s="23"/>
      <c r="AU7" s="24"/>
    </row>
    <row r="8" spans="1:48" ht="15.75" x14ac:dyDescent="0.25">
      <c r="A8" s="219">
        <f t="shared" ref="A8:A28" si="0">RANK(AU8,$AU$8:$AU$28)</f>
        <v>1</v>
      </c>
      <c r="B8" s="44" t="s">
        <v>76</v>
      </c>
      <c r="C8" s="115">
        <v>5148</v>
      </c>
      <c r="D8" s="66" t="s">
        <v>58</v>
      </c>
      <c r="E8" s="46">
        <v>28</v>
      </c>
      <c r="F8" s="47">
        <v>6</v>
      </c>
      <c r="G8" s="48"/>
      <c r="H8" s="48"/>
      <c r="I8" s="118">
        <v>3</v>
      </c>
      <c r="J8" s="53"/>
      <c r="K8" s="105"/>
      <c r="L8" s="51">
        <v>1</v>
      </c>
      <c r="M8" s="52">
        <v>2</v>
      </c>
      <c r="N8" s="47"/>
      <c r="O8" s="49">
        <v>8</v>
      </c>
      <c r="P8" s="235">
        <v>8</v>
      </c>
      <c r="Q8" s="53">
        <v>10</v>
      </c>
      <c r="R8" s="50"/>
      <c r="S8" s="51">
        <v>3</v>
      </c>
      <c r="T8" s="223">
        <v>4</v>
      </c>
      <c r="U8" s="47"/>
      <c r="V8" s="54">
        <v>8</v>
      </c>
      <c r="W8" s="55">
        <v>4</v>
      </c>
      <c r="X8" s="50"/>
      <c r="Y8" s="51"/>
      <c r="Z8" s="52"/>
      <c r="AA8" s="262"/>
      <c r="AB8" s="263"/>
      <c r="AC8" s="263"/>
      <c r="AD8" s="264"/>
      <c r="AE8" s="50"/>
      <c r="AF8" s="51"/>
      <c r="AG8" s="52"/>
      <c r="AH8" s="50"/>
      <c r="AI8" s="51"/>
      <c r="AJ8" s="52"/>
      <c r="AK8" s="47"/>
      <c r="AL8" s="49"/>
      <c r="AM8" s="53"/>
      <c r="AN8" s="56">
        <v>1</v>
      </c>
      <c r="AO8" s="57">
        <v>1</v>
      </c>
      <c r="AP8" s="57">
        <f t="shared" ref="AP8:AP28" si="1">IF(AO8=1,0)+IF(AO8=2,-1)+IF(AO8=3,-3)+IF(AO8=4,-6)+IF(AO8=5,-10)+IF(AO8=6,-16)+IF(AO8=7,-24)+IF(AO8=8,-34)</f>
        <v>0</v>
      </c>
      <c r="AQ8" s="58">
        <f t="shared" ref="AQ8:AQ28" si="2">SUM(F8:AM8)+AP8</f>
        <v>57</v>
      </c>
      <c r="AR8" s="59"/>
      <c r="AS8" s="59"/>
      <c r="AT8" s="59">
        <f t="shared" ref="AT8:AT28" si="3">-(+AR8+AS8)</f>
        <v>0</v>
      </c>
      <c r="AU8" s="60">
        <f t="shared" ref="AU8:AU28" si="4">+AQ8+AT8</f>
        <v>57</v>
      </c>
    </row>
    <row r="9" spans="1:48" ht="15.75" x14ac:dyDescent="0.25">
      <c r="A9" s="219">
        <f t="shared" si="0"/>
        <v>2</v>
      </c>
      <c r="B9" s="44" t="s">
        <v>26</v>
      </c>
      <c r="C9" s="45">
        <v>6896</v>
      </c>
      <c r="D9" s="45" t="s">
        <v>58</v>
      </c>
      <c r="E9" s="46">
        <v>9</v>
      </c>
      <c r="F9" s="47">
        <v>6</v>
      </c>
      <c r="G9" s="48"/>
      <c r="H9" s="48"/>
      <c r="I9" s="118">
        <v>3</v>
      </c>
      <c r="J9" s="53"/>
      <c r="K9" s="105"/>
      <c r="L9" s="61"/>
      <c r="M9" s="62"/>
      <c r="N9" s="47"/>
      <c r="O9" s="245">
        <v>0</v>
      </c>
      <c r="P9" s="246">
        <v>0</v>
      </c>
      <c r="Q9" s="53">
        <v>6</v>
      </c>
      <c r="R9" s="50"/>
      <c r="S9" s="61">
        <v>8</v>
      </c>
      <c r="T9" s="62">
        <v>10</v>
      </c>
      <c r="U9" s="47">
        <v>1</v>
      </c>
      <c r="V9" s="54">
        <v>10</v>
      </c>
      <c r="W9" s="55">
        <v>10</v>
      </c>
      <c r="X9" s="50"/>
      <c r="Y9" s="51"/>
      <c r="Z9" s="52"/>
      <c r="AA9" s="47"/>
      <c r="AB9" s="48"/>
      <c r="AC9" s="49"/>
      <c r="AD9" s="53"/>
      <c r="AE9" s="50"/>
      <c r="AF9" s="51"/>
      <c r="AG9" s="52"/>
      <c r="AH9" s="50"/>
      <c r="AI9" s="51"/>
      <c r="AJ9" s="52"/>
      <c r="AK9" s="47"/>
      <c r="AL9" s="49"/>
      <c r="AM9" s="53"/>
      <c r="AN9" s="56">
        <v>4</v>
      </c>
      <c r="AO9" s="57">
        <v>0</v>
      </c>
      <c r="AP9" s="57">
        <f t="shared" si="1"/>
        <v>0</v>
      </c>
      <c r="AQ9" s="58">
        <f t="shared" si="2"/>
        <v>54</v>
      </c>
      <c r="AR9" s="59"/>
      <c r="AS9" s="59"/>
      <c r="AT9" s="59">
        <f t="shared" si="3"/>
        <v>0</v>
      </c>
      <c r="AU9" s="60">
        <f t="shared" si="4"/>
        <v>54</v>
      </c>
    </row>
    <row r="10" spans="1:48" ht="15.75" x14ac:dyDescent="0.25">
      <c r="A10" s="219">
        <f t="shared" si="0"/>
        <v>3</v>
      </c>
      <c r="B10" s="44" t="s">
        <v>24</v>
      </c>
      <c r="C10" s="45">
        <v>8600</v>
      </c>
      <c r="D10" s="45" t="s">
        <v>58</v>
      </c>
      <c r="E10" s="46">
        <v>43</v>
      </c>
      <c r="F10" s="47">
        <v>6</v>
      </c>
      <c r="G10" s="48"/>
      <c r="H10" s="48"/>
      <c r="I10" s="118">
        <v>3</v>
      </c>
      <c r="J10" s="55"/>
      <c r="K10" s="105"/>
      <c r="L10" s="61">
        <v>10</v>
      </c>
      <c r="M10" s="62">
        <v>6</v>
      </c>
      <c r="N10" s="47"/>
      <c r="O10" s="54">
        <v>1</v>
      </c>
      <c r="P10" s="236">
        <v>4</v>
      </c>
      <c r="Q10" s="55">
        <v>6</v>
      </c>
      <c r="R10" s="50"/>
      <c r="S10" s="61">
        <v>5</v>
      </c>
      <c r="T10" s="62">
        <v>3</v>
      </c>
      <c r="U10" s="47"/>
      <c r="V10" s="54">
        <v>3</v>
      </c>
      <c r="W10" s="55">
        <v>3</v>
      </c>
      <c r="X10" s="50"/>
      <c r="Y10" s="51"/>
      <c r="Z10" s="52"/>
      <c r="AA10" s="47"/>
      <c r="AB10" s="48"/>
      <c r="AC10" s="49"/>
      <c r="AD10" s="53"/>
      <c r="AE10" s="50"/>
      <c r="AF10" s="51"/>
      <c r="AG10" s="52"/>
      <c r="AH10" s="50"/>
      <c r="AI10" s="51"/>
      <c r="AJ10" s="52"/>
      <c r="AK10" s="47"/>
      <c r="AL10" s="49"/>
      <c r="AM10" s="53"/>
      <c r="AN10" s="56">
        <v>1</v>
      </c>
      <c r="AO10" s="57">
        <v>0</v>
      </c>
      <c r="AP10" s="57">
        <f t="shared" si="1"/>
        <v>0</v>
      </c>
      <c r="AQ10" s="58">
        <f t="shared" si="2"/>
        <v>50</v>
      </c>
      <c r="AR10" s="59"/>
      <c r="AS10" s="59"/>
      <c r="AT10" s="59">
        <f t="shared" si="3"/>
        <v>0</v>
      </c>
      <c r="AU10" s="60">
        <f t="shared" si="4"/>
        <v>50</v>
      </c>
    </row>
    <row r="11" spans="1:48" ht="15.75" x14ac:dyDescent="0.25">
      <c r="A11" s="219">
        <f t="shared" si="0"/>
        <v>4</v>
      </c>
      <c r="B11" s="44" t="s">
        <v>137</v>
      </c>
      <c r="C11" s="66">
        <v>5572</v>
      </c>
      <c r="D11" s="66" t="s">
        <v>58</v>
      </c>
      <c r="E11" s="46">
        <v>99</v>
      </c>
      <c r="F11" s="47">
        <v>0</v>
      </c>
      <c r="G11" s="48"/>
      <c r="H11" s="48"/>
      <c r="I11" s="118">
        <v>3</v>
      </c>
      <c r="J11" s="53"/>
      <c r="K11" s="105"/>
      <c r="L11" s="51"/>
      <c r="M11" s="52"/>
      <c r="N11" s="47"/>
      <c r="O11" s="49">
        <v>6</v>
      </c>
      <c r="P11" s="235">
        <v>10</v>
      </c>
      <c r="Q11" s="53">
        <v>8</v>
      </c>
      <c r="R11" s="50"/>
      <c r="S11" s="61">
        <v>10</v>
      </c>
      <c r="T11" s="62">
        <v>8</v>
      </c>
      <c r="U11" s="47"/>
      <c r="V11" s="54"/>
      <c r="W11" s="55"/>
      <c r="X11" s="50"/>
      <c r="Y11" s="51"/>
      <c r="Z11" s="52"/>
      <c r="AA11" s="47"/>
      <c r="AB11" s="48"/>
      <c r="AC11" s="49"/>
      <c r="AD11" s="53"/>
      <c r="AE11" s="50"/>
      <c r="AF11" s="51"/>
      <c r="AG11" s="52"/>
      <c r="AH11" s="50"/>
      <c r="AI11" s="51"/>
      <c r="AJ11" s="52"/>
      <c r="AK11" s="47"/>
      <c r="AL11" s="49"/>
      <c r="AM11" s="53"/>
      <c r="AN11" s="56">
        <v>2</v>
      </c>
      <c r="AO11" s="57">
        <v>0</v>
      </c>
      <c r="AP11" s="57">
        <f t="shared" si="1"/>
        <v>0</v>
      </c>
      <c r="AQ11" s="58">
        <f t="shared" si="2"/>
        <v>45</v>
      </c>
      <c r="AR11" s="59"/>
      <c r="AS11" s="59"/>
      <c r="AT11" s="59">
        <f t="shared" si="3"/>
        <v>0</v>
      </c>
      <c r="AU11" s="60">
        <f t="shared" si="4"/>
        <v>45</v>
      </c>
    </row>
    <row r="12" spans="1:48" ht="15.75" x14ac:dyDescent="0.25">
      <c r="A12" s="219">
        <f t="shared" si="0"/>
        <v>5</v>
      </c>
      <c r="B12" s="44" t="s">
        <v>27</v>
      </c>
      <c r="C12" s="45" t="s">
        <v>28</v>
      </c>
      <c r="D12" s="45" t="s">
        <v>58</v>
      </c>
      <c r="E12" s="46">
        <v>21</v>
      </c>
      <c r="F12" s="63">
        <v>6</v>
      </c>
      <c r="G12" s="64"/>
      <c r="H12" s="64"/>
      <c r="I12" s="117">
        <v>3</v>
      </c>
      <c r="J12" s="55"/>
      <c r="K12" s="105"/>
      <c r="L12" s="61">
        <v>5</v>
      </c>
      <c r="M12" s="62">
        <v>8</v>
      </c>
      <c r="N12" s="47"/>
      <c r="O12" s="54">
        <v>5</v>
      </c>
      <c r="P12" s="236">
        <v>1</v>
      </c>
      <c r="Q12" s="55">
        <v>1</v>
      </c>
      <c r="R12" s="50"/>
      <c r="S12" s="61">
        <v>2</v>
      </c>
      <c r="T12" s="62">
        <v>5</v>
      </c>
      <c r="U12" s="47"/>
      <c r="V12" s="54">
        <v>1</v>
      </c>
      <c r="W12" s="55">
        <v>2</v>
      </c>
      <c r="X12" s="50"/>
      <c r="Y12" s="51"/>
      <c r="Z12" s="52"/>
      <c r="AA12" s="47"/>
      <c r="AB12" s="48"/>
      <c r="AC12" s="49"/>
      <c r="AD12" s="53"/>
      <c r="AE12" s="50"/>
      <c r="AF12" s="51"/>
      <c r="AG12" s="52"/>
      <c r="AH12" s="50"/>
      <c r="AI12" s="51"/>
      <c r="AJ12" s="52"/>
      <c r="AK12" s="47"/>
      <c r="AL12" s="49"/>
      <c r="AM12" s="53"/>
      <c r="AN12" s="56"/>
      <c r="AO12" s="57">
        <v>0</v>
      </c>
      <c r="AP12" s="57">
        <f t="shared" si="1"/>
        <v>0</v>
      </c>
      <c r="AQ12" s="58">
        <f t="shared" si="2"/>
        <v>39</v>
      </c>
      <c r="AR12" s="59"/>
      <c r="AS12" s="59"/>
      <c r="AT12" s="59">
        <f t="shared" si="3"/>
        <v>0</v>
      </c>
      <c r="AU12" s="60">
        <f t="shared" si="4"/>
        <v>39</v>
      </c>
    </row>
    <row r="13" spans="1:48" ht="15.75" x14ac:dyDescent="0.25">
      <c r="A13" s="219">
        <f t="shared" si="0"/>
        <v>6</v>
      </c>
      <c r="B13" s="44" t="s">
        <v>80</v>
      </c>
      <c r="C13" s="66">
        <v>5144</v>
      </c>
      <c r="D13" s="66" t="s">
        <v>58</v>
      </c>
      <c r="E13" s="46">
        <v>22</v>
      </c>
      <c r="F13" s="47">
        <v>6</v>
      </c>
      <c r="G13" s="48"/>
      <c r="H13" s="48"/>
      <c r="I13" s="118">
        <v>3</v>
      </c>
      <c r="J13" s="53"/>
      <c r="K13" s="105"/>
      <c r="L13" s="51">
        <v>1</v>
      </c>
      <c r="M13" s="52">
        <v>1</v>
      </c>
      <c r="N13" s="47"/>
      <c r="O13" s="49">
        <v>3</v>
      </c>
      <c r="P13" s="235">
        <v>3</v>
      </c>
      <c r="Q13" s="53">
        <v>3</v>
      </c>
      <c r="R13" s="50"/>
      <c r="S13" s="61">
        <v>4</v>
      </c>
      <c r="T13" s="62">
        <v>2</v>
      </c>
      <c r="U13" s="47"/>
      <c r="V13" s="54">
        <v>4</v>
      </c>
      <c r="W13" s="222">
        <v>8</v>
      </c>
      <c r="X13" s="50"/>
      <c r="Y13" s="51"/>
      <c r="Z13" s="52"/>
      <c r="AA13" s="47"/>
      <c r="AB13" s="48"/>
      <c r="AC13" s="49"/>
      <c r="AD13" s="53"/>
      <c r="AE13" s="50"/>
      <c r="AF13" s="51"/>
      <c r="AG13" s="52"/>
      <c r="AH13" s="50"/>
      <c r="AI13" s="51"/>
      <c r="AJ13" s="52"/>
      <c r="AK13" s="47"/>
      <c r="AL13" s="49"/>
      <c r="AM13" s="53"/>
      <c r="AN13" s="56"/>
      <c r="AO13" s="57">
        <v>2</v>
      </c>
      <c r="AP13" s="57">
        <f t="shared" si="1"/>
        <v>-1</v>
      </c>
      <c r="AQ13" s="58">
        <f t="shared" si="2"/>
        <v>37</v>
      </c>
      <c r="AR13" s="59"/>
      <c r="AS13" s="59"/>
      <c r="AT13" s="59">
        <f t="shared" si="3"/>
        <v>0</v>
      </c>
      <c r="AU13" s="60">
        <f t="shared" si="4"/>
        <v>37</v>
      </c>
    </row>
    <row r="14" spans="1:48" ht="15.75" x14ac:dyDescent="0.25">
      <c r="A14" s="219">
        <f t="shared" si="0"/>
        <v>7</v>
      </c>
      <c r="B14" s="44" t="s">
        <v>39</v>
      </c>
      <c r="C14" s="45" t="s">
        <v>40</v>
      </c>
      <c r="D14" s="45" t="s">
        <v>58</v>
      </c>
      <c r="E14" s="46">
        <v>55</v>
      </c>
      <c r="F14" s="63">
        <v>6</v>
      </c>
      <c r="G14" s="64"/>
      <c r="H14" s="64"/>
      <c r="I14" s="117">
        <v>3</v>
      </c>
      <c r="J14" s="53"/>
      <c r="K14" s="106"/>
      <c r="L14" s="61">
        <v>8</v>
      </c>
      <c r="M14" s="62">
        <v>3</v>
      </c>
      <c r="N14" s="47"/>
      <c r="O14" s="49">
        <v>2</v>
      </c>
      <c r="P14" s="235">
        <v>6</v>
      </c>
      <c r="Q14" s="53">
        <v>5</v>
      </c>
      <c r="R14" s="50"/>
      <c r="S14" s="61"/>
      <c r="T14" s="62"/>
      <c r="U14" s="47"/>
      <c r="V14" s="54"/>
      <c r="W14" s="55"/>
      <c r="X14" s="50"/>
      <c r="Y14" s="51"/>
      <c r="Z14" s="52"/>
      <c r="AA14" s="47"/>
      <c r="AB14" s="48"/>
      <c r="AC14" s="49"/>
      <c r="AD14" s="53"/>
      <c r="AE14" s="50"/>
      <c r="AF14" s="51"/>
      <c r="AG14" s="52"/>
      <c r="AH14" s="50"/>
      <c r="AI14" s="51"/>
      <c r="AJ14" s="52"/>
      <c r="AK14" s="47"/>
      <c r="AL14" s="49"/>
      <c r="AM14" s="53"/>
      <c r="AN14" s="56"/>
      <c r="AO14" s="57">
        <v>0</v>
      </c>
      <c r="AP14" s="57">
        <f t="shared" si="1"/>
        <v>0</v>
      </c>
      <c r="AQ14" s="58">
        <f t="shared" si="2"/>
        <v>33</v>
      </c>
      <c r="AR14" s="59"/>
      <c r="AS14" s="59"/>
      <c r="AT14" s="59">
        <f t="shared" si="3"/>
        <v>0</v>
      </c>
      <c r="AU14" s="60">
        <f t="shared" si="4"/>
        <v>33</v>
      </c>
    </row>
    <row r="15" spans="1:48" ht="15.75" x14ac:dyDescent="0.25">
      <c r="A15" s="219">
        <f t="shared" si="0"/>
        <v>8</v>
      </c>
      <c r="B15" s="44" t="s">
        <v>144</v>
      </c>
      <c r="C15" s="66">
        <v>1510</v>
      </c>
      <c r="D15" s="66" t="s">
        <v>58</v>
      </c>
      <c r="E15" s="46">
        <v>100</v>
      </c>
      <c r="F15" s="47">
        <v>0</v>
      </c>
      <c r="G15" s="48"/>
      <c r="H15" s="48"/>
      <c r="I15" s="118">
        <v>3</v>
      </c>
      <c r="J15" s="53"/>
      <c r="K15" s="105"/>
      <c r="L15" s="51"/>
      <c r="M15" s="52"/>
      <c r="N15" s="47"/>
      <c r="O15" s="49">
        <v>4</v>
      </c>
      <c r="P15" s="235">
        <v>5</v>
      </c>
      <c r="Q15" s="53">
        <v>4</v>
      </c>
      <c r="R15" s="50"/>
      <c r="S15" s="61">
        <v>6</v>
      </c>
      <c r="T15" s="62">
        <v>6</v>
      </c>
      <c r="U15" s="47"/>
      <c r="V15" s="54">
        <v>1</v>
      </c>
      <c r="W15" s="55">
        <v>1</v>
      </c>
      <c r="X15" s="50"/>
      <c r="Y15" s="51"/>
      <c r="Z15" s="52"/>
      <c r="AA15" s="47"/>
      <c r="AB15" s="48"/>
      <c r="AC15" s="49"/>
      <c r="AD15" s="53"/>
      <c r="AE15" s="50"/>
      <c r="AF15" s="51"/>
      <c r="AG15" s="52"/>
      <c r="AH15" s="50"/>
      <c r="AI15" s="51"/>
      <c r="AJ15" s="52"/>
      <c r="AK15" s="47"/>
      <c r="AL15" s="49"/>
      <c r="AM15" s="53"/>
      <c r="AN15" s="56"/>
      <c r="AO15" s="57">
        <v>0</v>
      </c>
      <c r="AP15" s="57">
        <f t="shared" si="1"/>
        <v>0</v>
      </c>
      <c r="AQ15" s="58">
        <f t="shared" si="2"/>
        <v>30</v>
      </c>
      <c r="AR15" s="59"/>
      <c r="AS15" s="59"/>
      <c r="AT15" s="59">
        <f t="shared" si="3"/>
        <v>0</v>
      </c>
      <c r="AU15" s="60">
        <f t="shared" si="4"/>
        <v>30</v>
      </c>
    </row>
    <row r="16" spans="1:48" ht="15.75" x14ac:dyDescent="0.25">
      <c r="A16" s="219">
        <f t="shared" si="0"/>
        <v>9</v>
      </c>
      <c r="B16" s="44" t="s">
        <v>29</v>
      </c>
      <c r="C16" s="45">
        <v>6765</v>
      </c>
      <c r="D16" s="45" t="s">
        <v>58</v>
      </c>
      <c r="E16" s="46">
        <v>46</v>
      </c>
      <c r="F16" s="47">
        <v>6</v>
      </c>
      <c r="G16" s="48"/>
      <c r="H16" s="48"/>
      <c r="I16" s="118">
        <v>0</v>
      </c>
      <c r="J16" s="53"/>
      <c r="K16" s="105"/>
      <c r="L16" s="51">
        <v>1</v>
      </c>
      <c r="M16" s="52">
        <v>1</v>
      </c>
      <c r="N16" s="47"/>
      <c r="O16" s="49"/>
      <c r="P16" s="235"/>
      <c r="Q16" s="53"/>
      <c r="R16" s="50"/>
      <c r="S16" s="61">
        <v>1</v>
      </c>
      <c r="T16" s="62">
        <v>1</v>
      </c>
      <c r="U16" s="47"/>
      <c r="V16" s="54">
        <v>6</v>
      </c>
      <c r="W16" s="55">
        <v>6</v>
      </c>
      <c r="X16" s="50"/>
      <c r="Y16" s="51"/>
      <c r="Z16" s="52"/>
      <c r="AA16" s="47"/>
      <c r="AB16" s="48"/>
      <c r="AC16" s="49"/>
      <c r="AD16" s="53"/>
      <c r="AE16" s="50"/>
      <c r="AF16" s="51"/>
      <c r="AG16" s="52"/>
      <c r="AH16" s="50"/>
      <c r="AI16" s="51"/>
      <c r="AJ16" s="52"/>
      <c r="AK16" s="47"/>
      <c r="AL16" s="49"/>
      <c r="AM16" s="53"/>
      <c r="AN16" s="56"/>
      <c r="AO16" s="57">
        <v>0</v>
      </c>
      <c r="AP16" s="57">
        <f t="shared" si="1"/>
        <v>0</v>
      </c>
      <c r="AQ16" s="58">
        <f t="shared" si="2"/>
        <v>22</v>
      </c>
      <c r="AR16" s="59"/>
      <c r="AS16" s="59"/>
      <c r="AT16" s="59">
        <f t="shared" si="3"/>
        <v>0</v>
      </c>
      <c r="AU16" s="60">
        <f t="shared" si="4"/>
        <v>22</v>
      </c>
    </row>
    <row r="17" spans="1:47" ht="15.75" x14ac:dyDescent="0.25">
      <c r="A17" s="219">
        <f t="shared" si="0"/>
        <v>10</v>
      </c>
      <c r="B17" s="44" t="s">
        <v>36</v>
      </c>
      <c r="C17" s="45">
        <v>9075</v>
      </c>
      <c r="D17" s="45" t="s">
        <v>58</v>
      </c>
      <c r="E17" s="46">
        <v>23</v>
      </c>
      <c r="F17" s="47">
        <v>6</v>
      </c>
      <c r="G17" s="48"/>
      <c r="H17" s="48"/>
      <c r="I17" s="118">
        <v>3</v>
      </c>
      <c r="J17" s="53"/>
      <c r="K17" s="105"/>
      <c r="L17" s="51">
        <v>3</v>
      </c>
      <c r="M17" s="52">
        <v>4</v>
      </c>
      <c r="N17" s="47"/>
      <c r="O17" s="49"/>
      <c r="P17" s="235">
        <v>1</v>
      </c>
      <c r="Q17" s="53">
        <v>1</v>
      </c>
      <c r="R17" s="50"/>
      <c r="S17" s="61">
        <v>1</v>
      </c>
      <c r="T17" s="62">
        <v>1</v>
      </c>
      <c r="U17" s="47"/>
      <c r="V17" s="54"/>
      <c r="W17" s="55"/>
      <c r="X17" s="50"/>
      <c r="Y17" s="51"/>
      <c r="Z17" s="52"/>
      <c r="AA17" s="47"/>
      <c r="AB17" s="48"/>
      <c r="AC17" s="49"/>
      <c r="AD17" s="53"/>
      <c r="AE17" s="50"/>
      <c r="AF17" s="51"/>
      <c r="AG17" s="52"/>
      <c r="AH17" s="50"/>
      <c r="AI17" s="51"/>
      <c r="AJ17" s="52"/>
      <c r="AK17" s="47"/>
      <c r="AL17" s="49"/>
      <c r="AM17" s="53"/>
      <c r="AN17" s="56"/>
      <c r="AO17" s="57">
        <v>0</v>
      </c>
      <c r="AP17" s="57">
        <f t="shared" si="1"/>
        <v>0</v>
      </c>
      <c r="AQ17" s="58">
        <f t="shared" si="2"/>
        <v>20</v>
      </c>
      <c r="AR17" s="59"/>
      <c r="AS17" s="59"/>
      <c r="AT17" s="59">
        <f t="shared" si="3"/>
        <v>0</v>
      </c>
      <c r="AU17" s="60">
        <f t="shared" si="4"/>
        <v>20</v>
      </c>
    </row>
    <row r="18" spans="1:47" ht="15.75" x14ac:dyDescent="0.25">
      <c r="A18" s="219">
        <f t="shared" si="0"/>
        <v>11</v>
      </c>
      <c r="B18" s="67" t="s">
        <v>77</v>
      </c>
      <c r="C18" s="68">
        <v>22197</v>
      </c>
      <c r="D18" s="68" t="s">
        <v>58</v>
      </c>
      <c r="E18" s="69">
        <v>222</v>
      </c>
      <c r="F18" s="79">
        <v>0</v>
      </c>
      <c r="G18" s="241"/>
      <c r="H18" s="241"/>
      <c r="I18" s="242">
        <v>0</v>
      </c>
      <c r="J18" s="76"/>
      <c r="K18" s="107">
        <v>1</v>
      </c>
      <c r="L18" s="74">
        <v>6</v>
      </c>
      <c r="M18" s="75">
        <v>10</v>
      </c>
      <c r="N18" s="70"/>
      <c r="O18" s="72"/>
      <c r="P18" s="251"/>
      <c r="Q18" s="76"/>
      <c r="R18" s="73"/>
      <c r="S18" s="74"/>
      <c r="T18" s="75"/>
      <c r="U18" s="70"/>
      <c r="V18" s="80"/>
      <c r="W18" s="81"/>
      <c r="X18" s="73"/>
      <c r="Y18" s="77"/>
      <c r="Z18" s="78"/>
      <c r="AA18" s="70"/>
      <c r="AB18" s="71"/>
      <c r="AC18" s="72"/>
      <c r="AD18" s="76"/>
      <c r="AE18" s="73"/>
      <c r="AF18" s="77"/>
      <c r="AG18" s="78"/>
      <c r="AH18" s="73"/>
      <c r="AI18" s="77"/>
      <c r="AJ18" s="78"/>
      <c r="AK18" s="70"/>
      <c r="AL18" s="72"/>
      <c r="AM18" s="76"/>
      <c r="AN18" s="56">
        <v>1</v>
      </c>
      <c r="AO18" s="57">
        <v>0</v>
      </c>
      <c r="AP18" s="57">
        <f t="shared" si="1"/>
        <v>0</v>
      </c>
      <c r="AQ18" s="58">
        <f t="shared" si="2"/>
        <v>17</v>
      </c>
      <c r="AR18" s="59"/>
      <c r="AS18" s="59"/>
      <c r="AT18" s="59">
        <f t="shared" si="3"/>
        <v>0</v>
      </c>
      <c r="AU18" s="60">
        <f t="shared" si="4"/>
        <v>17</v>
      </c>
    </row>
    <row r="19" spans="1:47" ht="15.75" x14ac:dyDescent="0.25">
      <c r="A19" s="220">
        <f t="shared" si="0"/>
        <v>11</v>
      </c>
      <c r="B19" s="67" t="s">
        <v>31</v>
      </c>
      <c r="C19" s="68"/>
      <c r="D19" s="68" t="s">
        <v>58</v>
      </c>
      <c r="E19" s="69">
        <v>61</v>
      </c>
      <c r="F19" s="70">
        <v>3</v>
      </c>
      <c r="G19" s="71"/>
      <c r="H19" s="71"/>
      <c r="I19" s="119">
        <v>3</v>
      </c>
      <c r="J19" s="76"/>
      <c r="K19" s="107"/>
      <c r="L19" s="74"/>
      <c r="M19" s="75"/>
      <c r="N19" s="70"/>
      <c r="O19" s="72"/>
      <c r="P19" s="251">
        <v>6</v>
      </c>
      <c r="Q19" s="76">
        <v>5</v>
      </c>
      <c r="R19" s="73"/>
      <c r="S19" s="74"/>
      <c r="T19" s="75"/>
      <c r="U19" s="70"/>
      <c r="V19" s="80"/>
      <c r="W19" s="81"/>
      <c r="X19" s="73"/>
      <c r="Y19" s="77"/>
      <c r="Z19" s="78"/>
      <c r="AA19" s="70"/>
      <c r="AB19" s="71"/>
      <c r="AC19" s="72"/>
      <c r="AD19" s="76"/>
      <c r="AE19" s="73"/>
      <c r="AF19" s="77"/>
      <c r="AG19" s="78"/>
      <c r="AH19" s="73"/>
      <c r="AI19" s="77"/>
      <c r="AJ19" s="78"/>
      <c r="AK19" s="70"/>
      <c r="AL19" s="72"/>
      <c r="AM19" s="76"/>
      <c r="AN19" s="82"/>
      <c r="AO19" s="57">
        <v>0</v>
      </c>
      <c r="AP19" s="57">
        <f t="shared" si="1"/>
        <v>0</v>
      </c>
      <c r="AQ19" s="58">
        <f t="shared" si="2"/>
        <v>17</v>
      </c>
      <c r="AR19" s="59"/>
      <c r="AS19" s="59"/>
      <c r="AT19" s="59">
        <f t="shared" si="3"/>
        <v>0</v>
      </c>
      <c r="AU19" s="60">
        <f t="shared" si="4"/>
        <v>17</v>
      </c>
    </row>
    <row r="20" spans="1:47" ht="15.75" x14ac:dyDescent="0.25">
      <c r="A20" s="220">
        <f t="shared" si="0"/>
        <v>13</v>
      </c>
      <c r="B20" s="67" t="s">
        <v>78</v>
      </c>
      <c r="C20" s="240" t="s">
        <v>79</v>
      </c>
      <c r="D20" s="68" t="s">
        <v>58</v>
      </c>
      <c r="E20" s="69">
        <v>61</v>
      </c>
      <c r="F20" s="70">
        <v>3</v>
      </c>
      <c r="G20" s="71"/>
      <c r="H20" s="71"/>
      <c r="I20" s="119">
        <v>0</v>
      </c>
      <c r="J20" s="76"/>
      <c r="K20" s="107"/>
      <c r="L20" s="74">
        <v>4</v>
      </c>
      <c r="M20" s="75">
        <v>5</v>
      </c>
      <c r="N20" s="79"/>
      <c r="O20" s="80"/>
      <c r="P20" s="252"/>
      <c r="Q20" s="81"/>
      <c r="R20" s="73"/>
      <c r="S20" s="74"/>
      <c r="T20" s="75"/>
      <c r="U20" s="70"/>
      <c r="V20" s="80"/>
      <c r="W20" s="81"/>
      <c r="X20" s="73"/>
      <c r="Y20" s="77"/>
      <c r="Z20" s="78"/>
      <c r="AA20" s="70"/>
      <c r="AB20" s="71"/>
      <c r="AC20" s="72"/>
      <c r="AD20" s="76"/>
      <c r="AE20" s="73"/>
      <c r="AF20" s="77"/>
      <c r="AG20" s="78"/>
      <c r="AH20" s="73"/>
      <c r="AI20" s="77"/>
      <c r="AJ20" s="78"/>
      <c r="AK20" s="70"/>
      <c r="AL20" s="72"/>
      <c r="AM20" s="76"/>
      <c r="AN20" s="82"/>
      <c r="AO20" s="57">
        <v>0</v>
      </c>
      <c r="AP20" s="57">
        <f t="shared" si="1"/>
        <v>0</v>
      </c>
      <c r="AQ20" s="58">
        <f t="shared" si="2"/>
        <v>12</v>
      </c>
      <c r="AR20" s="59"/>
      <c r="AS20" s="59"/>
      <c r="AT20" s="59">
        <f t="shared" si="3"/>
        <v>0</v>
      </c>
      <c r="AU20" s="60">
        <f t="shared" si="4"/>
        <v>12</v>
      </c>
    </row>
    <row r="21" spans="1:47" ht="15.75" x14ac:dyDescent="0.25">
      <c r="A21" s="220">
        <f t="shared" si="0"/>
        <v>13</v>
      </c>
      <c r="B21" s="67" t="s">
        <v>155</v>
      </c>
      <c r="C21" s="83">
        <v>13315</v>
      </c>
      <c r="D21" s="83" t="s">
        <v>58</v>
      </c>
      <c r="E21" s="69">
        <v>323</v>
      </c>
      <c r="F21" s="70">
        <v>0</v>
      </c>
      <c r="G21" s="71"/>
      <c r="H21" s="71"/>
      <c r="I21" s="119">
        <v>0</v>
      </c>
      <c r="J21" s="76"/>
      <c r="K21" s="107"/>
      <c r="L21" s="77"/>
      <c r="M21" s="78"/>
      <c r="N21" s="70"/>
      <c r="O21" s="72"/>
      <c r="P21" s="251"/>
      <c r="Q21" s="76"/>
      <c r="R21" s="73"/>
      <c r="S21" s="77">
        <v>1</v>
      </c>
      <c r="T21" s="78">
        <v>1</v>
      </c>
      <c r="U21" s="70"/>
      <c r="V21" s="80">
        <v>5</v>
      </c>
      <c r="W21" s="81">
        <v>5</v>
      </c>
      <c r="X21" s="73"/>
      <c r="Y21" s="77"/>
      <c r="Z21" s="78"/>
      <c r="AA21" s="70"/>
      <c r="AB21" s="71"/>
      <c r="AC21" s="72"/>
      <c r="AD21" s="76"/>
      <c r="AE21" s="73"/>
      <c r="AF21" s="77"/>
      <c r="AG21" s="78"/>
      <c r="AH21" s="73"/>
      <c r="AI21" s="77"/>
      <c r="AJ21" s="78"/>
      <c r="AK21" s="70"/>
      <c r="AL21" s="72"/>
      <c r="AM21" s="76"/>
      <c r="AN21" s="82"/>
      <c r="AO21" s="57">
        <v>0</v>
      </c>
      <c r="AP21" s="57">
        <f t="shared" si="1"/>
        <v>0</v>
      </c>
      <c r="AQ21" s="58">
        <f t="shared" si="2"/>
        <v>12</v>
      </c>
      <c r="AR21" s="59"/>
      <c r="AS21" s="59"/>
      <c r="AT21" s="59">
        <f t="shared" si="3"/>
        <v>0</v>
      </c>
      <c r="AU21" s="60">
        <f t="shared" si="4"/>
        <v>12</v>
      </c>
    </row>
    <row r="22" spans="1:47" ht="15.75" x14ac:dyDescent="0.25">
      <c r="A22" s="220">
        <f t="shared" si="0"/>
        <v>15</v>
      </c>
      <c r="B22" s="67" t="s">
        <v>75</v>
      </c>
      <c r="C22" s="83">
        <v>18227</v>
      </c>
      <c r="D22" s="83" t="s">
        <v>58</v>
      </c>
      <c r="E22" s="69">
        <v>157</v>
      </c>
      <c r="F22" s="70">
        <v>6</v>
      </c>
      <c r="G22" s="71"/>
      <c r="H22" s="71"/>
      <c r="I22" s="119">
        <v>0</v>
      </c>
      <c r="J22" s="76"/>
      <c r="K22" s="107"/>
      <c r="L22" s="77">
        <v>1</v>
      </c>
      <c r="M22" s="78">
        <v>1</v>
      </c>
      <c r="N22" s="70"/>
      <c r="O22" s="72"/>
      <c r="P22" s="251"/>
      <c r="Q22" s="76"/>
      <c r="R22" s="73"/>
      <c r="S22" s="77">
        <v>1</v>
      </c>
      <c r="T22" s="78">
        <v>1</v>
      </c>
      <c r="U22" s="70"/>
      <c r="V22" s="80"/>
      <c r="W22" s="81"/>
      <c r="X22" s="73"/>
      <c r="Y22" s="77"/>
      <c r="Z22" s="78"/>
      <c r="AA22" s="70"/>
      <c r="AB22" s="71"/>
      <c r="AC22" s="72"/>
      <c r="AD22" s="76"/>
      <c r="AE22" s="73"/>
      <c r="AF22" s="77"/>
      <c r="AG22" s="78"/>
      <c r="AH22" s="73"/>
      <c r="AI22" s="77"/>
      <c r="AJ22" s="78"/>
      <c r="AK22" s="70"/>
      <c r="AL22" s="72"/>
      <c r="AM22" s="76"/>
      <c r="AN22" s="82"/>
      <c r="AO22" s="57">
        <v>0</v>
      </c>
      <c r="AP22" s="57">
        <f t="shared" si="1"/>
        <v>0</v>
      </c>
      <c r="AQ22" s="58">
        <f t="shared" si="2"/>
        <v>10</v>
      </c>
      <c r="AR22" s="59"/>
      <c r="AS22" s="59"/>
      <c r="AT22" s="59">
        <f t="shared" si="3"/>
        <v>0</v>
      </c>
      <c r="AU22" s="60">
        <f t="shared" si="4"/>
        <v>10</v>
      </c>
    </row>
    <row r="23" spans="1:47" ht="15.75" x14ac:dyDescent="0.25">
      <c r="A23" s="220">
        <f t="shared" si="0"/>
        <v>16</v>
      </c>
      <c r="B23" s="67" t="s">
        <v>73</v>
      </c>
      <c r="C23" s="83">
        <v>12159</v>
      </c>
      <c r="D23" s="83" t="s">
        <v>58</v>
      </c>
      <c r="E23" s="69">
        <v>87</v>
      </c>
      <c r="F23" s="70">
        <v>6</v>
      </c>
      <c r="G23" s="71"/>
      <c r="H23" s="71"/>
      <c r="I23" s="119">
        <v>0</v>
      </c>
      <c r="J23" s="76"/>
      <c r="K23" s="107"/>
      <c r="L23" s="77">
        <v>2</v>
      </c>
      <c r="M23" s="78">
        <v>1</v>
      </c>
      <c r="N23" s="70"/>
      <c r="O23" s="72"/>
      <c r="P23" s="251"/>
      <c r="Q23" s="76"/>
      <c r="R23" s="73"/>
      <c r="S23" s="77"/>
      <c r="T23" s="78"/>
      <c r="U23" s="70"/>
      <c r="V23" s="80"/>
      <c r="W23" s="81"/>
      <c r="X23" s="73"/>
      <c r="Y23" s="77"/>
      <c r="Z23" s="78"/>
      <c r="AA23" s="70"/>
      <c r="AB23" s="71"/>
      <c r="AC23" s="72"/>
      <c r="AD23" s="76"/>
      <c r="AE23" s="73"/>
      <c r="AF23" s="77"/>
      <c r="AG23" s="78"/>
      <c r="AH23" s="73"/>
      <c r="AI23" s="77"/>
      <c r="AJ23" s="78"/>
      <c r="AK23" s="70"/>
      <c r="AL23" s="72"/>
      <c r="AM23" s="76"/>
      <c r="AN23" s="82"/>
      <c r="AO23" s="57">
        <v>0</v>
      </c>
      <c r="AP23" s="57">
        <f t="shared" si="1"/>
        <v>0</v>
      </c>
      <c r="AQ23" s="58">
        <f t="shared" si="2"/>
        <v>9</v>
      </c>
      <c r="AR23" s="59"/>
      <c r="AS23" s="59"/>
      <c r="AT23" s="59">
        <f t="shared" si="3"/>
        <v>0</v>
      </c>
      <c r="AU23" s="60">
        <f t="shared" si="4"/>
        <v>9</v>
      </c>
    </row>
    <row r="24" spans="1:47" ht="15.75" x14ac:dyDescent="0.25">
      <c r="A24" s="220">
        <f t="shared" si="0"/>
        <v>17</v>
      </c>
      <c r="B24" s="67" t="s">
        <v>42</v>
      </c>
      <c r="C24" s="68" t="s">
        <v>43</v>
      </c>
      <c r="D24" s="68" t="s">
        <v>58</v>
      </c>
      <c r="E24" s="69">
        <v>86</v>
      </c>
      <c r="F24" s="70">
        <v>6</v>
      </c>
      <c r="G24" s="71"/>
      <c r="H24" s="71"/>
      <c r="I24" s="119">
        <v>0</v>
      </c>
      <c r="J24" s="81"/>
      <c r="K24" s="107"/>
      <c r="L24" s="74">
        <v>1</v>
      </c>
      <c r="M24" s="75">
        <v>1</v>
      </c>
      <c r="N24" s="70"/>
      <c r="O24" s="80"/>
      <c r="P24" s="252"/>
      <c r="Q24" s="81"/>
      <c r="R24" s="73"/>
      <c r="S24" s="74"/>
      <c r="T24" s="75"/>
      <c r="U24" s="70"/>
      <c r="V24" s="80"/>
      <c r="W24" s="81"/>
      <c r="X24" s="73"/>
      <c r="Y24" s="77"/>
      <c r="Z24" s="78"/>
      <c r="AA24" s="70"/>
      <c r="AB24" s="71"/>
      <c r="AC24" s="72"/>
      <c r="AD24" s="76"/>
      <c r="AE24" s="73"/>
      <c r="AF24" s="77"/>
      <c r="AG24" s="78"/>
      <c r="AH24" s="73"/>
      <c r="AI24" s="77"/>
      <c r="AJ24" s="78"/>
      <c r="AK24" s="70"/>
      <c r="AL24" s="72"/>
      <c r="AM24" s="76"/>
      <c r="AN24" s="82"/>
      <c r="AO24" s="57">
        <v>0</v>
      </c>
      <c r="AP24" s="57">
        <f t="shared" si="1"/>
        <v>0</v>
      </c>
      <c r="AQ24" s="58">
        <f t="shared" si="2"/>
        <v>8</v>
      </c>
      <c r="AR24" s="59"/>
      <c r="AS24" s="59"/>
      <c r="AT24" s="59">
        <f t="shared" si="3"/>
        <v>0</v>
      </c>
      <c r="AU24" s="60">
        <f t="shared" si="4"/>
        <v>8</v>
      </c>
    </row>
    <row r="25" spans="1:47" ht="15.75" x14ac:dyDescent="0.25">
      <c r="A25" s="220">
        <f t="shared" si="0"/>
        <v>17</v>
      </c>
      <c r="B25" s="67" t="s">
        <v>74</v>
      </c>
      <c r="C25" s="83">
        <v>22472</v>
      </c>
      <c r="D25" s="83" t="s">
        <v>58</v>
      </c>
      <c r="E25" s="69">
        <v>88</v>
      </c>
      <c r="F25" s="70">
        <v>6</v>
      </c>
      <c r="G25" s="71"/>
      <c r="H25" s="71"/>
      <c r="I25" s="119">
        <v>0</v>
      </c>
      <c r="J25" s="76"/>
      <c r="K25" s="107"/>
      <c r="L25" s="77">
        <v>1</v>
      </c>
      <c r="M25" s="78">
        <v>1</v>
      </c>
      <c r="N25" s="70"/>
      <c r="O25" s="72"/>
      <c r="P25" s="251"/>
      <c r="Q25" s="76"/>
      <c r="R25" s="73"/>
      <c r="S25" s="77"/>
      <c r="T25" s="78"/>
      <c r="U25" s="70"/>
      <c r="V25" s="80"/>
      <c r="W25" s="81"/>
      <c r="X25" s="73"/>
      <c r="Y25" s="77"/>
      <c r="Z25" s="78"/>
      <c r="AA25" s="70"/>
      <c r="AB25" s="71"/>
      <c r="AC25" s="72"/>
      <c r="AD25" s="76"/>
      <c r="AE25" s="73"/>
      <c r="AF25" s="77"/>
      <c r="AG25" s="78"/>
      <c r="AH25" s="73"/>
      <c r="AI25" s="77"/>
      <c r="AJ25" s="78"/>
      <c r="AK25" s="70"/>
      <c r="AL25" s="72"/>
      <c r="AM25" s="76"/>
      <c r="AN25" s="82"/>
      <c r="AO25" s="57">
        <v>0</v>
      </c>
      <c r="AP25" s="57">
        <f t="shared" si="1"/>
        <v>0</v>
      </c>
      <c r="AQ25" s="58">
        <f t="shared" si="2"/>
        <v>8</v>
      </c>
      <c r="AR25" s="59"/>
      <c r="AS25" s="59"/>
      <c r="AT25" s="59">
        <f t="shared" si="3"/>
        <v>0</v>
      </c>
      <c r="AU25" s="60">
        <f t="shared" si="4"/>
        <v>8</v>
      </c>
    </row>
    <row r="26" spans="1:47" ht="15.75" x14ac:dyDescent="0.25">
      <c r="A26" s="220">
        <f t="shared" si="0"/>
        <v>19</v>
      </c>
      <c r="B26" s="67" t="s">
        <v>72</v>
      </c>
      <c r="C26" s="83"/>
      <c r="D26" s="83" t="s">
        <v>58</v>
      </c>
      <c r="E26" s="69">
        <v>77</v>
      </c>
      <c r="F26" s="70">
        <v>6</v>
      </c>
      <c r="G26" s="71"/>
      <c r="H26" s="71"/>
      <c r="I26" s="119">
        <v>0</v>
      </c>
      <c r="J26" s="76"/>
      <c r="K26" s="107"/>
      <c r="L26" s="77"/>
      <c r="M26" s="78"/>
      <c r="N26" s="70"/>
      <c r="O26" s="72"/>
      <c r="P26" s="251"/>
      <c r="Q26" s="76"/>
      <c r="R26" s="73"/>
      <c r="S26" s="77"/>
      <c r="T26" s="78"/>
      <c r="U26" s="70"/>
      <c r="V26" s="80"/>
      <c r="W26" s="81"/>
      <c r="X26" s="73"/>
      <c r="Y26" s="77"/>
      <c r="Z26" s="78"/>
      <c r="AA26" s="70"/>
      <c r="AB26" s="71"/>
      <c r="AC26" s="72"/>
      <c r="AD26" s="76"/>
      <c r="AE26" s="73"/>
      <c r="AF26" s="77"/>
      <c r="AG26" s="78"/>
      <c r="AH26" s="73"/>
      <c r="AI26" s="77"/>
      <c r="AJ26" s="78"/>
      <c r="AK26" s="70"/>
      <c r="AL26" s="72"/>
      <c r="AM26" s="76"/>
      <c r="AN26" s="82"/>
      <c r="AO26" s="57">
        <v>0</v>
      </c>
      <c r="AP26" s="57">
        <f t="shared" si="1"/>
        <v>0</v>
      </c>
      <c r="AQ26" s="58">
        <f t="shared" si="2"/>
        <v>6</v>
      </c>
      <c r="AR26" s="59"/>
      <c r="AS26" s="59"/>
      <c r="AT26" s="59">
        <f t="shared" si="3"/>
        <v>0</v>
      </c>
      <c r="AU26" s="60">
        <f t="shared" si="4"/>
        <v>6</v>
      </c>
    </row>
    <row r="27" spans="1:47" ht="15.75" x14ac:dyDescent="0.25">
      <c r="A27" s="220">
        <f t="shared" si="0"/>
        <v>20</v>
      </c>
      <c r="B27" s="67" t="s">
        <v>147</v>
      </c>
      <c r="C27" s="83"/>
      <c r="D27" s="83" t="s">
        <v>58</v>
      </c>
      <c r="E27" s="69"/>
      <c r="F27" s="70">
        <v>0</v>
      </c>
      <c r="G27" s="71"/>
      <c r="H27" s="71"/>
      <c r="I27" s="119">
        <v>3</v>
      </c>
      <c r="J27" s="76"/>
      <c r="K27" s="107"/>
      <c r="L27" s="77"/>
      <c r="M27" s="78"/>
      <c r="N27" s="70"/>
      <c r="O27" s="72"/>
      <c r="P27" s="251">
        <v>1</v>
      </c>
      <c r="Q27" s="76">
        <v>1</v>
      </c>
      <c r="R27" s="73"/>
      <c r="S27" s="77"/>
      <c r="T27" s="78"/>
      <c r="U27" s="70"/>
      <c r="V27" s="80"/>
      <c r="W27" s="81"/>
      <c r="X27" s="73"/>
      <c r="Y27" s="77"/>
      <c r="Z27" s="78"/>
      <c r="AA27" s="70"/>
      <c r="AB27" s="71"/>
      <c r="AC27" s="72"/>
      <c r="AD27" s="76"/>
      <c r="AE27" s="73"/>
      <c r="AF27" s="77"/>
      <c r="AG27" s="78"/>
      <c r="AH27" s="73"/>
      <c r="AI27" s="77"/>
      <c r="AJ27" s="78"/>
      <c r="AK27" s="70"/>
      <c r="AL27" s="72"/>
      <c r="AM27" s="76"/>
      <c r="AN27" s="82"/>
      <c r="AO27" s="57">
        <v>0</v>
      </c>
      <c r="AP27" s="57">
        <f t="shared" si="1"/>
        <v>0</v>
      </c>
      <c r="AQ27" s="58">
        <f t="shared" si="2"/>
        <v>5</v>
      </c>
      <c r="AR27" s="59"/>
      <c r="AS27" s="59"/>
      <c r="AT27" s="59">
        <f t="shared" si="3"/>
        <v>0</v>
      </c>
      <c r="AU27" s="60">
        <f t="shared" si="4"/>
        <v>5</v>
      </c>
    </row>
    <row r="28" spans="1:47" ht="16.5" thickBot="1" x14ac:dyDescent="0.3">
      <c r="A28" s="221">
        <f t="shared" si="0"/>
        <v>21</v>
      </c>
      <c r="B28" s="84" t="s">
        <v>139</v>
      </c>
      <c r="C28" s="247">
        <v>21740</v>
      </c>
      <c r="D28" s="247" t="s">
        <v>58</v>
      </c>
      <c r="E28" s="85">
        <v>102</v>
      </c>
      <c r="F28" s="86">
        <v>0</v>
      </c>
      <c r="G28" s="87"/>
      <c r="H28" s="87"/>
      <c r="I28" s="120">
        <v>0</v>
      </c>
      <c r="J28" s="92"/>
      <c r="K28" s="108"/>
      <c r="L28" s="90"/>
      <c r="M28" s="91"/>
      <c r="N28" s="86"/>
      <c r="O28" s="88"/>
      <c r="P28" s="237"/>
      <c r="Q28" s="92"/>
      <c r="R28" s="89"/>
      <c r="S28" s="90"/>
      <c r="T28" s="91"/>
      <c r="U28" s="86"/>
      <c r="V28" s="122"/>
      <c r="W28" s="123"/>
      <c r="X28" s="89"/>
      <c r="Y28" s="90"/>
      <c r="Z28" s="91"/>
      <c r="AA28" s="86"/>
      <c r="AB28" s="87"/>
      <c r="AC28" s="88"/>
      <c r="AD28" s="92"/>
      <c r="AE28" s="89"/>
      <c r="AF28" s="90"/>
      <c r="AG28" s="91"/>
      <c r="AH28" s="89"/>
      <c r="AI28" s="90"/>
      <c r="AJ28" s="91"/>
      <c r="AK28" s="86"/>
      <c r="AL28" s="88"/>
      <c r="AM28" s="92"/>
      <c r="AN28" s="93"/>
      <c r="AO28" s="94">
        <v>0</v>
      </c>
      <c r="AP28" s="94">
        <f t="shared" si="1"/>
        <v>0</v>
      </c>
      <c r="AQ28" s="95">
        <f t="shared" si="2"/>
        <v>0</v>
      </c>
      <c r="AR28" s="96"/>
      <c r="AS28" s="96"/>
      <c r="AT28" s="96">
        <f t="shared" si="3"/>
        <v>0</v>
      </c>
      <c r="AU28" s="97">
        <f t="shared" si="4"/>
        <v>0</v>
      </c>
    </row>
    <row r="29" spans="1:47" x14ac:dyDescent="0.25">
      <c r="B29" s="298" t="s">
        <v>52</v>
      </c>
      <c r="C29" s="298"/>
      <c r="D29" s="298"/>
      <c r="E29" s="298"/>
      <c r="F29" s="298"/>
      <c r="G29" s="298"/>
      <c r="H29" s="298"/>
      <c r="I29" s="298"/>
      <c r="J29" s="29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66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  <c r="AO29" s="228"/>
      <c r="AP29" s="228"/>
      <c r="AQ29" s="228"/>
      <c r="AR29" s="228"/>
      <c r="AS29" s="228"/>
      <c r="AT29" s="228"/>
    </row>
    <row r="30" spans="1:47" x14ac:dyDescent="0.25">
      <c r="B30" s="298"/>
      <c r="C30" s="298"/>
      <c r="D30" s="298"/>
      <c r="E30" s="298"/>
      <c r="F30" s="298"/>
      <c r="G30" s="298"/>
      <c r="H30" s="298"/>
      <c r="I30" s="298"/>
      <c r="J30" s="29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66"/>
      <c r="AC30" s="228"/>
      <c r="AD30" s="228"/>
      <c r="AE30" s="228"/>
      <c r="AF30" s="228"/>
      <c r="AG30" s="228"/>
      <c r="AH30" s="228"/>
      <c r="AI30" s="228"/>
      <c r="AJ30" s="228"/>
      <c r="AK30" s="228"/>
      <c r="AL30" s="228"/>
      <c r="AM30" s="228"/>
      <c r="AN30" s="228"/>
      <c r="AO30" s="228"/>
      <c r="AP30" s="228"/>
      <c r="AQ30" s="228"/>
      <c r="AR30" s="228"/>
      <c r="AS30" s="228"/>
      <c r="AT30" s="228"/>
    </row>
    <row r="31" spans="1:47" x14ac:dyDescent="0.25">
      <c r="B31" s="100"/>
    </row>
  </sheetData>
  <sortState ref="A8:AU29">
    <sortCondition ref="A8:A29"/>
    <sortCondition ref="B8:B29"/>
  </sortState>
  <mergeCells count="34">
    <mergeCell ref="B29:J30"/>
    <mergeCell ref="A1:AU2"/>
    <mergeCell ref="N3:Q3"/>
    <mergeCell ref="R3:T3"/>
    <mergeCell ref="AN3:AN6"/>
    <mergeCell ref="AO3:AO6"/>
    <mergeCell ref="AP3:AP6"/>
    <mergeCell ref="AR3:AS6"/>
    <mergeCell ref="AU3:AU6"/>
    <mergeCell ref="N5:Q5"/>
    <mergeCell ref="R5:T5"/>
    <mergeCell ref="AH5:AJ5"/>
    <mergeCell ref="AK5:AM5"/>
    <mergeCell ref="AH3:AJ3"/>
    <mergeCell ref="AK3:AM3"/>
    <mergeCell ref="AQ3:AQ6"/>
    <mergeCell ref="A3:E6"/>
    <mergeCell ref="F3:J3"/>
    <mergeCell ref="K3:M3"/>
    <mergeCell ref="U3:W3"/>
    <mergeCell ref="X3:Z3"/>
    <mergeCell ref="AA3:AD3"/>
    <mergeCell ref="AE3:AG3"/>
    <mergeCell ref="F4:F6"/>
    <mergeCell ref="AT3:AT6"/>
    <mergeCell ref="G4:G6"/>
    <mergeCell ref="H4:H6"/>
    <mergeCell ref="I4:I6"/>
    <mergeCell ref="J4:J6"/>
    <mergeCell ref="AA5:AD5"/>
    <mergeCell ref="AE5:AG5"/>
    <mergeCell ref="U5:W5"/>
    <mergeCell ref="X5:Z5"/>
    <mergeCell ref="K5:M5"/>
  </mergeCells>
  <conditionalFormatting sqref="AO8:AP25">
    <cfRule type="cellIs" dxfId="5" priority="2" operator="equal">
      <formula>0</formula>
    </cfRule>
  </conditionalFormatting>
  <conditionalFormatting sqref="AO28:AP28">
    <cfRule type="cellIs" dxfId="4" priority="5" operator="equal">
      <formula>0</formula>
    </cfRule>
  </conditionalFormatting>
  <conditionalFormatting sqref="AO27:AP27">
    <cfRule type="cellIs" dxfId="3" priority="4" operator="equal">
      <formula>0</formula>
    </cfRule>
  </conditionalFormatting>
  <conditionalFormatting sqref="AO26:AP26">
    <cfRule type="cellIs" dxfId="2" priority="1" operator="equal">
      <formula>0</formula>
    </cfRule>
  </conditionalFormatting>
  <pageMargins left="0.7" right="0.7" top="0.75" bottom="0.75" header="0.3" footer="0.3"/>
  <pageSetup paperSize="9" scale="5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"/>
  <sheetViews>
    <sheetView workbookViewId="0">
      <selection activeCell="A7" sqref="A7"/>
    </sheetView>
  </sheetViews>
  <sheetFormatPr defaultRowHeight="15" x14ac:dyDescent="0.25"/>
  <cols>
    <col min="1" max="1" width="9.140625" style="227" bestFit="1" customWidth="1"/>
    <col min="2" max="2" width="22.42578125" customWidth="1"/>
    <col min="3" max="3" width="12" customWidth="1"/>
    <col min="4" max="4" width="6.28515625" bestFit="1" customWidth="1"/>
    <col min="5" max="5" width="9" bestFit="1" customWidth="1"/>
    <col min="6" max="10" width="3.7109375" style="227" customWidth="1"/>
    <col min="11" max="27" width="4.7109375" style="227" customWidth="1"/>
    <col min="28" max="28" width="4.7109375" style="265" customWidth="1"/>
    <col min="29" max="33" width="4.7109375" style="227" customWidth="1"/>
    <col min="34" max="39" width="4.7109375" style="227" hidden="1" customWidth="1"/>
    <col min="40" max="42" width="3.5703125" style="227" customWidth="1"/>
    <col min="43" max="43" width="6.140625" style="227" customWidth="1"/>
    <col min="44" max="45" width="2.5703125" style="227" customWidth="1"/>
    <col min="46" max="46" width="5.7109375" style="227" customWidth="1"/>
    <col min="47" max="47" width="8.28515625" style="227" customWidth="1"/>
    <col min="48" max="48" width="2.42578125" customWidth="1"/>
  </cols>
  <sheetData>
    <row r="1" spans="1:48" s="2" customFormat="1" ht="27" customHeight="1" x14ac:dyDescent="0.25">
      <c r="A1" s="301" t="s">
        <v>153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01"/>
      <c r="AN1" s="301"/>
      <c r="AO1" s="301"/>
      <c r="AP1" s="301"/>
      <c r="AQ1" s="301"/>
      <c r="AR1" s="301"/>
      <c r="AS1" s="301"/>
      <c r="AT1" s="301"/>
      <c r="AU1" s="301"/>
      <c r="AV1" s="1"/>
    </row>
    <row r="2" spans="1:48" s="2" customFormat="1" ht="20.25" customHeight="1" thickBot="1" x14ac:dyDescent="0.3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1"/>
    </row>
    <row r="3" spans="1:48" ht="15" customHeight="1" thickBot="1" x14ac:dyDescent="0.3">
      <c r="A3" s="302"/>
      <c r="B3" s="302"/>
      <c r="C3" s="302"/>
      <c r="D3" s="302"/>
      <c r="E3" s="302"/>
      <c r="F3" s="304" t="s">
        <v>0</v>
      </c>
      <c r="G3" s="305"/>
      <c r="H3" s="305"/>
      <c r="I3" s="305"/>
      <c r="J3" s="305"/>
      <c r="K3" s="295" t="s">
        <v>1</v>
      </c>
      <c r="L3" s="296"/>
      <c r="M3" s="297"/>
      <c r="N3" s="295" t="s">
        <v>2</v>
      </c>
      <c r="O3" s="296"/>
      <c r="P3" s="296"/>
      <c r="Q3" s="297"/>
      <c r="R3" s="295" t="s">
        <v>1</v>
      </c>
      <c r="S3" s="296"/>
      <c r="T3" s="297"/>
      <c r="U3" s="295" t="s">
        <v>65</v>
      </c>
      <c r="V3" s="296"/>
      <c r="W3" s="297"/>
      <c r="X3" s="295" t="s">
        <v>1</v>
      </c>
      <c r="Y3" s="296"/>
      <c r="Z3" s="297"/>
      <c r="AA3" s="295" t="s">
        <v>66</v>
      </c>
      <c r="AB3" s="296"/>
      <c r="AC3" s="296"/>
      <c r="AD3" s="297"/>
      <c r="AE3" s="295" t="s">
        <v>1</v>
      </c>
      <c r="AF3" s="296"/>
      <c r="AG3" s="297"/>
      <c r="AH3" s="295"/>
      <c r="AI3" s="296"/>
      <c r="AJ3" s="297"/>
      <c r="AK3" s="295"/>
      <c r="AL3" s="296"/>
      <c r="AM3" s="297"/>
      <c r="AN3" s="288" t="s">
        <v>3</v>
      </c>
      <c r="AO3" s="288" t="s">
        <v>4</v>
      </c>
      <c r="AP3" s="288" t="s">
        <v>5</v>
      </c>
      <c r="AQ3" s="299" t="s">
        <v>6</v>
      </c>
      <c r="AR3" s="310" t="s">
        <v>7</v>
      </c>
      <c r="AS3" s="311"/>
      <c r="AT3" s="306" t="s">
        <v>8</v>
      </c>
      <c r="AU3" s="308" t="s">
        <v>9</v>
      </c>
    </row>
    <row r="4" spans="1:48" ht="17.25" customHeight="1" x14ac:dyDescent="0.25">
      <c r="A4" s="302"/>
      <c r="B4" s="302"/>
      <c r="C4" s="302"/>
      <c r="D4" s="302"/>
      <c r="E4" s="302"/>
      <c r="F4" s="299" t="s">
        <v>10</v>
      </c>
      <c r="G4" s="299" t="s">
        <v>60</v>
      </c>
      <c r="H4" s="299" t="s">
        <v>63</v>
      </c>
      <c r="I4" s="299" t="s">
        <v>84</v>
      </c>
      <c r="J4" s="299" t="s">
        <v>59</v>
      </c>
      <c r="K4" s="231"/>
      <c r="L4" s="229"/>
      <c r="M4" s="230"/>
      <c r="N4" s="231"/>
      <c r="O4" s="229"/>
      <c r="P4" s="229"/>
      <c r="Q4" s="230"/>
      <c r="R4" s="231"/>
      <c r="S4" s="229"/>
      <c r="T4" s="230"/>
      <c r="U4" s="231"/>
      <c r="V4" s="229"/>
      <c r="W4" s="230"/>
      <c r="X4" s="231"/>
      <c r="Y4" s="229"/>
      <c r="Z4" s="230"/>
      <c r="AA4" s="269"/>
      <c r="AB4" s="267"/>
      <c r="AC4" s="267"/>
      <c r="AD4" s="268"/>
      <c r="AE4" s="231"/>
      <c r="AF4" s="229"/>
      <c r="AG4" s="230"/>
      <c r="AH4" s="231"/>
      <c r="AI4" s="229"/>
      <c r="AJ4" s="230"/>
      <c r="AK4" s="231"/>
      <c r="AL4" s="229"/>
      <c r="AM4" s="230"/>
      <c r="AN4" s="289"/>
      <c r="AO4" s="289"/>
      <c r="AP4" s="289"/>
      <c r="AQ4" s="300"/>
      <c r="AR4" s="312"/>
      <c r="AS4" s="313"/>
      <c r="AT4" s="307"/>
      <c r="AU4" s="309"/>
    </row>
    <row r="5" spans="1:48" ht="17.25" customHeight="1" x14ac:dyDescent="0.25">
      <c r="A5" s="302"/>
      <c r="B5" s="302"/>
      <c r="C5" s="302"/>
      <c r="D5" s="302"/>
      <c r="E5" s="302"/>
      <c r="F5" s="300"/>
      <c r="G5" s="300"/>
      <c r="H5" s="300"/>
      <c r="I5" s="300"/>
      <c r="J5" s="300"/>
      <c r="K5" s="293">
        <v>43533</v>
      </c>
      <c r="L5" s="291"/>
      <c r="M5" s="292"/>
      <c r="N5" s="293">
        <v>43624</v>
      </c>
      <c r="O5" s="291"/>
      <c r="P5" s="291"/>
      <c r="Q5" s="292"/>
      <c r="R5" s="293">
        <v>43645</v>
      </c>
      <c r="S5" s="291"/>
      <c r="T5" s="292"/>
      <c r="U5" s="293">
        <v>43666</v>
      </c>
      <c r="V5" s="291"/>
      <c r="W5" s="292"/>
      <c r="X5" s="293">
        <v>43694</v>
      </c>
      <c r="Y5" s="291"/>
      <c r="Z5" s="292"/>
      <c r="AA5" s="293">
        <v>43729</v>
      </c>
      <c r="AB5" s="291"/>
      <c r="AC5" s="291"/>
      <c r="AD5" s="292"/>
      <c r="AE5" s="293">
        <v>43778</v>
      </c>
      <c r="AF5" s="291"/>
      <c r="AG5" s="292"/>
      <c r="AH5" s="294"/>
      <c r="AI5" s="291"/>
      <c r="AJ5" s="292"/>
      <c r="AK5" s="290"/>
      <c r="AL5" s="291"/>
      <c r="AM5" s="292"/>
      <c r="AN5" s="289"/>
      <c r="AO5" s="289"/>
      <c r="AP5" s="289"/>
      <c r="AQ5" s="300"/>
      <c r="AR5" s="312"/>
      <c r="AS5" s="313"/>
      <c r="AT5" s="307"/>
      <c r="AU5" s="309"/>
    </row>
    <row r="6" spans="1:48" ht="24.75" customHeight="1" thickBot="1" x14ac:dyDescent="0.3">
      <c r="A6" s="303"/>
      <c r="B6" s="303"/>
      <c r="C6" s="303"/>
      <c r="D6" s="303"/>
      <c r="E6" s="303"/>
      <c r="F6" s="300"/>
      <c r="G6" s="300"/>
      <c r="H6" s="300"/>
      <c r="I6" s="300"/>
      <c r="J6" s="300"/>
      <c r="K6" s="6"/>
      <c r="L6" s="7"/>
      <c r="M6" s="8"/>
      <c r="N6" s="6"/>
      <c r="O6" s="7"/>
      <c r="P6" s="7"/>
      <c r="Q6" s="8"/>
      <c r="R6" s="6"/>
      <c r="S6" s="7"/>
      <c r="T6" s="8"/>
      <c r="U6" s="6"/>
      <c r="V6" s="7"/>
      <c r="W6" s="8"/>
      <c r="X6" s="6"/>
      <c r="Y6" s="7"/>
      <c r="Z6" s="8"/>
      <c r="AA6" s="6"/>
      <c r="AB6" s="7"/>
      <c r="AC6" s="7"/>
      <c r="AD6" s="8"/>
      <c r="AE6" s="6"/>
      <c r="AF6" s="7"/>
      <c r="AG6" s="8"/>
      <c r="AH6" s="6"/>
      <c r="AI6" s="7"/>
      <c r="AJ6" s="8"/>
      <c r="AK6" s="9"/>
      <c r="AL6" s="10"/>
      <c r="AM6" s="11"/>
      <c r="AN6" s="289"/>
      <c r="AO6" s="289"/>
      <c r="AP6" s="289"/>
      <c r="AQ6" s="300"/>
      <c r="AR6" s="312"/>
      <c r="AS6" s="313"/>
      <c r="AT6" s="307"/>
      <c r="AU6" s="309"/>
    </row>
    <row r="7" spans="1:48" s="25" customFormat="1" ht="45.75" thickBot="1" x14ac:dyDescent="0.3">
      <c r="A7" s="12" t="s">
        <v>11</v>
      </c>
      <c r="B7" s="13" t="s">
        <v>12</v>
      </c>
      <c r="C7" s="14" t="s">
        <v>13</v>
      </c>
      <c r="D7" s="14" t="s">
        <v>55</v>
      </c>
      <c r="E7" s="15" t="s">
        <v>14</v>
      </c>
      <c r="F7" s="16" t="s">
        <v>61</v>
      </c>
      <c r="G7" s="102" t="s">
        <v>64</v>
      </c>
      <c r="H7" s="102" t="s">
        <v>64</v>
      </c>
      <c r="I7" s="102" t="s">
        <v>62</v>
      </c>
      <c r="J7" s="102" t="s">
        <v>62</v>
      </c>
      <c r="K7" s="17" t="s">
        <v>15</v>
      </c>
      <c r="L7" s="18" t="s">
        <v>16</v>
      </c>
      <c r="M7" s="19" t="s">
        <v>17</v>
      </c>
      <c r="N7" s="17" t="s">
        <v>15</v>
      </c>
      <c r="O7" s="232" t="s">
        <v>140</v>
      </c>
      <c r="P7" s="234" t="s">
        <v>142</v>
      </c>
      <c r="Q7" s="233" t="s">
        <v>141</v>
      </c>
      <c r="R7" s="17" t="s">
        <v>15</v>
      </c>
      <c r="S7" s="18" t="s">
        <v>16</v>
      </c>
      <c r="T7" s="19" t="s">
        <v>17</v>
      </c>
      <c r="U7" s="17" t="s">
        <v>15</v>
      </c>
      <c r="V7" s="18" t="s">
        <v>16</v>
      </c>
      <c r="W7" s="19" t="s">
        <v>17</v>
      </c>
      <c r="X7" s="17" t="s">
        <v>15</v>
      </c>
      <c r="Y7" s="18" t="s">
        <v>16</v>
      </c>
      <c r="Z7" s="19" t="s">
        <v>17</v>
      </c>
      <c r="AA7" s="250" t="s">
        <v>15</v>
      </c>
      <c r="AB7" s="270" t="s">
        <v>16</v>
      </c>
      <c r="AC7" s="270" t="s">
        <v>17</v>
      </c>
      <c r="AD7" s="19" t="s">
        <v>156</v>
      </c>
      <c r="AE7" s="17" t="s">
        <v>15</v>
      </c>
      <c r="AF7" s="18" t="s">
        <v>16</v>
      </c>
      <c r="AG7" s="19" t="s">
        <v>17</v>
      </c>
      <c r="AH7" s="17" t="s">
        <v>15</v>
      </c>
      <c r="AI7" s="18" t="s">
        <v>16</v>
      </c>
      <c r="AJ7" s="19" t="s">
        <v>17</v>
      </c>
      <c r="AK7" s="17" t="s">
        <v>15</v>
      </c>
      <c r="AL7" s="18" t="s">
        <v>16</v>
      </c>
      <c r="AM7" s="19" t="s">
        <v>17</v>
      </c>
      <c r="AN7" s="20"/>
      <c r="AO7" s="20"/>
      <c r="AP7" s="20"/>
      <c r="AQ7" s="16"/>
      <c r="AR7" s="21" t="s">
        <v>18</v>
      </c>
      <c r="AS7" s="22" t="s">
        <v>19</v>
      </c>
      <c r="AT7" s="23"/>
      <c r="AU7" s="24"/>
    </row>
    <row r="8" spans="1:48" ht="15.75" x14ac:dyDescent="0.25">
      <c r="A8" s="219">
        <f>RANK(AU8,$AU$8:$AU$10)</f>
        <v>1</v>
      </c>
      <c r="B8" s="44" t="s">
        <v>83</v>
      </c>
      <c r="C8" s="113">
        <v>22480</v>
      </c>
      <c r="D8" s="45" t="s">
        <v>82</v>
      </c>
      <c r="E8" s="46">
        <v>70</v>
      </c>
      <c r="F8" s="47">
        <v>6</v>
      </c>
      <c r="G8" s="48"/>
      <c r="H8" s="48"/>
      <c r="I8" s="118">
        <v>3</v>
      </c>
      <c r="J8" s="53"/>
      <c r="K8" s="105"/>
      <c r="L8" s="51">
        <v>4</v>
      </c>
      <c r="M8" s="217">
        <v>1</v>
      </c>
      <c r="N8" s="47">
        <v>1</v>
      </c>
      <c r="O8" s="49">
        <v>10</v>
      </c>
      <c r="P8" s="235">
        <v>1</v>
      </c>
      <c r="Q8" s="53">
        <v>1</v>
      </c>
      <c r="R8" s="50"/>
      <c r="S8" s="61">
        <v>4</v>
      </c>
      <c r="T8" s="62">
        <v>4</v>
      </c>
      <c r="U8" s="63"/>
      <c r="V8" s="54">
        <v>5</v>
      </c>
      <c r="W8" s="55">
        <v>5</v>
      </c>
      <c r="X8" s="50"/>
      <c r="Y8" s="51"/>
      <c r="Z8" s="52"/>
      <c r="AA8" s="262"/>
      <c r="AB8" s="263"/>
      <c r="AC8" s="263"/>
      <c r="AD8" s="264"/>
      <c r="AE8" s="50"/>
      <c r="AF8" s="51"/>
      <c r="AG8" s="52"/>
      <c r="AH8" s="50"/>
      <c r="AI8" s="51"/>
      <c r="AJ8" s="52"/>
      <c r="AK8" s="47"/>
      <c r="AL8" s="49"/>
      <c r="AM8" s="53"/>
      <c r="AN8" s="56">
        <v>3</v>
      </c>
      <c r="AO8" s="57">
        <v>0</v>
      </c>
      <c r="AP8" s="57">
        <f>IF(AO8=1,0)+IF(AO8=2,-1)+IF(AO8=3,-3)+IF(AO8=4,-6)+IF(AO8=5,-10)+IF(AO8=6,-16)+IF(AO8=7,-24)+IF(AO8=8,-34)</f>
        <v>0</v>
      </c>
      <c r="AQ8" s="58">
        <f>SUM(F8:AM8)+AP8</f>
        <v>45</v>
      </c>
      <c r="AR8" s="59"/>
      <c r="AS8" s="59"/>
      <c r="AT8" s="59">
        <f>-(+AR8+AS8)</f>
        <v>0</v>
      </c>
      <c r="AU8" s="60">
        <f>+AQ8+AT8</f>
        <v>45</v>
      </c>
    </row>
    <row r="9" spans="1:48" ht="15.75" x14ac:dyDescent="0.25">
      <c r="A9" s="219">
        <f>RANK(AU9,$AU$8:$AU$10)</f>
        <v>2</v>
      </c>
      <c r="B9" s="67" t="s">
        <v>81</v>
      </c>
      <c r="C9" s="240">
        <v>21250</v>
      </c>
      <c r="D9" s="83" t="s">
        <v>82</v>
      </c>
      <c r="E9" s="69">
        <v>144</v>
      </c>
      <c r="F9" s="70">
        <v>6</v>
      </c>
      <c r="G9" s="71"/>
      <c r="H9" s="71"/>
      <c r="I9" s="119">
        <v>0</v>
      </c>
      <c r="J9" s="76"/>
      <c r="K9" s="107"/>
      <c r="L9" s="77">
        <v>5</v>
      </c>
      <c r="M9" s="78">
        <v>5</v>
      </c>
      <c r="N9" s="70"/>
      <c r="O9" s="72"/>
      <c r="P9" s="251"/>
      <c r="Q9" s="76"/>
      <c r="R9" s="73"/>
      <c r="S9" s="77">
        <v>5</v>
      </c>
      <c r="T9" s="78">
        <v>5</v>
      </c>
      <c r="U9" s="70"/>
      <c r="V9" s="80"/>
      <c r="W9" s="81"/>
      <c r="X9" s="73"/>
      <c r="Y9" s="77"/>
      <c r="Z9" s="78"/>
      <c r="AA9" s="70"/>
      <c r="AB9" s="71"/>
      <c r="AC9" s="72"/>
      <c r="AD9" s="76"/>
      <c r="AE9" s="73"/>
      <c r="AF9" s="77"/>
      <c r="AG9" s="78"/>
      <c r="AH9" s="73"/>
      <c r="AI9" s="77"/>
      <c r="AJ9" s="78"/>
      <c r="AK9" s="70"/>
      <c r="AL9" s="72"/>
      <c r="AM9" s="76"/>
      <c r="AN9" s="56">
        <v>4</v>
      </c>
      <c r="AO9" s="57">
        <v>0</v>
      </c>
      <c r="AP9" s="57">
        <f>IF(AO9=1,0)+IF(AO9=2,-1)+IF(AO9=3,-3)+IF(AO9=4,-6)+IF(AO9=5,-10)+IF(AO9=6,-16)+IF(AO9=7,-24)+IF(AO9=8,-34)</f>
        <v>0</v>
      </c>
      <c r="AQ9" s="58">
        <f>SUM(F9:AM9)+AP9</f>
        <v>26</v>
      </c>
      <c r="AR9" s="59"/>
      <c r="AS9" s="59"/>
      <c r="AT9" s="59">
        <f>-(+AR9+AS9)</f>
        <v>0</v>
      </c>
      <c r="AU9" s="60">
        <f>+AQ9+AT9</f>
        <v>26</v>
      </c>
    </row>
    <row r="10" spans="1:48" ht="16.5" thickBot="1" x14ac:dyDescent="0.3">
      <c r="A10" s="221"/>
      <c r="B10" s="84"/>
      <c r="C10" s="247"/>
      <c r="D10" s="247"/>
      <c r="E10" s="85"/>
      <c r="F10" s="86"/>
      <c r="G10" s="87"/>
      <c r="H10" s="87"/>
      <c r="I10" s="120"/>
      <c r="J10" s="92"/>
      <c r="K10" s="108"/>
      <c r="L10" s="90"/>
      <c r="M10" s="91"/>
      <c r="N10" s="86"/>
      <c r="O10" s="88"/>
      <c r="P10" s="237"/>
      <c r="Q10" s="92"/>
      <c r="R10" s="89"/>
      <c r="S10" s="90"/>
      <c r="T10" s="91"/>
      <c r="U10" s="86"/>
      <c r="V10" s="122"/>
      <c r="W10" s="123"/>
      <c r="X10" s="89"/>
      <c r="Y10" s="90"/>
      <c r="Z10" s="91"/>
      <c r="AA10" s="86"/>
      <c r="AB10" s="87"/>
      <c r="AC10" s="88"/>
      <c r="AD10" s="92"/>
      <c r="AE10" s="89"/>
      <c r="AF10" s="90"/>
      <c r="AG10" s="91"/>
      <c r="AH10" s="89"/>
      <c r="AI10" s="90"/>
      <c r="AJ10" s="91"/>
      <c r="AK10" s="86"/>
      <c r="AL10" s="88"/>
      <c r="AM10" s="92"/>
      <c r="AN10" s="93"/>
      <c r="AO10" s="94"/>
      <c r="AP10" s="94"/>
      <c r="AQ10" s="95"/>
      <c r="AR10" s="96"/>
      <c r="AS10" s="96"/>
      <c r="AT10" s="96"/>
      <c r="AU10" s="97"/>
    </row>
    <row r="11" spans="1:48" x14ac:dyDescent="0.25">
      <c r="B11" s="298" t="s">
        <v>52</v>
      </c>
      <c r="C11" s="298"/>
      <c r="D11" s="298"/>
      <c r="E11" s="298"/>
      <c r="F11" s="298"/>
      <c r="G11" s="298"/>
      <c r="H11" s="298"/>
      <c r="I11" s="298"/>
      <c r="J11" s="29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66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</row>
    <row r="12" spans="1:48" x14ac:dyDescent="0.25">
      <c r="B12" s="298"/>
      <c r="C12" s="298"/>
      <c r="D12" s="298"/>
      <c r="E12" s="298"/>
      <c r="F12" s="298"/>
      <c r="G12" s="298"/>
      <c r="H12" s="298"/>
      <c r="I12" s="298"/>
      <c r="J12" s="29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66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</row>
    <row r="13" spans="1:48" x14ac:dyDescent="0.25">
      <c r="B13" s="100"/>
    </row>
  </sheetData>
  <mergeCells count="34">
    <mergeCell ref="B11:J12"/>
    <mergeCell ref="A1:AU2"/>
    <mergeCell ref="N3:Q3"/>
    <mergeCell ref="R3:T3"/>
    <mergeCell ref="AN3:AN6"/>
    <mergeCell ref="AO3:AO6"/>
    <mergeCell ref="AP3:AP6"/>
    <mergeCell ref="AR3:AS6"/>
    <mergeCell ref="AU3:AU6"/>
    <mergeCell ref="N5:Q5"/>
    <mergeCell ref="R5:T5"/>
    <mergeCell ref="AH5:AJ5"/>
    <mergeCell ref="AK5:AM5"/>
    <mergeCell ref="AH3:AJ3"/>
    <mergeCell ref="AK3:AM3"/>
    <mergeCell ref="AQ3:AQ6"/>
    <mergeCell ref="A3:E6"/>
    <mergeCell ref="F3:J3"/>
    <mergeCell ref="K3:M3"/>
    <mergeCell ref="U3:W3"/>
    <mergeCell ref="X3:Z3"/>
    <mergeCell ref="AA3:AD3"/>
    <mergeCell ref="AE3:AG3"/>
    <mergeCell ref="F4:F6"/>
    <mergeCell ref="AT3:AT6"/>
    <mergeCell ref="G4:G6"/>
    <mergeCell ref="H4:H6"/>
    <mergeCell ref="I4:I6"/>
    <mergeCell ref="J4:J6"/>
    <mergeCell ref="AA5:AD5"/>
    <mergeCell ref="AE5:AG5"/>
    <mergeCell ref="U5:W5"/>
    <mergeCell ref="X5:Z5"/>
    <mergeCell ref="K5:M5"/>
  </mergeCells>
  <conditionalFormatting sqref="AO8:AP9">
    <cfRule type="cellIs" dxfId="1" priority="1" operator="equal">
      <formula>0</formula>
    </cfRule>
  </conditionalFormatting>
  <conditionalFormatting sqref="AO10:AP10">
    <cfRule type="cellIs" dxfId="0" priority="4" operator="equal">
      <formula>0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opLeftCell="A4" zoomScaleNormal="100" workbookViewId="0">
      <selection activeCell="A4" sqref="A4:A6"/>
    </sheetView>
  </sheetViews>
  <sheetFormatPr defaultColWidth="9.140625" defaultRowHeight="15" x14ac:dyDescent="0.25"/>
  <cols>
    <col min="1" max="1" width="9.140625" style="124"/>
    <col min="2" max="9" width="15.28515625" style="216" customWidth="1"/>
    <col min="10" max="11" width="15.28515625" style="125" customWidth="1"/>
    <col min="12" max="16384" width="9.140625" style="125"/>
  </cols>
  <sheetData>
    <row r="1" spans="1:11" ht="15" customHeight="1" x14ac:dyDescent="0.25">
      <c r="B1" s="326" t="s">
        <v>134</v>
      </c>
      <c r="C1" s="326"/>
      <c r="D1" s="326"/>
      <c r="E1" s="326"/>
      <c r="F1" s="326"/>
      <c r="G1" s="326"/>
      <c r="H1" s="326"/>
      <c r="I1" s="326"/>
      <c r="J1" s="326"/>
    </row>
    <row r="2" spans="1:11" ht="15.75" customHeight="1" thickBot="1" x14ac:dyDescent="0.3">
      <c r="B2" s="327"/>
      <c r="C2" s="327"/>
      <c r="D2" s="327"/>
      <c r="E2" s="327"/>
      <c r="F2" s="327"/>
      <c r="G2" s="327"/>
      <c r="H2" s="327"/>
      <c r="I2" s="327"/>
      <c r="J2" s="327"/>
    </row>
    <row r="3" spans="1:11" ht="15.75" thickBot="1" x14ac:dyDescent="0.3">
      <c r="B3" s="126" t="s">
        <v>85</v>
      </c>
      <c r="C3" s="127" t="s">
        <v>86</v>
      </c>
      <c r="D3" s="127" t="s">
        <v>87</v>
      </c>
      <c r="E3" s="128" t="s">
        <v>88</v>
      </c>
      <c r="F3" s="127" t="s">
        <v>89</v>
      </c>
      <c r="G3" s="127" t="s">
        <v>90</v>
      </c>
      <c r="H3" s="127" t="s">
        <v>91</v>
      </c>
      <c r="I3" s="127" t="s">
        <v>92</v>
      </c>
      <c r="J3" s="127" t="s">
        <v>93</v>
      </c>
      <c r="K3" s="127" t="s">
        <v>94</v>
      </c>
    </row>
    <row r="4" spans="1:11" x14ac:dyDescent="0.25">
      <c r="A4" s="328" t="s">
        <v>54</v>
      </c>
      <c r="B4" s="181" t="s">
        <v>129</v>
      </c>
      <c r="C4" s="129" t="s">
        <v>95</v>
      </c>
      <c r="D4" s="130" t="s">
        <v>96</v>
      </c>
      <c r="E4" s="131">
        <v>52.500999999999998</v>
      </c>
      <c r="F4" s="130" t="s">
        <v>97</v>
      </c>
      <c r="G4" s="132">
        <v>8.9591435185185173E-4</v>
      </c>
      <c r="H4" s="133" t="s">
        <v>98</v>
      </c>
      <c r="I4" s="134" t="s">
        <v>99</v>
      </c>
      <c r="J4" s="135" t="s">
        <v>100</v>
      </c>
      <c r="K4" s="130" t="s">
        <v>101</v>
      </c>
    </row>
    <row r="5" spans="1:11" s="138" customFormat="1" ht="30" customHeight="1" x14ac:dyDescent="0.25">
      <c r="A5" s="329"/>
      <c r="B5" s="136" t="s">
        <v>21</v>
      </c>
      <c r="C5" s="136" t="s">
        <v>103</v>
      </c>
      <c r="D5" s="137" t="s">
        <v>104</v>
      </c>
      <c r="E5" s="136" t="s">
        <v>105</v>
      </c>
      <c r="F5" s="137" t="s">
        <v>106</v>
      </c>
      <c r="G5" s="136" t="s">
        <v>107</v>
      </c>
      <c r="H5" s="136" t="s">
        <v>106</v>
      </c>
      <c r="I5" s="137" t="s">
        <v>106</v>
      </c>
      <c r="J5" s="137" t="s">
        <v>106</v>
      </c>
      <c r="K5" s="137" t="s">
        <v>106</v>
      </c>
    </row>
    <row r="6" spans="1:11" ht="15.75" thickBot="1" x14ac:dyDescent="0.3">
      <c r="A6" s="330"/>
      <c r="B6" s="143">
        <v>43323</v>
      </c>
      <c r="C6" s="139">
        <v>2014</v>
      </c>
      <c r="D6" s="140">
        <v>2016</v>
      </c>
      <c r="E6" s="141">
        <v>2005</v>
      </c>
      <c r="F6" s="142">
        <v>43022</v>
      </c>
      <c r="G6" s="141">
        <v>2014</v>
      </c>
      <c r="H6" s="143">
        <v>42938</v>
      </c>
      <c r="I6" s="142">
        <v>42854</v>
      </c>
      <c r="J6" s="142">
        <v>42980</v>
      </c>
      <c r="K6" s="144">
        <v>2016</v>
      </c>
    </row>
    <row r="7" spans="1:11" x14ac:dyDescent="0.25">
      <c r="A7" s="331" t="s">
        <v>67</v>
      </c>
      <c r="B7" s="193" t="s">
        <v>132</v>
      </c>
      <c r="C7" s="146" t="s">
        <v>108</v>
      </c>
      <c r="D7" s="147" t="s">
        <v>109</v>
      </c>
      <c r="E7" s="148">
        <v>53.244</v>
      </c>
      <c r="F7" s="149" t="s">
        <v>135</v>
      </c>
      <c r="G7" s="150">
        <v>9.1593750000000008E-4</v>
      </c>
      <c r="H7" s="151" t="s">
        <v>130</v>
      </c>
      <c r="I7" s="151" t="s">
        <v>110</v>
      </c>
      <c r="J7" s="149" t="s">
        <v>111</v>
      </c>
      <c r="K7" s="149" t="s">
        <v>131</v>
      </c>
    </row>
    <row r="8" spans="1:11" s="138" customFormat="1" ht="30" customHeight="1" x14ac:dyDescent="0.25">
      <c r="A8" s="332"/>
      <c r="B8" s="152" t="s">
        <v>20</v>
      </c>
      <c r="C8" s="152" t="s">
        <v>112</v>
      </c>
      <c r="D8" s="153" t="s">
        <v>30</v>
      </c>
      <c r="E8" s="152" t="s">
        <v>113</v>
      </c>
      <c r="F8" s="153" t="s">
        <v>20</v>
      </c>
      <c r="G8" s="152" t="s">
        <v>114</v>
      </c>
      <c r="H8" s="153" t="s">
        <v>20</v>
      </c>
      <c r="I8" s="153" t="s">
        <v>30</v>
      </c>
      <c r="J8" s="153" t="s">
        <v>30</v>
      </c>
      <c r="K8" s="153" t="s">
        <v>22</v>
      </c>
    </row>
    <row r="9" spans="1:11" ht="15.75" thickBot="1" x14ac:dyDescent="0.3">
      <c r="A9" s="333"/>
      <c r="B9" s="158">
        <v>43323</v>
      </c>
      <c r="C9" s="154">
        <v>2014</v>
      </c>
      <c r="D9" s="155">
        <v>2016</v>
      </c>
      <c r="E9" s="156">
        <v>2006</v>
      </c>
      <c r="F9" s="157">
        <v>43253</v>
      </c>
      <c r="G9" s="154">
        <v>2013</v>
      </c>
      <c r="H9" s="157">
        <v>43358</v>
      </c>
      <c r="I9" s="157">
        <v>42854</v>
      </c>
      <c r="J9" s="157">
        <v>42980</v>
      </c>
      <c r="K9" s="157">
        <v>42811</v>
      </c>
    </row>
    <row r="10" spans="1:11" x14ac:dyDescent="0.25">
      <c r="A10" s="334" t="s">
        <v>68</v>
      </c>
      <c r="B10" s="215" t="s">
        <v>133</v>
      </c>
      <c r="C10" s="159" t="s">
        <v>115</v>
      </c>
      <c r="D10" s="160" t="s">
        <v>116</v>
      </c>
      <c r="E10" s="161">
        <v>54.64</v>
      </c>
      <c r="F10" s="162" t="s">
        <v>136</v>
      </c>
      <c r="G10" s="163">
        <v>9.3423611111111105E-4</v>
      </c>
      <c r="H10" s="163">
        <v>1.4205902777777778E-3</v>
      </c>
      <c r="I10" s="164" t="s">
        <v>117</v>
      </c>
      <c r="J10" s="162" t="s">
        <v>118</v>
      </c>
      <c r="K10" s="165" t="s">
        <v>119</v>
      </c>
    </row>
    <row r="11" spans="1:11" s="138" customFormat="1" ht="30" customHeight="1" x14ac:dyDescent="0.25">
      <c r="A11" s="335"/>
      <c r="B11" s="166" t="s">
        <v>37</v>
      </c>
      <c r="C11" s="166" t="s">
        <v>120</v>
      </c>
      <c r="D11" s="167" t="s">
        <v>26</v>
      </c>
      <c r="E11" s="166" t="s">
        <v>121</v>
      </c>
      <c r="F11" s="166" t="s">
        <v>31</v>
      </c>
      <c r="G11" s="166" t="s">
        <v>77</v>
      </c>
      <c r="H11" s="166" t="s">
        <v>123</v>
      </c>
      <c r="I11" s="166" t="s">
        <v>26</v>
      </c>
      <c r="J11" s="167" t="s">
        <v>122</v>
      </c>
      <c r="K11" s="167" t="s">
        <v>50</v>
      </c>
    </row>
    <row r="12" spans="1:11" ht="15.75" thickBot="1" x14ac:dyDescent="0.3">
      <c r="A12" s="336"/>
      <c r="B12" s="210">
        <v>43323</v>
      </c>
      <c r="C12" s="168">
        <v>2014</v>
      </c>
      <c r="D12" s="169">
        <v>2016</v>
      </c>
      <c r="E12" s="168">
        <v>2004</v>
      </c>
      <c r="F12" s="210">
        <v>43253</v>
      </c>
      <c r="G12" s="168">
        <v>2013</v>
      </c>
      <c r="H12" s="168">
        <v>2013</v>
      </c>
      <c r="I12" s="168">
        <v>2016</v>
      </c>
      <c r="J12" s="170">
        <v>42980</v>
      </c>
      <c r="K12" s="169">
        <v>2015</v>
      </c>
    </row>
    <row r="13" spans="1:11" x14ac:dyDescent="0.25">
      <c r="A13" s="337" t="s">
        <v>124</v>
      </c>
      <c r="B13" s="171"/>
      <c r="C13" s="171"/>
      <c r="D13" s="172"/>
      <c r="E13" s="173">
        <v>58.712000000000003</v>
      </c>
      <c r="F13" s="172"/>
      <c r="G13" s="174">
        <v>1.0221527777777779E-3</v>
      </c>
      <c r="H13" s="174">
        <v>1.5508564814814814E-3</v>
      </c>
      <c r="I13" s="171"/>
      <c r="J13" s="172"/>
      <c r="K13" s="175">
        <v>9.3746527777777784E-4</v>
      </c>
    </row>
    <row r="14" spans="1:11" s="138" customFormat="1" ht="30" customHeight="1" x14ac:dyDescent="0.25">
      <c r="A14" s="338"/>
      <c r="B14" s="176"/>
      <c r="C14" s="176"/>
      <c r="D14" s="177"/>
      <c r="E14" s="176" t="s">
        <v>125</v>
      </c>
      <c r="F14" s="177"/>
      <c r="G14" s="176" t="s">
        <v>126</v>
      </c>
      <c r="H14" s="176" t="s">
        <v>102</v>
      </c>
      <c r="I14" s="176"/>
      <c r="J14" s="177"/>
      <c r="K14" s="177" t="s">
        <v>127</v>
      </c>
    </row>
    <row r="15" spans="1:11" ht="15.75" thickBot="1" x14ac:dyDescent="0.3">
      <c r="A15" s="339"/>
      <c r="B15" s="178"/>
      <c r="C15" s="178"/>
      <c r="D15" s="179"/>
      <c r="E15" s="178">
        <v>2005</v>
      </c>
      <c r="F15" s="179"/>
      <c r="G15" s="178">
        <v>2005</v>
      </c>
      <c r="H15" s="178">
        <v>2009</v>
      </c>
      <c r="I15" s="178"/>
      <c r="J15" s="179"/>
      <c r="K15" s="179">
        <v>2012</v>
      </c>
    </row>
    <row r="18" spans="1:11" ht="15" customHeight="1" x14ac:dyDescent="0.25">
      <c r="B18" s="326" t="s">
        <v>128</v>
      </c>
      <c r="C18" s="326"/>
      <c r="D18" s="326"/>
      <c r="E18" s="326"/>
      <c r="F18" s="326"/>
      <c r="G18" s="326"/>
      <c r="H18" s="326"/>
      <c r="I18" s="326"/>
      <c r="J18" s="326"/>
    </row>
    <row r="19" spans="1:11" ht="15.75" customHeight="1" thickBot="1" x14ac:dyDescent="0.3">
      <c r="B19" s="327"/>
      <c r="C19" s="327"/>
      <c r="D19" s="327"/>
      <c r="E19" s="327"/>
      <c r="F19" s="327"/>
      <c r="G19" s="327"/>
      <c r="H19" s="327"/>
      <c r="I19" s="327"/>
      <c r="J19" s="327"/>
    </row>
    <row r="20" spans="1:11" ht="15.75" thickBot="1" x14ac:dyDescent="0.3">
      <c r="B20" s="126" t="s">
        <v>85</v>
      </c>
      <c r="C20" s="127" t="s">
        <v>86</v>
      </c>
      <c r="D20" s="127" t="s">
        <v>87</v>
      </c>
      <c r="E20" s="128" t="s">
        <v>88</v>
      </c>
      <c r="F20" s="127" t="s">
        <v>89</v>
      </c>
      <c r="G20" s="127" t="s">
        <v>90</v>
      </c>
      <c r="H20" s="127" t="s">
        <v>91</v>
      </c>
      <c r="I20" s="127" t="s">
        <v>92</v>
      </c>
      <c r="J20" s="127" t="s">
        <v>93</v>
      </c>
      <c r="K20" s="127" t="s">
        <v>94</v>
      </c>
    </row>
    <row r="21" spans="1:11" x14ac:dyDescent="0.25">
      <c r="A21" s="317" t="s">
        <v>54</v>
      </c>
      <c r="B21" s="180"/>
      <c r="C21" s="132"/>
      <c r="D21" s="133"/>
      <c r="E21" s="129"/>
      <c r="F21" s="181"/>
      <c r="G21" s="129"/>
      <c r="H21" s="134"/>
      <c r="I21" s="182"/>
      <c r="J21" s="135" t="s">
        <v>158</v>
      </c>
      <c r="K21" s="130"/>
    </row>
    <row r="22" spans="1:11" s="138" customFormat="1" ht="30" customHeight="1" x14ac:dyDescent="0.25">
      <c r="A22" s="318"/>
      <c r="B22" s="136"/>
      <c r="C22" s="136"/>
      <c r="D22" s="136"/>
      <c r="E22" s="136"/>
      <c r="F22" s="136"/>
      <c r="G22" s="136"/>
      <c r="H22" s="137"/>
      <c r="I22" s="183"/>
      <c r="J22" s="137" t="s">
        <v>106</v>
      </c>
      <c r="K22" s="137"/>
    </row>
    <row r="23" spans="1:11" ht="15.75" thickBot="1" x14ac:dyDescent="0.3">
      <c r="A23" s="318"/>
      <c r="B23" s="143"/>
      <c r="C23" s="139"/>
      <c r="D23" s="143"/>
      <c r="E23" s="139"/>
      <c r="F23" s="139"/>
      <c r="G23" s="139"/>
      <c r="H23" s="142"/>
      <c r="I23" s="184"/>
      <c r="J23" s="142">
        <v>43666</v>
      </c>
      <c r="K23" s="142"/>
    </row>
    <row r="24" spans="1:11" x14ac:dyDescent="0.25">
      <c r="A24" s="318"/>
      <c r="B24" s="181"/>
      <c r="C24" s="185"/>
      <c r="D24" s="185"/>
      <c r="E24" s="185"/>
      <c r="F24" s="185"/>
      <c r="G24" s="185"/>
      <c r="H24" s="134"/>
      <c r="I24" s="186"/>
      <c r="J24" s="135" t="s">
        <v>160</v>
      </c>
      <c r="K24" s="187"/>
    </row>
    <row r="25" spans="1:11" s="138" customFormat="1" ht="30" customHeight="1" x14ac:dyDescent="0.25">
      <c r="A25" s="318"/>
      <c r="B25" s="136"/>
      <c r="C25" s="136"/>
      <c r="D25" s="136"/>
      <c r="E25" s="136"/>
      <c r="F25" s="136"/>
      <c r="G25" s="136"/>
      <c r="H25" s="137"/>
      <c r="I25" s="183"/>
      <c r="J25" s="137" t="s">
        <v>106</v>
      </c>
      <c r="K25" s="137"/>
    </row>
    <row r="26" spans="1:11" ht="15.75" thickBot="1" x14ac:dyDescent="0.3">
      <c r="A26" s="318"/>
      <c r="B26" s="143"/>
      <c r="C26" s="139"/>
      <c r="D26" s="139"/>
      <c r="E26" s="139"/>
      <c r="F26" s="139"/>
      <c r="G26" s="139"/>
      <c r="H26" s="142"/>
      <c r="I26" s="184"/>
      <c r="J26" s="142">
        <v>43666</v>
      </c>
      <c r="K26" s="144"/>
    </row>
    <row r="27" spans="1:11" ht="15.75" hidden="1" thickBot="1" x14ac:dyDescent="0.3">
      <c r="A27" s="318"/>
      <c r="B27" s="141"/>
      <c r="C27" s="141"/>
      <c r="D27" s="141"/>
      <c r="E27" s="141"/>
      <c r="F27" s="141"/>
      <c r="G27" s="141"/>
      <c r="H27" s="140"/>
      <c r="I27" s="188"/>
      <c r="J27" s="140"/>
      <c r="K27" s="140"/>
    </row>
    <row r="28" spans="1:11" ht="15.75" hidden="1" thickBot="1" x14ac:dyDescent="0.3">
      <c r="A28" s="318"/>
      <c r="B28" s="141"/>
      <c r="C28" s="141"/>
      <c r="D28" s="141"/>
      <c r="E28" s="141"/>
      <c r="F28" s="141"/>
      <c r="G28" s="141"/>
      <c r="H28" s="140"/>
      <c r="I28" s="188"/>
      <c r="J28" s="140"/>
      <c r="K28" s="140"/>
    </row>
    <row r="29" spans="1:11" ht="15.75" hidden="1" thickBot="1" x14ac:dyDescent="0.3">
      <c r="A29" s="318"/>
      <c r="B29" s="141"/>
      <c r="C29" s="141"/>
      <c r="D29" s="141"/>
      <c r="E29" s="141"/>
      <c r="F29" s="141"/>
      <c r="G29" s="141"/>
      <c r="H29" s="140"/>
      <c r="I29" s="188"/>
      <c r="J29" s="140"/>
      <c r="K29" s="140"/>
    </row>
    <row r="30" spans="1:11" ht="15.75" hidden="1" thickBot="1" x14ac:dyDescent="0.3">
      <c r="A30" s="318"/>
      <c r="B30" s="189"/>
      <c r="C30" s="189"/>
      <c r="D30" s="189"/>
      <c r="E30" s="189"/>
      <c r="F30" s="189"/>
      <c r="G30" s="189"/>
      <c r="H30" s="190"/>
      <c r="I30" s="191"/>
      <c r="J30" s="190"/>
      <c r="K30" s="190"/>
    </row>
    <row r="31" spans="1:11" ht="15.75" hidden="1" thickBot="1" x14ac:dyDescent="0.3">
      <c r="A31" s="318"/>
      <c r="B31" s="141"/>
      <c r="C31" s="141"/>
      <c r="D31" s="141"/>
      <c r="E31" s="141"/>
      <c r="F31" s="141"/>
      <c r="G31" s="141"/>
      <c r="H31" s="140"/>
      <c r="I31" s="188"/>
      <c r="J31" s="140"/>
      <c r="K31" s="140"/>
    </row>
    <row r="32" spans="1:11" ht="15.75" hidden="1" thickBot="1" x14ac:dyDescent="0.3">
      <c r="A32" s="319"/>
      <c r="B32" s="139"/>
      <c r="C32" s="139"/>
      <c r="D32" s="139"/>
      <c r="E32" s="139"/>
      <c r="F32" s="139"/>
      <c r="G32" s="139"/>
      <c r="H32" s="144"/>
      <c r="I32" s="184"/>
      <c r="J32" s="144"/>
      <c r="K32" s="144"/>
    </row>
    <row r="33" spans="1:11" x14ac:dyDescent="0.25">
      <c r="A33" s="320" t="s">
        <v>67</v>
      </c>
      <c r="B33" s="192"/>
      <c r="C33" s="150"/>
      <c r="D33" s="145"/>
      <c r="E33" s="146"/>
      <c r="F33" s="193"/>
      <c r="G33" s="146"/>
      <c r="H33" s="151" t="s">
        <v>148</v>
      </c>
      <c r="I33" s="194"/>
      <c r="J33" s="149"/>
      <c r="K33" s="149"/>
    </row>
    <row r="34" spans="1:11" s="138" customFormat="1" ht="30" customHeight="1" x14ac:dyDescent="0.25">
      <c r="A34" s="321"/>
      <c r="B34" s="152"/>
      <c r="C34" s="152"/>
      <c r="D34" s="152"/>
      <c r="E34" s="152"/>
      <c r="F34" s="152"/>
      <c r="G34" s="152"/>
      <c r="H34" s="153" t="s">
        <v>22</v>
      </c>
      <c r="I34" s="195"/>
      <c r="J34" s="153"/>
      <c r="K34" s="153"/>
    </row>
    <row r="35" spans="1:11" ht="15.75" thickBot="1" x14ac:dyDescent="0.3">
      <c r="A35" s="321"/>
      <c r="B35" s="158"/>
      <c r="C35" s="154"/>
      <c r="D35" s="158"/>
      <c r="E35" s="154"/>
      <c r="F35" s="158"/>
      <c r="G35" s="154"/>
      <c r="H35" s="157">
        <v>43624</v>
      </c>
      <c r="I35" s="196"/>
      <c r="J35" s="157"/>
      <c r="K35" s="157"/>
    </row>
    <row r="36" spans="1:11" hidden="1" x14ac:dyDescent="0.25">
      <c r="A36" s="321"/>
      <c r="B36" s="193"/>
      <c r="C36" s="197"/>
      <c r="D36" s="197"/>
      <c r="E36" s="197"/>
      <c r="F36" s="193"/>
      <c r="G36" s="197"/>
      <c r="H36" s="151"/>
      <c r="I36" s="198"/>
      <c r="J36" s="149"/>
      <c r="K36" s="199"/>
    </row>
    <row r="37" spans="1:11" s="138" customFormat="1" ht="30" hidden="1" customHeight="1" x14ac:dyDescent="0.25">
      <c r="A37" s="321"/>
      <c r="B37" s="152"/>
      <c r="C37" s="152"/>
      <c r="D37" s="152"/>
      <c r="E37" s="152"/>
      <c r="F37" s="152"/>
      <c r="G37" s="152"/>
      <c r="H37" s="153"/>
      <c r="I37" s="195"/>
      <c r="J37" s="153"/>
      <c r="K37" s="153"/>
    </row>
    <row r="38" spans="1:11" ht="15.75" hidden="1" thickBot="1" x14ac:dyDescent="0.3">
      <c r="A38" s="321"/>
      <c r="B38" s="158"/>
      <c r="C38" s="154"/>
      <c r="D38" s="154"/>
      <c r="E38" s="154"/>
      <c r="F38" s="158"/>
      <c r="G38" s="154"/>
      <c r="H38" s="157"/>
      <c r="I38" s="196"/>
      <c r="J38" s="157"/>
      <c r="K38" s="155"/>
    </row>
    <row r="39" spans="1:11" ht="15.75" hidden="1" thickBot="1" x14ac:dyDescent="0.3">
      <c r="A39" s="321"/>
      <c r="B39" s="200"/>
      <c r="C39" s="200"/>
      <c r="D39" s="200"/>
      <c r="E39" s="200"/>
      <c r="F39" s="200"/>
      <c r="G39" s="200"/>
      <c r="H39" s="201"/>
      <c r="I39" s="202"/>
      <c r="J39" s="201"/>
      <c r="K39" s="201"/>
    </row>
    <row r="40" spans="1:11" ht="15.75" hidden="1" thickBot="1" x14ac:dyDescent="0.3">
      <c r="A40" s="321"/>
      <c r="B40" s="156"/>
      <c r="C40" s="156"/>
      <c r="D40" s="156"/>
      <c r="E40" s="156"/>
      <c r="F40" s="156"/>
      <c r="G40" s="156"/>
      <c r="H40" s="203"/>
      <c r="I40" s="204"/>
      <c r="J40" s="203"/>
      <c r="K40" s="203"/>
    </row>
    <row r="41" spans="1:11" ht="15.75" hidden="1" thickBot="1" x14ac:dyDescent="0.3">
      <c r="A41" s="321"/>
      <c r="B41" s="154"/>
      <c r="C41" s="154"/>
      <c r="D41" s="154"/>
      <c r="E41" s="154"/>
      <c r="F41" s="154"/>
      <c r="G41" s="154"/>
      <c r="H41" s="155"/>
      <c r="I41" s="196"/>
      <c r="J41" s="155"/>
      <c r="K41" s="155"/>
    </row>
    <row r="42" spans="1:11" ht="15.75" hidden="1" thickBot="1" x14ac:dyDescent="0.3">
      <c r="A42" s="321"/>
      <c r="B42" s="156"/>
      <c r="C42" s="156"/>
      <c r="D42" s="156"/>
      <c r="E42" s="156"/>
      <c r="F42" s="156"/>
      <c r="G42" s="156"/>
      <c r="H42" s="156"/>
      <c r="I42" s="203"/>
      <c r="J42" s="203"/>
      <c r="K42" s="203"/>
    </row>
    <row r="43" spans="1:11" ht="15.75" hidden="1" thickBot="1" x14ac:dyDescent="0.3">
      <c r="A43" s="321"/>
      <c r="B43" s="156"/>
      <c r="C43" s="156"/>
      <c r="D43" s="156"/>
      <c r="E43" s="156"/>
      <c r="F43" s="156"/>
      <c r="G43" s="156"/>
      <c r="H43" s="156"/>
      <c r="I43" s="203"/>
      <c r="J43" s="203"/>
      <c r="K43" s="203"/>
    </row>
    <row r="44" spans="1:11" ht="15.75" hidden="1" thickBot="1" x14ac:dyDescent="0.3">
      <c r="A44" s="322"/>
      <c r="B44" s="156"/>
      <c r="C44" s="156"/>
      <c r="D44" s="156"/>
      <c r="E44" s="156"/>
      <c r="F44" s="156"/>
      <c r="G44" s="156"/>
      <c r="H44" s="156"/>
      <c r="I44" s="203"/>
      <c r="J44" s="203"/>
      <c r="K44" s="203"/>
    </row>
    <row r="45" spans="1:11" x14ac:dyDescent="0.25">
      <c r="A45" s="323" t="s">
        <v>68</v>
      </c>
      <c r="B45" s="205"/>
      <c r="C45" s="206"/>
      <c r="D45" s="206"/>
      <c r="E45" s="207"/>
      <c r="F45" s="164"/>
      <c r="G45" s="207"/>
      <c r="H45" s="208"/>
      <c r="I45" s="209"/>
      <c r="J45" s="162" t="s">
        <v>159</v>
      </c>
      <c r="K45" s="162"/>
    </row>
    <row r="46" spans="1:11" s="138" customFormat="1" ht="30" customHeight="1" x14ac:dyDescent="0.25">
      <c r="A46" s="324"/>
      <c r="B46" s="166"/>
      <c r="C46" s="166"/>
      <c r="D46" s="166"/>
      <c r="E46" s="166"/>
      <c r="F46" s="166"/>
      <c r="G46" s="166"/>
      <c r="H46" s="166"/>
      <c r="I46" s="167"/>
      <c r="J46" s="167" t="s">
        <v>26</v>
      </c>
      <c r="K46" s="167"/>
    </row>
    <row r="47" spans="1:11" ht="15.75" thickBot="1" x14ac:dyDescent="0.3">
      <c r="A47" s="324"/>
      <c r="B47" s="210"/>
      <c r="C47" s="168"/>
      <c r="D47" s="168"/>
      <c r="E47" s="168"/>
      <c r="F47" s="210"/>
      <c r="G47" s="168"/>
      <c r="H47" s="168"/>
      <c r="I47" s="169"/>
      <c r="J47" s="170">
        <v>43666</v>
      </c>
      <c r="K47" s="170"/>
    </row>
    <row r="48" spans="1:11" hidden="1" x14ac:dyDescent="0.25">
      <c r="A48" s="324"/>
      <c r="B48" s="211"/>
      <c r="C48" s="211"/>
      <c r="D48" s="211"/>
      <c r="E48" s="211"/>
      <c r="F48" s="211"/>
      <c r="G48" s="211"/>
      <c r="H48" s="211"/>
      <c r="I48" s="212"/>
      <c r="J48" s="212"/>
      <c r="K48" s="212"/>
    </row>
    <row r="49" spans="1:11" hidden="1" x14ac:dyDescent="0.25">
      <c r="A49" s="324"/>
      <c r="B49" s="211"/>
      <c r="C49" s="211"/>
      <c r="D49" s="211"/>
      <c r="E49" s="211"/>
      <c r="F49" s="211"/>
      <c r="G49" s="211"/>
      <c r="H49" s="211"/>
      <c r="I49" s="212"/>
      <c r="J49" s="212"/>
      <c r="K49" s="212"/>
    </row>
    <row r="50" spans="1:11" hidden="1" x14ac:dyDescent="0.25">
      <c r="A50" s="324"/>
      <c r="B50" s="211"/>
      <c r="C50" s="211"/>
      <c r="D50" s="211"/>
      <c r="E50" s="211"/>
      <c r="F50" s="211"/>
      <c r="G50" s="211"/>
      <c r="H50" s="211"/>
      <c r="I50" s="212"/>
      <c r="J50" s="212"/>
      <c r="K50" s="212"/>
    </row>
    <row r="51" spans="1:11" hidden="1" x14ac:dyDescent="0.25">
      <c r="A51" s="324"/>
      <c r="B51" s="213"/>
      <c r="C51" s="213"/>
      <c r="D51" s="213"/>
      <c r="E51" s="213"/>
      <c r="F51" s="213"/>
      <c r="G51" s="213"/>
      <c r="H51" s="213"/>
      <c r="I51" s="214"/>
      <c r="J51" s="214"/>
      <c r="K51" s="214"/>
    </row>
    <row r="52" spans="1:11" hidden="1" x14ac:dyDescent="0.25">
      <c r="A52" s="324"/>
      <c r="B52" s="211"/>
      <c r="C52" s="211"/>
      <c r="D52" s="211"/>
      <c r="E52" s="211"/>
      <c r="F52" s="211"/>
      <c r="G52" s="211"/>
      <c r="H52" s="211"/>
      <c r="I52" s="212"/>
      <c r="J52" s="212"/>
      <c r="K52" s="212"/>
    </row>
    <row r="53" spans="1:11" ht="15.75" hidden="1" thickBot="1" x14ac:dyDescent="0.3">
      <c r="A53" s="324"/>
      <c r="B53" s="168"/>
      <c r="C53" s="168"/>
      <c r="D53" s="168"/>
      <c r="E53" s="168"/>
      <c r="F53" s="168"/>
      <c r="G53" s="168"/>
      <c r="H53" s="168"/>
      <c r="I53" s="169"/>
      <c r="J53" s="169"/>
      <c r="K53" s="169"/>
    </row>
    <row r="54" spans="1:11" hidden="1" x14ac:dyDescent="0.25">
      <c r="A54" s="324"/>
      <c r="B54" s="215"/>
      <c r="C54" s="211"/>
      <c r="D54" s="211"/>
      <c r="E54" s="211"/>
      <c r="F54" s="211"/>
      <c r="G54" s="211"/>
      <c r="H54" s="211"/>
      <c r="I54" s="212"/>
      <c r="J54" s="212"/>
      <c r="K54" s="212"/>
    </row>
    <row r="55" spans="1:11" s="138" customFormat="1" ht="30" hidden="1" customHeight="1" x14ac:dyDescent="0.25">
      <c r="A55" s="324"/>
      <c r="B55" s="166"/>
      <c r="C55" s="166"/>
      <c r="D55" s="166"/>
      <c r="E55" s="166"/>
      <c r="F55" s="166"/>
      <c r="G55" s="166"/>
      <c r="H55" s="166"/>
      <c r="I55" s="167"/>
      <c r="J55" s="167"/>
      <c r="K55" s="167"/>
    </row>
    <row r="56" spans="1:11" ht="15.75" hidden="1" thickBot="1" x14ac:dyDescent="0.3">
      <c r="A56" s="325"/>
      <c r="B56" s="210"/>
      <c r="C56" s="168"/>
      <c r="D56" s="168"/>
      <c r="E56" s="168"/>
      <c r="F56" s="168"/>
      <c r="G56" s="168"/>
      <c r="H56" s="168"/>
      <c r="I56" s="169"/>
      <c r="J56" s="169"/>
      <c r="K56" s="169"/>
    </row>
    <row r="57" spans="1:11" x14ac:dyDescent="0.25">
      <c r="A57" s="314" t="s">
        <v>124</v>
      </c>
      <c r="B57" s="274"/>
      <c r="C57" s="275"/>
      <c r="D57" s="275"/>
      <c r="E57" s="276"/>
      <c r="F57" s="277"/>
      <c r="G57" s="276"/>
      <c r="H57" s="278"/>
      <c r="I57" s="279"/>
      <c r="J57" s="280" t="s">
        <v>161</v>
      </c>
      <c r="K57" s="280"/>
    </row>
    <row r="58" spans="1:11" s="138" customFormat="1" ht="30" customHeight="1" x14ac:dyDescent="0.25">
      <c r="A58" s="315"/>
      <c r="B58" s="176"/>
      <c r="C58" s="176"/>
      <c r="D58" s="176"/>
      <c r="E58" s="176"/>
      <c r="F58" s="176"/>
      <c r="G58" s="176"/>
      <c r="H58" s="176"/>
      <c r="I58" s="177"/>
      <c r="J58" s="177" t="s">
        <v>83</v>
      </c>
      <c r="K58" s="177"/>
    </row>
    <row r="59" spans="1:11" ht="15.75" thickBot="1" x14ac:dyDescent="0.3">
      <c r="A59" s="315"/>
      <c r="B59" s="281"/>
      <c r="C59" s="178"/>
      <c r="D59" s="178"/>
      <c r="E59" s="178"/>
      <c r="F59" s="281"/>
      <c r="G59" s="178"/>
      <c r="H59" s="178"/>
      <c r="I59" s="179"/>
      <c r="J59" s="282">
        <v>43666</v>
      </c>
      <c r="K59" s="282"/>
    </row>
    <row r="60" spans="1:11" hidden="1" x14ac:dyDescent="0.25">
      <c r="A60" s="315"/>
      <c r="B60" s="283"/>
      <c r="C60" s="283"/>
      <c r="D60" s="283"/>
      <c r="E60" s="283"/>
      <c r="F60" s="283"/>
      <c r="G60" s="283"/>
      <c r="H60" s="283"/>
      <c r="I60" s="284"/>
      <c r="J60" s="284"/>
      <c r="K60" s="284"/>
    </row>
    <row r="61" spans="1:11" hidden="1" x14ac:dyDescent="0.25">
      <c r="A61" s="315"/>
      <c r="B61" s="283"/>
      <c r="C61" s="283"/>
      <c r="D61" s="283"/>
      <c r="E61" s="283"/>
      <c r="F61" s="283"/>
      <c r="G61" s="283"/>
      <c r="H61" s="283"/>
      <c r="I61" s="284"/>
      <c r="J61" s="284"/>
      <c r="K61" s="284"/>
    </row>
    <row r="62" spans="1:11" hidden="1" x14ac:dyDescent="0.25">
      <c r="A62" s="315"/>
      <c r="B62" s="283"/>
      <c r="C62" s="283"/>
      <c r="D62" s="283"/>
      <c r="E62" s="283"/>
      <c r="F62" s="283"/>
      <c r="G62" s="283"/>
      <c r="H62" s="283"/>
      <c r="I62" s="284"/>
      <c r="J62" s="284"/>
      <c r="K62" s="284"/>
    </row>
    <row r="63" spans="1:11" hidden="1" x14ac:dyDescent="0.25">
      <c r="A63" s="315"/>
      <c r="B63" s="285"/>
      <c r="C63" s="285"/>
      <c r="D63" s="285"/>
      <c r="E63" s="285"/>
      <c r="F63" s="285"/>
      <c r="G63" s="285"/>
      <c r="H63" s="285"/>
      <c r="I63" s="286"/>
      <c r="J63" s="286"/>
      <c r="K63" s="286"/>
    </row>
    <row r="64" spans="1:11" hidden="1" x14ac:dyDescent="0.25">
      <c r="A64" s="315"/>
      <c r="B64" s="283"/>
      <c r="C64" s="283"/>
      <c r="D64" s="283"/>
      <c r="E64" s="283"/>
      <c r="F64" s="283"/>
      <c r="G64" s="283"/>
      <c r="H64" s="283"/>
      <c r="I64" s="284"/>
      <c r="J64" s="284"/>
      <c r="K64" s="284"/>
    </row>
    <row r="65" spans="1:11" ht="15.75" hidden="1" thickBot="1" x14ac:dyDescent="0.3">
      <c r="A65" s="315"/>
      <c r="B65" s="178"/>
      <c r="C65" s="178"/>
      <c r="D65" s="178"/>
      <c r="E65" s="178"/>
      <c r="F65" s="178"/>
      <c r="G65" s="178"/>
      <c r="H65" s="178"/>
      <c r="I65" s="179"/>
      <c r="J65" s="179"/>
      <c r="K65" s="179"/>
    </row>
    <row r="66" spans="1:11" hidden="1" x14ac:dyDescent="0.25">
      <c r="A66" s="315"/>
      <c r="B66" s="287"/>
      <c r="C66" s="283"/>
      <c r="D66" s="283"/>
      <c r="E66" s="283"/>
      <c r="F66" s="283"/>
      <c r="G66" s="283"/>
      <c r="H66" s="283"/>
      <c r="I66" s="284"/>
      <c r="J66" s="284"/>
      <c r="K66" s="284"/>
    </row>
    <row r="67" spans="1:11" s="138" customFormat="1" ht="30" hidden="1" customHeight="1" x14ac:dyDescent="0.25">
      <c r="A67" s="315"/>
      <c r="B67" s="176"/>
      <c r="C67" s="176"/>
      <c r="D67" s="176"/>
      <c r="E67" s="176"/>
      <c r="F67" s="176"/>
      <c r="G67" s="176"/>
      <c r="H67" s="176"/>
      <c r="I67" s="177"/>
      <c r="J67" s="177"/>
      <c r="K67" s="177"/>
    </row>
    <row r="68" spans="1:11" ht="15.75" hidden="1" thickBot="1" x14ac:dyDescent="0.3">
      <c r="A68" s="316"/>
      <c r="B68" s="281"/>
      <c r="C68" s="178"/>
      <c r="D68" s="178"/>
      <c r="E68" s="178"/>
      <c r="F68" s="178"/>
      <c r="G68" s="178"/>
      <c r="H68" s="178"/>
      <c r="I68" s="179"/>
      <c r="J68" s="179"/>
      <c r="K68" s="179"/>
    </row>
  </sheetData>
  <mergeCells count="10">
    <mergeCell ref="A57:A68"/>
    <mergeCell ref="A21:A32"/>
    <mergeCell ref="A33:A44"/>
    <mergeCell ref="A45:A56"/>
    <mergeCell ref="B1:J2"/>
    <mergeCell ref="A4:A6"/>
    <mergeCell ref="A7:A9"/>
    <mergeCell ref="A10:A12"/>
    <mergeCell ref="A13:A15"/>
    <mergeCell ref="B18:J19"/>
  </mergeCells>
  <printOptions horizontalCentered="1" verticalCentered="1"/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Overall</vt:lpstr>
      <vt:lpstr>Class A</vt:lpstr>
      <vt:lpstr>Class B</vt:lpstr>
      <vt:lpstr>Class C</vt:lpstr>
      <vt:lpstr>Class D</vt:lpstr>
      <vt:lpstr>Lap Records</vt:lpstr>
    </vt:vector>
  </TitlesOfParts>
  <Company>Ingersoll Rand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Dannhauser, Andre</dc:creator>
  <cp:lastModifiedBy>Atkinson Allison</cp:lastModifiedBy>
  <cp:lastPrinted>2019-07-24T12:25:39Z</cp:lastPrinted>
  <dcterms:created xsi:type="dcterms:W3CDTF">2019-01-08T11:34:16Z</dcterms:created>
  <dcterms:modified xsi:type="dcterms:W3CDTF">2019-07-25T09:40:19Z</dcterms:modified>
</cp:coreProperties>
</file>