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Car\Club\"/>
    </mc:Choice>
  </mc:AlternateContent>
  <bookViews>
    <workbookView xWindow="0" yWindow="0" windowWidth="28800" windowHeight="12300" tabRatio="822"/>
  </bookViews>
  <sheets>
    <sheet name="SS CLASS" sheetId="5" r:id="rId1"/>
    <sheet name="MSA SS OVERALL" sheetId="4" r:id="rId2"/>
    <sheet name="MPC- OVERALL" sheetId="6" r:id="rId3"/>
    <sheet name="MPC CLASS" sheetId="7" r:id="rId4"/>
    <sheet name="MPC INDEX" sheetId="8" r:id="rId5"/>
  </sheets>
  <definedNames>
    <definedName name="_xlnm._FilterDatabase" localSheetId="3" hidden="1">'MPC CLASS'!$B$10:$AG$15</definedName>
  </definedNames>
  <calcPr calcId="162913"/>
  <fileRecoveryPr autoRecover="0"/>
</workbook>
</file>

<file path=xl/calcChain.xml><?xml version="1.0" encoding="utf-8"?>
<calcChain xmlns="http://schemas.openxmlformats.org/spreadsheetml/2006/main">
  <c r="AC50" i="7" l="1"/>
  <c r="AX57" i="8" l="1"/>
  <c r="AX38" i="8"/>
  <c r="AX24" i="8"/>
  <c r="AX20" i="8"/>
  <c r="AX15" i="8"/>
  <c r="BM82" i="6" l="1"/>
  <c r="BM25" i="6"/>
  <c r="BM18" i="6"/>
  <c r="BM13" i="6"/>
  <c r="AV18" i="4"/>
  <c r="AV10" i="4"/>
  <c r="AV25" i="5"/>
  <c r="M47" i="8" l="1"/>
  <c r="AX34" i="8" l="1"/>
  <c r="AX66" i="8"/>
  <c r="AX51" i="8"/>
  <c r="AX42" i="8"/>
  <c r="AX33" i="8"/>
  <c r="AX25" i="8"/>
  <c r="AX21" i="8"/>
  <c r="AX19" i="8"/>
  <c r="AX17" i="8"/>
  <c r="AX14" i="8"/>
  <c r="AX10" i="8"/>
  <c r="AC80" i="7"/>
  <c r="AC74" i="7"/>
  <c r="AC72" i="7"/>
  <c r="Q37" i="7"/>
  <c r="H37" i="7"/>
  <c r="AC38" i="7"/>
  <c r="AC31" i="7"/>
  <c r="AC29" i="7"/>
  <c r="AC22" i="7"/>
  <c r="AC20" i="7"/>
  <c r="AC12" i="7"/>
  <c r="AC14" i="7"/>
  <c r="AC10" i="7"/>
  <c r="AX75" i="8" l="1"/>
  <c r="AG37" i="7"/>
  <c r="BM26" i="6"/>
  <c r="BM66" i="6"/>
  <c r="BM63" i="6"/>
  <c r="BM24" i="6"/>
  <c r="BM62" i="6"/>
  <c r="BM28" i="6"/>
  <c r="BM19" i="6"/>
  <c r="BM20" i="6"/>
  <c r="BM14" i="6"/>
  <c r="BM12" i="6"/>
  <c r="BM11" i="6"/>
  <c r="BM10" i="6"/>
  <c r="BM9" i="6"/>
  <c r="BF79" i="6" l="1"/>
  <c r="BU79" i="6" s="1"/>
  <c r="BF68" i="6"/>
  <c r="BU68" i="6" s="1"/>
  <c r="BF26" i="6"/>
  <c r="BF24" i="6"/>
  <c r="BF69" i="6"/>
  <c r="BF64" i="6"/>
  <c r="BF62" i="6"/>
  <c r="BF28" i="6"/>
  <c r="BF25" i="6"/>
  <c r="BF19" i="6"/>
  <c r="BF29" i="6"/>
  <c r="BF27" i="6"/>
  <c r="BF20" i="6"/>
  <c r="BF14" i="6"/>
  <c r="BF18" i="6"/>
  <c r="BF12" i="6"/>
  <c r="BF13" i="6"/>
  <c r="BF11" i="6"/>
  <c r="BF10" i="6"/>
  <c r="BF9" i="6"/>
  <c r="AS60" i="8"/>
  <c r="BD60" i="8" s="1"/>
  <c r="AS51" i="8"/>
  <c r="AS67" i="8"/>
  <c r="AS34" i="8"/>
  <c r="AS47" i="8"/>
  <c r="AS38" i="8"/>
  <c r="AS25" i="8"/>
  <c r="AS50" i="8"/>
  <c r="AS29" i="8"/>
  <c r="AS24" i="8"/>
  <c r="AS21" i="8"/>
  <c r="AS19" i="8"/>
  <c r="AS20" i="8"/>
  <c r="AS15" i="8"/>
  <c r="AS14" i="8"/>
  <c r="AS10" i="8"/>
  <c r="Z31" i="7"/>
  <c r="Z84" i="7"/>
  <c r="AG84" i="7" s="1"/>
  <c r="Z82" i="7"/>
  <c r="AG82" i="7" s="1"/>
  <c r="Z74" i="7"/>
  <c r="AG74" i="7" s="1"/>
  <c r="Z80" i="7"/>
  <c r="Z73" i="7"/>
  <c r="AG73" i="7" s="1"/>
  <c r="Z58" i="7"/>
  <c r="AG58" i="7" s="1"/>
  <c r="Z56" i="7"/>
  <c r="AG56" i="7" s="1"/>
  <c r="Z55" i="7"/>
  <c r="AG55" i="7" s="1"/>
  <c r="Z50" i="7"/>
  <c r="Z38" i="7"/>
  <c r="AG38" i="7" s="1"/>
  <c r="Z34" i="7"/>
  <c r="Z30" i="7"/>
  <c r="Z25" i="7"/>
  <c r="Z22" i="7"/>
  <c r="Z21" i="7"/>
  <c r="Z20" i="7"/>
  <c r="Z12" i="7"/>
  <c r="Z11" i="7"/>
  <c r="BB24" i="4"/>
  <c r="BB34" i="4"/>
  <c r="BB33" i="4"/>
  <c r="BB32" i="4"/>
  <c r="BB23" i="4"/>
  <c r="BB22" i="4"/>
  <c r="BB16" i="4"/>
  <c r="BB15" i="4"/>
  <c r="BB14" i="4"/>
  <c r="BB13" i="4"/>
  <c r="BB12" i="4"/>
  <c r="BB11" i="4"/>
  <c r="AQ21" i="4"/>
  <c r="BB21" i="4" s="1"/>
  <c r="AQ24" i="4"/>
  <c r="AQ18" i="4"/>
  <c r="AQ19" i="4"/>
  <c r="AQ17" i="4"/>
  <c r="AQ10" i="4"/>
  <c r="BB45" i="5"/>
  <c r="BB44" i="5"/>
  <c r="BB42" i="5"/>
  <c r="BB40" i="5"/>
  <c r="BB39" i="5"/>
  <c r="BB38" i="5"/>
  <c r="BB37" i="5"/>
  <c r="BB36" i="5"/>
  <c r="BB35" i="5"/>
  <c r="BB34" i="5"/>
  <c r="BB27" i="5"/>
  <c r="BB22" i="5"/>
  <c r="BB20" i="5"/>
  <c r="BB19" i="5"/>
  <c r="BB18" i="5"/>
  <c r="AQ48" i="5"/>
  <c r="BB48" i="5" s="1"/>
  <c r="AQ16" i="5"/>
  <c r="BB16" i="5" s="1"/>
  <c r="AQ13" i="5"/>
  <c r="AS75" i="8" l="1"/>
  <c r="Z92" i="7"/>
  <c r="AQ36" i="4"/>
  <c r="AY29" i="6"/>
  <c r="AY12" i="6"/>
  <c r="AY10" i="6"/>
  <c r="AY11" i="6"/>
  <c r="AY9" i="6"/>
  <c r="AY95" i="6" s="1"/>
  <c r="AN29" i="8"/>
  <c r="AN19" i="8"/>
  <c r="AN17" i="8"/>
  <c r="AN20" i="8"/>
  <c r="AN14" i="8"/>
  <c r="AN10" i="8"/>
  <c r="W80" i="7"/>
  <c r="W29" i="7"/>
  <c r="W25" i="7"/>
  <c r="W20" i="7"/>
  <c r="W10" i="7"/>
  <c r="AL20" i="4"/>
  <c r="BB20" i="4" s="1"/>
  <c r="AL19" i="4"/>
  <c r="AL10" i="4"/>
  <c r="W92" i="7" l="1"/>
  <c r="AL49" i="5"/>
  <c r="BB49" i="5" s="1"/>
  <c r="AL47" i="5"/>
  <c r="AL15" i="5"/>
  <c r="AH19" i="8" l="1"/>
  <c r="BD19" i="8" s="1"/>
  <c r="AH64" i="8"/>
  <c r="BD64" i="8" s="1"/>
  <c r="AH61" i="8"/>
  <c r="AH65" i="8"/>
  <c r="AH29" i="8"/>
  <c r="AH50" i="8"/>
  <c r="AH32" i="8"/>
  <c r="AH17" i="8"/>
  <c r="AH14" i="8"/>
  <c r="AH20" i="8"/>
  <c r="AH10" i="8"/>
  <c r="AH16" i="8"/>
  <c r="T80" i="7"/>
  <c r="T70" i="7"/>
  <c r="T29" i="7"/>
  <c r="T32" i="7"/>
  <c r="T20" i="7"/>
  <c r="T24" i="7"/>
  <c r="T15" i="7"/>
  <c r="AG15" i="7" s="1"/>
  <c r="T11" i="7"/>
  <c r="T10" i="7"/>
  <c r="AQ80" i="6"/>
  <c r="AQ18" i="6"/>
  <c r="AQ81" i="6"/>
  <c r="BU81" i="6" s="1"/>
  <c r="AQ29" i="6"/>
  <c r="AQ70" i="6"/>
  <c r="AQ12" i="6"/>
  <c r="AQ27" i="6"/>
  <c r="AQ23" i="6"/>
  <c r="AQ10" i="6"/>
  <c r="AQ11" i="6"/>
  <c r="AQ17" i="6"/>
  <c r="AQ9" i="6"/>
  <c r="AF10" i="4" l="1"/>
  <c r="AF15" i="5"/>
  <c r="AJ12" i="6" l="1"/>
  <c r="BU12" i="6" s="1"/>
  <c r="AJ25" i="6"/>
  <c r="AJ64" i="6" l="1"/>
  <c r="AJ70" i="6"/>
  <c r="BU70" i="6" s="1"/>
  <c r="AJ75" i="6"/>
  <c r="BU75" i="6" s="1"/>
  <c r="AJ78" i="6"/>
  <c r="BU78" i="6" s="1"/>
  <c r="AJ69" i="6"/>
  <c r="AJ80" i="6"/>
  <c r="AJ73" i="6"/>
  <c r="AJ19" i="6"/>
  <c r="AJ76" i="6"/>
  <c r="AJ74" i="6"/>
  <c r="AJ67" i="6"/>
  <c r="AJ27" i="6"/>
  <c r="AJ63" i="6"/>
  <c r="AJ23" i="6"/>
  <c r="AJ65" i="6"/>
  <c r="AJ20" i="6"/>
  <c r="AJ11" i="6"/>
  <c r="AJ10" i="6"/>
  <c r="AJ14" i="6"/>
  <c r="AJ21" i="6"/>
  <c r="AJ18" i="6"/>
  <c r="AJ17" i="6"/>
  <c r="AJ9" i="6"/>
  <c r="AJ13" i="6"/>
  <c r="AC61" i="8"/>
  <c r="BD61" i="8" s="1"/>
  <c r="AC59" i="8"/>
  <c r="BD59" i="8" s="1"/>
  <c r="AC63" i="8"/>
  <c r="BD63" i="8" s="1"/>
  <c r="AC14" i="8"/>
  <c r="AC65" i="8"/>
  <c r="AC62" i="8"/>
  <c r="AC58" i="8"/>
  <c r="AC57" i="8"/>
  <c r="AC25" i="8"/>
  <c r="AC42" i="8"/>
  <c r="AC56" i="8"/>
  <c r="AC55" i="8"/>
  <c r="AC50" i="8"/>
  <c r="AC32" i="8"/>
  <c r="AC54" i="8"/>
  <c r="AC40" i="8"/>
  <c r="AC21" i="8"/>
  <c r="AC17" i="8"/>
  <c r="AC26" i="8"/>
  <c r="AC10" i="8"/>
  <c r="AC20" i="8"/>
  <c r="AC16" i="8"/>
  <c r="AC15" i="8"/>
  <c r="AG25" i="7"/>
  <c r="Q30" i="7"/>
  <c r="AG30" i="7" s="1"/>
  <c r="Q83" i="7"/>
  <c r="AG83" i="7" s="1"/>
  <c r="Q85" i="7"/>
  <c r="AG85" i="7" s="1"/>
  <c r="Q81" i="7"/>
  <c r="Q72" i="7"/>
  <c r="Q70" i="7"/>
  <c r="Q71" i="7"/>
  <c r="Q49" i="7"/>
  <c r="Q53" i="7"/>
  <c r="Q21" i="7"/>
  <c r="Q35" i="7"/>
  <c r="AG35" i="7" s="1"/>
  <c r="Q34" i="7"/>
  <c r="Q32" i="7"/>
  <c r="Q33" i="7"/>
  <c r="Q24" i="7"/>
  <c r="AG24" i="7" s="1"/>
  <c r="Q57" i="7"/>
  <c r="Q50" i="7"/>
  <c r="Q29" i="7"/>
  <c r="Q54" i="7"/>
  <c r="Q52" i="7"/>
  <c r="Q51" i="7"/>
  <c r="Q20" i="7"/>
  <c r="AG20" i="7" s="1"/>
  <c r="Q23" i="7"/>
  <c r="Q11" i="7"/>
  <c r="Q10" i="7"/>
  <c r="AA26" i="4"/>
  <c r="BB26" i="4" s="1"/>
  <c r="AA30" i="4"/>
  <c r="AA18" i="4"/>
  <c r="BB18" i="4" s="1"/>
  <c r="AA19" i="4"/>
  <c r="AA10" i="4"/>
  <c r="AA17" i="4"/>
  <c r="V32" i="5"/>
  <c r="AA36" i="4" l="1"/>
  <c r="AJ95" i="6"/>
  <c r="AC75" i="8"/>
  <c r="Q92" i="7"/>
  <c r="AA47" i="5" l="1"/>
  <c r="AA29" i="5"/>
  <c r="BB29" i="5" s="1"/>
  <c r="AA25" i="5"/>
  <c r="AA15" i="5"/>
  <c r="K47" i="5"/>
  <c r="V47" i="5"/>
  <c r="AQ47" i="5"/>
  <c r="AV47" i="5"/>
  <c r="BA47" i="5"/>
  <c r="AA13" i="5"/>
  <c r="BB47" i="5" l="1"/>
  <c r="X29" i="8"/>
  <c r="BD29" i="8" s="1"/>
  <c r="X40" i="8"/>
  <c r="BD40" i="8" s="1"/>
  <c r="X53" i="8"/>
  <c r="BD53" i="8" s="1"/>
  <c r="X41" i="8"/>
  <c r="BD41" i="8" s="1"/>
  <c r="X33" i="8"/>
  <c r="BD33" i="8" s="1"/>
  <c r="X69" i="8"/>
  <c r="X17" i="8"/>
  <c r="X26" i="8"/>
  <c r="X52" i="8"/>
  <c r="X57" i="8"/>
  <c r="X25" i="8"/>
  <c r="X38" i="8"/>
  <c r="X10" i="8"/>
  <c r="X21" i="8"/>
  <c r="X16" i="8"/>
  <c r="X14" i="8"/>
  <c r="X24" i="8"/>
  <c r="X20" i="8"/>
  <c r="X15" i="8"/>
  <c r="N75" i="7"/>
  <c r="AG75" i="7" s="1"/>
  <c r="N70" i="7"/>
  <c r="N71" i="7"/>
  <c r="N53" i="7"/>
  <c r="AG53" i="7" s="1"/>
  <c r="N29" i="7"/>
  <c r="N36" i="7"/>
  <c r="AG36" i="7" s="1"/>
  <c r="N33" i="7"/>
  <c r="N14" i="7"/>
  <c r="AG14" i="7" s="1"/>
  <c r="N10" i="7"/>
  <c r="AC72" i="6"/>
  <c r="BU72" i="6" s="1"/>
  <c r="AC14" i="6"/>
  <c r="AC65" i="6"/>
  <c r="BU65" i="6" s="1"/>
  <c r="AC71" i="6"/>
  <c r="BU71" i="6" s="1"/>
  <c r="AC29" i="6"/>
  <c r="BU29" i="6" s="1"/>
  <c r="AC66" i="6"/>
  <c r="BU66" i="6" s="1"/>
  <c r="AC84" i="6"/>
  <c r="AC11" i="6"/>
  <c r="AC77" i="6"/>
  <c r="AC82" i="6"/>
  <c r="AC19" i="6"/>
  <c r="AC20" i="6"/>
  <c r="AC21" i="6"/>
  <c r="AC17" i="6"/>
  <c r="AC10" i="6"/>
  <c r="AC25" i="6"/>
  <c r="AC9" i="6"/>
  <c r="AC13" i="6"/>
  <c r="AC18" i="6"/>
  <c r="V19" i="4"/>
  <c r="V10" i="4"/>
  <c r="P10" i="4"/>
  <c r="K10" i="4"/>
  <c r="V28" i="4"/>
  <c r="BB28" i="4" s="1"/>
  <c r="P27" i="4"/>
  <c r="BB27" i="4" s="1"/>
  <c r="V17" i="4"/>
  <c r="BB17" i="4" s="1"/>
  <c r="V30" i="5"/>
  <c r="BB30" i="5" s="1"/>
  <c r="V13" i="5"/>
  <c r="BB13" i="5" s="1"/>
  <c r="V15" i="5"/>
  <c r="BB10" i="4" l="1"/>
  <c r="V36" i="4"/>
  <c r="AC95" i="6"/>
  <c r="P28" i="5"/>
  <c r="P25" i="4"/>
  <c r="P95" i="6"/>
  <c r="O95" i="6"/>
  <c r="U77" i="6"/>
  <c r="U82" i="6"/>
  <c r="R62" i="8"/>
  <c r="R65" i="8"/>
  <c r="BD65" i="8" s="1"/>
  <c r="R68" i="8"/>
  <c r="R58" i="8"/>
  <c r="R46" i="8"/>
  <c r="R45" i="8"/>
  <c r="R44" i="8"/>
  <c r="R43" i="8"/>
  <c r="R26" i="8"/>
  <c r="R52" i="8"/>
  <c r="R57" i="8"/>
  <c r="R39" i="8"/>
  <c r="R10" i="8"/>
  <c r="M34" i="8"/>
  <c r="BD34" i="8" s="1"/>
  <c r="U85" i="6" l="1"/>
  <c r="R51" i="8" l="1"/>
  <c r="BD62" i="8" l="1"/>
  <c r="R17" i="8"/>
  <c r="BD17" i="8" s="1"/>
  <c r="R72" i="8"/>
  <c r="BD72" i="8" s="1"/>
  <c r="R21" i="8"/>
  <c r="R50" i="8"/>
  <c r="R55" i="8"/>
  <c r="R42" i="8"/>
  <c r="R47" i="8"/>
  <c r="R66" i="8"/>
  <c r="R25" i="8"/>
  <c r="R32" i="8"/>
  <c r="R16" i="8"/>
  <c r="R14" i="8"/>
  <c r="R24" i="8"/>
  <c r="R15" i="8"/>
  <c r="K33" i="7"/>
  <c r="K72" i="7"/>
  <c r="K81" i="7"/>
  <c r="AG81" i="7" s="1"/>
  <c r="K80" i="7"/>
  <c r="K70" i="7"/>
  <c r="K10" i="7"/>
  <c r="AG10" i="7" s="1"/>
  <c r="K76" i="7"/>
  <c r="AG76" i="7" s="1"/>
  <c r="K49" i="7"/>
  <c r="K71" i="7"/>
  <c r="K57" i="7"/>
  <c r="K59" i="7"/>
  <c r="K29" i="7"/>
  <c r="K50" i="7"/>
  <c r="K31" i="7"/>
  <c r="K34" i="7"/>
  <c r="AG34" i="7" s="1"/>
  <c r="K22" i="7"/>
  <c r="K32" i="7"/>
  <c r="K23" i="7"/>
  <c r="K12" i="7"/>
  <c r="K13" i="7"/>
  <c r="AG13" i="7" s="1"/>
  <c r="K11" i="7"/>
  <c r="BU87" i="6"/>
  <c r="BU84" i="6"/>
  <c r="BU64" i="6"/>
  <c r="BU86" i="6"/>
  <c r="U11" i="6"/>
  <c r="BU11" i="6" s="1"/>
  <c r="U83" i="6"/>
  <c r="BU83" i="6" s="1"/>
  <c r="U80" i="6"/>
  <c r="BU80" i="6" s="1"/>
  <c r="U69" i="6"/>
  <c r="BU69" i="6" s="1"/>
  <c r="U67" i="6"/>
  <c r="U73" i="6"/>
  <c r="U19" i="6"/>
  <c r="U27" i="6"/>
  <c r="U20" i="6"/>
  <c r="U21" i="6"/>
  <c r="U23" i="6"/>
  <c r="U24" i="6"/>
  <c r="U63" i="6"/>
  <c r="U28" i="6"/>
  <c r="U62" i="6"/>
  <c r="U17" i="6"/>
  <c r="U10" i="6"/>
  <c r="U9" i="6"/>
  <c r="U13" i="6"/>
  <c r="U18" i="6"/>
  <c r="U14" i="6"/>
  <c r="P29" i="4"/>
  <c r="BB29" i="4" s="1"/>
  <c r="P30" i="4"/>
  <c r="BB30" i="4" s="1"/>
  <c r="K92" i="7" l="1"/>
  <c r="F51" i="5"/>
  <c r="K33" i="5"/>
  <c r="BB33" i="5" s="1"/>
  <c r="K28" i="5"/>
  <c r="BB28" i="5" s="1"/>
  <c r="K15" i="5"/>
  <c r="P15" i="5"/>
  <c r="P31" i="5"/>
  <c r="P32" i="5"/>
  <c r="BB32" i="5" s="1"/>
  <c r="P17" i="5"/>
  <c r="BB17" i="5" s="1"/>
  <c r="P51" i="5" l="1"/>
  <c r="K51" i="5"/>
  <c r="BD71" i="8"/>
  <c r="BD69" i="8"/>
  <c r="BD21" i="8"/>
  <c r="BD67" i="8"/>
  <c r="BD50" i="8"/>
  <c r="BD70" i="8"/>
  <c r="BD55" i="8"/>
  <c r="M95" i="6"/>
  <c r="L95" i="6"/>
  <c r="K95" i="6"/>
  <c r="J95" i="6"/>
  <c r="I95" i="6"/>
  <c r="H95" i="6"/>
  <c r="N73" i="6"/>
  <c r="BU73" i="6" s="1"/>
  <c r="N26" i="6"/>
  <c r="N85" i="6"/>
  <c r="BU85" i="6" s="1"/>
  <c r="N77" i="6"/>
  <c r="N8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19" i="6"/>
  <c r="BU26" i="6"/>
  <c r="M42" i="8"/>
  <c r="BD42" i="8" s="1"/>
  <c r="M68" i="8"/>
  <c r="BD68" i="8" s="1"/>
  <c r="M51" i="8"/>
  <c r="BD51" i="8" s="1"/>
  <c r="M58" i="8"/>
  <c r="M26" i="8"/>
  <c r="M49" i="8"/>
  <c r="BD49" i="8" s="1"/>
  <c r="M48" i="8"/>
  <c r="BD48" i="8" s="1"/>
  <c r="M52" i="8"/>
  <c r="BD52" i="8" s="1"/>
  <c r="M46" i="8"/>
  <c r="BD46" i="8" s="1"/>
  <c r="M45" i="8"/>
  <c r="BD45" i="8" s="1"/>
  <c r="M44" i="8"/>
  <c r="BD44" i="8" s="1"/>
  <c r="M43" i="8"/>
  <c r="BD43" i="8" s="1"/>
  <c r="M57" i="8"/>
  <c r="BD57" i="8" s="1"/>
  <c r="M25" i="8"/>
  <c r="M54" i="8"/>
  <c r="BD54" i="8" s="1"/>
  <c r="BD58" i="8"/>
  <c r="BD26" i="8"/>
  <c r="BD39" i="8"/>
  <c r="BD37" i="8"/>
  <c r="BD36" i="8"/>
  <c r="BD35" i="8"/>
  <c r="BD25" i="8"/>
  <c r="K31" i="4"/>
  <c r="BB31" i="4" s="1"/>
  <c r="K19" i="4"/>
  <c r="BB19" i="4" s="1"/>
  <c r="BU58" i="6" l="1"/>
  <c r="BU54" i="6"/>
  <c r="BU50" i="6"/>
  <c r="BU46" i="6"/>
  <c r="BU42" i="6"/>
  <c r="BU38" i="6"/>
  <c r="BU34" i="6"/>
  <c r="BU30" i="6"/>
  <c r="BU67" i="6"/>
  <c r="BU82" i="6"/>
  <c r="BU19" i="6"/>
  <c r="N93" i="6"/>
  <c r="BU93" i="6" s="1"/>
  <c r="N92" i="6"/>
  <c r="N91" i="6"/>
  <c r="N90" i="6"/>
  <c r="BU90" i="6" s="1"/>
  <c r="N89" i="6"/>
  <c r="N88" i="6"/>
  <c r="N63" i="6"/>
  <c r="BU63" i="6" s="1"/>
  <c r="N20" i="6"/>
  <c r="BU20" i="6" s="1"/>
  <c r="N24" i="6"/>
  <c r="BU24" i="6" s="1"/>
  <c r="N21" i="6"/>
  <c r="BU21" i="6" s="1"/>
  <c r="BU77" i="6"/>
  <c r="BU61" i="6"/>
  <c r="BU60" i="6"/>
  <c r="BU59" i="6"/>
  <c r="BU57" i="6"/>
  <c r="BU56" i="6"/>
  <c r="BU55" i="6"/>
  <c r="BU53" i="6"/>
  <c r="BU52" i="6"/>
  <c r="BU51" i="6"/>
  <c r="BU49" i="6"/>
  <c r="BU48" i="6"/>
  <c r="BU47" i="6"/>
  <c r="BU45" i="6"/>
  <c r="BU44" i="6"/>
  <c r="BU43" i="6"/>
  <c r="BU41" i="6"/>
  <c r="BU40" i="6"/>
  <c r="BU39" i="6"/>
  <c r="BU37" i="6"/>
  <c r="BU36" i="6"/>
  <c r="BU35" i="6"/>
  <c r="BU33" i="6"/>
  <c r="BU32" i="6"/>
  <c r="BU31" i="6"/>
  <c r="N27" i="6"/>
  <c r="BU27" i="6" s="1"/>
  <c r="N23" i="6"/>
  <c r="BU23" i="6" s="1"/>
  <c r="N22" i="6"/>
  <c r="BU22" i="6" s="1"/>
  <c r="N28" i="6"/>
  <c r="BU28" i="6" s="1"/>
  <c r="N62" i="6"/>
  <c r="BU62" i="6" s="1"/>
  <c r="N17" i="6"/>
  <c r="BU17" i="6" s="1"/>
  <c r="N25" i="6"/>
  <c r="BU25" i="6" s="1"/>
  <c r="N74" i="6"/>
  <c r="BU74" i="6" s="1"/>
  <c r="N16" i="6"/>
  <c r="BU16" i="6" s="1"/>
  <c r="N15" i="6"/>
  <c r="BU15" i="6" s="1"/>
  <c r="N10" i="6"/>
  <c r="BU10" i="6" s="1"/>
  <c r="BW10" i="6" s="1"/>
  <c r="N9" i="6"/>
  <c r="BU9" i="6" s="1"/>
  <c r="BW9" i="6" s="1"/>
  <c r="N76" i="6"/>
  <c r="BU76" i="6" s="1"/>
  <c r="N18" i="6"/>
  <c r="BU18" i="6" s="1"/>
  <c r="N14" i="6"/>
  <c r="BU14" i="6" s="1"/>
  <c r="N13" i="6"/>
  <c r="BU13" i="6" s="1"/>
  <c r="BU88" i="6"/>
  <c r="BU89" i="6"/>
  <c r="BU91" i="6"/>
  <c r="BU92" i="6"/>
  <c r="G95" i="6"/>
  <c r="M10" i="8"/>
  <c r="BD10" i="8" s="1"/>
  <c r="BF10" i="8" s="1"/>
  <c r="BU95" i="6" l="1"/>
  <c r="N95" i="6"/>
  <c r="M56" i="8"/>
  <c r="BD56" i="8" s="1"/>
  <c r="M20" i="8"/>
  <c r="BD20" i="8" s="1"/>
  <c r="M66" i="8"/>
  <c r="BD66" i="8" s="1"/>
  <c r="M16" i="8"/>
  <c r="BD16" i="8" s="1"/>
  <c r="M14" i="8"/>
  <c r="BD14" i="8" s="1"/>
  <c r="BF14" i="8" s="1"/>
  <c r="M31" i="8"/>
  <c r="BD31" i="8" s="1"/>
  <c r="M30" i="8"/>
  <c r="BD30" i="8" s="1"/>
  <c r="M28" i="8"/>
  <c r="BD28" i="8" s="1"/>
  <c r="M27" i="8"/>
  <c r="BD27" i="8" s="1"/>
  <c r="BD47" i="8"/>
  <c r="M23" i="8"/>
  <c r="BD23" i="8" s="1"/>
  <c r="M22" i="8"/>
  <c r="BD22" i="8" s="1"/>
  <c r="M24" i="8"/>
  <c r="BD24" i="8" s="1"/>
  <c r="M18" i="8"/>
  <c r="BD18" i="8" s="1"/>
  <c r="M32" i="8"/>
  <c r="BD32" i="8" s="1"/>
  <c r="M38" i="8"/>
  <c r="BD38" i="8" s="1"/>
  <c r="M13" i="8"/>
  <c r="M12" i="8"/>
  <c r="M11" i="8"/>
  <c r="M15" i="8"/>
  <c r="H29" i="7"/>
  <c r="AG29" i="7" s="1"/>
  <c r="AI29" i="7" s="1"/>
  <c r="H49" i="7"/>
  <c r="AG49" i="7" s="1"/>
  <c r="H70" i="7"/>
  <c r="AG70" i="7" s="1"/>
  <c r="H79" i="7"/>
  <c r="AG79" i="7" s="1"/>
  <c r="H87" i="7"/>
  <c r="H78" i="7"/>
  <c r="AG78" i="7" s="1"/>
  <c r="H72" i="7"/>
  <c r="AG72" i="7" s="1"/>
  <c r="H80" i="7"/>
  <c r="AG80" i="7" s="1"/>
  <c r="H86" i="7"/>
  <c r="AG86" i="7" s="1"/>
  <c r="H71" i="7"/>
  <c r="AG71" i="7" s="1"/>
  <c r="H54" i="7"/>
  <c r="H52" i="7"/>
  <c r="H51" i="7"/>
  <c r="H59" i="7"/>
  <c r="H57" i="7"/>
  <c r="H50" i="7"/>
  <c r="H31" i="7"/>
  <c r="H21" i="7"/>
  <c r="H33" i="7"/>
  <c r="H11" i="7"/>
  <c r="H23" i="7"/>
  <c r="AG23" i="7" s="1"/>
  <c r="H22" i="7"/>
  <c r="AG22" i="7" s="1"/>
  <c r="H32" i="7"/>
  <c r="H12" i="7"/>
  <c r="K25" i="4"/>
  <c r="BB25" i="4" s="1"/>
  <c r="F36" i="4"/>
  <c r="BB36" i="4" l="1"/>
  <c r="K36" i="4"/>
  <c r="V21" i="5"/>
  <c r="AA21" i="5"/>
  <c r="BB21" i="5" s="1"/>
  <c r="AA24" i="5"/>
  <c r="AA26" i="5"/>
  <c r="BB26" i="5" s="1"/>
  <c r="V51" i="5" l="1"/>
  <c r="AA51" i="5"/>
  <c r="AF51" i="5"/>
  <c r="BD73" i="8"/>
  <c r="BD44" i="5" l="1"/>
  <c r="AG16" i="7"/>
  <c r="BA24" i="5"/>
  <c r="BA15" i="5"/>
  <c r="AV41" i="5" l="1"/>
  <c r="BB41" i="5" s="1"/>
  <c r="AG41" i="7" l="1"/>
  <c r="AV24" i="5" l="1"/>
  <c r="BB24" i="5" s="1"/>
  <c r="AV31" i="5"/>
  <c r="BB31" i="5" s="1"/>
  <c r="AV15" i="5"/>
  <c r="AQ25" i="5" l="1"/>
  <c r="BB25" i="5" s="1"/>
  <c r="AQ15" i="5"/>
  <c r="AQ51" i="5" s="1"/>
  <c r="BB15" i="5" l="1"/>
  <c r="AG9" i="7"/>
  <c r="BD50" i="5" l="1"/>
  <c r="BW89" i="6" l="1"/>
  <c r="AG61" i="7"/>
  <c r="AG54" i="7"/>
  <c r="AG40" i="7"/>
  <c r="AG65" i="7" l="1"/>
  <c r="AG66" i="7" l="1"/>
  <c r="AG60" i="7"/>
  <c r="AG31" i="7"/>
  <c r="AG50" i="7"/>
  <c r="AG19" i="7"/>
  <c r="AG27" i="7"/>
  <c r="BW90" i="6" l="1"/>
  <c r="BW88" i="6"/>
  <c r="BW91" i="6"/>
  <c r="AG90" i="7"/>
  <c r="AG89" i="7"/>
  <c r="AG67" i="7"/>
  <c r="AG63" i="7"/>
  <c r="AG64" i="7"/>
  <c r="AG33" i="7"/>
  <c r="AG47" i="7" l="1"/>
  <c r="AG59" i="7"/>
  <c r="AG52" i="7"/>
  <c r="AG69" i="7"/>
  <c r="AG68" i="7"/>
  <c r="BC75" i="8" l="1"/>
  <c r="AG11" i="7"/>
  <c r="AG88" i="7" l="1"/>
  <c r="BA43" i="5" l="1"/>
  <c r="BB43" i="5" s="1"/>
  <c r="BA51" i="5" l="1"/>
  <c r="BV95" i="6"/>
  <c r="BD12" i="8" l="1"/>
  <c r="BD74" i="8"/>
  <c r="AG26" i="7"/>
  <c r="AG32" i="7"/>
  <c r="AV51" i="5" l="1"/>
  <c r="AG18" i="7"/>
  <c r="AG39" i="7" l="1"/>
  <c r="AN75" i="8" l="1"/>
  <c r="AL51" i="5" l="1"/>
  <c r="AH75" i="8" l="1"/>
  <c r="AG51" i="7" l="1"/>
  <c r="AG48" i="7" l="1"/>
  <c r="AG46" i="7"/>
  <c r="AG57" i="7"/>
  <c r="X75" i="8" l="1"/>
  <c r="R75" i="8" l="1"/>
  <c r="G75" i="8" l="1"/>
  <c r="BD15" i="8"/>
  <c r="BD11" i="8"/>
  <c r="AG12" i="7" l="1"/>
  <c r="AG21" i="7" l="1"/>
  <c r="AG92" i="7" s="1"/>
  <c r="BD9" i="8"/>
  <c r="BD13" i="8"/>
  <c r="BD75" i="8" s="1"/>
  <c r="BF9" i="8" l="1"/>
  <c r="BT95" i="6"/>
  <c r="BM95" i="6"/>
  <c r="BF95" i="6"/>
  <c r="AQ95" i="6"/>
  <c r="U95" i="6"/>
  <c r="AF92" i="7"/>
  <c r="M75" i="8"/>
  <c r="BW95" i="6" l="1"/>
  <c r="AC92" i="7"/>
  <c r="T92" i="7"/>
  <c r="N92" i="7"/>
  <c r="H92" i="7"/>
  <c r="AG8" i="7" l="1"/>
  <c r="P36" i="4" l="1"/>
  <c r="BB51" i="5"/>
</calcChain>
</file>

<file path=xl/comments1.xml><?xml version="1.0" encoding="utf-8"?>
<comments xmlns="http://schemas.openxmlformats.org/spreadsheetml/2006/main">
  <authors>
    <author>Jeanette Darroch</author>
  </authors>
  <commentList>
    <comment ref="AM2" authorId="0" shapeId="0">
      <text>
        <r>
          <rPr>
            <b/>
            <sz val="9"/>
            <color indexed="81"/>
            <rFont val="Tahoma"/>
            <family val="2"/>
          </rPr>
          <t>Jeanette Darroch: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<sst xmlns="http://schemas.openxmlformats.org/spreadsheetml/2006/main" count="1061" uniqueCount="187">
  <si>
    <t>P/P</t>
  </si>
  <si>
    <t>TOTAL</t>
  </si>
  <si>
    <t>REGION</t>
  </si>
  <si>
    <t>MSA</t>
  </si>
  <si>
    <t>LICENCE</t>
  </si>
  <si>
    <t>NUMBER</t>
  </si>
  <si>
    <t xml:space="preserve">RACE </t>
  </si>
  <si>
    <t>Extra</t>
  </si>
  <si>
    <t>Noggin</t>
  </si>
  <si>
    <t>L/R</t>
  </si>
  <si>
    <t>NOG</t>
  </si>
  <si>
    <t>R/2</t>
  </si>
  <si>
    <t>&amp; SURNAME</t>
  </si>
  <si>
    <t>COMPETITOR NAME</t>
  </si>
  <si>
    <t>POS</t>
  </si>
  <si>
    <t>GRAND</t>
  </si>
  <si>
    <t>R/1</t>
  </si>
  <si>
    <t>Kenny Darroch</t>
  </si>
  <si>
    <t>Giles Darroch</t>
  </si>
  <si>
    <t>Shane Kroon</t>
  </si>
  <si>
    <t>Maruis Jackson</t>
  </si>
  <si>
    <t>INDEX</t>
  </si>
  <si>
    <t>EVENT</t>
  </si>
  <si>
    <t>CLASS</t>
  </si>
  <si>
    <t>Nog</t>
  </si>
  <si>
    <t>Paul van Niekerk</t>
  </si>
  <si>
    <t>Paul Saayman</t>
  </si>
  <si>
    <t>Keagan Pottas</t>
  </si>
  <si>
    <t>Don Mackay</t>
  </si>
  <si>
    <t>Dirk Lawrence</t>
  </si>
  <si>
    <t>Adrian Dalton</t>
  </si>
  <si>
    <t>B</t>
  </si>
  <si>
    <t>C</t>
  </si>
  <si>
    <t>A</t>
  </si>
  <si>
    <t>CL</t>
  </si>
  <si>
    <t>Stewart McLarty</t>
  </si>
  <si>
    <t>Maruis Jacobs</t>
  </si>
  <si>
    <t>JB Breedt</t>
  </si>
  <si>
    <t>Ebrahim Peck</t>
  </si>
  <si>
    <t>Northern</t>
  </si>
  <si>
    <t>NO</t>
  </si>
  <si>
    <t>=</t>
  </si>
  <si>
    <t>No</t>
  </si>
  <si>
    <t>JP Nortje</t>
  </si>
  <si>
    <t>Dawie Fourie</t>
  </si>
  <si>
    <t>Riaan Draper</t>
  </si>
  <si>
    <t>Richard Cooley</t>
  </si>
  <si>
    <t>Northen</t>
  </si>
  <si>
    <t>Ismail Peck</t>
  </si>
  <si>
    <t>Franco di Matteo</t>
  </si>
  <si>
    <t>Ian Ehlers</t>
  </si>
  <si>
    <t>Roan Ehlers</t>
  </si>
  <si>
    <t>Waldo Swiegers</t>
  </si>
  <si>
    <t>Lowest</t>
  </si>
  <si>
    <t>Loose</t>
  </si>
  <si>
    <t>Point</t>
  </si>
  <si>
    <t>FINAL</t>
  </si>
  <si>
    <t>MIDVAAL</t>
  </si>
  <si>
    <t>ZWARTKOPS</t>
  </si>
  <si>
    <t>PHAKISA</t>
  </si>
  <si>
    <t>Duane Brown</t>
  </si>
  <si>
    <t>Piet Nortje</t>
  </si>
  <si>
    <t>E</t>
  </si>
  <si>
    <t>D</t>
  </si>
  <si>
    <t>Corrie Volschenck</t>
  </si>
  <si>
    <t>CLASS D</t>
  </si>
  <si>
    <t>CLASS C</t>
  </si>
  <si>
    <t>CLASS B</t>
  </si>
  <si>
    <t>CLASS A</t>
  </si>
  <si>
    <t>CLASS E</t>
  </si>
  <si>
    <t>Colin Van Son</t>
  </si>
  <si>
    <t>Daniel luwes</t>
  </si>
  <si>
    <t>Robbie da Silva</t>
  </si>
  <si>
    <t>Andy Gossman</t>
  </si>
  <si>
    <t>Paul Verios</t>
  </si>
  <si>
    <t>Wayne Pereira</t>
  </si>
  <si>
    <t>Michael Frada</t>
  </si>
  <si>
    <t>Nico Fourie</t>
  </si>
  <si>
    <t>Daniel Luwes</t>
  </si>
  <si>
    <t>07527</t>
  </si>
  <si>
    <t>04186</t>
  </si>
  <si>
    <t>George Economides</t>
  </si>
  <si>
    <t>David Potgieter</t>
  </si>
  <si>
    <t>Keanu Venter</t>
  </si>
  <si>
    <t>Jannie Gerber</t>
  </si>
  <si>
    <t>Evert Seffert Jnr</t>
  </si>
  <si>
    <t>Franco Di Matteo</t>
  </si>
  <si>
    <t>Notthern</t>
  </si>
  <si>
    <t>Jeff Langeveldt</t>
  </si>
  <si>
    <t>Bjorn Gebert</t>
  </si>
  <si>
    <t>Evert Seyfferty Snr</t>
  </si>
  <si>
    <t>Wayne Lebotschy</t>
  </si>
  <si>
    <t>Maritz Le Roux</t>
  </si>
  <si>
    <t>Richard Hodgson</t>
  </si>
  <si>
    <t>Richard Berner</t>
  </si>
  <si>
    <t>Evert Seyffert Snr</t>
  </si>
  <si>
    <t>Maritz le Roux</t>
  </si>
  <si>
    <t>Johan van der Vyver</t>
  </si>
  <si>
    <t>Phakisa</t>
  </si>
  <si>
    <t>Zwartkops</t>
  </si>
  <si>
    <t>Nicholas Cleary</t>
  </si>
  <si>
    <t>Bernard de Gouveia</t>
  </si>
  <si>
    <t>000</t>
  </si>
  <si>
    <t>Mike Macgregot</t>
  </si>
  <si>
    <t>Jordan MacGregor</t>
  </si>
  <si>
    <t>Jordan Macgregor</t>
  </si>
  <si>
    <t>Mike Macgregor</t>
  </si>
  <si>
    <t>Bernard De Gouveia</t>
  </si>
  <si>
    <t>Karel Stols</t>
  </si>
  <si>
    <t>Doug Fear</t>
  </si>
  <si>
    <t>Bon</t>
  </si>
  <si>
    <t>Andrew De lira</t>
  </si>
  <si>
    <t>Shaun Crous</t>
  </si>
  <si>
    <t>Isamail Peck</t>
  </si>
  <si>
    <t>CLASS X</t>
  </si>
  <si>
    <t>Alex Knoetze</t>
  </si>
  <si>
    <t>Willie Hepburn</t>
  </si>
  <si>
    <t>Brendon Hall</t>
  </si>
  <si>
    <t>Andre Diederica</t>
  </si>
  <si>
    <t>Final</t>
  </si>
  <si>
    <t>Year End</t>
  </si>
  <si>
    <t>Position</t>
  </si>
  <si>
    <t>Andre Diedericks</t>
  </si>
  <si>
    <t>Year</t>
  </si>
  <si>
    <t>2019 SOUTH AFRICAN NR SUPER SALOONS CLASS CHAMPIONSHIP</t>
  </si>
  <si>
    <t>CLUB CHAMPIONSHIP</t>
  </si>
  <si>
    <t>16 Febr</t>
  </si>
  <si>
    <t>23 March</t>
  </si>
  <si>
    <t>27 April</t>
  </si>
  <si>
    <t>18 May</t>
  </si>
  <si>
    <t>7 September</t>
  </si>
  <si>
    <t>12 Otober</t>
  </si>
  <si>
    <t xml:space="preserve">16 November </t>
  </si>
  <si>
    <t>RED STAR</t>
  </si>
  <si>
    <t>2019 SOUTH AFRICAN NR MODIFIED PRODUCTION OVERALL CHAMPIONSHIP</t>
  </si>
  <si>
    <t>16 FEBRUARY</t>
  </si>
  <si>
    <t>Roelof van Kooij</t>
  </si>
  <si>
    <t>Shanel Berner</t>
  </si>
  <si>
    <t>Amos Cockeram Jnr</t>
  </si>
  <si>
    <t>Amos Cockeram Snr</t>
  </si>
  <si>
    <t>Jo-Anne Cockeram</t>
  </si>
  <si>
    <t>Fred Kruger</t>
  </si>
  <si>
    <t>2019 SOUTH AFRICN NORTHEN REGION ODIFIED PRODUCTION CLASS CHAMPIONSHIP</t>
  </si>
  <si>
    <t>CLASS F</t>
  </si>
  <si>
    <t>Roland Hopkins</t>
  </si>
  <si>
    <t>F</t>
  </si>
  <si>
    <t>Louis Cloete</t>
  </si>
  <si>
    <t>Ralph Kernes</t>
  </si>
  <si>
    <t>Dewald Brummer</t>
  </si>
  <si>
    <t>Lourens  Verwey</t>
  </si>
  <si>
    <t>Johan van der Vyfer</t>
  </si>
  <si>
    <t>Lourens Verwey</t>
  </si>
  <si>
    <t>2019 SOUTH AFRICAN NR MODIFIED PRODUCTION INDEX CHAMPIONSHIP</t>
  </si>
  <si>
    <t>Wayne Wetton</t>
  </si>
  <si>
    <t>Jordan macGregor</t>
  </si>
  <si>
    <t>Brent Henshaw</t>
  </si>
  <si>
    <t>f</t>
  </si>
  <si>
    <t>BONUS</t>
  </si>
  <si>
    <t>Ricard Schuhardt</t>
  </si>
  <si>
    <t>Richard Pott</t>
  </si>
  <si>
    <t>Bonus</t>
  </si>
  <si>
    <t>Wayne Crous</t>
  </si>
  <si>
    <t>Lenard Archer</t>
  </si>
  <si>
    <t>Nico Grobler</t>
  </si>
  <si>
    <t>Stefan Snyders</t>
  </si>
  <si>
    <t>Bertus van Jaarsveld</t>
  </si>
  <si>
    <t>Northenr</t>
  </si>
  <si>
    <t>Nortern</t>
  </si>
  <si>
    <t>Reno van Heerden</t>
  </si>
  <si>
    <t>Almero van Eck</t>
  </si>
  <si>
    <t>Reena van Heerden</t>
  </si>
  <si>
    <t>Almera van Eck</t>
  </si>
  <si>
    <t>Reno Van Heerden</t>
  </si>
  <si>
    <t>REDSTAR</t>
  </si>
  <si>
    <t>22 June</t>
  </si>
  <si>
    <t>Brendan Hall</t>
  </si>
  <si>
    <t>B/P</t>
  </si>
  <si>
    <t>POINT</t>
  </si>
  <si>
    <t>Redstar</t>
  </si>
  <si>
    <t>Jody Robertson</t>
  </si>
  <si>
    <t>Leon Bester</t>
  </si>
  <si>
    <t>C/D</t>
  </si>
  <si>
    <t>A/F</t>
  </si>
  <si>
    <t>B/D</t>
  </si>
  <si>
    <t>D/E</t>
  </si>
  <si>
    <t>D/F</t>
  </si>
  <si>
    <t>A.F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</si>
</sst>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9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8"/>
      <name val="Calibri"/>
      <family val="2"/>
      <scheme val="minor"/>
    </font>
    <font>
      <b/>
      <sz val="24"/>
      <name val="Calibri"/>
      <family val="2"/>
      <scheme val="minor"/>
    </font>
    <font>
      <b/>
      <sz val="9"/>
      <color theme="1"/>
      <name val="Comic Sans MS"/>
      <family val="4"/>
    </font>
    <font>
      <b/>
      <i/>
      <sz val="9"/>
      <color rgb="FFFF0000"/>
      <name val="Comic Sans MS"/>
      <family val="4"/>
    </font>
    <font>
      <sz val="9"/>
      <color theme="1"/>
      <name val="Comic Sans MS"/>
      <family val="4"/>
    </font>
    <font>
      <b/>
      <sz val="11"/>
      <color rgb="FFFF0000"/>
      <name val="Comic Sans MS"/>
      <family val="4"/>
    </font>
    <font>
      <b/>
      <sz val="12"/>
      <color rgb="FFFF0000"/>
      <name val="Comic Sans MS"/>
      <family val="4"/>
    </font>
    <font>
      <b/>
      <i/>
      <sz val="11"/>
      <color rgb="FFFF0000"/>
      <name val="Comic Sans MS"/>
      <family val="4"/>
    </font>
    <font>
      <b/>
      <i/>
      <sz val="12"/>
      <color rgb="FFFF0000"/>
      <name val="Calibri"/>
      <family val="2"/>
      <scheme val="minor"/>
    </font>
    <font>
      <b/>
      <i/>
      <sz val="12"/>
      <color rgb="FFFF0000"/>
      <name val="Comic Sans MS"/>
      <family val="4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omic Sans MS"/>
      <family val="4"/>
    </font>
    <font>
      <b/>
      <sz val="14"/>
      <color theme="1"/>
      <name val="Comic Sans MS"/>
      <family val="4"/>
    </font>
    <font>
      <b/>
      <sz val="14"/>
      <color rgb="FFFF0000"/>
      <name val="Comic Sans MS"/>
      <family val="4"/>
    </font>
    <font>
      <b/>
      <sz val="11"/>
      <color rgb="FF0000FF"/>
      <name val="Comic Sans MS"/>
      <family val="4"/>
    </font>
    <font>
      <b/>
      <sz val="11"/>
      <color theme="1"/>
      <name val="Comic Sans MS"/>
      <family val="4"/>
    </font>
    <font>
      <i/>
      <sz val="11"/>
      <color rgb="FFFF0000"/>
      <name val="Comic Sans MS"/>
      <family val="4"/>
    </font>
    <font>
      <sz val="8"/>
      <color theme="1"/>
      <name val="Comic Sans MS"/>
      <family val="4"/>
    </font>
    <font>
      <sz val="11"/>
      <color rgb="FFFF0000"/>
      <name val="Calibri"/>
      <family val="2"/>
      <scheme val="minor"/>
    </font>
    <font>
      <b/>
      <sz val="9"/>
      <color rgb="FF0000FF"/>
      <name val="Comic Sans MS"/>
      <family val="4"/>
    </font>
    <font>
      <b/>
      <sz val="9"/>
      <name val="Comic Sans MS"/>
      <family val="4"/>
    </font>
    <font>
      <b/>
      <sz val="9"/>
      <color rgb="FFFF0000"/>
      <name val="Comic Sans MS"/>
      <family val="4"/>
    </font>
    <font>
      <b/>
      <u/>
      <sz val="9"/>
      <color theme="1"/>
      <name val="Calibri"/>
      <family val="2"/>
      <scheme val="minor"/>
    </font>
    <font>
      <sz val="12"/>
      <color theme="1"/>
      <name val="Comic Sans MS"/>
      <family val="4"/>
    </font>
    <font>
      <b/>
      <u/>
      <sz val="12"/>
      <color theme="1"/>
      <name val="Comic Sans MS"/>
      <family val="4"/>
    </font>
    <font>
      <b/>
      <u/>
      <sz val="11"/>
      <color theme="1"/>
      <name val="Comic Sans MS"/>
      <family val="4"/>
    </font>
    <font>
      <sz val="10"/>
      <color theme="1"/>
      <name val="Comic Sans MS"/>
      <family val="4"/>
    </font>
    <font>
      <i/>
      <sz val="12"/>
      <color rgb="FFFF0000"/>
      <name val="Comic Sans MS"/>
      <family val="4"/>
    </font>
    <font>
      <sz val="14"/>
      <color theme="1"/>
      <name val="Comic Sans MS"/>
      <family val="4"/>
    </font>
    <font>
      <sz val="12"/>
      <color rgb="FFFF0000"/>
      <name val="Comic Sans MS"/>
      <family val="4"/>
    </font>
    <font>
      <sz val="14"/>
      <color rgb="FFFF0000"/>
      <name val="Comic Sans MS"/>
      <family val="4"/>
    </font>
    <font>
      <b/>
      <sz val="12"/>
      <color theme="1"/>
      <name val="Comic Sans MS"/>
      <family val="4"/>
    </font>
    <font>
      <b/>
      <sz val="12"/>
      <color rgb="FF0000FF"/>
      <name val="Calibri"/>
      <family val="2"/>
      <scheme val="minor"/>
    </font>
    <font>
      <b/>
      <sz val="12"/>
      <color rgb="FF0000FF"/>
      <name val="Comic Sans MS"/>
      <family val="4"/>
    </font>
    <font>
      <sz val="12"/>
      <color rgb="FF0000FF"/>
      <name val="Comic Sans MS"/>
      <family val="4"/>
    </font>
    <font>
      <b/>
      <i/>
      <sz val="10"/>
      <color rgb="FFFF0000"/>
      <name val="Comic Sans MS"/>
      <family val="4"/>
    </font>
    <font>
      <sz val="12"/>
      <color rgb="FF0000FF"/>
      <name val="Calibri"/>
      <family val="2"/>
      <scheme val="minor"/>
    </font>
    <font>
      <b/>
      <sz val="12"/>
      <name val="Comic Sans MS"/>
      <family val="4"/>
    </font>
    <font>
      <b/>
      <sz val="10"/>
      <color rgb="FFFF0000"/>
      <name val="Comic Sans MS"/>
      <family val="4"/>
    </font>
    <font>
      <b/>
      <sz val="11"/>
      <name val="Comic Sans MS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2"/>
      <color rgb="FF0000FF"/>
      <name val="Comic Sans MS"/>
      <family val="4"/>
    </font>
    <font>
      <sz val="12"/>
      <color theme="1"/>
      <name val="Bodoni"/>
      <family val="1"/>
    </font>
    <font>
      <b/>
      <sz val="12"/>
      <name val="Bodoni"/>
      <family val="1"/>
    </font>
    <font>
      <b/>
      <sz val="12"/>
      <color rgb="FF0000FF"/>
      <name val="Bodoni"/>
      <family val="1"/>
    </font>
    <font>
      <b/>
      <u/>
      <sz val="12"/>
      <color rgb="FF0000FF"/>
      <name val="Bodoni"/>
      <family val="1"/>
    </font>
    <font>
      <b/>
      <sz val="12"/>
      <color theme="1"/>
      <name val="Bodoni"/>
      <family val="1"/>
    </font>
    <font>
      <b/>
      <i/>
      <sz val="11"/>
      <name val="Comic Sans MS"/>
      <family val="4"/>
    </font>
    <font>
      <b/>
      <sz val="11"/>
      <color theme="1"/>
      <name val="Calibri"/>
      <family val="2"/>
    </font>
    <font>
      <b/>
      <sz val="12"/>
      <color rgb="FF0000FF"/>
      <name val="Calibri"/>
      <family val="2"/>
    </font>
    <font>
      <b/>
      <sz val="48"/>
      <color rgb="FFFF000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i/>
      <sz val="48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20"/>
      <color rgb="FFFF0000"/>
      <name val="Calibri"/>
      <family val="2"/>
      <scheme val="minor"/>
    </font>
    <font>
      <b/>
      <sz val="20"/>
      <color rgb="FFFF0000"/>
      <name val="Comic Sans MS"/>
      <family val="4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00FF"/>
      <name val="Calibri"/>
      <family val="2"/>
      <scheme val="minor"/>
    </font>
    <font>
      <b/>
      <i/>
      <sz val="22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color theme="1"/>
      <name val="Comic Sans MS"/>
      <family val="4"/>
    </font>
    <font>
      <b/>
      <sz val="11"/>
      <color rgb="FF0000FF"/>
      <name val="Calibri"/>
      <family val="2"/>
    </font>
    <font>
      <sz val="11"/>
      <color rgb="FFFF0000"/>
      <name val="Comic Sans MS"/>
      <family val="4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rgb="FFFF0000"/>
      </right>
      <top style="medium">
        <color indexed="64"/>
      </top>
      <bottom/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/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rgb="FFFF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rgb="FFFF0000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double">
        <color rgb="FFFF0000"/>
      </left>
      <right/>
      <top style="medium">
        <color indexed="64"/>
      </top>
      <bottom/>
      <diagonal/>
    </border>
    <border>
      <left style="double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auto="1"/>
      </left>
      <right style="thick">
        <color indexed="64"/>
      </right>
      <top/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theme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theme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double">
        <color indexed="64"/>
      </right>
      <top style="medium">
        <color theme="1"/>
      </top>
      <bottom/>
      <diagonal/>
    </border>
    <border>
      <left style="medium">
        <color indexed="64"/>
      </left>
      <right style="double">
        <color indexed="64"/>
      </right>
      <top style="medium">
        <color theme="1"/>
      </top>
      <bottom/>
      <diagonal/>
    </border>
    <border>
      <left/>
      <right style="double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double">
        <color rgb="FFFF0000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double">
        <color rgb="FFFF0000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theme="1"/>
      </top>
      <bottom/>
      <diagonal/>
    </border>
    <border>
      <left style="thick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rgb="FFFF0000"/>
      </left>
      <right/>
      <top/>
      <bottom style="medium">
        <color theme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auto="1"/>
      </left>
      <right style="double">
        <color auto="1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82" fillId="0" borderId="0" applyNumberFormat="0" applyFill="0" applyBorder="0" applyAlignment="0" applyProtection="0"/>
  </cellStyleXfs>
  <cellXfs count="8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" fontId="5" fillId="2" borderId="13" xfId="0" applyNumberFormat="1" applyFont="1" applyFill="1" applyBorder="1" applyAlignment="1">
      <alignment horizontal="center"/>
    </xf>
    <xf numFmtId="6" fontId="5" fillId="2" borderId="13" xfId="0" applyNumberFormat="1" applyFont="1" applyFill="1" applyBorder="1" applyAlignment="1">
      <alignment horizontal="center"/>
    </xf>
    <xf numFmtId="6" fontId="6" fillId="2" borderId="13" xfId="0" applyNumberFormat="1" applyFont="1" applyFill="1" applyBorder="1" applyAlignment="1">
      <alignment horizontal="center"/>
    </xf>
    <xf numFmtId="0" fontId="5" fillId="0" borderId="0" xfId="0" applyFont="1"/>
    <xf numFmtId="0" fontId="1" fillId="2" borderId="2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8" xfId="0" applyFont="1" applyBorder="1"/>
    <xf numFmtId="0" fontId="1" fillId="9" borderId="6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7" fillId="9" borderId="35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16" fontId="7" fillId="9" borderId="13" xfId="0" applyNumberFormat="1" applyFont="1" applyFill="1" applyBorder="1" applyAlignment="1">
      <alignment horizontal="center"/>
    </xf>
    <xf numFmtId="6" fontId="7" fillId="9" borderId="13" xfId="0" applyNumberFormat="1" applyFont="1" applyFill="1" applyBorder="1" applyAlignment="1">
      <alignment horizontal="center"/>
    </xf>
    <xf numFmtId="6" fontId="8" fillId="9" borderId="1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3" fillId="0" borderId="8" xfId="0" quotePrefix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10" fillId="2" borderId="7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" fillId="2" borderId="53" xfId="0" applyFont="1" applyFill="1" applyBorder="1" applyAlignment="1">
      <alignment horizontal="center"/>
    </xf>
    <xf numFmtId="0" fontId="1" fillId="2" borderId="6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quotePrefix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" fillId="2" borderId="64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8" borderId="0" xfId="0" applyFill="1" applyAlignment="1">
      <alignment horizontal="center"/>
    </xf>
    <xf numFmtId="0" fontId="14" fillId="0" borderId="43" xfId="0" applyFont="1" applyBorder="1" applyAlignment="1">
      <alignment horizontal="center"/>
    </xf>
    <xf numFmtId="0" fontId="3" fillId="0" borderId="43" xfId="0" quotePrefix="1" applyFont="1" applyBorder="1" applyAlignment="1">
      <alignment horizontal="center"/>
    </xf>
    <xf numFmtId="0" fontId="3" fillId="0" borderId="30" xfId="0" quotePrefix="1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8" borderId="55" xfId="0" applyFont="1" applyFill="1" applyBorder="1" applyAlignment="1">
      <alignment horizontal="center"/>
    </xf>
    <xf numFmtId="0" fontId="20" fillId="8" borderId="48" xfId="0" applyFont="1" applyFill="1" applyBorder="1" applyAlignment="1">
      <alignment horizontal="center"/>
    </xf>
    <xf numFmtId="6" fontId="20" fillId="8" borderId="75" xfId="0" applyNumberFormat="1" applyFont="1" applyFill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6" fontId="29" fillId="9" borderId="19" xfId="0" applyNumberFormat="1" applyFont="1" applyFill="1" applyBorder="1" applyAlignment="1">
      <alignment horizontal="center"/>
    </xf>
    <xf numFmtId="0" fontId="30" fillId="5" borderId="5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0" fillId="5" borderId="17" xfId="0" applyFont="1" applyFill="1" applyBorder="1" applyAlignment="1">
      <alignment horizontal="center"/>
    </xf>
    <xf numFmtId="0" fontId="29" fillId="8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0" fontId="18" fillId="10" borderId="55" xfId="0" applyFont="1" applyFill="1" applyBorder="1" applyAlignment="1">
      <alignment horizontal="center"/>
    </xf>
    <xf numFmtId="0" fontId="18" fillId="10" borderId="48" xfId="0" applyFont="1" applyFill="1" applyBorder="1" applyAlignment="1">
      <alignment horizontal="center"/>
    </xf>
    <xf numFmtId="0" fontId="18" fillId="10" borderId="75" xfId="0" applyFont="1" applyFill="1" applyBorder="1" applyAlignment="1">
      <alignment horizontal="center"/>
    </xf>
    <xf numFmtId="0" fontId="18" fillId="10" borderId="76" xfId="0" applyFont="1" applyFill="1" applyBorder="1" applyAlignment="1">
      <alignment horizontal="center"/>
    </xf>
    <xf numFmtId="0" fontId="18" fillId="10" borderId="8" xfId="0" applyFont="1" applyFill="1" applyBorder="1" applyAlignment="1">
      <alignment horizontal="center"/>
    </xf>
    <xf numFmtId="0" fontId="18" fillId="10" borderId="43" xfId="0" applyFont="1" applyFill="1" applyBorder="1" applyAlignment="1">
      <alignment horizontal="center"/>
    </xf>
    <xf numFmtId="0" fontId="29" fillId="4" borderId="58" xfId="0" applyFont="1" applyFill="1" applyBorder="1" applyAlignment="1">
      <alignment horizontal="center"/>
    </xf>
    <xf numFmtId="16" fontId="29" fillId="4" borderId="20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29" fillId="4" borderId="54" xfId="0" applyFont="1" applyFill="1" applyBorder="1" applyAlignment="1">
      <alignment horizontal="center"/>
    </xf>
    <xf numFmtId="16" fontId="29" fillId="4" borderId="10" xfId="0" applyNumberFormat="1" applyFont="1" applyFill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30" fillId="4" borderId="17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0" fillId="4" borderId="4" xfId="0" applyFont="1" applyFill="1" applyBorder="1" applyAlignment="1">
      <alignment horizontal="center"/>
    </xf>
    <xf numFmtId="0" fontId="26" fillId="7" borderId="50" xfId="0" applyFont="1" applyFill="1" applyBorder="1" applyAlignment="1">
      <alignment horizontal="center"/>
    </xf>
    <xf numFmtId="0" fontId="30" fillId="4" borderId="18" xfId="0" applyFont="1" applyFill="1" applyBorder="1" applyAlignment="1">
      <alignment horizontal="center"/>
    </xf>
    <xf numFmtId="0" fontId="26" fillId="7" borderId="51" xfId="0" applyFont="1" applyFill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0" fontId="34" fillId="0" borderId="68" xfId="0" applyFont="1" applyBorder="1" applyAlignment="1">
      <alignment horizontal="center"/>
    </xf>
    <xf numFmtId="0" fontId="30" fillId="4" borderId="33" xfId="0" applyFont="1" applyFill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30" fillId="4" borderId="34" xfId="0" applyFont="1" applyFill="1" applyBorder="1" applyAlignment="1">
      <alignment horizontal="center"/>
    </xf>
    <xf numFmtId="0" fontId="26" fillId="7" borderId="71" xfId="0" applyFont="1" applyFill="1" applyBorder="1" applyAlignment="1">
      <alignment horizontal="center"/>
    </xf>
    <xf numFmtId="0" fontId="33" fillId="0" borderId="43" xfId="0" applyFont="1" applyBorder="1" applyAlignment="1">
      <alignment horizontal="center"/>
    </xf>
    <xf numFmtId="6" fontId="29" fillId="4" borderId="19" xfId="0" applyNumberFormat="1" applyFont="1" applyFill="1" applyBorder="1" applyAlignment="1">
      <alignment horizontal="center"/>
    </xf>
    <xf numFmtId="0" fontId="30" fillId="4" borderId="46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/>
    </xf>
    <xf numFmtId="6" fontId="29" fillId="4" borderId="23" xfId="0" applyNumberFormat="1" applyFont="1" applyFill="1" applyBorder="1" applyAlignment="1">
      <alignment horizontal="center"/>
    </xf>
    <xf numFmtId="0" fontId="30" fillId="4" borderId="8" xfId="0" applyFont="1" applyFill="1" applyBorder="1" applyAlignment="1">
      <alignment horizontal="center"/>
    </xf>
    <xf numFmtId="0" fontId="30" fillId="4" borderId="47" xfId="0" applyFont="1" applyFill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18" fillId="0" borderId="75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7" fillId="2" borderId="54" xfId="0" applyFont="1" applyFill="1" applyBorder="1" applyAlignment="1">
      <alignment horizontal="center"/>
    </xf>
    <xf numFmtId="0" fontId="27" fillId="4" borderId="58" xfId="0" applyFont="1" applyFill="1" applyBorder="1" applyAlignment="1">
      <alignment horizontal="center"/>
    </xf>
    <xf numFmtId="0" fontId="24" fillId="4" borderId="58" xfId="0" applyFont="1" applyFill="1" applyBorder="1" applyAlignment="1">
      <alignment horizontal="center"/>
    </xf>
    <xf numFmtId="0" fontId="26" fillId="4" borderId="58" xfId="0" applyFont="1" applyFill="1" applyBorder="1" applyAlignment="1">
      <alignment horizontal="center"/>
    </xf>
    <xf numFmtId="0" fontId="28" fillId="4" borderId="58" xfId="0" applyFont="1" applyFill="1" applyBorder="1" applyAlignment="1">
      <alignment horizontal="center"/>
    </xf>
    <xf numFmtId="0" fontId="27" fillId="8" borderId="55" xfId="0" applyFont="1" applyFill="1" applyBorder="1" applyAlignment="1">
      <alignment horizontal="center"/>
    </xf>
    <xf numFmtId="0" fontId="36" fillId="2" borderId="7" xfId="0" applyFont="1" applyFill="1" applyBorder="1" applyAlignment="1">
      <alignment horizontal="center"/>
    </xf>
    <xf numFmtId="16" fontId="27" fillId="4" borderId="20" xfId="0" applyNumberFormat="1" applyFont="1" applyFill="1" applyBorder="1" applyAlignment="1">
      <alignment horizontal="center"/>
    </xf>
    <xf numFmtId="16" fontId="24" fillId="4" borderId="20" xfId="0" applyNumberFormat="1" applyFont="1" applyFill="1" applyBorder="1" applyAlignment="1">
      <alignment horizontal="center"/>
    </xf>
    <xf numFmtId="16" fontId="26" fillId="4" borderId="20" xfId="0" applyNumberFormat="1" applyFont="1" applyFill="1" applyBorder="1" applyAlignment="1">
      <alignment horizontal="center"/>
    </xf>
    <xf numFmtId="16" fontId="28" fillId="4" borderId="20" xfId="0" applyNumberFormat="1" applyFont="1" applyFill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9" fillId="0" borderId="11" xfId="0" applyFont="1" applyBorder="1"/>
    <xf numFmtId="0" fontId="33" fillId="3" borderId="51" xfId="0" applyFont="1" applyFill="1" applyBorder="1" applyAlignment="1">
      <alignment horizontal="center"/>
    </xf>
    <xf numFmtId="0" fontId="37" fillId="0" borderId="16" xfId="0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5" fillId="0" borderId="51" xfId="0" applyFont="1" applyBorder="1" applyAlignment="1">
      <alignment horizontal="center"/>
    </xf>
    <xf numFmtId="0" fontId="33" fillId="3" borderId="72" xfId="0" applyFont="1" applyFill="1" applyBorder="1" applyAlignment="1">
      <alignment horizontal="center"/>
    </xf>
    <xf numFmtId="0" fontId="37" fillId="0" borderId="43" xfId="0" applyFont="1" applyBorder="1" applyAlignment="1">
      <alignment horizontal="center"/>
    </xf>
    <xf numFmtId="0" fontId="40" fillId="0" borderId="0" xfId="0" applyFont="1"/>
    <xf numFmtId="0" fontId="2" fillId="0" borderId="0" xfId="0" applyFont="1"/>
    <xf numFmtId="0" fontId="1" fillId="9" borderId="2" xfId="0" applyFont="1" applyFill="1" applyBorder="1" applyAlignment="1">
      <alignment horizontal="centerContinuous"/>
    </xf>
    <xf numFmtId="0" fontId="1" fillId="9" borderId="79" xfId="0" applyFont="1" applyFill="1" applyBorder="1" applyAlignment="1">
      <alignment horizontal="centerContinuous"/>
    </xf>
    <xf numFmtId="0" fontId="1" fillId="9" borderId="77" xfId="0" applyFont="1" applyFill="1" applyBorder="1" applyAlignment="1">
      <alignment horizontal="centerContinuous"/>
    </xf>
    <xf numFmtId="0" fontId="1" fillId="9" borderId="0" xfId="0" applyFont="1" applyFill="1" applyBorder="1" applyAlignment="1">
      <alignment horizontal="centerContinuous"/>
    </xf>
    <xf numFmtId="15" fontId="1" fillId="9" borderId="81" xfId="0" applyNumberFormat="1" applyFont="1" applyFill="1" applyBorder="1" applyAlignment="1">
      <alignment horizontal="centerContinuous"/>
    </xf>
    <xf numFmtId="16" fontId="1" fillId="9" borderId="0" xfId="0" quotePrefix="1" applyNumberFormat="1" applyFont="1" applyFill="1" applyBorder="1" applyAlignment="1">
      <alignment horizontal="centerContinuous"/>
    </xf>
    <xf numFmtId="16" fontId="1" fillId="9" borderId="36" xfId="0" quotePrefix="1" applyNumberFormat="1" applyFont="1" applyFill="1" applyBorder="1" applyAlignment="1">
      <alignment horizontal="centerContinuous"/>
    </xf>
    <xf numFmtId="16" fontId="29" fillId="9" borderId="87" xfId="0" applyNumberFormat="1" applyFont="1" applyFill="1" applyBorder="1" applyAlignment="1">
      <alignment horizontal="center"/>
    </xf>
    <xf numFmtId="16" fontId="29" fillId="9" borderId="86" xfId="0" applyNumberFormat="1" applyFont="1" applyFill="1" applyBorder="1" applyAlignment="1">
      <alignment horizontal="center"/>
    </xf>
    <xf numFmtId="0" fontId="0" fillId="0" borderId="93" xfId="0" applyBorder="1"/>
    <xf numFmtId="0" fontId="26" fillId="7" borderId="0" xfId="0" applyFont="1" applyFill="1" applyBorder="1" applyAlignment="1">
      <alignment horizontal="center"/>
    </xf>
    <xf numFmtId="0" fontId="0" fillId="7" borderId="0" xfId="0" applyFill="1" applyBorder="1"/>
    <xf numFmtId="0" fontId="0" fillId="0" borderId="0" xfId="0" applyBorder="1"/>
    <xf numFmtId="0" fontId="5" fillId="8" borderId="60" xfId="0" applyFont="1" applyFill="1" applyBorder="1" applyAlignment="1">
      <alignment horizontal="center"/>
    </xf>
    <xf numFmtId="16" fontId="23" fillId="8" borderId="24" xfId="0" applyNumberFormat="1" applyFont="1" applyFill="1" applyBorder="1" applyAlignment="1">
      <alignment horizontal="center"/>
    </xf>
    <xf numFmtId="6" fontId="23" fillId="8" borderId="7" xfId="0" applyNumberFormat="1" applyFont="1" applyFill="1" applyBorder="1" applyAlignment="1">
      <alignment horizontal="center"/>
    </xf>
    <xf numFmtId="6" fontId="42" fillId="8" borderId="7" xfId="0" applyNumberFormat="1" applyFont="1" applyFill="1" applyBorder="1" applyAlignment="1">
      <alignment horizontal="center"/>
    </xf>
    <xf numFmtId="16" fontId="23" fillId="8" borderId="7" xfId="0" applyNumberFormat="1" applyFont="1" applyFill="1" applyBorder="1" applyAlignment="1">
      <alignment horizontal="center"/>
    </xf>
    <xf numFmtId="0" fontId="43" fillId="8" borderId="48" xfId="0" applyFont="1" applyFill="1" applyBorder="1" applyAlignment="1">
      <alignment horizontal="center"/>
    </xf>
    <xf numFmtId="0" fontId="19" fillId="8" borderId="0" xfId="0" applyFont="1" applyFill="1"/>
    <xf numFmtId="0" fontId="28" fillId="0" borderId="63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46" fillId="0" borderId="8" xfId="0" applyFont="1" applyBorder="1" applyAlignment="1">
      <alignment horizontal="center"/>
    </xf>
    <xf numFmtId="0" fontId="28" fillId="0" borderId="63" xfId="0" quotePrefix="1" applyFont="1" applyBorder="1" applyAlignment="1">
      <alignment horizontal="center"/>
    </xf>
    <xf numFmtId="0" fontId="46" fillId="0" borderId="14" xfId="0" applyFont="1" applyBorder="1" applyAlignment="1">
      <alignment horizontal="center"/>
    </xf>
    <xf numFmtId="0" fontId="45" fillId="0" borderId="14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26" fillId="7" borderId="48" xfId="0" applyFont="1" applyFill="1" applyBorder="1" applyAlignment="1">
      <alignment horizontal="center"/>
    </xf>
    <xf numFmtId="0" fontId="0" fillId="8" borderId="0" xfId="0" applyFont="1" applyFill="1"/>
    <xf numFmtId="6" fontId="51" fillId="8" borderId="48" xfId="0" applyNumberFormat="1" applyFont="1" applyFill="1" applyBorder="1" applyAlignment="1">
      <alignment horizontal="center"/>
    </xf>
    <xf numFmtId="0" fontId="33" fillId="0" borderId="14" xfId="0" applyFont="1" applyBorder="1"/>
    <xf numFmtId="0" fontId="39" fillId="0" borderId="28" xfId="0" applyFont="1" applyBorder="1" applyAlignment="1">
      <alignment horizontal="center"/>
    </xf>
    <xf numFmtId="0" fontId="33" fillId="0" borderId="8" xfId="0" applyFont="1" applyBorder="1"/>
    <xf numFmtId="0" fontId="39" fillId="0" borderId="29" xfId="0" applyFont="1" applyBorder="1" applyAlignment="1">
      <alignment horizontal="center"/>
    </xf>
    <xf numFmtId="0" fontId="47" fillId="0" borderId="8" xfId="0" applyFont="1" applyBorder="1" applyAlignment="1">
      <alignment horizontal="center"/>
    </xf>
    <xf numFmtId="0" fontId="36" fillId="0" borderId="8" xfId="0" quotePrefix="1" applyFont="1" applyBorder="1" applyAlignment="1">
      <alignment horizontal="center"/>
    </xf>
    <xf numFmtId="0" fontId="33" fillId="0" borderId="30" xfId="0" applyFont="1" applyBorder="1"/>
    <xf numFmtId="0" fontId="47" fillId="0" borderId="7" xfId="0" applyFont="1" applyBorder="1" applyAlignment="1">
      <alignment horizontal="center"/>
    </xf>
    <xf numFmtId="0" fontId="33" fillId="0" borderId="8" xfId="0" applyFont="1" applyBorder="1" applyAlignment="1">
      <alignment horizontal="left"/>
    </xf>
    <xf numFmtId="0" fontId="36" fillId="0" borderId="14" xfId="0" quotePrefix="1" applyFont="1" applyBorder="1" applyAlignment="1">
      <alignment horizontal="center"/>
    </xf>
    <xf numFmtId="0" fontId="47" fillId="0" borderId="14" xfId="0" applyFont="1" applyBorder="1" applyAlignment="1">
      <alignment horizontal="center"/>
    </xf>
    <xf numFmtId="0" fontId="33" fillId="7" borderId="0" xfId="0" applyFont="1" applyFill="1"/>
    <xf numFmtId="0" fontId="50" fillId="7" borderId="0" xfId="0" applyFont="1" applyFill="1"/>
    <xf numFmtId="0" fontId="33" fillId="0" borderId="43" xfId="0" applyFont="1" applyBorder="1"/>
    <xf numFmtId="0" fontId="33" fillId="0" borderId="44" xfId="0" applyFont="1" applyBorder="1" applyAlignment="1">
      <alignment horizontal="center"/>
    </xf>
    <xf numFmtId="0" fontId="25" fillId="0" borderId="45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/>
    <xf numFmtId="0" fontId="2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3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26" fillId="7" borderId="0" xfId="0" applyFont="1" applyFill="1" applyAlignment="1">
      <alignment horizontal="center"/>
    </xf>
    <xf numFmtId="0" fontId="35" fillId="7" borderId="0" xfId="0" applyFont="1" applyFill="1" applyAlignment="1">
      <alignment horizontal="center"/>
    </xf>
    <xf numFmtId="0" fontId="1" fillId="2" borderId="94" xfId="0" applyFont="1" applyFill="1" applyBorder="1" applyAlignment="1">
      <alignment horizontal="center"/>
    </xf>
    <xf numFmtId="0" fontId="1" fillId="2" borderId="95" xfId="0" applyFont="1" applyFill="1" applyBorder="1" applyAlignment="1">
      <alignment horizontal="center"/>
    </xf>
    <xf numFmtId="0" fontId="1" fillId="2" borderId="96" xfId="0" applyFont="1" applyFill="1" applyBorder="1" applyAlignment="1">
      <alignment horizontal="center"/>
    </xf>
    <xf numFmtId="16" fontId="5" fillId="2" borderId="97" xfId="0" applyNumberFormat="1" applyFont="1" applyFill="1" applyBorder="1" applyAlignment="1">
      <alignment horizontal="center"/>
    </xf>
    <xf numFmtId="6" fontId="5" fillId="2" borderId="98" xfId="0" applyNumberFormat="1" applyFont="1" applyFill="1" applyBorder="1" applyAlignment="1">
      <alignment horizontal="center"/>
    </xf>
    <xf numFmtId="6" fontId="29" fillId="4" borderId="99" xfId="0" applyNumberFormat="1" applyFont="1" applyFill="1" applyBorder="1" applyAlignment="1">
      <alignment horizontal="center"/>
    </xf>
    <xf numFmtId="16" fontId="5" fillId="2" borderId="98" xfId="0" applyNumberFormat="1" applyFont="1" applyFill="1" applyBorder="1" applyAlignment="1">
      <alignment horizontal="center"/>
    </xf>
    <xf numFmtId="16" fontId="4" fillId="2" borderId="98" xfId="0" applyNumberFormat="1" applyFont="1" applyFill="1" applyBorder="1" applyAlignment="1">
      <alignment horizontal="center"/>
    </xf>
    <xf numFmtId="6" fontId="4" fillId="2" borderId="98" xfId="0" applyNumberFormat="1" applyFont="1" applyFill="1" applyBorder="1" applyAlignment="1">
      <alignment horizontal="center"/>
    </xf>
    <xf numFmtId="6" fontId="29" fillId="4" borderId="100" xfId="0" applyNumberFormat="1" applyFont="1" applyFill="1" applyBorder="1" applyAlignment="1">
      <alignment horizontal="center"/>
    </xf>
    <xf numFmtId="0" fontId="39" fillId="0" borderId="31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9" fillId="0" borderId="14" xfId="0" quotePrefix="1" applyFont="1" applyBorder="1" applyAlignment="1">
      <alignment horizontal="center"/>
    </xf>
    <xf numFmtId="0" fontId="0" fillId="0" borderId="73" xfId="0" applyBorder="1"/>
    <xf numFmtId="0" fontId="33" fillId="0" borderId="28" xfId="0" applyFont="1" applyBorder="1" applyAlignment="1">
      <alignment horizontal="center"/>
    </xf>
    <xf numFmtId="0" fontId="1" fillId="11" borderId="25" xfId="0" applyFont="1" applyFill="1" applyBorder="1" applyAlignment="1">
      <alignment horizontal="center"/>
    </xf>
    <xf numFmtId="0" fontId="1" fillId="11" borderId="26" xfId="0" applyFont="1" applyFill="1" applyBorder="1" applyAlignment="1">
      <alignment horizontal="center"/>
    </xf>
    <xf numFmtId="0" fontId="1" fillId="11" borderId="27" xfId="0" applyFont="1" applyFill="1" applyBorder="1" applyAlignment="1">
      <alignment horizontal="center"/>
    </xf>
    <xf numFmtId="0" fontId="53" fillId="2" borderId="21" xfId="0" applyFont="1" applyFill="1" applyBorder="1" applyAlignment="1">
      <alignment horizontal="center"/>
    </xf>
    <xf numFmtId="0" fontId="54" fillId="2" borderId="6" xfId="0" applyFont="1" applyFill="1" applyBorder="1" applyAlignment="1">
      <alignment horizontal="center"/>
    </xf>
    <xf numFmtId="0" fontId="54" fillId="2" borderId="7" xfId="0" applyFont="1" applyFill="1" applyBorder="1" applyAlignment="1">
      <alignment horizontal="center"/>
    </xf>
    <xf numFmtId="0" fontId="54" fillId="2" borderId="12" xfId="0" applyFont="1" applyFill="1" applyBorder="1" applyAlignment="1">
      <alignment horizontal="center"/>
    </xf>
    <xf numFmtId="0" fontId="53" fillId="0" borderId="14" xfId="0" applyFont="1" applyBorder="1" applyAlignment="1">
      <alignment horizontal="center"/>
    </xf>
    <xf numFmtId="0" fontId="53" fillId="0" borderId="8" xfId="0" applyFont="1" applyBorder="1" applyAlignment="1">
      <alignment horizontal="center"/>
    </xf>
    <xf numFmtId="0" fontId="54" fillId="0" borderId="8" xfId="0" quotePrefix="1" applyFont="1" applyBorder="1" applyAlignment="1">
      <alignment horizontal="center"/>
    </xf>
    <xf numFmtId="0" fontId="54" fillId="0" borderId="8" xfId="0" applyFont="1" applyBorder="1" applyAlignment="1">
      <alignment horizontal="center"/>
    </xf>
    <xf numFmtId="0" fontId="54" fillId="0" borderId="14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55" fillId="0" borderId="14" xfId="0" applyFont="1" applyBorder="1" applyAlignment="1">
      <alignment horizontal="center"/>
    </xf>
    <xf numFmtId="0" fontId="55" fillId="8" borderId="8" xfId="0" applyFont="1" applyFill="1" applyBorder="1" applyAlignment="1">
      <alignment horizontal="center"/>
    </xf>
    <xf numFmtId="0" fontId="55" fillId="0" borderId="8" xfId="0" applyFont="1" applyBorder="1" applyAlignment="1">
      <alignment horizontal="center"/>
    </xf>
    <xf numFmtId="0" fontId="55" fillId="0" borderId="8" xfId="0" quotePrefix="1" applyFont="1" applyBorder="1" applyAlignment="1">
      <alignment horizontal="center"/>
    </xf>
    <xf numFmtId="0" fontId="55" fillId="8" borderId="8" xfId="0" quotePrefix="1" applyFont="1" applyFill="1" applyBorder="1" applyAlignment="1">
      <alignment horizontal="center"/>
    </xf>
    <xf numFmtId="0" fontId="55" fillId="0" borderId="14" xfId="0" quotePrefix="1" applyFont="1" applyBorder="1" applyAlignment="1">
      <alignment horizontal="center"/>
    </xf>
    <xf numFmtId="0" fontId="54" fillId="2" borderId="53" xfId="0" applyFont="1" applyFill="1" applyBorder="1" applyAlignment="1">
      <alignment horizontal="center"/>
    </xf>
    <xf numFmtId="0" fontId="54" fillId="2" borderId="95" xfId="0" applyFont="1" applyFill="1" applyBorder="1" applyAlignment="1">
      <alignment horizontal="center"/>
    </xf>
    <xf numFmtId="0" fontId="10" fillId="2" borderId="95" xfId="0" applyFont="1" applyFill="1" applyBorder="1" applyAlignment="1">
      <alignment horizontal="center"/>
    </xf>
    <xf numFmtId="0" fontId="55" fillId="0" borderId="30" xfId="0" applyFont="1" applyBorder="1" applyAlignment="1">
      <alignment horizontal="center"/>
    </xf>
    <xf numFmtId="0" fontId="53" fillId="0" borderId="30" xfId="0" applyFont="1" applyBorder="1" applyAlignment="1">
      <alignment horizontal="center"/>
    </xf>
    <xf numFmtId="0" fontId="55" fillId="0" borderId="7" xfId="0" applyFont="1" applyBorder="1" applyAlignment="1">
      <alignment horizontal="center"/>
    </xf>
    <xf numFmtId="0" fontId="53" fillId="0" borderId="7" xfId="0" applyFont="1" applyBorder="1" applyAlignment="1">
      <alignment horizontal="center"/>
    </xf>
    <xf numFmtId="0" fontId="55" fillId="0" borderId="43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28" fillId="0" borderId="69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36" fillId="0" borderId="30" xfId="0" applyFont="1" applyBorder="1" applyAlignment="1">
      <alignment horizontal="center"/>
    </xf>
    <xf numFmtId="0" fontId="33" fillId="3" borderId="71" xfId="0" applyFont="1" applyFill="1" applyBorder="1" applyAlignment="1">
      <alignment horizontal="center"/>
    </xf>
    <xf numFmtId="0" fontId="37" fillId="0" borderId="32" xfId="0" applyFont="1" applyBorder="1" applyAlignment="1">
      <alignment horizontal="center"/>
    </xf>
    <xf numFmtId="0" fontId="37" fillId="0" borderId="30" xfId="0" applyFont="1" applyBorder="1" applyAlignment="1">
      <alignment horizontal="center"/>
    </xf>
    <xf numFmtId="0" fontId="33" fillId="0" borderId="32" xfId="0" applyFont="1" applyBorder="1" applyAlignment="1">
      <alignment horizontal="center"/>
    </xf>
    <xf numFmtId="0" fontId="29" fillId="0" borderId="6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9" fillId="0" borderId="63" xfId="0" quotePrefix="1" applyFont="1" applyBorder="1" applyAlignment="1">
      <alignment horizontal="center"/>
    </xf>
    <xf numFmtId="0" fontId="29" fillId="0" borderId="63" xfId="0" applyFont="1" applyBorder="1" applyAlignment="1">
      <alignment horizontal="center"/>
    </xf>
    <xf numFmtId="0" fontId="29" fillId="0" borderId="69" xfId="0" quotePrefix="1" applyFont="1" applyBorder="1" applyAlignment="1">
      <alignment horizontal="center"/>
    </xf>
    <xf numFmtId="0" fontId="20" fillId="0" borderId="0" xfId="0" applyFont="1"/>
    <xf numFmtId="0" fontId="20" fillId="8" borderId="108" xfId="0" applyFont="1" applyFill="1" applyBorder="1" applyAlignment="1">
      <alignment horizontal="center"/>
    </xf>
    <xf numFmtId="0" fontId="20" fillId="8" borderId="109" xfId="0" applyFont="1" applyFill="1" applyBorder="1" applyAlignment="1">
      <alignment horizontal="center"/>
    </xf>
    <xf numFmtId="6" fontId="20" fillId="8" borderId="110" xfId="0" applyNumberFormat="1" applyFont="1" applyFill="1" applyBorder="1" applyAlignment="1">
      <alignment horizontal="center"/>
    </xf>
    <xf numFmtId="0" fontId="26" fillId="0" borderId="111" xfId="0" applyFont="1" applyBorder="1" applyAlignment="1">
      <alignment horizontal="center"/>
    </xf>
    <xf numFmtId="0" fontId="26" fillId="0" borderId="112" xfId="0" applyFont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34" fillId="4" borderId="9" xfId="0" applyFont="1" applyFill="1" applyBorder="1" applyAlignment="1">
      <alignment horizontal="center"/>
    </xf>
    <xf numFmtId="0" fontId="34" fillId="4" borderId="8" xfId="0" applyFont="1" applyFill="1" applyBorder="1" applyAlignment="1">
      <alignment horizontal="center"/>
    </xf>
    <xf numFmtId="6" fontId="7" fillId="9" borderId="107" xfId="0" applyNumberFormat="1" applyFont="1" applyFill="1" applyBorder="1" applyAlignment="1">
      <alignment horizontal="center"/>
    </xf>
    <xf numFmtId="16" fontId="20" fillId="9" borderId="115" xfId="0" applyNumberFormat="1" applyFont="1" applyFill="1" applyBorder="1" applyAlignment="1">
      <alignment horizontal="center"/>
    </xf>
    <xf numFmtId="6" fontId="20" fillId="9" borderId="116" xfId="0" applyNumberFormat="1" applyFont="1" applyFill="1" applyBorder="1" applyAlignment="1">
      <alignment horizontal="center"/>
    </xf>
    <xf numFmtId="0" fontId="27" fillId="5" borderId="117" xfId="0" applyFont="1" applyFill="1" applyBorder="1" applyAlignment="1">
      <alignment horizontal="center"/>
    </xf>
    <xf numFmtId="0" fontId="30" fillId="5" borderId="117" xfId="0" applyFont="1" applyFill="1" applyBorder="1" applyAlignment="1">
      <alignment horizontal="center"/>
    </xf>
    <xf numFmtId="0" fontId="30" fillId="5" borderId="118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6" fillId="2" borderId="12" xfId="0" applyFont="1" applyFill="1" applyBorder="1" applyAlignment="1">
      <alignment horizontal="center"/>
    </xf>
    <xf numFmtId="0" fontId="36" fillId="0" borderId="30" xfId="0" quotePrefix="1" applyFont="1" applyBorder="1" applyAlignment="1">
      <alignment horizontal="center"/>
    </xf>
    <xf numFmtId="0" fontId="36" fillId="0" borderId="43" xfId="0" quotePrefix="1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3" fillId="0" borderId="14" xfId="0" applyFont="1" applyBorder="1" applyAlignment="1">
      <alignment horizontal="left"/>
    </xf>
    <xf numFmtId="0" fontId="55" fillId="8" borderId="14" xfId="0" applyFont="1" applyFill="1" applyBorder="1" applyAlignment="1">
      <alignment horizontal="center"/>
    </xf>
    <xf numFmtId="0" fontId="20" fillId="0" borderId="0" xfId="0" applyNumberFormat="1" applyFont="1" applyAlignment="1">
      <alignment horizontal="center"/>
    </xf>
    <xf numFmtId="0" fontId="53" fillId="0" borderId="14" xfId="0" quotePrefix="1" applyFont="1" applyBorder="1" applyAlignment="1">
      <alignment horizontal="center"/>
    </xf>
    <xf numFmtId="0" fontId="59" fillId="0" borderId="8" xfId="0" quotePrefix="1" applyFont="1" applyBorder="1" applyAlignment="1">
      <alignment horizontal="center"/>
    </xf>
    <xf numFmtId="0" fontId="53" fillId="0" borderId="8" xfId="0" quotePrefix="1" applyFont="1" applyBorder="1" applyAlignment="1">
      <alignment horizontal="center"/>
    </xf>
    <xf numFmtId="0" fontId="30" fillId="5" borderId="121" xfId="0" applyFont="1" applyFill="1" applyBorder="1" applyAlignment="1">
      <alignment horizontal="center"/>
    </xf>
    <xf numFmtId="0" fontId="30" fillId="5" borderId="46" xfId="0" applyFont="1" applyFill="1" applyBorder="1" applyAlignment="1">
      <alignment horizontal="center"/>
    </xf>
    <xf numFmtId="0" fontId="30" fillId="5" borderId="45" xfId="0" applyFont="1" applyFill="1" applyBorder="1" applyAlignment="1">
      <alignment horizontal="center"/>
    </xf>
    <xf numFmtId="0" fontId="53" fillId="2" borderId="122" xfId="0" applyFont="1" applyFill="1" applyBorder="1" applyAlignment="1">
      <alignment horizontal="center"/>
    </xf>
    <xf numFmtId="0" fontId="35" fillId="0" borderId="10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7" fillId="0" borderId="0" xfId="0" applyFont="1"/>
    <xf numFmtId="16" fontId="37" fillId="2" borderId="10" xfId="0" applyNumberFormat="1" applyFont="1" applyFill="1" applyBorder="1" applyAlignment="1">
      <alignment horizontal="center"/>
    </xf>
    <xf numFmtId="6" fontId="5" fillId="2" borderId="23" xfId="0" applyNumberFormat="1" applyFont="1" applyFill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12" xfId="0" applyFont="1" applyFill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35" fillId="0" borderId="71" xfId="0" applyFont="1" applyBorder="1" applyAlignment="1">
      <alignment horizontal="center"/>
    </xf>
    <xf numFmtId="0" fontId="28" fillId="0" borderId="60" xfId="0" applyFont="1" applyBorder="1" applyAlignment="1">
      <alignment horizontal="center"/>
    </xf>
    <xf numFmtId="0" fontId="46" fillId="0" borderId="7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9" fillId="0" borderId="10" xfId="0" applyFont="1" applyBorder="1"/>
    <xf numFmtId="0" fontId="33" fillId="3" borderId="48" xfId="0" applyFont="1" applyFill="1" applyBorder="1" applyAlignment="1">
      <alignment horizontal="center"/>
    </xf>
    <xf numFmtId="0" fontId="37" fillId="0" borderId="24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3" fillId="0" borderId="24" xfId="0" applyFont="1" applyBorder="1" applyAlignment="1">
      <alignment horizontal="center"/>
    </xf>
    <xf numFmtId="0" fontId="37" fillId="0" borderId="119" xfId="0" applyFont="1" applyBorder="1" applyAlignment="1">
      <alignment horizontal="center"/>
    </xf>
    <xf numFmtId="0" fontId="37" fillId="8" borderId="5" xfId="0" applyFont="1" applyFill="1" applyBorder="1" applyAlignment="1">
      <alignment horizontal="center"/>
    </xf>
    <xf numFmtId="0" fontId="37" fillId="8" borderId="14" xfId="0" applyFont="1" applyFill="1" applyBorder="1" applyAlignment="1">
      <alignment horizontal="center"/>
    </xf>
    <xf numFmtId="0" fontId="37" fillId="8" borderId="45" xfId="0" applyFont="1" applyFill="1" applyBorder="1" applyAlignment="1">
      <alignment horizontal="center"/>
    </xf>
    <xf numFmtId="0" fontId="37" fillId="8" borderId="43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Continuous" vertical="center"/>
    </xf>
    <xf numFmtId="0" fontId="22" fillId="0" borderId="0" xfId="0" quotePrefix="1" applyFont="1" applyAlignment="1">
      <alignment horizontal="centerContinuous" vertical="center"/>
    </xf>
    <xf numFmtId="0" fontId="64" fillId="0" borderId="0" xfId="0" applyFont="1"/>
    <xf numFmtId="0" fontId="65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64" fillId="0" borderId="0" xfId="0" applyFont="1" applyBorder="1"/>
    <xf numFmtId="0" fontId="0" fillId="8" borderId="0" xfId="0" applyFont="1" applyFill="1" applyBorder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/>
    </xf>
    <xf numFmtId="0" fontId="9" fillId="0" borderId="12" xfId="0" quotePrefix="1" applyFont="1" applyBorder="1" applyAlignment="1">
      <alignment horizontal="center"/>
    </xf>
    <xf numFmtId="0" fontId="45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9" fillId="0" borderId="23" xfId="0" applyFont="1" applyBorder="1"/>
    <xf numFmtId="0" fontId="37" fillId="0" borderId="35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0" fontId="33" fillId="0" borderId="35" xfId="0" applyFont="1" applyBorder="1" applyAlignment="1">
      <alignment horizontal="center"/>
    </xf>
    <xf numFmtId="0" fontId="47" fillId="0" borderId="14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61" fillId="0" borderId="8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6" fontId="10" fillId="2" borderId="42" xfId="0" applyNumberFormat="1" applyFont="1" applyFill="1" applyBorder="1" applyAlignment="1">
      <alignment horizontal="center"/>
    </xf>
    <xf numFmtId="0" fontId="52" fillId="8" borderId="48" xfId="0" applyFont="1" applyFill="1" applyBorder="1" applyAlignment="1">
      <alignment horizontal="center"/>
    </xf>
    <xf numFmtId="0" fontId="35" fillId="10" borderId="51" xfId="0" applyFont="1" applyFill="1" applyBorder="1" applyAlignment="1">
      <alignment horizontal="center"/>
    </xf>
    <xf numFmtId="0" fontId="35" fillId="10" borderId="71" xfId="0" applyFont="1" applyFill="1" applyBorder="1" applyAlignment="1">
      <alignment horizontal="center"/>
    </xf>
    <xf numFmtId="0" fontId="35" fillId="10" borderId="48" xfId="0" applyFont="1" applyFill="1" applyBorder="1" applyAlignment="1">
      <alignment horizontal="center"/>
    </xf>
    <xf numFmtId="0" fontId="35" fillId="10" borderId="50" xfId="0" applyFont="1" applyFill="1" applyBorder="1" applyAlignment="1">
      <alignment horizontal="center"/>
    </xf>
    <xf numFmtId="0" fontId="26" fillId="7" borderId="112" xfId="0" applyFont="1" applyFill="1" applyBorder="1" applyAlignment="1">
      <alignment horizontal="center"/>
    </xf>
    <xf numFmtId="0" fontId="33" fillId="7" borderId="112" xfId="0" applyFont="1" applyFill="1" applyBorder="1"/>
    <xf numFmtId="0" fontId="34" fillId="0" borderId="124" xfId="0" applyFont="1" applyBorder="1" applyAlignment="1">
      <alignment horizontal="center"/>
    </xf>
    <xf numFmtId="0" fontId="33" fillId="7" borderId="125" xfId="0" applyFont="1" applyFill="1" applyBorder="1"/>
    <xf numFmtId="0" fontId="35" fillId="10" borderId="72" xfId="0" applyFont="1" applyFill="1" applyBorder="1" applyAlignment="1">
      <alignment horizontal="center"/>
    </xf>
    <xf numFmtId="0" fontId="66" fillId="0" borderId="0" xfId="0" applyFont="1" applyAlignment="1">
      <alignment horizontal="center"/>
    </xf>
    <xf numFmtId="0" fontId="58" fillId="0" borderId="0" xfId="0" applyFont="1"/>
    <xf numFmtId="0" fontId="67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/>
    </xf>
    <xf numFmtId="0" fontId="70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67" fillId="7" borderId="0" xfId="0" applyFont="1" applyFill="1" applyBorder="1"/>
    <xf numFmtId="0" fontId="71" fillId="7" borderId="0" xfId="0" applyFont="1" applyFill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7" fillId="8" borderId="16" xfId="0" applyFont="1" applyFill="1" applyBorder="1" applyAlignment="1">
      <alignment horizontal="center"/>
    </xf>
    <xf numFmtId="0" fontId="37" fillId="8" borderId="8" xfId="0" applyFont="1" applyFill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37" fillId="0" borderId="113" xfId="0" applyFont="1" applyBorder="1" applyAlignment="1">
      <alignment horizontal="center"/>
    </xf>
    <xf numFmtId="0" fontId="37" fillId="8" borderId="32" xfId="0" applyFont="1" applyFill="1" applyBorder="1" applyAlignment="1">
      <alignment horizontal="center"/>
    </xf>
    <xf numFmtId="0" fontId="37" fillId="8" borderId="30" xfId="0" applyFont="1" applyFill="1" applyBorder="1" applyAlignment="1">
      <alignment horizontal="center"/>
    </xf>
    <xf numFmtId="0" fontId="37" fillId="0" borderId="73" xfId="0" applyFont="1" applyBorder="1" applyAlignment="1">
      <alignment horizontal="center"/>
    </xf>
    <xf numFmtId="0" fontId="37" fillId="0" borderId="114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3" fillId="0" borderId="113" xfId="0" applyFont="1" applyBorder="1" applyAlignment="1">
      <alignment horizontal="center"/>
    </xf>
    <xf numFmtId="0" fontId="61" fillId="8" borderId="5" xfId="0" applyFont="1" applyFill="1" applyBorder="1" applyAlignment="1">
      <alignment horizontal="center"/>
    </xf>
    <xf numFmtId="0" fontId="61" fillId="8" borderId="14" xfId="0" applyFont="1" applyFill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4" xfId="0" applyFont="1" applyBorder="1" applyAlignment="1">
      <alignment horizontal="center"/>
    </xf>
    <xf numFmtId="0" fontId="61" fillId="8" borderId="16" xfId="0" applyFont="1" applyFill="1" applyBorder="1" applyAlignment="1">
      <alignment horizontal="center"/>
    </xf>
    <xf numFmtId="0" fontId="61" fillId="8" borderId="8" xfId="0" applyFont="1" applyFill="1" applyBorder="1" applyAlignment="1">
      <alignment horizontal="center"/>
    </xf>
    <xf numFmtId="0" fontId="61" fillId="0" borderId="11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2" fillId="4" borderId="8" xfId="0" applyFont="1" applyFill="1" applyBorder="1" applyAlignment="1">
      <alignment horizontal="center"/>
    </xf>
    <xf numFmtId="0" fontId="61" fillId="8" borderId="32" xfId="0" applyFont="1" applyFill="1" applyBorder="1" applyAlignment="1">
      <alignment horizontal="center"/>
    </xf>
    <xf numFmtId="0" fontId="61" fillId="8" borderId="30" xfId="0" applyFont="1" applyFill="1" applyBorder="1" applyAlignment="1">
      <alignment horizontal="center"/>
    </xf>
    <xf numFmtId="0" fontId="61" fillId="0" borderId="30" xfId="0" applyFont="1" applyBorder="1" applyAlignment="1">
      <alignment horizontal="center"/>
    </xf>
    <xf numFmtId="0" fontId="61" fillId="0" borderId="34" xfId="0" applyFont="1" applyBorder="1" applyAlignment="1">
      <alignment horizontal="center"/>
    </xf>
    <xf numFmtId="0" fontId="61" fillId="8" borderId="45" xfId="0" applyFont="1" applyFill="1" applyBorder="1" applyAlignment="1">
      <alignment horizontal="center"/>
    </xf>
    <xf numFmtId="0" fontId="61" fillId="8" borderId="43" xfId="0" applyFont="1" applyFill="1" applyBorder="1" applyAlignment="1">
      <alignment horizontal="center"/>
    </xf>
    <xf numFmtId="0" fontId="61" fillId="0" borderId="43" xfId="0" applyFont="1" applyBorder="1" applyAlignment="1">
      <alignment horizontal="center"/>
    </xf>
    <xf numFmtId="0" fontId="61" fillId="0" borderId="47" xfId="0" applyFont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8" borderId="1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8" borderId="16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2" fillId="4" borderId="14" xfId="0" applyFont="1" applyFill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43" xfId="0" applyFont="1" applyBorder="1" applyAlignment="1">
      <alignment horizontal="center"/>
    </xf>
    <xf numFmtId="0" fontId="37" fillId="0" borderId="14" xfId="0" applyFont="1" applyBorder="1"/>
    <xf numFmtId="0" fontId="0" fillId="0" borderId="0" xfId="0" applyFont="1"/>
    <xf numFmtId="0" fontId="2" fillId="8" borderId="55" xfId="0" applyFont="1" applyFill="1" applyBorder="1" applyAlignment="1">
      <alignment horizontal="center"/>
    </xf>
    <xf numFmtId="0" fontId="2" fillId="8" borderId="48" xfId="0" applyFont="1" applyFill="1" applyBorder="1" applyAlignment="1">
      <alignment horizontal="center"/>
    </xf>
    <xf numFmtId="6" fontId="2" fillId="8" borderId="75" xfId="0" applyNumberFormat="1" applyFont="1" applyFill="1" applyBorder="1" applyAlignment="1">
      <alignment horizontal="center"/>
    </xf>
    <xf numFmtId="0" fontId="26" fillId="0" borderId="76" xfId="0" applyFont="1" applyBorder="1" applyAlignment="1">
      <alignment horizontal="center"/>
    </xf>
    <xf numFmtId="0" fontId="10" fillId="0" borderId="0" xfId="0" applyFont="1"/>
    <xf numFmtId="0" fontId="1" fillId="0" borderId="0" xfId="0" applyFont="1"/>
    <xf numFmtId="0" fontId="73" fillId="0" borderId="0" xfId="0" applyFont="1" applyAlignment="1"/>
    <xf numFmtId="0" fontId="74" fillId="0" borderId="0" xfId="0" applyFont="1" applyAlignment="1">
      <alignment horizontal="center"/>
    </xf>
    <xf numFmtId="0" fontId="37" fillId="8" borderId="52" xfId="0" applyFont="1" applyFill="1" applyBorder="1" applyAlignment="1">
      <alignment horizontal="center"/>
    </xf>
    <xf numFmtId="0" fontId="28" fillId="0" borderId="62" xfId="0" quotePrefix="1" applyFont="1" applyBorder="1" applyAlignment="1">
      <alignment horizontal="center"/>
    </xf>
    <xf numFmtId="0" fontId="28" fillId="0" borderId="62" xfId="0" applyFont="1" applyBorder="1" applyAlignment="1">
      <alignment horizontal="center"/>
    </xf>
    <xf numFmtId="0" fontId="28" fillId="0" borderId="14" xfId="0" quotePrefix="1" applyFont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1" fillId="11" borderId="28" xfId="0" applyFont="1" applyFill="1" applyBorder="1" applyAlignment="1">
      <alignment horizontal="center"/>
    </xf>
    <xf numFmtId="0" fontId="37" fillId="0" borderId="8" xfId="0" applyFont="1" applyBorder="1"/>
    <xf numFmtId="0" fontId="7" fillId="0" borderId="8" xfId="0" applyFont="1" applyBorder="1" applyAlignment="1">
      <alignment horizontal="center"/>
    </xf>
    <xf numFmtId="0" fontId="1" fillId="11" borderId="29" xfId="0" applyFont="1" applyFill="1" applyBorder="1" applyAlignment="1">
      <alignment horizontal="center"/>
    </xf>
    <xf numFmtId="0" fontId="37" fillId="0" borderId="8" xfId="0" applyFont="1" applyBorder="1" applyAlignment="1">
      <alignment horizontal="left"/>
    </xf>
    <xf numFmtId="0" fontId="1" fillId="8" borderId="52" xfId="0" applyFont="1" applyFill="1" applyBorder="1" applyAlignment="1">
      <alignment horizontal="center"/>
    </xf>
    <xf numFmtId="0" fontId="10" fillId="8" borderId="53" xfId="0" applyFont="1" applyFill="1" applyBorder="1" applyAlignment="1">
      <alignment horizontal="center"/>
    </xf>
    <xf numFmtId="0" fontId="36" fillId="8" borderId="53" xfId="0" applyFont="1" applyFill="1" applyBorder="1" applyAlignment="1">
      <alignment horizontal="center"/>
    </xf>
    <xf numFmtId="0" fontId="37" fillId="8" borderId="53" xfId="0" applyFont="1" applyFill="1" applyBorder="1" applyAlignment="1">
      <alignment horizontal="center"/>
    </xf>
    <xf numFmtId="0" fontId="37" fillId="8" borderId="54" xfId="0" applyFont="1" applyFill="1" applyBorder="1" applyAlignment="1">
      <alignment horizontal="center"/>
    </xf>
    <xf numFmtId="0" fontId="37" fillId="8" borderId="55" xfId="0" applyFont="1" applyFill="1" applyBorder="1" applyAlignment="1">
      <alignment horizontal="center"/>
    </xf>
    <xf numFmtId="0" fontId="34" fillId="8" borderId="59" xfId="0" applyFont="1" applyFill="1" applyBorder="1" applyAlignment="1">
      <alignment horizontal="center"/>
    </xf>
    <xf numFmtId="0" fontId="35" fillId="8" borderId="55" xfId="0" applyFont="1" applyFill="1" applyBorder="1" applyAlignment="1">
      <alignment horizontal="center"/>
    </xf>
    <xf numFmtId="0" fontId="0" fillId="8" borderId="0" xfId="0" applyFill="1"/>
    <xf numFmtId="0" fontId="35" fillId="8" borderId="48" xfId="0" applyFont="1" applyFill="1" applyBorder="1" applyAlignment="1">
      <alignment horizontal="center"/>
    </xf>
    <xf numFmtId="0" fontId="5" fillId="8" borderId="6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41" fillId="8" borderId="12" xfId="0" applyFont="1" applyFill="1" applyBorder="1" applyAlignment="1">
      <alignment horizontal="center"/>
    </xf>
    <xf numFmtId="0" fontId="23" fillId="8" borderId="12" xfId="0" applyFont="1" applyFill="1" applyBorder="1" applyAlignment="1">
      <alignment horizontal="center"/>
    </xf>
    <xf numFmtId="0" fontId="23" fillId="8" borderId="23" xfId="0" applyFont="1" applyFill="1" applyBorder="1" applyAlignment="1">
      <alignment horizontal="center"/>
    </xf>
    <xf numFmtId="16" fontId="23" fillId="8" borderId="15" xfId="0" applyNumberFormat="1" applyFont="1" applyFill="1" applyBorder="1" applyAlignment="1">
      <alignment horizontal="center"/>
    </xf>
    <xf numFmtId="6" fontId="23" fillId="8" borderId="13" xfId="0" applyNumberFormat="1" applyFont="1" applyFill="1" applyBorder="1" applyAlignment="1">
      <alignment horizontal="center"/>
    </xf>
    <xf numFmtId="6" fontId="42" fillId="8" borderId="13" xfId="0" applyNumberFormat="1" applyFont="1" applyFill="1" applyBorder="1" applyAlignment="1">
      <alignment horizontal="center"/>
    </xf>
    <xf numFmtId="0" fontId="43" fillId="8" borderId="75" xfId="0" applyFont="1" applyFill="1" applyBorder="1" applyAlignment="1">
      <alignment horizontal="center"/>
    </xf>
    <xf numFmtId="0" fontId="75" fillId="0" borderId="0" xfId="0" applyFont="1" applyAlignment="1">
      <alignment horizontal="centerContinuous" vertical="center"/>
    </xf>
    <xf numFmtId="0" fontId="76" fillId="0" borderId="0" xfId="0" applyFont="1" applyAlignment="1">
      <alignment horizontal="centerContinuous" vertical="center"/>
    </xf>
    <xf numFmtId="0" fontId="77" fillId="0" borderId="0" xfId="0" applyFont="1" applyAlignment="1">
      <alignment horizontal="centerContinuous" vertic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78" fillId="0" borderId="0" xfId="0" applyFont="1" applyAlignment="1">
      <alignment horizontal="left"/>
    </xf>
    <xf numFmtId="0" fontId="79" fillId="0" borderId="0" xfId="0" quotePrefix="1" applyFont="1" applyAlignment="1">
      <alignment horizontal="left"/>
    </xf>
    <xf numFmtId="16" fontId="26" fillId="12" borderId="58" xfId="0" applyNumberFormat="1" applyFont="1" applyFill="1" applyBorder="1" applyAlignment="1">
      <alignment horizontal="center"/>
    </xf>
    <xf numFmtId="6" fontId="43" fillId="12" borderId="20" xfId="0" applyNumberFormat="1" applyFont="1" applyFill="1" applyBorder="1" applyAlignment="1">
      <alignment horizontal="center"/>
    </xf>
    <xf numFmtId="0" fontId="26" fillId="12" borderId="18" xfId="0" applyFont="1" applyFill="1" applyBorder="1" applyAlignment="1">
      <alignment horizontal="center"/>
    </xf>
    <xf numFmtId="0" fontId="26" fillId="12" borderId="20" xfId="0" applyFont="1" applyFill="1" applyBorder="1" applyAlignment="1">
      <alignment horizontal="center"/>
    </xf>
    <xf numFmtId="0" fontId="26" fillId="12" borderId="33" xfId="0" applyFont="1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6" fillId="12" borderId="19" xfId="0" applyFont="1" applyFill="1" applyBorder="1" applyAlignment="1">
      <alignment horizontal="center"/>
    </xf>
    <xf numFmtId="16" fontId="28" fillId="12" borderId="58" xfId="0" applyNumberFormat="1" applyFont="1" applyFill="1" applyBorder="1" applyAlignment="1">
      <alignment horizontal="center"/>
    </xf>
    <xf numFmtId="6" fontId="24" fillId="12" borderId="20" xfId="0" applyNumberFormat="1" applyFont="1" applyFill="1" applyBorder="1" applyAlignment="1">
      <alignment horizontal="center"/>
    </xf>
    <xf numFmtId="0" fontId="28" fillId="12" borderId="18" xfId="0" applyFont="1" applyFill="1" applyBorder="1" applyAlignment="1">
      <alignment horizontal="center"/>
    </xf>
    <xf numFmtId="0" fontId="28" fillId="12" borderId="20" xfId="0" applyFont="1" applyFill="1" applyBorder="1" applyAlignment="1">
      <alignment horizontal="center"/>
    </xf>
    <xf numFmtId="0" fontId="28" fillId="12" borderId="33" xfId="0" applyFont="1" applyFill="1" applyBorder="1" applyAlignment="1">
      <alignment horizontal="center"/>
    </xf>
    <xf numFmtId="0" fontId="38" fillId="12" borderId="18" xfId="0" applyFont="1" applyFill="1" applyBorder="1" applyAlignment="1">
      <alignment horizontal="center"/>
    </xf>
    <xf numFmtId="0" fontId="9" fillId="12" borderId="18" xfId="0" applyFont="1" applyFill="1" applyBorder="1" applyAlignment="1">
      <alignment horizontal="center"/>
    </xf>
    <xf numFmtId="0" fontId="38" fillId="12" borderId="19" xfId="0" applyFont="1" applyFill="1" applyBorder="1" applyAlignment="1">
      <alignment horizontal="center"/>
    </xf>
    <xf numFmtId="0" fontId="26" fillId="12" borderId="17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16" fontId="24" fillId="12" borderId="58" xfId="0" applyNumberFormat="1" applyFont="1" applyFill="1" applyBorder="1" applyAlignment="1">
      <alignment horizontal="center"/>
    </xf>
    <xf numFmtId="0" fontId="27" fillId="12" borderId="18" xfId="0" applyFont="1" applyFill="1" applyBorder="1" applyAlignment="1">
      <alignment horizontal="center"/>
    </xf>
    <xf numFmtId="0" fontId="27" fillId="12" borderId="20" xfId="0" applyFont="1" applyFill="1" applyBorder="1" applyAlignment="1">
      <alignment horizontal="center"/>
    </xf>
    <xf numFmtId="0" fontId="27" fillId="12" borderId="33" xfId="0" applyFont="1" applyFill="1" applyBorder="1" applyAlignment="1">
      <alignment horizontal="center"/>
    </xf>
    <xf numFmtId="0" fontId="27" fillId="12" borderId="19" xfId="0" applyFont="1" applyFill="1" applyBorder="1" applyAlignment="1">
      <alignment horizontal="center"/>
    </xf>
    <xf numFmtId="16" fontId="27" fillId="12" borderId="58" xfId="0" applyNumberFormat="1" applyFont="1" applyFill="1" applyBorder="1" applyAlignment="1">
      <alignment horizontal="center"/>
    </xf>
    <xf numFmtId="0" fontId="27" fillId="12" borderId="17" xfId="0" applyFont="1" applyFill="1" applyBorder="1" applyAlignment="1">
      <alignment horizontal="center"/>
    </xf>
    <xf numFmtId="0" fontId="27" fillId="8" borderId="128" xfId="0" applyFont="1" applyFill="1" applyBorder="1" applyAlignment="1">
      <alignment horizontal="center"/>
    </xf>
    <xf numFmtId="0" fontId="24" fillId="8" borderId="128" xfId="0" applyFont="1" applyFill="1" applyBorder="1" applyAlignment="1">
      <alignment horizontal="center"/>
    </xf>
    <xf numFmtId="0" fontId="26" fillId="8" borderId="128" xfId="0" applyFont="1" applyFill="1" applyBorder="1" applyAlignment="1">
      <alignment horizontal="center"/>
    </xf>
    <xf numFmtId="0" fontId="28" fillId="8" borderId="128" xfId="0" applyFont="1" applyFill="1" applyBorder="1" applyAlignment="1">
      <alignment horizontal="center"/>
    </xf>
    <xf numFmtId="16" fontId="27" fillId="12" borderId="58" xfId="0" quotePrefix="1" applyNumberFormat="1" applyFont="1" applyFill="1" applyBorder="1" applyAlignment="1">
      <alignment horizontal="center"/>
    </xf>
    <xf numFmtId="0" fontId="27" fillId="8" borderId="108" xfId="0" applyFont="1" applyFill="1" applyBorder="1" applyAlignment="1">
      <alignment horizontal="center"/>
    </xf>
    <xf numFmtId="0" fontId="27" fillId="8" borderId="109" xfId="0" applyFont="1" applyFill="1" applyBorder="1" applyAlignment="1">
      <alignment horizontal="center"/>
    </xf>
    <xf numFmtId="6" fontId="43" fillId="8" borderId="110" xfId="0" applyNumberFormat="1" applyFont="1" applyFill="1" applyBorder="1" applyAlignment="1">
      <alignment horizontal="center"/>
    </xf>
    <xf numFmtId="16" fontId="26" fillId="12" borderId="54" xfId="0" applyNumberFormat="1" applyFont="1" applyFill="1" applyBorder="1" applyAlignment="1">
      <alignment horizontal="center"/>
    </xf>
    <xf numFmtId="0" fontId="34" fillId="8" borderId="55" xfId="0" applyFont="1" applyFill="1" applyBorder="1" applyAlignment="1">
      <alignment horizontal="center"/>
    </xf>
    <xf numFmtId="0" fontId="26" fillId="8" borderId="126" xfId="0" applyFont="1" applyFill="1" applyBorder="1" applyAlignment="1">
      <alignment horizontal="center"/>
    </xf>
    <xf numFmtId="6" fontId="43" fillId="12" borderId="10" xfId="0" applyNumberFormat="1" applyFont="1" applyFill="1" applyBorder="1" applyAlignment="1">
      <alignment horizontal="center"/>
    </xf>
    <xf numFmtId="0" fontId="26" fillId="12" borderId="11" xfId="0" applyFont="1" applyFill="1" applyBorder="1" applyAlignment="1">
      <alignment horizontal="center"/>
    </xf>
    <xf numFmtId="0" fontId="26" fillId="12" borderId="10" xfId="0" applyFont="1" applyFill="1" applyBorder="1" applyAlignment="1">
      <alignment horizontal="center"/>
    </xf>
    <xf numFmtId="0" fontId="26" fillId="12" borderId="34" xfId="0" applyFont="1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26" fillId="12" borderId="23" xfId="0" applyFont="1" applyFill="1" applyBorder="1" applyAlignment="1">
      <alignment horizontal="center"/>
    </xf>
    <xf numFmtId="6" fontId="43" fillId="8" borderId="109" xfId="0" applyNumberFormat="1" applyFont="1" applyFill="1" applyBorder="1" applyAlignment="1">
      <alignment horizontal="center"/>
    </xf>
    <xf numFmtId="0" fontId="27" fillId="0" borderId="112" xfId="0" applyFont="1" applyBorder="1" applyAlignment="1">
      <alignment horizontal="center"/>
    </xf>
    <xf numFmtId="0" fontId="27" fillId="0" borderId="133" xfId="0" applyFont="1" applyBorder="1" applyAlignment="1">
      <alignment horizontal="center"/>
    </xf>
    <xf numFmtId="0" fontId="27" fillId="0" borderId="134" xfId="0" applyFont="1" applyBorder="1" applyAlignment="1">
      <alignment horizontal="center"/>
    </xf>
    <xf numFmtId="0" fontId="27" fillId="0" borderId="111" xfId="0" applyFont="1" applyBorder="1" applyAlignment="1">
      <alignment horizontal="center"/>
    </xf>
    <xf numFmtId="0" fontId="9" fillId="4" borderId="93" xfId="0" applyFont="1" applyFill="1" applyBorder="1" applyAlignment="1">
      <alignment horizontal="center"/>
    </xf>
    <xf numFmtId="6" fontId="23" fillId="2" borderId="48" xfId="0" applyNumberFormat="1" applyFont="1" applyFill="1" applyBorder="1" applyAlignment="1">
      <alignment horizontal="center"/>
    </xf>
    <xf numFmtId="0" fontId="34" fillId="2" borderId="51" xfId="0" applyFont="1" applyFill="1" applyBorder="1" applyAlignment="1">
      <alignment horizontal="center"/>
    </xf>
    <xf numFmtId="0" fontId="79" fillId="0" borderId="0" xfId="0" quotePrefix="1" applyFont="1" applyBorder="1" applyAlignment="1">
      <alignment horizontal="left" vertical="center"/>
    </xf>
    <xf numFmtId="0" fontId="79" fillId="0" borderId="0" xfId="0" applyFont="1" applyBorder="1" applyAlignment="1">
      <alignment vertical="center"/>
    </xf>
    <xf numFmtId="0" fontId="79" fillId="0" borderId="0" xfId="0" applyFont="1" applyBorder="1" applyAlignment="1">
      <alignment horizontal="center" vertical="center"/>
    </xf>
    <xf numFmtId="0" fontId="78" fillId="0" borderId="0" xfId="0" applyFont="1" applyAlignment="1">
      <alignment horizontal="center"/>
    </xf>
    <xf numFmtId="0" fontId="80" fillId="0" borderId="0" xfId="0" applyFont="1" applyAlignment="1">
      <alignment horizontal="center"/>
    </xf>
    <xf numFmtId="0" fontId="78" fillId="0" borderId="0" xfId="0" applyFont="1"/>
    <xf numFmtId="0" fontId="80" fillId="0" borderId="0" xfId="0" applyFont="1"/>
    <xf numFmtId="0" fontId="37" fillId="8" borderId="129" xfId="0" applyFont="1" applyFill="1" applyBorder="1" applyAlignment="1">
      <alignment horizontal="center"/>
    </xf>
    <xf numFmtId="0" fontId="29" fillId="0" borderId="136" xfId="0" quotePrefix="1" applyFont="1" applyBorder="1" applyAlignment="1">
      <alignment horizontal="center"/>
    </xf>
    <xf numFmtId="0" fontId="45" fillId="0" borderId="103" xfId="0" applyFont="1" applyBorder="1" applyAlignment="1">
      <alignment horizontal="center"/>
    </xf>
    <xf numFmtId="0" fontId="33" fillId="0" borderId="103" xfId="0" applyFont="1" applyBorder="1" applyAlignment="1">
      <alignment horizontal="center"/>
    </xf>
    <xf numFmtId="0" fontId="37" fillId="8" borderId="137" xfId="0" applyFont="1" applyFill="1" applyBorder="1" applyAlignment="1">
      <alignment horizontal="center"/>
    </xf>
    <xf numFmtId="1" fontId="15" fillId="0" borderId="0" xfId="0" applyNumberFormat="1" applyFont="1"/>
    <xf numFmtId="1" fontId="10" fillId="8" borderId="0" xfId="0" applyNumberFormat="1" applyFont="1" applyFill="1" applyBorder="1" applyAlignment="1">
      <alignment horizontal="center"/>
    </xf>
    <xf numFmtId="6" fontId="43" fillId="5" borderId="19" xfId="0" applyNumberFormat="1" applyFont="1" applyFill="1" applyBorder="1" applyAlignment="1">
      <alignment horizontal="center"/>
    </xf>
    <xf numFmtId="16" fontId="24" fillId="5" borderId="58" xfId="0" applyNumberFormat="1" applyFont="1" applyFill="1" applyBorder="1" applyAlignment="1">
      <alignment horizontal="center"/>
    </xf>
    <xf numFmtId="16" fontId="26" fillId="5" borderId="58" xfId="0" applyNumberFormat="1" applyFont="1" applyFill="1" applyBorder="1" applyAlignment="1">
      <alignment horizontal="center"/>
    </xf>
    <xf numFmtId="0" fontId="47" fillId="8" borderId="76" xfId="0" applyFont="1" applyFill="1" applyBorder="1" applyAlignment="1">
      <alignment horizontal="center"/>
    </xf>
    <xf numFmtId="0" fontId="56" fillId="8" borderId="76" xfId="0" applyFont="1" applyFill="1" applyBorder="1" applyAlignment="1">
      <alignment horizontal="center"/>
    </xf>
    <xf numFmtId="0" fontId="45" fillId="8" borderId="76" xfId="0" applyFont="1" applyFill="1" applyBorder="1" applyAlignment="1">
      <alignment horizontal="center"/>
    </xf>
    <xf numFmtId="0" fontId="33" fillId="8" borderId="139" xfId="0" applyFont="1" applyFill="1" applyBorder="1" applyAlignment="1">
      <alignment horizontal="center"/>
    </xf>
    <xf numFmtId="16" fontId="37" fillId="8" borderId="140" xfId="0" applyNumberFormat="1" applyFont="1" applyFill="1" applyBorder="1" applyAlignment="1">
      <alignment horizontal="center"/>
    </xf>
    <xf numFmtId="6" fontId="37" fillId="8" borderId="76" xfId="0" applyNumberFormat="1" applyFont="1" applyFill="1" applyBorder="1" applyAlignment="1">
      <alignment horizontal="center"/>
    </xf>
    <xf numFmtId="6" fontId="49" fillId="8" borderId="141" xfId="0" applyNumberFormat="1" applyFont="1" applyFill="1" applyBorder="1" applyAlignment="1">
      <alignment horizontal="center"/>
    </xf>
    <xf numFmtId="16" fontId="25" fillId="8" borderId="76" xfId="0" applyNumberFormat="1" applyFont="1" applyFill="1" applyBorder="1" applyAlignment="1">
      <alignment horizontal="center"/>
    </xf>
    <xf numFmtId="6" fontId="25" fillId="8" borderId="76" xfId="0" applyNumberFormat="1" applyFont="1" applyFill="1" applyBorder="1" applyAlignment="1">
      <alignment horizontal="center"/>
    </xf>
    <xf numFmtId="16" fontId="48" fillId="8" borderId="76" xfId="0" applyNumberFormat="1" applyFont="1" applyFill="1" applyBorder="1" applyAlignment="1">
      <alignment horizontal="center"/>
    </xf>
    <xf numFmtId="6" fontId="48" fillId="8" borderId="76" xfId="0" applyNumberFormat="1" applyFont="1" applyFill="1" applyBorder="1" applyAlignment="1">
      <alignment horizontal="center"/>
    </xf>
    <xf numFmtId="16" fontId="37" fillId="8" borderId="76" xfId="0" applyNumberFormat="1" applyFont="1" applyFill="1" applyBorder="1" applyAlignment="1">
      <alignment horizontal="center"/>
    </xf>
    <xf numFmtId="6" fontId="49" fillId="8" borderId="142" xfId="0" applyNumberFormat="1" applyFont="1" applyFill="1" applyBorder="1" applyAlignment="1">
      <alignment horizontal="center"/>
    </xf>
    <xf numFmtId="6" fontId="9" fillId="4" borderId="19" xfId="0" applyNumberFormat="1" applyFont="1" applyFill="1" applyBorder="1" applyAlignment="1">
      <alignment horizontal="center"/>
    </xf>
    <xf numFmtId="0" fontId="28" fillId="4" borderId="17" xfId="0" applyFont="1" applyFill="1" applyBorder="1" applyAlignment="1">
      <alignment horizontal="center"/>
    </xf>
    <xf numFmtId="0" fontId="11" fillId="6" borderId="65" xfId="0" applyFont="1" applyFill="1" applyBorder="1" applyAlignment="1">
      <alignment horizontal="center"/>
    </xf>
    <xf numFmtId="0" fontId="11" fillId="6" borderId="66" xfId="0" applyFont="1" applyFill="1" applyBorder="1" applyAlignment="1">
      <alignment horizontal="center"/>
    </xf>
    <xf numFmtId="0" fontId="11" fillId="6" borderId="101" xfId="0" applyFont="1" applyFill="1" applyBorder="1" applyAlignment="1">
      <alignment horizontal="center"/>
    </xf>
    <xf numFmtId="0" fontId="50" fillId="6" borderId="138" xfId="0" applyFont="1" applyFill="1" applyBorder="1" applyAlignment="1">
      <alignment horizontal="center"/>
    </xf>
    <xf numFmtId="0" fontId="34" fillId="6" borderId="68" xfId="0" applyFont="1" applyFill="1" applyBorder="1" applyAlignment="1">
      <alignment horizontal="center"/>
    </xf>
    <xf numFmtId="0" fontId="34" fillId="6" borderId="67" xfId="0" applyFont="1" applyFill="1" applyBorder="1" applyAlignment="1">
      <alignment horizontal="center"/>
    </xf>
    <xf numFmtId="0" fontId="34" fillId="6" borderId="70" xfId="0" applyFont="1" applyFill="1" applyBorder="1" applyAlignment="1">
      <alignment horizontal="center"/>
    </xf>
    <xf numFmtId="0" fontId="37" fillId="13" borderId="28" xfId="0" applyFont="1" applyFill="1" applyBorder="1" applyAlignment="1">
      <alignment horizontal="center"/>
    </xf>
    <xf numFmtId="0" fontId="37" fillId="13" borderId="29" xfId="0" applyFont="1" applyFill="1" applyBorder="1" applyAlignment="1">
      <alignment horizontal="center"/>
    </xf>
    <xf numFmtId="0" fontId="37" fillId="13" borderId="31" xfId="0" applyFont="1" applyFill="1" applyBorder="1" applyAlignment="1">
      <alignment horizontal="center"/>
    </xf>
    <xf numFmtId="0" fontId="37" fillId="13" borderId="44" xfId="0" applyFont="1" applyFill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37" fillId="9" borderId="25" xfId="0" applyFont="1" applyFill="1" applyBorder="1" applyAlignment="1">
      <alignment horizontal="center"/>
    </xf>
    <xf numFmtId="0" fontId="37" fillId="9" borderId="26" xfId="0" applyFont="1" applyFill="1" applyBorder="1" applyAlignment="1">
      <alignment horizontal="center"/>
    </xf>
    <xf numFmtId="0" fontId="37" fillId="9" borderId="27" xfId="0" applyFont="1" applyFill="1" applyBorder="1" applyAlignment="1">
      <alignment horizontal="center"/>
    </xf>
    <xf numFmtId="0" fontId="39" fillId="0" borderId="68" xfId="0" applyFont="1" applyBorder="1"/>
    <xf numFmtId="0" fontId="1" fillId="0" borderId="119" xfId="0" applyFont="1" applyBorder="1" applyAlignment="1">
      <alignment horizontal="center"/>
    </xf>
    <xf numFmtId="0" fontId="37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6" fillId="0" borderId="103" xfId="0" applyFont="1" applyBorder="1" applyAlignment="1">
      <alignment horizontal="center"/>
    </xf>
    <xf numFmtId="0" fontId="37" fillId="0" borderId="103" xfId="0" applyFont="1" applyBorder="1" applyAlignment="1">
      <alignment horizontal="center"/>
    </xf>
    <xf numFmtId="0" fontId="37" fillId="0" borderId="132" xfId="0" applyFont="1" applyBorder="1" applyAlignment="1">
      <alignment horizontal="center"/>
    </xf>
    <xf numFmtId="0" fontId="37" fillId="0" borderId="105" xfId="0" applyFont="1" applyBorder="1" applyAlignment="1">
      <alignment horizontal="center"/>
    </xf>
    <xf numFmtId="0" fontId="33" fillId="0" borderId="132" xfId="0" applyFont="1" applyBorder="1" applyAlignment="1">
      <alignment horizontal="center"/>
    </xf>
    <xf numFmtId="0" fontId="33" fillId="0" borderId="105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6" fillId="0" borderId="104" xfId="0" applyFont="1" applyBorder="1" applyAlignment="1">
      <alignment horizontal="center"/>
    </xf>
    <xf numFmtId="0" fontId="33" fillId="0" borderId="104" xfId="0" applyFont="1" applyBorder="1" applyAlignment="1">
      <alignment horizontal="center"/>
    </xf>
    <xf numFmtId="0" fontId="33" fillId="0" borderId="11" xfId="0" applyFont="1" applyBorder="1"/>
    <xf numFmtId="0" fontId="33" fillId="0" borderId="104" xfId="0" applyFont="1" applyBorder="1"/>
    <xf numFmtId="0" fontId="33" fillId="0" borderId="34" xfId="0" applyFont="1" applyBorder="1"/>
    <xf numFmtId="0" fontId="30" fillId="5" borderId="149" xfId="0" applyFont="1" applyFill="1" applyBorder="1" applyAlignment="1">
      <alignment horizontal="center"/>
    </xf>
    <xf numFmtId="0" fontId="59" fillId="0" borderId="8" xfId="0" applyFont="1" applyBorder="1" applyAlignment="1">
      <alignment horizontal="center"/>
    </xf>
    <xf numFmtId="0" fontId="79" fillId="0" borderId="74" xfId="0" applyFont="1" applyBorder="1" applyAlignment="1">
      <alignment horizontal="center"/>
    </xf>
    <xf numFmtId="0" fontId="81" fillId="0" borderId="0" xfId="0" applyFont="1" applyBorder="1" applyAlignment="1">
      <alignment horizontal="center" vertical="center"/>
    </xf>
    <xf numFmtId="0" fontId="55" fillId="2" borderId="6" xfId="0" applyFont="1" applyFill="1" applyBorder="1" applyAlignment="1">
      <alignment horizontal="center"/>
    </xf>
    <xf numFmtId="0" fontId="55" fillId="2" borderId="7" xfId="0" applyFont="1" applyFill="1" applyBorder="1" applyAlignment="1">
      <alignment horizontal="center"/>
    </xf>
    <xf numFmtId="0" fontId="55" fillId="2" borderId="12" xfId="0" applyFont="1" applyFill="1" applyBorder="1" applyAlignment="1">
      <alignment horizontal="center"/>
    </xf>
    <xf numFmtId="0" fontId="53" fillId="0" borderId="29" xfId="0" applyFont="1" applyBorder="1" applyAlignment="1">
      <alignment horizontal="center"/>
    </xf>
    <xf numFmtId="0" fontId="33" fillId="0" borderId="119" xfId="0" applyFont="1" applyBorder="1" applyAlignment="1">
      <alignment horizontal="center"/>
    </xf>
    <xf numFmtId="0" fontId="33" fillId="0" borderId="34" xfId="0" applyFont="1" applyBorder="1" applyAlignment="1">
      <alignment horizontal="center"/>
    </xf>
    <xf numFmtId="0" fontId="37" fillId="8" borderId="126" xfId="0" applyFont="1" applyFill="1" applyBorder="1" applyAlignment="1">
      <alignment horizontal="center"/>
    </xf>
    <xf numFmtId="16" fontId="37" fillId="8" borderId="54" xfId="0" applyNumberFormat="1" applyFont="1" applyFill="1" applyBorder="1" applyAlignment="1">
      <alignment horizontal="center"/>
    </xf>
    <xf numFmtId="6" fontId="23" fillId="8" borderId="10" xfId="0" applyNumberFormat="1" applyFont="1" applyFill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0" borderId="3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7" fillId="0" borderId="23" xfId="0" applyFont="1" applyBorder="1" applyAlignment="1">
      <alignment horizontal="center"/>
    </xf>
    <xf numFmtId="16" fontId="37" fillId="8" borderId="58" xfId="0" applyNumberFormat="1" applyFont="1" applyFill="1" applyBorder="1" applyAlignment="1">
      <alignment horizontal="center"/>
    </xf>
    <xf numFmtId="6" fontId="23" fillId="8" borderId="19" xfId="0" applyNumberFormat="1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53" fillId="0" borderId="16" xfId="0" applyFont="1" applyBorder="1" applyAlignment="1">
      <alignment horizontal="center"/>
    </xf>
    <xf numFmtId="0" fontId="53" fillId="0" borderId="103" xfId="0" applyFont="1" applyBorder="1" applyAlignment="1">
      <alignment horizontal="center"/>
    </xf>
    <xf numFmtId="0" fontId="53" fillId="0" borderId="9" xfId="0" applyFont="1" applyBorder="1" applyAlignment="1">
      <alignment horizontal="center"/>
    </xf>
    <xf numFmtId="0" fontId="53" fillId="8" borderId="9" xfId="0" applyFont="1" applyFill="1" applyBorder="1" applyAlignment="1">
      <alignment horizontal="center"/>
    </xf>
    <xf numFmtId="0" fontId="53" fillId="8" borderId="8" xfId="0" applyFont="1" applyFill="1" applyBorder="1" applyAlignment="1">
      <alignment horizontal="center"/>
    </xf>
    <xf numFmtId="0" fontId="53" fillId="0" borderId="8" xfId="0" applyFont="1" applyBorder="1" applyAlignment="1"/>
    <xf numFmtId="0" fontId="53" fillId="8" borderId="30" xfId="0" applyFont="1" applyFill="1" applyBorder="1" applyAlignment="1">
      <alignment horizontal="center"/>
    </xf>
    <xf numFmtId="0" fontId="35" fillId="14" borderId="55" xfId="0" applyFont="1" applyFill="1" applyBorder="1" applyAlignment="1">
      <alignment horizontal="center"/>
    </xf>
    <xf numFmtId="16" fontId="43" fillId="14" borderId="49" xfId="0" applyNumberFormat="1" applyFont="1" applyFill="1" applyBorder="1" applyAlignment="1">
      <alignment horizontal="center"/>
    </xf>
    <xf numFmtId="1" fontId="27" fillId="14" borderId="51" xfId="0" applyNumberFormat="1" applyFont="1" applyFill="1" applyBorder="1" applyAlignment="1">
      <alignment horizontal="center"/>
    </xf>
    <xf numFmtId="0" fontId="37" fillId="0" borderId="153" xfId="0" applyFont="1" applyBorder="1" applyAlignment="1">
      <alignment horizontal="center"/>
    </xf>
    <xf numFmtId="0" fontId="37" fillId="0" borderId="154" xfId="0" applyFont="1" applyBorder="1" applyAlignment="1">
      <alignment horizontal="center"/>
    </xf>
    <xf numFmtId="0" fontId="37" fillId="8" borderId="155" xfId="0" applyFont="1" applyFill="1" applyBorder="1" applyAlignment="1">
      <alignment horizontal="center"/>
    </xf>
    <xf numFmtId="0" fontId="37" fillId="8" borderId="156" xfId="0" applyFont="1" applyFill="1" applyBorder="1" applyAlignment="1">
      <alignment horizontal="center"/>
    </xf>
    <xf numFmtId="0" fontId="37" fillId="0" borderId="156" xfId="0" applyFont="1" applyBorder="1" applyAlignment="1">
      <alignment horizontal="center"/>
    </xf>
    <xf numFmtId="0" fontId="37" fillId="8" borderId="150" xfId="0" applyFont="1" applyFill="1" applyBorder="1" applyAlignment="1">
      <alignment horizontal="center"/>
    </xf>
    <xf numFmtId="0" fontId="37" fillId="8" borderId="152" xfId="0" applyFont="1" applyFill="1" applyBorder="1" applyAlignment="1">
      <alignment horizontal="center"/>
    </xf>
    <xf numFmtId="0" fontId="27" fillId="8" borderId="131" xfId="0" applyFont="1" applyFill="1" applyBorder="1" applyAlignment="1">
      <alignment horizontal="center"/>
    </xf>
    <xf numFmtId="0" fontId="53" fillId="8" borderId="16" xfId="0" applyFont="1" applyFill="1" applyBorder="1" applyAlignment="1">
      <alignment horizontal="center"/>
    </xf>
    <xf numFmtId="0" fontId="53" fillId="5" borderId="18" xfId="0" applyFont="1" applyFill="1" applyBorder="1" applyAlignment="1">
      <alignment horizontal="center"/>
    </xf>
    <xf numFmtId="0" fontId="53" fillId="8" borderId="11" xfId="0" applyFont="1" applyFill="1" applyBorder="1" applyAlignment="1">
      <alignment horizontal="center"/>
    </xf>
    <xf numFmtId="0" fontId="37" fillId="8" borderId="153" xfId="0" applyFont="1" applyFill="1" applyBorder="1" applyAlignment="1">
      <alignment horizontal="center"/>
    </xf>
    <xf numFmtId="0" fontId="37" fillId="8" borderId="154" xfId="0" applyFont="1" applyFill="1" applyBorder="1" applyAlignment="1">
      <alignment horizontal="center"/>
    </xf>
    <xf numFmtId="0" fontId="27" fillId="8" borderId="21" xfId="0" applyFont="1" applyFill="1" applyBorder="1" applyAlignment="1">
      <alignment horizontal="center"/>
    </xf>
    <xf numFmtId="0" fontId="53" fillId="5" borderId="17" xfId="0" applyFont="1" applyFill="1" applyBorder="1" applyAlignment="1">
      <alignment horizontal="center"/>
    </xf>
    <xf numFmtId="0" fontId="37" fillId="8" borderId="154" xfId="0" applyFont="1" applyFill="1" applyBorder="1" applyAlignment="1"/>
    <xf numFmtId="0" fontId="53" fillId="8" borderId="16" xfId="0" applyFont="1" applyFill="1" applyBorder="1" applyAlignment="1"/>
    <xf numFmtId="0" fontId="53" fillId="8" borderId="8" xfId="0" applyFont="1" applyFill="1" applyBorder="1" applyAlignment="1"/>
    <xf numFmtId="0" fontId="27" fillId="5" borderId="18" xfId="0" applyFont="1" applyFill="1" applyBorder="1" applyAlignment="1"/>
    <xf numFmtId="0" fontId="30" fillId="8" borderId="11" xfId="0" applyFont="1" applyFill="1" applyBorder="1" applyAlignment="1"/>
    <xf numFmtId="0" fontId="27" fillId="8" borderId="11" xfId="0" applyFont="1" applyFill="1" applyBorder="1" applyAlignment="1"/>
    <xf numFmtId="0" fontId="26" fillId="8" borderId="153" xfId="0" applyFont="1" applyFill="1" applyBorder="1" applyAlignment="1">
      <alignment horizontal="center"/>
    </xf>
    <xf numFmtId="0" fontId="27" fillId="8" borderId="16" xfId="0" applyFont="1" applyFill="1" applyBorder="1" applyAlignment="1">
      <alignment horizontal="center"/>
    </xf>
    <xf numFmtId="0" fontId="26" fillId="8" borderId="154" xfId="0" applyFont="1" applyFill="1" applyBorder="1" applyAlignment="1">
      <alignment horizontal="center"/>
    </xf>
    <xf numFmtId="0" fontId="27" fillId="8" borderId="119" xfId="0" applyFont="1" applyFill="1" applyBorder="1" applyAlignment="1">
      <alignment horizontal="center"/>
    </xf>
    <xf numFmtId="0" fontId="53" fillId="8" borderId="32" xfId="0" applyFont="1" applyFill="1" applyBorder="1" applyAlignment="1">
      <alignment horizontal="center"/>
    </xf>
    <xf numFmtId="0" fontId="53" fillId="5" borderId="33" xfId="0" applyFont="1" applyFill="1" applyBorder="1" applyAlignment="1">
      <alignment horizontal="center"/>
    </xf>
    <xf numFmtId="0" fontId="53" fillId="8" borderId="3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14" xfId="0" applyFont="1" applyFill="1" applyBorder="1" applyAlignment="1">
      <alignment horizontal="center"/>
    </xf>
    <xf numFmtId="0" fontId="53" fillId="8" borderId="123" xfId="0" applyFont="1" applyFill="1" applyBorder="1" applyAlignment="1">
      <alignment horizontal="center"/>
    </xf>
    <xf numFmtId="0" fontId="53" fillId="8" borderId="4" xfId="0" applyFont="1" applyFill="1" applyBorder="1" applyAlignment="1">
      <alignment horizontal="center"/>
    </xf>
    <xf numFmtId="0" fontId="53" fillId="8" borderId="120" xfId="0" applyFont="1" applyFill="1" applyBorder="1" applyAlignment="1">
      <alignment horizontal="center"/>
    </xf>
    <xf numFmtId="0" fontId="53" fillId="0" borderId="105" xfId="0" applyFont="1" applyBorder="1" applyAlignment="1">
      <alignment horizontal="center"/>
    </xf>
    <xf numFmtId="0" fontId="27" fillId="8" borderId="157" xfId="0" applyFont="1" applyFill="1" applyBorder="1" applyAlignment="1">
      <alignment horizontal="center"/>
    </xf>
    <xf numFmtId="0" fontId="27" fillId="8" borderId="5" xfId="0" applyFont="1" applyFill="1" applyBorder="1" applyAlignment="1">
      <alignment horizontal="center"/>
    </xf>
    <xf numFmtId="0" fontId="53" fillId="0" borderId="5" xfId="0" applyFont="1" applyBorder="1" applyAlignment="1">
      <alignment horizontal="center"/>
    </xf>
    <xf numFmtId="0" fontId="37" fillId="0" borderId="158" xfId="0" applyFont="1" applyBorder="1" applyAlignment="1">
      <alignment horizontal="center"/>
    </xf>
    <xf numFmtId="0" fontId="37" fillId="0" borderId="159" xfId="0" applyFont="1" applyBorder="1" applyAlignment="1">
      <alignment horizontal="center"/>
    </xf>
    <xf numFmtId="0" fontId="37" fillId="0" borderId="160" xfId="0" applyFont="1" applyBorder="1" applyAlignment="1">
      <alignment horizontal="center"/>
    </xf>
    <xf numFmtId="0" fontId="29" fillId="0" borderId="126" xfId="0" quotePrefix="1" applyFont="1" applyBorder="1" applyAlignment="1">
      <alignment horizontal="center"/>
    </xf>
    <xf numFmtId="6" fontId="7" fillId="9" borderId="23" xfId="0" applyNumberFormat="1" applyFont="1" applyFill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37" fillId="0" borderId="47" xfId="0" applyFont="1" applyBorder="1" applyAlignment="1">
      <alignment horizontal="center"/>
    </xf>
    <xf numFmtId="0" fontId="0" fillId="9" borderId="161" xfId="0" applyFill="1" applyBorder="1" applyAlignment="1">
      <alignment horizontal="center" vertical="distributed"/>
    </xf>
    <xf numFmtId="0" fontId="33" fillId="0" borderId="5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41" fillId="8" borderId="7" xfId="0" applyFont="1" applyFill="1" applyBorder="1" applyAlignment="1">
      <alignment horizontal="center"/>
    </xf>
    <xf numFmtId="0" fontId="23" fillId="8" borderId="7" xfId="0" applyFont="1" applyFill="1" applyBorder="1" applyAlignment="1">
      <alignment horizontal="center"/>
    </xf>
    <xf numFmtId="0" fontId="23" fillId="8" borderId="10" xfId="0" applyFont="1" applyFill="1" applyBorder="1" applyAlignment="1">
      <alignment horizontal="center"/>
    </xf>
    <xf numFmtId="6" fontId="42" fillId="8" borderId="6" xfId="0" applyNumberFormat="1" applyFont="1" applyFill="1" applyBorder="1" applyAlignment="1">
      <alignment horizontal="center"/>
    </xf>
    <xf numFmtId="6" fontId="23" fillId="8" borderId="6" xfId="0" applyNumberFormat="1" applyFont="1" applyFill="1" applyBorder="1" applyAlignment="1">
      <alignment horizontal="center"/>
    </xf>
    <xf numFmtId="6" fontId="23" fillId="8" borderId="48" xfId="0" applyNumberFormat="1" applyFont="1" applyFill="1" applyBorder="1" applyAlignment="1">
      <alignment horizontal="center"/>
    </xf>
    <xf numFmtId="16" fontId="23" fillId="8" borderId="3" xfId="0" applyNumberFormat="1" applyFont="1" applyFill="1" applyBorder="1" applyAlignment="1">
      <alignment horizontal="center"/>
    </xf>
    <xf numFmtId="16" fontId="23" fillId="8" borderId="6" xfId="0" applyNumberFormat="1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0" fontId="23" fillId="8" borderId="66" xfId="0" applyFont="1" applyFill="1" applyBorder="1" applyAlignment="1">
      <alignment horizontal="center"/>
    </xf>
    <xf numFmtId="6" fontId="42" fillId="8" borderId="14" xfId="0" applyNumberFormat="1" applyFont="1" applyFill="1" applyBorder="1" applyAlignment="1">
      <alignment horizontal="center"/>
    </xf>
    <xf numFmtId="6" fontId="23" fillId="8" borderId="14" xfId="0" applyNumberFormat="1" applyFont="1" applyFill="1" applyBorder="1" applyAlignment="1">
      <alignment horizontal="center"/>
    </xf>
    <xf numFmtId="6" fontId="43" fillId="12" borderId="17" xfId="0" applyNumberFormat="1" applyFont="1" applyFill="1" applyBorder="1" applyAlignment="1">
      <alignment horizontal="center"/>
    </xf>
    <xf numFmtId="0" fontId="5" fillId="8" borderId="63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41" fillId="8" borderId="8" xfId="0" applyFont="1" applyFill="1" applyBorder="1" applyAlignment="1">
      <alignment horizontal="center"/>
    </xf>
    <xf numFmtId="0" fontId="23" fillId="8" borderId="8" xfId="0" applyFont="1" applyFill="1" applyBorder="1" applyAlignment="1">
      <alignment horizontal="center"/>
    </xf>
    <xf numFmtId="0" fontId="23" fillId="8" borderId="11" xfId="0" applyFont="1" applyFill="1" applyBorder="1" applyAlignment="1">
      <alignment horizontal="center"/>
    </xf>
    <xf numFmtId="16" fontId="23" fillId="8" borderId="16" xfId="0" applyNumberFormat="1" applyFont="1" applyFill="1" applyBorder="1" applyAlignment="1">
      <alignment horizontal="center"/>
    </xf>
    <xf numFmtId="6" fontId="23" fillId="8" borderId="8" xfId="0" applyNumberFormat="1" applyFont="1" applyFill="1" applyBorder="1" applyAlignment="1">
      <alignment horizontal="center"/>
    </xf>
    <xf numFmtId="6" fontId="42" fillId="8" borderId="8" xfId="0" applyNumberFormat="1" applyFont="1" applyFill="1" applyBorder="1" applyAlignment="1">
      <alignment horizontal="center"/>
    </xf>
    <xf numFmtId="6" fontId="43" fillId="12" borderId="18" xfId="0" applyNumberFormat="1" applyFont="1" applyFill="1" applyBorder="1" applyAlignment="1">
      <alignment horizontal="center"/>
    </xf>
    <xf numFmtId="16" fontId="23" fillId="8" borderId="8" xfId="0" applyNumberFormat="1" applyFont="1" applyFill="1" applyBorder="1" applyAlignment="1">
      <alignment horizontal="center"/>
    </xf>
    <xf numFmtId="6" fontId="23" fillId="8" borderId="11" xfId="0" applyNumberFormat="1" applyFont="1" applyFill="1" applyBorder="1" applyAlignment="1">
      <alignment horizontal="center"/>
    </xf>
    <xf numFmtId="6" fontId="24" fillId="12" borderId="18" xfId="0" applyNumberFormat="1" applyFont="1" applyFill="1" applyBorder="1" applyAlignment="1">
      <alignment horizontal="center"/>
    </xf>
    <xf numFmtId="6" fontId="43" fillId="12" borderId="11" xfId="0" applyNumberFormat="1" applyFont="1" applyFill="1" applyBorder="1" applyAlignment="1">
      <alignment horizontal="center"/>
    </xf>
    <xf numFmtId="6" fontId="23" fillId="8" borderId="51" xfId="0" applyNumberFormat="1" applyFont="1" applyFill="1" applyBorder="1" applyAlignment="1">
      <alignment horizontal="center"/>
    </xf>
    <xf numFmtId="0" fontId="39" fillId="0" borderId="4" xfId="0" applyFont="1" applyBorder="1"/>
    <xf numFmtId="0" fontId="38" fillId="12" borderId="17" xfId="0" applyFont="1" applyFill="1" applyBorder="1" applyAlignment="1">
      <alignment horizontal="center"/>
    </xf>
    <xf numFmtId="0" fontId="26" fillId="12" borderId="4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53" fillId="8" borderId="0" xfId="0" applyFont="1" applyFill="1" applyBorder="1" applyAlignment="1">
      <alignment horizontal="center"/>
    </xf>
    <xf numFmtId="0" fontId="57" fillId="0" borderId="0" xfId="0" applyNumberFormat="1" applyFont="1" applyAlignment="1">
      <alignment horizontal="center"/>
    </xf>
    <xf numFmtId="0" fontId="53" fillId="8" borderId="131" xfId="0" applyFont="1" applyFill="1" applyBorder="1" applyAlignment="1">
      <alignment horizontal="center"/>
    </xf>
    <xf numFmtId="0" fontId="7" fillId="9" borderId="12" xfId="1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4" fillId="0" borderId="0" xfId="0" applyFont="1"/>
    <xf numFmtId="0" fontId="85" fillId="0" borderId="0" xfId="0" applyFont="1" applyAlignment="1">
      <alignment horizontal="center"/>
    </xf>
    <xf numFmtId="0" fontId="84" fillId="0" borderId="0" xfId="0" applyFont="1" applyAlignment="1">
      <alignment horizontal="center"/>
    </xf>
    <xf numFmtId="0" fontId="83" fillId="0" borderId="0" xfId="0" applyFont="1" applyAlignment="1">
      <alignment horizontal="centerContinuous" vertical="center"/>
    </xf>
    <xf numFmtId="0" fontId="84" fillId="0" borderId="0" xfId="0" applyFont="1" applyAlignment="1">
      <alignment horizontal="centerContinuous" vertical="center"/>
    </xf>
    <xf numFmtId="0" fontId="86" fillId="0" borderId="0" xfId="0" applyFont="1" applyAlignment="1">
      <alignment horizontal="centerContinuous" vertical="center"/>
    </xf>
    <xf numFmtId="0" fontId="87" fillId="0" borderId="0" xfId="0" applyFont="1" applyAlignment="1">
      <alignment horizontal="centerContinuous" vertical="center"/>
    </xf>
    <xf numFmtId="0" fontId="88" fillId="0" borderId="0" xfId="0" applyFont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0" fillId="0" borderId="8" xfId="0" applyFont="1" applyBorder="1" applyAlignment="1">
      <alignment horizontal="center"/>
    </xf>
    <xf numFmtId="0" fontId="74" fillId="0" borderId="8" xfId="0" applyFont="1" applyBorder="1" applyAlignment="1">
      <alignment horizontal="center"/>
    </xf>
    <xf numFmtId="0" fontId="74" fillId="0" borderId="14" xfId="0" applyFont="1" applyBorder="1" applyAlignment="1">
      <alignment horizontal="center"/>
    </xf>
    <xf numFmtId="0" fontId="27" fillId="5" borderId="18" xfId="0" applyFont="1" applyFill="1" applyBorder="1" applyAlignment="1">
      <alignment horizontal="center"/>
    </xf>
    <xf numFmtId="0" fontId="27" fillId="5" borderId="106" xfId="0" applyFont="1" applyFill="1" applyBorder="1" applyAlignment="1">
      <alignment horizontal="center"/>
    </xf>
    <xf numFmtId="0" fontId="26" fillId="5" borderId="17" xfId="0" applyFont="1" applyFill="1" applyBorder="1" applyAlignment="1">
      <alignment horizontal="center"/>
    </xf>
    <xf numFmtId="0" fontId="26" fillId="5" borderId="33" xfId="0" applyFont="1" applyFill="1" applyBorder="1" applyAlignment="1">
      <alignment horizontal="center"/>
    </xf>
    <xf numFmtId="0" fontId="26" fillId="5" borderId="106" xfId="0" applyFont="1" applyFill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6" fontId="23" fillId="8" borderId="23" xfId="0" applyNumberFormat="1" applyFont="1" applyFill="1" applyBorder="1" applyAlignment="1">
      <alignment horizontal="center"/>
    </xf>
    <xf numFmtId="0" fontId="53" fillId="8" borderId="11" xfId="0" applyFont="1" applyFill="1" applyBorder="1" applyAlignment="1"/>
    <xf numFmtId="0" fontId="90" fillId="0" borderId="30" xfId="0" applyFont="1" applyBorder="1" applyAlignment="1">
      <alignment horizontal="center"/>
    </xf>
    <xf numFmtId="0" fontId="30" fillId="5" borderId="18" xfId="0" applyFont="1" applyFill="1" applyBorder="1" applyAlignment="1">
      <alignment horizontal="center"/>
    </xf>
    <xf numFmtId="0" fontId="36" fillId="0" borderId="120" xfId="0" applyFont="1" applyBorder="1" applyAlignment="1">
      <alignment horizontal="center"/>
    </xf>
    <xf numFmtId="0" fontId="36" fillId="0" borderId="34" xfId="0" applyFont="1" applyBorder="1" applyAlignment="1">
      <alignment horizontal="center"/>
    </xf>
    <xf numFmtId="0" fontId="37" fillId="0" borderId="45" xfId="0" applyFont="1" applyBorder="1" applyAlignment="1">
      <alignment horizontal="center"/>
    </xf>
    <xf numFmtId="0" fontId="19" fillId="0" borderId="161" xfId="0" applyFont="1" applyBorder="1" applyAlignment="1">
      <alignment horizontal="center" vertical="distributed"/>
    </xf>
    <xf numFmtId="6" fontId="5" fillId="9" borderId="23" xfId="0" applyNumberFormat="1" applyFont="1" applyFill="1" applyBorder="1" applyAlignment="1">
      <alignment horizontal="center"/>
    </xf>
    <xf numFmtId="0" fontId="26" fillId="12" borderId="68" xfId="0" applyFont="1" applyFill="1" applyBorder="1" applyAlignment="1">
      <alignment horizontal="center"/>
    </xf>
    <xf numFmtId="16" fontId="28" fillId="5" borderId="58" xfId="0" applyNumberFormat="1" applyFont="1" applyFill="1" applyBorder="1" applyAlignment="1">
      <alignment horizontal="center"/>
    </xf>
    <xf numFmtId="0" fontId="28" fillId="5" borderId="18" xfId="0" applyFont="1" applyFill="1" applyBorder="1" applyAlignment="1">
      <alignment horizontal="center"/>
    </xf>
    <xf numFmtId="0" fontId="28" fillId="5" borderId="33" xfId="0" applyFont="1" applyFill="1" applyBorder="1" applyAlignment="1">
      <alignment horizontal="center"/>
    </xf>
    <xf numFmtId="0" fontId="28" fillId="5" borderId="106" xfId="0" applyFont="1" applyFill="1" applyBorder="1" applyAlignment="1">
      <alignment horizontal="center"/>
    </xf>
    <xf numFmtId="0" fontId="26" fillId="5" borderId="18" xfId="0" applyFont="1" applyFill="1" applyBorder="1" applyAlignment="1">
      <alignment horizontal="center"/>
    </xf>
    <xf numFmtId="16" fontId="26" fillId="5" borderId="54" xfId="0" applyNumberFormat="1" applyFont="1" applyFill="1" applyBorder="1" applyAlignment="1">
      <alignment horizontal="center"/>
    </xf>
    <xf numFmtId="6" fontId="43" fillId="5" borderId="23" xfId="0" applyNumberFormat="1" applyFont="1" applyFill="1" applyBorder="1" applyAlignment="1">
      <alignment horizontal="center"/>
    </xf>
    <xf numFmtId="0" fontId="53" fillId="5" borderId="11" xfId="0" applyFont="1" applyFill="1" applyBorder="1" applyAlignment="1">
      <alignment horizontal="center"/>
    </xf>
    <xf numFmtId="0" fontId="53" fillId="5" borderId="4" xfId="0" applyFont="1" applyFill="1" applyBorder="1" applyAlignment="1">
      <alignment horizontal="center"/>
    </xf>
    <xf numFmtId="0" fontId="27" fillId="5" borderId="11" xfId="0" applyFont="1" applyFill="1" applyBorder="1" applyAlignment="1"/>
    <xf numFmtId="0" fontId="26" fillId="5" borderId="11" xfId="0" applyFont="1" applyFill="1" applyBorder="1" applyAlignment="1">
      <alignment horizontal="center"/>
    </xf>
    <xf numFmtId="0" fontId="30" fillId="5" borderId="11" xfId="0" applyFont="1" applyFill="1" applyBorder="1" applyAlignment="1">
      <alignment horizontal="center"/>
    </xf>
    <xf numFmtId="0" fontId="26" fillId="5" borderId="34" xfId="0" applyFont="1" applyFill="1" applyBorder="1" applyAlignment="1">
      <alignment horizontal="center"/>
    </xf>
    <xf numFmtId="0" fontId="53" fillId="5" borderId="34" xfId="0" applyFont="1" applyFill="1" applyBorder="1" applyAlignment="1">
      <alignment horizontal="center"/>
    </xf>
    <xf numFmtId="0" fontId="26" fillId="5" borderId="104" xfId="0" applyFont="1" applyFill="1" applyBorder="1" applyAlignment="1">
      <alignment horizontal="center"/>
    </xf>
    <xf numFmtId="0" fontId="53" fillId="8" borderId="21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27" fillId="5" borderId="33" xfId="0" applyFont="1" applyFill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53" fillId="8" borderId="30" xfId="0" applyFont="1" applyFill="1" applyBorder="1"/>
    <xf numFmtId="0" fontId="37" fillId="3" borderId="55" xfId="0" applyFont="1" applyFill="1" applyBorder="1" applyAlignment="1">
      <alignment horizontal="center"/>
    </xf>
    <xf numFmtId="0" fontId="37" fillId="8" borderId="168" xfId="0" applyFont="1" applyFill="1" applyBorder="1" applyAlignment="1">
      <alignment horizontal="center"/>
    </xf>
    <xf numFmtId="0" fontId="37" fillId="3" borderId="168" xfId="0" applyFont="1" applyFill="1" applyBorder="1" applyAlignment="1">
      <alignment horizontal="center"/>
    </xf>
    <xf numFmtId="0" fontId="23" fillId="3" borderId="169" xfId="0" applyFont="1" applyFill="1" applyBorder="1" applyAlignment="1">
      <alignment horizontal="center"/>
    </xf>
    <xf numFmtId="0" fontId="53" fillId="3" borderId="120" xfId="0" applyFont="1" applyFill="1" applyBorder="1" applyAlignment="1">
      <alignment horizontal="center"/>
    </xf>
    <xf numFmtId="0" fontId="53" fillId="3" borderId="170" xfId="0" applyFont="1" applyFill="1" applyBorder="1" applyAlignment="1">
      <alignment horizontal="center"/>
    </xf>
    <xf numFmtId="0" fontId="53" fillId="3" borderId="171" xfId="0" applyFont="1" applyFill="1" applyBorder="1" applyAlignment="1">
      <alignment horizontal="center"/>
    </xf>
    <xf numFmtId="0" fontId="53" fillId="8" borderId="157" xfId="0" applyFont="1" applyFill="1" applyBorder="1" applyAlignment="1">
      <alignment horizontal="center"/>
    </xf>
    <xf numFmtId="0" fontId="53" fillId="8" borderId="105" xfId="0" applyFont="1" applyFill="1" applyBorder="1" applyAlignment="1">
      <alignment horizontal="center"/>
    </xf>
    <xf numFmtId="16" fontId="27" fillId="5" borderId="58" xfId="0" applyNumberFormat="1" applyFont="1" applyFill="1" applyBorder="1" applyAlignment="1">
      <alignment horizontal="center"/>
    </xf>
    <xf numFmtId="6" fontId="43" fillId="5" borderId="147" xfId="0" applyNumberFormat="1" applyFont="1" applyFill="1" applyBorder="1" applyAlignment="1">
      <alignment horizontal="center"/>
    </xf>
    <xf numFmtId="0" fontId="27" fillId="5" borderId="144" xfId="0" applyFont="1" applyFill="1" applyBorder="1" applyAlignment="1">
      <alignment horizontal="center"/>
    </xf>
    <xf numFmtId="0" fontId="27" fillId="5" borderId="145" xfId="0" applyFont="1" applyFill="1" applyBorder="1" applyAlignment="1">
      <alignment horizontal="center"/>
    </xf>
    <xf numFmtId="0" fontId="27" fillId="5" borderId="144" xfId="0" applyFont="1" applyFill="1" applyBorder="1" applyAlignment="1"/>
    <xf numFmtId="0" fontId="53" fillId="5" borderId="144" xfId="0" applyFont="1" applyFill="1" applyBorder="1" applyAlignment="1">
      <alignment horizontal="center"/>
    </xf>
    <xf numFmtId="0" fontId="30" fillId="5" borderId="144" xfId="0" applyFont="1" applyFill="1" applyBorder="1" applyAlignment="1">
      <alignment horizontal="center"/>
    </xf>
    <xf numFmtId="0" fontId="53" fillId="5" borderId="146" xfId="0" applyFont="1" applyFill="1" applyBorder="1" applyAlignment="1">
      <alignment horizontal="center"/>
    </xf>
    <xf numFmtId="0" fontId="27" fillId="5" borderId="146" xfId="0" applyFont="1" applyFill="1" applyBorder="1" applyAlignment="1">
      <alignment horizontal="center"/>
    </xf>
    <xf numFmtId="0" fontId="27" fillId="5" borderId="151" xfId="0" applyFont="1" applyFill="1" applyBorder="1" applyAlignment="1">
      <alignment horizontal="center"/>
    </xf>
    <xf numFmtId="16" fontId="27" fillId="5" borderId="58" xfId="0" quotePrefix="1" applyNumberFormat="1" applyFont="1" applyFill="1" applyBorder="1" applyAlignment="1">
      <alignment horizontal="center"/>
    </xf>
    <xf numFmtId="0" fontId="27" fillId="5" borderId="17" xfId="0" applyFont="1" applyFill="1" applyBorder="1" applyAlignment="1">
      <alignment horizontal="center"/>
    </xf>
    <xf numFmtId="0" fontId="27" fillId="5" borderId="143" xfId="0" applyFont="1" applyFill="1" applyBorder="1" applyAlignment="1">
      <alignment horizontal="center"/>
    </xf>
    <xf numFmtId="0" fontId="10" fillId="8" borderId="0" xfId="0" applyFont="1" applyFill="1"/>
    <xf numFmtId="0" fontId="29" fillId="8" borderId="0" xfId="0" applyFont="1" applyFill="1" applyAlignment="1">
      <alignment horizontal="center"/>
    </xf>
    <xf numFmtId="0" fontId="20" fillId="8" borderId="0" xfId="0" applyFont="1" applyFill="1"/>
    <xf numFmtId="0" fontId="20" fillId="8" borderId="0" xfId="0" applyFont="1" applyFill="1" applyAlignment="1">
      <alignment horizontal="center"/>
    </xf>
    <xf numFmtId="0" fontId="23" fillId="3" borderId="48" xfId="0" applyFont="1" applyFill="1" applyBorder="1" applyAlignment="1">
      <alignment horizontal="center"/>
    </xf>
    <xf numFmtId="0" fontId="23" fillId="3" borderId="51" xfId="0" applyFont="1" applyFill="1" applyBorder="1" applyAlignment="1">
      <alignment horizontal="center"/>
    </xf>
    <xf numFmtId="0" fontId="59" fillId="0" borderId="14" xfId="0" quotePrefix="1" applyFont="1" applyBorder="1" applyAlignment="1">
      <alignment horizontal="center"/>
    </xf>
    <xf numFmtId="0" fontId="1" fillId="9" borderId="2" xfId="0" applyFont="1" applyFill="1" applyBorder="1" applyAlignment="1">
      <alignment horizontal="left"/>
    </xf>
    <xf numFmtId="0" fontId="30" fillId="15" borderId="148" xfId="0" applyFont="1" applyFill="1" applyBorder="1" applyAlignment="1">
      <alignment horizontal="center"/>
    </xf>
    <xf numFmtId="0" fontId="30" fillId="15" borderId="17" xfId="0" applyFont="1" applyFill="1" applyBorder="1" applyAlignment="1">
      <alignment horizontal="center"/>
    </xf>
    <xf numFmtId="0" fontId="15" fillId="8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31" fillId="8" borderId="0" xfId="0" applyFont="1" applyFill="1" applyAlignment="1">
      <alignment horizontal="center"/>
    </xf>
    <xf numFmtId="0" fontId="29" fillId="8" borderId="24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30" fillId="15" borderId="18" xfId="0" applyFont="1" applyFill="1" applyBorder="1" applyAlignment="1">
      <alignment horizontal="center"/>
    </xf>
    <xf numFmtId="0" fontId="0" fillId="8" borderId="0" xfId="0" applyFont="1" applyFill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61" fillId="0" borderId="5" xfId="0" applyFont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3" xfId="0" applyFont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0" borderId="113" xfId="0" applyFont="1" applyBorder="1" applyAlignment="1">
      <alignment horizontal="center"/>
    </xf>
    <xf numFmtId="0" fontId="30" fillId="15" borderId="5" xfId="0" applyFont="1" applyFill="1" applyBorder="1" applyAlignment="1">
      <alignment horizontal="center"/>
    </xf>
    <xf numFmtId="0" fontId="91" fillId="0" borderId="8" xfId="0" applyFont="1" applyBorder="1" applyAlignment="1">
      <alignment horizontal="center"/>
    </xf>
    <xf numFmtId="0" fontId="27" fillId="8" borderId="11" xfId="0" applyFont="1" applyFill="1" applyBorder="1" applyAlignment="1">
      <alignment horizontal="center"/>
    </xf>
    <xf numFmtId="0" fontId="27" fillId="8" borderId="8" xfId="0" applyFont="1" applyFill="1" applyBorder="1" applyAlignment="1">
      <alignment horizontal="center"/>
    </xf>
    <xf numFmtId="0" fontId="37" fillId="8" borderId="130" xfId="0" applyFont="1" applyFill="1" applyBorder="1" applyAlignment="1">
      <alignment horizontal="center"/>
    </xf>
    <xf numFmtId="0" fontId="37" fillId="8" borderId="129" xfId="0" applyFont="1" applyFill="1" applyBorder="1" applyAlignment="1">
      <alignment horizontal="center"/>
    </xf>
    <xf numFmtId="16" fontId="37" fillId="8" borderId="56" xfId="0" quotePrefix="1" applyNumberFormat="1" applyFont="1" applyFill="1" applyBorder="1" applyAlignment="1">
      <alignment horizontal="center"/>
    </xf>
    <xf numFmtId="16" fontId="37" fillId="8" borderId="57" xfId="0" applyNumberFormat="1" applyFont="1" applyFill="1" applyBorder="1" applyAlignment="1">
      <alignment horizontal="center"/>
    </xf>
    <xf numFmtId="0" fontId="37" fillId="8" borderId="127" xfId="0" applyFont="1" applyFill="1" applyBorder="1" applyAlignment="1">
      <alignment horizontal="center"/>
    </xf>
    <xf numFmtId="16" fontId="37" fillId="8" borderId="57" xfId="0" quotePrefix="1" applyNumberFormat="1" applyFont="1" applyFill="1" applyBorder="1" applyAlignment="1">
      <alignment horizontal="center"/>
    </xf>
    <xf numFmtId="0" fontId="21" fillId="0" borderId="162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1" fillId="0" borderId="163" xfId="0" applyFont="1" applyBorder="1" applyAlignment="1">
      <alignment horizontal="center" vertical="center"/>
    </xf>
    <xf numFmtId="0" fontId="21" fillId="0" borderId="16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65" xfId="0" applyFont="1" applyBorder="1" applyAlignment="1">
      <alignment horizontal="center" vertical="center"/>
    </xf>
    <xf numFmtId="0" fontId="21" fillId="0" borderId="166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167" xfId="0" applyFont="1" applyBorder="1" applyAlignment="1">
      <alignment horizontal="center" vertical="center"/>
    </xf>
    <xf numFmtId="0" fontId="1" fillId="9" borderId="37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1" fillId="9" borderId="41" xfId="0" applyFont="1" applyFill="1" applyBorder="1" applyAlignment="1">
      <alignment horizontal="center"/>
    </xf>
    <xf numFmtId="16" fontId="1" fillId="9" borderId="83" xfId="0" quotePrefix="1" applyNumberFormat="1" applyFont="1" applyFill="1" applyBorder="1" applyAlignment="1">
      <alignment horizontal="center" vertical="distributed"/>
    </xf>
    <xf numFmtId="0" fontId="0" fillId="0" borderId="84" xfId="0" applyBorder="1" applyAlignment="1">
      <alignment horizontal="center" vertical="distributed"/>
    </xf>
    <xf numFmtId="0" fontId="0" fillId="0" borderId="85" xfId="0" applyBorder="1" applyAlignment="1">
      <alignment horizontal="center" vertical="distributed"/>
    </xf>
    <xf numFmtId="0" fontId="1" fillId="9" borderId="79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77" xfId="0" applyFont="1" applyFill="1" applyBorder="1" applyAlignment="1">
      <alignment horizontal="center"/>
    </xf>
    <xf numFmtId="15" fontId="1" fillId="9" borderId="81" xfId="0" applyNumberFormat="1" applyFont="1" applyFill="1" applyBorder="1" applyAlignment="1">
      <alignment horizontal="center"/>
    </xf>
    <xf numFmtId="15" fontId="1" fillId="9" borderId="0" xfId="0" applyNumberFormat="1" applyFont="1" applyFill="1" applyBorder="1" applyAlignment="1">
      <alignment horizontal="center"/>
    </xf>
    <xf numFmtId="15" fontId="1" fillId="9" borderId="36" xfId="0" applyNumberFormat="1" applyFont="1" applyFill="1" applyBorder="1" applyAlignment="1">
      <alignment horizontal="center"/>
    </xf>
    <xf numFmtId="0" fontId="1" fillId="9" borderId="40" xfId="0" applyFont="1" applyFill="1" applyBorder="1" applyAlignment="1">
      <alignment horizontal="center"/>
    </xf>
    <xf numFmtId="15" fontId="1" fillId="9" borderId="80" xfId="0" applyNumberFormat="1" applyFont="1" applyFill="1" applyBorder="1" applyAlignment="1">
      <alignment horizontal="center"/>
    </xf>
    <xf numFmtId="15" fontId="1" fillId="9" borderId="78" xfId="0" applyNumberFormat="1" applyFont="1" applyFill="1" applyBorder="1" applyAlignment="1">
      <alignment horizontal="center"/>
    </xf>
    <xf numFmtId="15" fontId="1" fillId="9" borderId="88" xfId="0" applyNumberFormat="1" applyFont="1" applyFill="1" applyBorder="1" applyAlignment="1">
      <alignment horizontal="center"/>
    </xf>
    <xf numFmtId="15" fontId="1" fillId="9" borderId="80" xfId="0" quotePrefix="1" applyNumberFormat="1" applyFont="1" applyFill="1" applyBorder="1" applyAlignment="1">
      <alignment horizontal="center"/>
    </xf>
    <xf numFmtId="15" fontId="1" fillId="9" borderId="78" xfId="0" quotePrefix="1" applyNumberFormat="1" applyFont="1" applyFill="1" applyBorder="1" applyAlignment="1">
      <alignment horizontal="center"/>
    </xf>
    <xf numFmtId="15" fontId="1" fillId="9" borderId="88" xfId="0" quotePrefix="1" applyNumberFormat="1" applyFont="1" applyFill="1" applyBorder="1" applyAlignment="1">
      <alignment horizontal="center"/>
    </xf>
    <xf numFmtId="0" fontId="1" fillId="9" borderId="39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77" xfId="0" applyFont="1" applyFill="1" applyBorder="1" applyAlignment="1">
      <alignment horizontal="center" vertical="center"/>
    </xf>
    <xf numFmtId="16" fontId="1" fillId="9" borderId="135" xfId="0" quotePrefix="1" applyNumberFormat="1" applyFont="1" applyFill="1" applyBorder="1" applyAlignment="1">
      <alignment horizontal="center" vertical="center"/>
    </xf>
    <xf numFmtId="16" fontId="1" fillId="9" borderId="78" xfId="0" quotePrefix="1" applyNumberFormat="1" applyFont="1" applyFill="1" applyBorder="1" applyAlignment="1">
      <alignment horizontal="center" vertical="center"/>
    </xf>
    <xf numFmtId="16" fontId="1" fillId="9" borderId="88" xfId="0" quotePrefix="1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left"/>
    </xf>
    <xf numFmtId="0" fontId="1" fillId="9" borderId="77" xfId="0" applyFont="1" applyFill="1" applyBorder="1" applyAlignment="1">
      <alignment horizontal="left"/>
    </xf>
    <xf numFmtId="0" fontId="1" fillId="9" borderId="3" xfId="0" applyFont="1" applyFill="1" applyBorder="1" applyAlignment="1">
      <alignment horizontal="center"/>
    </xf>
    <xf numFmtId="15" fontId="1" fillId="9" borderId="89" xfId="0" applyNumberFormat="1" applyFont="1" applyFill="1" applyBorder="1" applyAlignment="1">
      <alignment horizontal="center"/>
    </xf>
    <xf numFmtId="0" fontId="5" fillId="2" borderId="92" xfId="0" applyFont="1" applyFill="1" applyBorder="1" applyAlignment="1">
      <alignment horizontal="center"/>
    </xf>
    <xf numFmtId="0" fontId="5" fillId="2" borderId="91" xfId="0" applyFont="1" applyFill="1" applyBorder="1" applyAlignment="1">
      <alignment horizontal="center"/>
    </xf>
    <xf numFmtId="0" fontId="1" fillId="2" borderId="92" xfId="0" applyFont="1" applyFill="1" applyBorder="1" applyAlignment="1">
      <alignment horizontal="center"/>
    </xf>
    <xf numFmtId="0" fontId="1" fillId="2" borderId="91" xfId="0" applyFont="1" applyFill="1" applyBorder="1" applyAlignment="1">
      <alignment horizontal="center"/>
    </xf>
    <xf numFmtId="16" fontId="5" fillId="2" borderId="82" xfId="0" quotePrefix="1" applyNumberFormat="1" applyFont="1" applyFill="1" applyBorder="1" applyAlignment="1">
      <alignment horizontal="center"/>
    </xf>
    <xf numFmtId="16" fontId="5" fillId="2" borderId="35" xfId="0" quotePrefix="1" applyNumberFormat="1" applyFont="1" applyFill="1" applyBorder="1" applyAlignment="1">
      <alignment horizontal="center"/>
    </xf>
    <xf numFmtId="16" fontId="1" fillId="2" borderId="82" xfId="0" quotePrefix="1" applyNumberFormat="1" applyFont="1" applyFill="1" applyBorder="1" applyAlignment="1">
      <alignment horizontal="center"/>
    </xf>
    <xf numFmtId="16" fontId="1" fillId="2" borderId="35" xfId="0" quotePrefix="1" applyNumberFormat="1" applyFont="1" applyFill="1" applyBorder="1" applyAlignment="1">
      <alignment horizontal="center"/>
    </xf>
    <xf numFmtId="16" fontId="5" fillId="2" borderId="74" xfId="0" quotePrefix="1" applyNumberFormat="1" applyFont="1" applyFill="1" applyBorder="1" applyAlignment="1">
      <alignment horizontal="center"/>
    </xf>
    <xf numFmtId="0" fontId="5" fillId="2" borderId="90" xfId="0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37" fillId="2" borderId="56" xfId="0" applyFont="1" applyFill="1" applyBorder="1" applyAlignment="1">
      <alignment horizontal="center"/>
    </xf>
    <xf numFmtId="0" fontId="37" fillId="2" borderId="57" xfId="0" applyFont="1" applyFill="1" applyBorder="1" applyAlignment="1">
      <alignment horizontal="center"/>
    </xf>
    <xf numFmtId="16" fontId="37" fillId="2" borderId="15" xfId="0" quotePrefix="1" applyNumberFormat="1" applyFont="1" applyFill="1" applyBorder="1" applyAlignment="1">
      <alignment horizontal="center"/>
    </xf>
    <xf numFmtId="16" fontId="37" fillId="2" borderId="13" xfId="0" applyNumberFormat="1" applyFont="1" applyFill="1" applyBorder="1" applyAlignment="1">
      <alignment horizontal="center"/>
    </xf>
    <xf numFmtId="16" fontId="37" fillId="2" borderId="13" xfId="0" quotePrefix="1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2</xdr:row>
      <xdr:rowOff>250032</xdr:rowOff>
    </xdr:from>
    <xdr:to>
      <xdr:col>2</xdr:col>
      <xdr:colOff>714375</xdr:colOff>
      <xdr:row>6</xdr:row>
      <xdr:rowOff>70644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726282"/>
          <a:ext cx="2476500" cy="1320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127000</xdr:rowOff>
    </xdr:from>
    <xdr:to>
      <xdr:col>2</xdr:col>
      <xdr:colOff>492125</xdr:colOff>
      <xdr:row>4</xdr:row>
      <xdr:rowOff>134937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27000"/>
          <a:ext cx="2127250" cy="11350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2</xdr:col>
      <xdr:colOff>690563</xdr:colOff>
      <xdr:row>2</xdr:row>
      <xdr:rowOff>452437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2131219" cy="1143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52917</xdr:rowOff>
    </xdr:from>
    <xdr:to>
      <xdr:col>2</xdr:col>
      <xdr:colOff>285750</xdr:colOff>
      <xdr:row>3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52917"/>
          <a:ext cx="1926167" cy="9948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169334</xdr:colOff>
      <xdr:row>0</xdr:row>
      <xdr:rowOff>0</xdr:rowOff>
    </xdr:from>
    <xdr:to>
      <xdr:col>1</xdr:col>
      <xdr:colOff>1449917</xdr:colOff>
      <xdr:row>3</xdr:row>
      <xdr:rowOff>31750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4" y="0"/>
          <a:ext cx="1566333" cy="994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/@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51"/>
  <sheetViews>
    <sheetView tabSelected="1" zoomScale="80" zoomScaleNormal="80" workbookViewId="0"/>
  </sheetViews>
  <sheetFormatPr defaultRowHeight="18.75"/>
  <cols>
    <col min="1" max="1" width="4.28515625" style="2" customWidth="1"/>
    <col min="2" max="2" width="22.5703125" style="38" customWidth="1"/>
    <col min="3" max="3" width="11.28515625" style="34" customWidth="1"/>
    <col min="4" max="4" width="8.28515625" style="40" customWidth="1"/>
    <col min="5" max="5" width="10.28515625" customWidth="1"/>
    <col min="6" max="10" width="6.7109375" style="1" customWidth="1"/>
    <col min="11" max="11" width="6.7109375" style="64" customWidth="1"/>
    <col min="12" max="15" width="6.7109375" style="1" customWidth="1"/>
    <col min="16" max="16" width="6.7109375" style="64" customWidth="1"/>
    <col min="17" max="17" width="5.42578125" style="1" customWidth="1"/>
    <col min="18" max="21" width="6.7109375" style="1" customWidth="1"/>
    <col min="22" max="22" width="6.7109375" style="64" customWidth="1"/>
    <col min="23" max="26" width="6.7109375" style="1" customWidth="1"/>
    <col min="27" max="27" width="6.7109375" style="64" customWidth="1"/>
    <col min="28" max="31" width="6.7109375" style="1" customWidth="1"/>
    <col min="32" max="32" width="6.7109375" style="45" customWidth="1"/>
    <col min="33" max="37" width="6.7109375" style="1" customWidth="1"/>
    <col min="38" max="38" width="6.7109375" style="45" customWidth="1"/>
    <col min="39" max="42" width="6.7109375" style="1" customWidth="1"/>
    <col min="43" max="43" width="6.7109375" style="116" customWidth="1"/>
    <col min="44" max="47" width="6.7109375" style="1" customWidth="1"/>
    <col min="48" max="48" width="6.7109375" style="45" customWidth="1"/>
    <col min="49" max="52" width="6.7109375" style="1" customWidth="1"/>
    <col min="53" max="53" width="6.7109375" style="45" customWidth="1"/>
    <col min="54" max="54" width="13" style="26" customWidth="1"/>
    <col min="55" max="55" width="9" style="45" hidden="1" customWidth="1"/>
    <col min="56" max="56" width="9" style="49" hidden="1" customWidth="1"/>
    <col min="57" max="57" width="0" hidden="1" customWidth="1"/>
  </cols>
  <sheetData>
    <row r="3" spans="1:56" ht="61.5">
      <c r="E3" s="447"/>
      <c r="F3" s="445" t="s">
        <v>124</v>
      </c>
      <c r="G3" s="445"/>
      <c r="H3" s="445"/>
      <c r="I3" s="445"/>
      <c r="J3" s="445"/>
      <c r="K3" s="444"/>
      <c r="L3" s="445"/>
      <c r="M3" s="445"/>
      <c r="N3" s="445"/>
      <c r="O3" s="445"/>
      <c r="P3" s="444"/>
      <c r="Q3" s="445"/>
      <c r="R3" s="445"/>
      <c r="S3" s="445"/>
      <c r="T3" s="445"/>
      <c r="U3" s="445"/>
      <c r="V3" s="444"/>
      <c r="W3" s="445"/>
      <c r="X3" s="445"/>
      <c r="Y3" s="445"/>
      <c r="Z3" s="445"/>
      <c r="AA3" s="444"/>
      <c r="AB3" s="445"/>
      <c r="AC3" s="445"/>
      <c r="AD3" s="445"/>
      <c r="AE3" s="445"/>
      <c r="AF3" s="444"/>
      <c r="AG3" s="445"/>
      <c r="AH3" s="445"/>
      <c r="AI3" s="445"/>
      <c r="AJ3" s="445"/>
      <c r="AK3" s="445"/>
      <c r="AL3" s="444"/>
      <c r="AM3" s="445"/>
      <c r="AN3" s="445"/>
      <c r="AO3" s="445"/>
      <c r="AP3" s="445"/>
      <c r="AQ3" s="446"/>
      <c r="AR3" s="445"/>
      <c r="AS3" s="445"/>
      <c r="AT3" s="445"/>
      <c r="AU3" s="445"/>
      <c r="AV3" s="444"/>
      <c r="AW3" s="445"/>
      <c r="AX3" s="445"/>
      <c r="AY3" s="445"/>
      <c r="AZ3" s="445"/>
      <c r="BA3" s="444"/>
      <c r="BB3" s="445"/>
    </row>
    <row r="7" spans="1:56" ht="26.25">
      <c r="A7" s="450" t="s">
        <v>125</v>
      </c>
      <c r="B7" s="449"/>
      <c r="C7" s="448"/>
    </row>
    <row r="8" spans="1:56" ht="19.5" thickBot="1"/>
    <row r="9" spans="1:56" s="433" customFormat="1" ht="24" thickTop="1" thickBot="1">
      <c r="A9" s="425"/>
      <c r="B9" s="426"/>
      <c r="C9" s="427" t="s">
        <v>3</v>
      </c>
      <c r="D9" s="428"/>
      <c r="E9" s="429"/>
      <c r="F9" s="430"/>
      <c r="G9" s="791" t="s">
        <v>133</v>
      </c>
      <c r="H9" s="788"/>
      <c r="I9" s="788"/>
      <c r="J9" s="788"/>
      <c r="K9" s="475"/>
      <c r="L9" s="787" t="s">
        <v>57</v>
      </c>
      <c r="M9" s="788"/>
      <c r="N9" s="788"/>
      <c r="O9" s="788"/>
      <c r="P9" s="475"/>
      <c r="Q9" s="787" t="s">
        <v>59</v>
      </c>
      <c r="R9" s="788"/>
      <c r="S9" s="788"/>
      <c r="T9" s="788"/>
      <c r="U9" s="573"/>
      <c r="V9" s="475"/>
      <c r="W9" s="787" t="s">
        <v>58</v>
      </c>
      <c r="X9" s="788"/>
      <c r="Y9" s="788"/>
      <c r="Z9" s="788"/>
      <c r="AA9" s="476"/>
      <c r="AB9" s="787" t="s">
        <v>133</v>
      </c>
      <c r="AC9" s="788"/>
      <c r="AD9" s="788"/>
      <c r="AE9" s="788"/>
      <c r="AF9" s="477"/>
      <c r="AG9" s="787" t="s">
        <v>98</v>
      </c>
      <c r="AH9" s="788"/>
      <c r="AI9" s="788"/>
      <c r="AJ9" s="788"/>
      <c r="AK9" s="573"/>
      <c r="AL9" s="477"/>
      <c r="AM9" s="787" t="s">
        <v>58</v>
      </c>
      <c r="AN9" s="788"/>
      <c r="AO9" s="788"/>
      <c r="AP9" s="788"/>
      <c r="AQ9" s="478"/>
      <c r="AR9" s="787" t="s">
        <v>173</v>
      </c>
      <c r="AS9" s="788"/>
      <c r="AT9" s="788"/>
      <c r="AU9" s="788"/>
      <c r="AV9" s="477"/>
      <c r="AW9" s="787" t="s">
        <v>133</v>
      </c>
      <c r="AX9" s="788"/>
      <c r="AY9" s="788"/>
      <c r="AZ9" s="788"/>
      <c r="BA9" s="485"/>
      <c r="BB9" s="484"/>
      <c r="BC9" s="480" t="s">
        <v>54</v>
      </c>
      <c r="BD9" s="432"/>
    </row>
    <row r="10" spans="1:56" s="433" customFormat="1" ht="24" thickTop="1" thickBot="1">
      <c r="A10" s="425"/>
      <c r="B10" s="426" t="s">
        <v>13</v>
      </c>
      <c r="C10" s="427" t="s">
        <v>4</v>
      </c>
      <c r="D10" s="428" t="s">
        <v>6</v>
      </c>
      <c r="E10" s="429"/>
      <c r="F10" s="735" t="s">
        <v>7</v>
      </c>
      <c r="G10" s="789" t="s">
        <v>126</v>
      </c>
      <c r="H10" s="790"/>
      <c r="I10" s="790"/>
      <c r="J10" s="790"/>
      <c r="K10" s="473"/>
      <c r="L10" s="792" t="s">
        <v>127</v>
      </c>
      <c r="M10" s="790"/>
      <c r="N10" s="790"/>
      <c r="O10" s="790"/>
      <c r="P10" s="479"/>
      <c r="Q10" s="789" t="s">
        <v>128</v>
      </c>
      <c r="R10" s="790"/>
      <c r="S10" s="790"/>
      <c r="T10" s="790"/>
      <c r="U10" s="574"/>
      <c r="V10" s="473"/>
      <c r="W10" s="789" t="s">
        <v>129</v>
      </c>
      <c r="X10" s="790"/>
      <c r="Y10" s="790"/>
      <c r="Z10" s="790"/>
      <c r="AA10" s="468"/>
      <c r="AB10" s="789" t="s">
        <v>174</v>
      </c>
      <c r="AC10" s="790"/>
      <c r="AD10" s="790"/>
      <c r="AE10" s="790"/>
      <c r="AF10" s="451"/>
      <c r="AG10" s="789">
        <v>43694</v>
      </c>
      <c r="AH10" s="790"/>
      <c r="AI10" s="790"/>
      <c r="AJ10" s="790"/>
      <c r="AK10" s="574" t="s">
        <v>160</v>
      </c>
      <c r="AL10" s="451"/>
      <c r="AM10" s="789" t="s">
        <v>130</v>
      </c>
      <c r="AN10" s="790"/>
      <c r="AO10" s="790"/>
      <c r="AP10" s="790"/>
      <c r="AQ10" s="458"/>
      <c r="AR10" s="789" t="s">
        <v>131</v>
      </c>
      <c r="AS10" s="790"/>
      <c r="AT10" s="790"/>
      <c r="AU10" s="790"/>
      <c r="AV10" s="451"/>
      <c r="AW10" s="789" t="s">
        <v>132</v>
      </c>
      <c r="AX10" s="790"/>
      <c r="AY10" s="790"/>
      <c r="AZ10" s="790"/>
      <c r="BA10" s="483"/>
      <c r="BB10" s="484" t="s">
        <v>15</v>
      </c>
      <c r="BC10" s="481" t="s">
        <v>53</v>
      </c>
      <c r="BD10" s="434"/>
    </row>
    <row r="11" spans="1:56" s="159" customFormat="1" ht="16.5" thickBot="1">
      <c r="A11" s="153" t="s">
        <v>14</v>
      </c>
      <c r="B11" s="642" t="s">
        <v>12</v>
      </c>
      <c r="C11" s="643" t="s">
        <v>5</v>
      </c>
      <c r="D11" s="644" t="s">
        <v>5</v>
      </c>
      <c r="E11" s="645" t="s">
        <v>2</v>
      </c>
      <c r="F11" s="761" t="s">
        <v>8</v>
      </c>
      <c r="G11" s="649" t="s">
        <v>0</v>
      </c>
      <c r="H11" s="647">
        <v>1</v>
      </c>
      <c r="I11" s="646" t="s">
        <v>11</v>
      </c>
      <c r="J11" s="647" t="s">
        <v>10</v>
      </c>
      <c r="K11" s="452" t="s">
        <v>1</v>
      </c>
      <c r="L11" s="650" t="s">
        <v>0</v>
      </c>
      <c r="M11" s="647">
        <v>1</v>
      </c>
      <c r="N11" s="646" t="s">
        <v>11</v>
      </c>
      <c r="O11" s="647" t="s">
        <v>10</v>
      </c>
      <c r="P11" s="452" t="s">
        <v>1</v>
      </c>
      <c r="Q11" s="649" t="s">
        <v>0</v>
      </c>
      <c r="R11" s="647">
        <v>1</v>
      </c>
      <c r="S11" s="646" t="s">
        <v>11</v>
      </c>
      <c r="T11" s="647" t="s">
        <v>10</v>
      </c>
      <c r="U11" s="575" t="s">
        <v>157</v>
      </c>
      <c r="V11" s="452" t="s">
        <v>1</v>
      </c>
      <c r="W11" s="649" t="s">
        <v>0</v>
      </c>
      <c r="X11" s="647">
        <v>1</v>
      </c>
      <c r="Y11" s="646" t="s">
        <v>11</v>
      </c>
      <c r="Z11" s="647" t="s">
        <v>10</v>
      </c>
      <c r="AA11" s="452" t="s">
        <v>1</v>
      </c>
      <c r="AB11" s="649" t="s">
        <v>0</v>
      </c>
      <c r="AC11" s="647">
        <v>1</v>
      </c>
      <c r="AD11" s="646" t="s">
        <v>11</v>
      </c>
      <c r="AE11" s="647" t="s">
        <v>10</v>
      </c>
      <c r="AF11" s="452" t="s">
        <v>1</v>
      </c>
      <c r="AG11" s="649" t="s">
        <v>0</v>
      </c>
      <c r="AH11" s="647">
        <v>1</v>
      </c>
      <c r="AI11" s="646" t="s">
        <v>11</v>
      </c>
      <c r="AJ11" s="647" t="s">
        <v>10</v>
      </c>
      <c r="AK11" s="575" t="s">
        <v>55</v>
      </c>
      <c r="AL11" s="452" t="s">
        <v>1</v>
      </c>
      <c r="AM11" s="649" t="s">
        <v>0</v>
      </c>
      <c r="AN11" s="647">
        <v>1</v>
      </c>
      <c r="AO11" s="646" t="s">
        <v>11</v>
      </c>
      <c r="AP11" s="647" t="s">
        <v>10</v>
      </c>
      <c r="AQ11" s="459" t="s">
        <v>1</v>
      </c>
      <c r="AR11" s="649" t="s">
        <v>0</v>
      </c>
      <c r="AS11" s="647">
        <v>1</v>
      </c>
      <c r="AT11" s="647">
        <v>2</v>
      </c>
      <c r="AU11" s="647" t="s">
        <v>10</v>
      </c>
      <c r="AV11" s="452" t="s">
        <v>1</v>
      </c>
      <c r="AW11" s="649" t="s">
        <v>0</v>
      </c>
      <c r="AX11" s="647">
        <v>1</v>
      </c>
      <c r="AY11" s="646" t="s">
        <v>11</v>
      </c>
      <c r="AZ11" s="647" t="s">
        <v>10</v>
      </c>
      <c r="BA11" s="486" t="s">
        <v>1</v>
      </c>
      <c r="BB11" s="648" t="s">
        <v>1</v>
      </c>
      <c r="BC11" s="482" t="s">
        <v>55</v>
      </c>
      <c r="BD11" s="443" t="s">
        <v>1</v>
      </c>
    </row>
    <row r="12" spans="1:56" s="159" customFormat="1" ht="16.5" thickTop="1">
      <c r="A12" s="656"/>
      <c r="B12" s="657" t="s">
        <v>68</v>
      </c>
      <c r="C12" s="658"/>
      <c r="D12" s="659"/>
      <c r="E12" s="660"/>
      <c r="F12" s="762"/>
      <c r="G12" s="661"/>
      <c r="H12" s="662"/>
      <c r="I12" s="663"/>
      <c r="J12" s="662"/>
      <c r="K12" s="664"/>
      <c r="L12" s="665"/>
      <c r="M12" s="662"/>
      <c r="N12" s="663"/>
      <c r="O12" s="662"/>
      <c r="P12" s="664"/>
      <c r="Q12" s="661"/>
      <c r="R12" s="662"/>
      <c r="S12" s="663"/>
      <c r="T12" s="662"/>
      <c r="U12" s="666"/>
      <c r="V12" s="664"/>
      <c r="W12" s="661"/>
      <c r="X12" s="662"/>
      <c r="Y12" s="663"/>
      <c r="Z12" s="662"/>
      <c r="AA12" s="664"/>
      <c r="AB12" s="661"/>
      <c r="AC12" s="662"/>
      <c r="AD12" s="663"/>
      <c r="AE12" s="662"/>
      <c r="AF12" s="664"/>
      <c r="AG12" s="661"/>
      <c r="AH12" s="662"/>
      <c r="AI12" s="663"/>
      <c r="AJ12" s="662"/>
      <c r="AK12" s="666"/>
      <c r="AL12" s="664"/>
      <c r="AM12" s="661"/>
      <c r="AN12" s="662"/>
      <c r="AO12" s="663"/>
      <c r="AP12" s="662"/>
      <c r="AQ12" s="667"/>
      <c r="AR12" s="661"/>
      <c r="AS12" s="662"/>
      <c r="AT12" s="662"/>
      <c r="AU12" s="662"/>
      <c r="AV12" s="664"/>
      <c r="AW12" s="661"/>
      <c r="AX12" s="662"/>
      <c r="AY12" s="663"/>
      <c r="AZ12" s="662"/>
      <c r="BA12" s="668"/>
      <c r="BB12" s="669"/>
      <c r="BC12" s="492"/>
      <c r="BD12" s="158"/>
    </row>
    <row r="13" spans="1:56" ht="22.5">
      <c r="A13" s="163">
        <v>1</v>
      </c>
      <c r="B13" s="161" t="s">
        <v>158</v>
      </c>
      <c r="C13" s="129">
        <v>7315</v>
      </c>
      <c r="D13" s="98">
        <v>88</v>
      </c>
      <c r="E13" s="547" t="s">
        <v>39</v>
      </c>
      <c r="F13" s="131"/>
      <c r="G13" s="132"/>
      <c r="H13" s="133"/>
      <c r="I13" s="133"/>
      <c r="J13" s="133"/>
      <c r="K13" s="469"/>
      <c r="L13" s="548"/>
      <c r="M13" s="133"/>
      <c r="N13" s="370"/>
      <c r="O13" s="133"/>
      <c r="P13" s="469"/>
      <c r="Q13" s="132"/>
      <c r="R13" s="133">
        <v>4</v>
      </c>
      <c r="S13" s="133">
        <v>4</v>
      </c>
      <c r="T13" s="129"/>
      <c r="U13" s="557">
        <v>10</v>
      </c>
      <c r="V13" s="469">
        <f>SUM(Q13:U13)</f>
        <v>18</v>
      </c>
      <c r="W13" s="132">
        <v>1</v>
      </c>
      <c r="X13" s="133">
        <v>6</v>
      </c>
      <c r="Y13" s="133">
        <v>6</v>
      </c>
      <c r="Z13" s="129"/>
      <c r="AA13" s="469">
        <f>SUM(W13:Z13)</f>
        <v>13</v>
      </c>
      <c r="AB13" s="134"/>
      <c r="AC13" s="98"/>
      <c r="AD13" s="98"/>
      <c r="AE13" s="98"/>
      <c r="AF13" s="453"/>
      <c r="AG13" s="134"/>
      <c r="AH13" s="98"/>
      <c r="AI13" s="98"/>
      <c r="AJ13" s="98"/>
      <c r="AK13" s="297"/>
      <c r="AL13" s="453"/>
      <c r="AM13" s="134">
        <v>1</v>
      </c>
      <c r="AN13" s="98">
        <v>8</v>
      </c>
      <c r="AO13" s="98">
        <v>8</v>
      </c>
      <c r="AP13" s="98"/>
      <c r="AQ13" s="460">
        <f>SUM(AM13:AP13)</f>
        <v>17</v>
      </c>
      <c r="AR13" s="134"/>
      <c r="AS13" s="98"/>
      <c r="AT13" s="98"/>
      <c r="AU13" s="98"/>
      <c r="AV13" s="453"/>
      <c r="AW13" s="134"/>
      <c r="AX13" s="98"/>
      <c r="AY13" s="98"/>
      <c r="AZ13" s="98"/>
      <c r="BA13" s="487"/>
      <c r="BB13" s="499">
        <f>+BA13+AV13+AQ13+AL13+AF13+AA13+V13+P13+F13+K13</f>
        <v>48</v>
      </c>
      <c r="BC13" s="493"/>
      <c r="BD13" s="135"/>
    </row>
    <row r="14" spans="1:56" s="159" customFormat="1" ht="27" customHeight="1">
      <c r="A14" s="153"/>
      <c r="B14" s="651" t="s">
        <v>67</v>
      </c>
      <c r="C14" s="643"/>
      <c r="D14" s="644"/>
      <c r="E14" s="652"/>
      <c r="F14" s="761"/>
      <c r="G14" s="154"/>
      <c r="H14" s="155"/>
      <c r="I14" s="156"/>
      <c r="J14" s="155"/>
      <c r="K14" s="452"/>
      <c r="L14" s="157"/>
      <c r="M14" s="155"/>
      <c r="N14" s="653"/>
      <c r="O14" s="654"/>
      <c r="P14" s="655"/>
      <c r="Q14" s="154"/>
      <c r="R14" s="155"/>
      <c r="S14" s="156"/>
      <c r="T14" s="155"/>
      <c r="U14" s="575"/>
      <c r="V14" s="452"/>
      <c r="W14" s="154"/>
      <c r="X14" s="155"/>
      <c r="Y14" s="156"/>
      <c r="Z14" s="155"/>
      <c r="AA14" s="452"/>
      <c r="AB14" s="154"/>
      <c r="AC14" s="155"/>
      <c r="AD14" s="156"/>
      <c r="AE14" s="155"/>
      <c r="AF14" s="664"/>
      <c r="AG14" s="154"/>
      <c r="AH14" s="155"/>
      <c r="AI14" s="156"/>
      <c r="AJ14" s="662"/>
      <c r="AK14" s="666"/>
      <c r="AL14" s="664"/>
      <c r="AM14" s="154"/>
      <c r="AN14" s="155"/>
      <c r="AO14" s="156"/>
      <c r="AP14" s="155"/>
      <c r="AQ14" s="459"/>
      <c r="AR14" s="154"/>
      <c r="AS14" s="155"/>
      <c r="AT14" s="155"/>
      <c r="AU14" s="155"/>
      <c r="AV14" s="452"/>
      <c r="AW14" s="154"/>
      <c r="AX14" s="155"/>
      <c r="AY14" s="156"/>
      <c r="AZ14" s="155"/>
      <c r="BA14" s="486"/>
      <c r="BB14" s="498"/>
      <c r="BC14" s="492"/>
      <c r="BD14" s="158"/>
    </row>
    <row r="15" spans="1:56" ht="22.5">
      <c r="A15" s="163">
        <v>1</v>
      </c>
      <c r="B15" s="161" t="s">
        <v>36</v>
      </c>
      <c r="C15" s="129">
        <v>2967</v>
      </c>
      <c r="D15" s="98">
        <v>2</v>
      </c>
      <c r="E15" s="547" t="s">
        <v>39</v>
      </c>
      <c r="F15" s="131">
        <v>2</v>
      </c>
      <c r="G15" s="132">
        <v>1</v>
      </c>
      <c r="H15" s="133">
        <v>4</v>
      </c>
      <c r="I15" s="133">
        <v>4</v>
      </c>
      <c r="J15" s="133">
        <v>2</v>
      </c>
      <c r="K15" s="469">
        <f>SUM(G15:J15)</f>
        <v>11</v>
      </c>
      <c r="L15" s="548"/>
      <c r="M15" s="133">
        <v>3</v>
      </c>
      <c r="N15" s="207">
        <v>3</v>
      </c>
      <c r="O15" s="208">
        <v>2</v>
      </c>
      <c r="P15" s="474">
        <f>SUM(L15:O15)</f>
        <v>8</v>
      </c>
      <c r="Q15" s="132">
        <v>1</v>
      </c>
      <c r="R15" s="133">
        <v>3</v>
      </c>
      <c r="S15" s="133"/>
      <c r="T15" s="129">
        <v>2</v>
      </c>
      <c r="U15" s="557">
        <v>10</v>
      </c>
      <c r="V15" s="469">
        <f>SUM(Q15:U15)</f>
        <v>16</v>
      </c>
      <c r="W15" s="132">
        <v>1</v>
      </c>
      <c r="X15" s="133">
        <v>6</v>
      </c>
      <c r="Y15" s="133">
        <v>6</v>
      </c>
      <c r="Z15" s="129">
        <v>2</v>
      </c>
      <c r="AA15" s="469">
        <f>SUM(W15:Z15)</f>
        <v>15</v>
      </c>
      <c r="AB15" s="134">
        <v>1</v>
      </c>
      <c r="AC15" s="98">
        <v>6</v>
      </c>
      <c r="AD15" s="98"/>
      <c r="AE15" s="98">
        <v>2</v>
      </c>
      <c r="AF15" s="466">
        <f>SUM(AB15:AE15)</f>
        <v>9</v>
      </c>
      <c r="AG15" s="134">
        <v>1</v>
      </c>
      <c r="AH15" s="98">
        <v>6</v>
      </c>
      <c r="AI15" s="98">
        <v>6</v>
      </c>
      <c r="AJ15" s="98">
        <v>2</v>
      </c>
      <c r="AK15" s="297">
        <v>10</v>
      </c>
      <c r="AL15" s="453">
        <f>SUM(AG15:AK15)</f>
        <v>25</v>
      </c>
      <c r="AM15" s="134"/>
      <c r="AN15" s="98">
        <v>6</v>
      </c>
      <c r="AO15" s="98">
        <v>8</v>
      </c>
      <c r="AP15" s="98">
        <v>2</v>
      </c>
      <c r="AQ15" s="460">
        <f>SUM(AM15:AP15)</f>
        <v>16</v>
      </c>
      <c r="AR15" s="134"/>
      <c r="AS15" s="98"/>
      <c r="AT15" s="98"/>
      <c r="AU15" s="784">
        <v>2</v>
      </c>
      <c r="AV15" s="453">
        <f>SUM(AR15:AU15)</f>
        <v>2</v>
      </c>
      <c r="AW15" s="134"/>
      <c r="AX15" s="98"/>
      <c r="AY15" s="98"/>
      <c r="AZ15" s="98"/>
      <c r="BA15" s="487">
        <f>SUM(AW15:AZ15)</f>
        <v>0</v>
      </c>
      <c r="BB15" s="499">
        <f t="shared" ref="BB15:BB22" si="0">+BA15+AV15+AQ15+AL15+AF15+AA15+V15+P15+F15+K15</f>
        <v>104</v>
      </c>
      <c r="BC15" s="493"/>
      <c r="BD15" s="135"/>
    </row>
    <row r="16" spans="1:56" ht="22.5">
      <c r="A16" s="209">
        <v>2</v>
      </c>
      <c r="B16" s="165" t="s">
        <v>164</v>
      </c>
      <c r="C16" s="128">
        <v>3382</v>
      </c>
      <c r="D16" s="93">
        <v>101</v>
      </c>
      <c r="E16" s="670" t="s">
        <v>39</v>
      </c>
      <c r="F16" s="131"/>
      <c r="G16" s="132"/>
      <c r="H16" s="133"/>
      <c r="I16" s="133"/>
      <c r="J16" s="133"/>
      <c r="K16" s="469"/>
      <c r="L16" s="133"/>
      <c r="M16" s="133"/>
      <c r="N16" s="133"/>
      <c r="O16" s="133"/>
      <c r="P16" s="474"/>
      <c r="Q16" s="132"/>
      <c r="R16" s="133"/>
      <c r="S16" s="133"/>
      <c r="T16" s="133"/>
      <c r="U16" s="369"/>
      <c r="V16" s="469"/>
      <c r="W16" s="132"/>
      <c r="X16" s="133"/>
      <c r="Y16" s="133"/>
      <c r="Z16" s="133"/>
      <c r="AA16" s="469">
        <v>0</v>
      </c>
      <c r="AB16" s="134"/>
      <c r="AC16" s="98"/>
      <c r="AD16" s="98"/>
      <c r="AE16" s="98"/>
      <c r="AF16" s="466"/>
      <c r="AG16" s="134"/>
      <c r="AH16" s="98"/>
      <c r="AI16" s="98"/>
      <c r="AJ16" s="98"/>
      <c r="AK16" s="641"/>
      <c r="AL16" s="466"/>
      <c r="AM16" s="134">
        <v>1</v>
      </c>
      <c r="AN16" s="98">
        <v>8</v>
      </c>
      <c r="AO16" s="98">
        <v>6</v>
      </c>
      <c r="AP16" s="98"/>
      <c r="AQ16" s="460">
        <f>SUM(AM16:AP16)</f>
        <v>15</v>
      </c>
      <c r="AR16" s="134"/>
      <c r="AS16" s="98"/>
      <c r="AT16" s="98"/>
      <c r="AU16" s="98"/>
      <c r="AV16" s="453"/>
      <c r="AW16" s="134"/>
      <c r="AX16" s="98"/>
      <c r="AY16" s="98"/>
      <c r="AZ16" s="98"/>
      <c r="BA16" s="487"/>
      <c r="BB16" s="499">
        <f t="shared" si="0"/>
        <v>15</v>
      </c>
      <c r="BC16" s="493"/>
      <c r="BD16" s="135"/>
    </row>
    <row r="17" spans="1:58" ht="22.5">
      <c r="A17" s="163">
        <v>3</v>
      </c>
      <c r="B17" s="161" t="s">
        <v>138</v>
      </c>
      <c r="C17" s="129"/>
      <c r="D17" s="98">
        <v>8</v>
      </c>
      <c r="E17" s="547" t="s">
        <v>39</v>
      </c>
      <c r="F17" s="131">
        <v>2</v>
      </c>
      <c r="G17" s="132"/>
      <c r="H17" s="133"/>
      <c r="I17" s="133"/>
      <c r="J17" s="133"/>
      <c r="K17" s="469"/>
      <c r="L17" s="549">
        <v>1</v>
      </c>
      <c r="M17" s="208">
        <v>4</v>
      </c>
      <c r="N17" s="550">
        <v>4</v>
      </c>
      <c r="O17" s="208"/>
      <c r="P17" s="474">
        <f>SUM(L17:O17)</f>
        <v>9</v>
      </c>
      <c r="Q17" s="132"/>
      <c r="R17" s="133"/>
      <c r="S17" s="133"/>
      <c r="T17" s="133"/>
      <c r="U17" s="369"/>
      <c r="V17" s="469"/>
      <c r="W17" s="132"/>
      <c r="X17" s="133"/>
      <c r="Y17" s="133"/>
      <c r="Z17" s="133"/>
      <c r="AA17" s="469"/>
      <c r="AB17" s="134"/>
      <c r="AC17" s="98"/>
      <c r="AD17" s="98"/>
      <c r="AE17" s="98"/>
      <c r="AF17" s="466"/>
      <c r="AG17" s="134"/>
      <c r="AH17" s="98"/>
      <c r="AI17" s="98"/>
      <c r="AJ17" s="98"/>
      <c r="AK17" s="641"/>
      <c r="AL17" s="466"/>
      <c r="AM17" s="134"/>
      <c r="AN17" s="98"/>
      <c r="AO17" s="98"/>
      <c r="AP17" s="129"/>
      <c r="AQ17" s="460"/>
      <c r="AR17" s="134"/>
      <c r="AS17" s="98"/>
      <c r="AT17" s="98"/>
      <c r="AU17" s="98"/>
      <c r="AV17" s="453"/>
      <c r="AW17" s="134"/>
      <c r="AX17" s="98"/>
      <c r="AY17" s="98"/>
      <c r="AZ17" s="98"/>
      <c r="BA17" s="487"/>
      <c r="BB17" s="499">
        <f t="shared" si="0"/>
        <v>11</v>
      </c>
      <c r="BC17" s="493"/>
      <c r="BD17" s="135"/>
    </row>
    <row r="18" spans="1:58" ht="22.5" hidden="1" customHeight="1">
      <c r="A18" s="163">
        <v>2</v>
      </c>
      <c r="B18" s="161" t="s">
        <v>20</v>
      </c>
      <c r="C18" s="129">
        <v>2987</v>
      </c>
      <c r="D18" s="98">
        <v>80</v>
      </c>
      <c r="E18" s="130" t="s">
        <v>39</v>
      </c>
      <c r="F18" s="131"/>
      <c r="G18" s="132"/>
      <c r="H18" s="133"/>
      <c r="I18" s="133"/>
      <c r="J18" s="133"/>
      <c r="K18" s="474"/>
      <c r="L18" s="133"/>
      <c r="M18" s="133"/>
      <c r="N18" s="133"/>
      <c r="O18" s="133"/>
      <c r="P18" s="469"/>
      <c r="Q18" s="132"/>
      <c r="R18" s="133"/>
      <c r="S18" s="133"/>
      <c r="T18" s="133"/>
      <c r="U18" s="369"/>
      <c r="V18" s="469"/>
      <c r="W18" s="132"/>
      <c r="X18" s="133"/>
      <c r="Y18" s="133"/>
      <c r="Z18" s="133"/>
      <c r="AA18" s="469"/>
      <c r="AB18" s="134"/>
      <c r="AC18" s="98"/>
      <c r="AD18" s="98"/>
      <c r="AE18" s="98"/>
      <c r="AF18" s="466"/>
      <c r="AG18" s="134"/>
      <c r="AH18" s="98"/>
      <c r="AI18" s="98"/>
      <c r="AJ18" s="98"/>
      <c r="AK18" s="297"/>
      <c r="AL18" s="453"/>
      <c r="AM18" s="134"/>
      <c r="AN18" s="98"/>
      <c r="AO18" s="98"/>
      <c r="AP18" s="98"/>
      <c r="AQ18" s="460"/>
      <c r="AR18" s="134"/>
      <c r="AS18" s="98"/>
      <c r="AT18" s="98"/>
      <c r="AU18" s="98"/>
      <c r="AV18" s="453"/>
      <c r="AW18" s="134"/>
      <c r="AX18" s="98"/>
      <c r="AY18" s="98"/>
      <c r="AZ18" s="98"/>
      <c r="BA18" s="487"/>
      <c r="BB18" s="499">
        <f t="shared" si="0"/>
        <v>0</v>
      </c>
      <c r="BC18" s="493"/>
      <c r="BD18" s="135"/>
    </row>
    <row r="19" spans="1:58" ht="22.5" hidden="1">
      <c r="A19" s="160">
        <v>3</v>
      </c>
      <c r="B19" s="161" t="s">
        <v>43</v>
      </c>
      <c r="C19" s="129">
        <v>5551</v>
      </c>
      <c r="D19" s="98">
        <v>111</v>
      </c>
      <c r="E19" s="130" t="s">
        <v>39</v>
      </c>
      <c r="F19" s="131"/>
      <c r="G19" s="132"/>
      <c r="H19" s="133"/>
      <c r="I19" s="133"/>
      <c r="J19" s="133"/>
      <c r="K19" s="474"/>
      <c r="L19" s="133"/>
      <c r="M19" s="133"/>
      <c r="N19" s="133"/>
      <c r="O19" s="133"/>
      <c r="P19" s="469"/>
      <c r="Q19" s="132"/>
      <c r="R19" s="133"/>
      <c r="S19" s="133"/>
      <c r="T19" s="133"/>
      <c r="U19" s="369"/>
      <c r="V19" s="469"/>
      <c r="W19" s="132"/>
      <c r="X19" s="133"/>
      <c r="Y19" s="133"/>
      <c r="Z19" s="129"/>
      <c r="AA19" s="469"/>
      <c r="AB19" s="134"/>
      <c r="AC19" s="98"/>
      <c r="AD19" s="98"/>
      <c r="AE19" s="98"/>
      <c r="AF19" s="453"/>
      <c r="AG19" s="134"/>
      <c r="AH19" s="98"/>
      <c r="AI19" s="98"/>
      <c r="AJ19" s="98"/>
      <c r="AK19" s="297"/>
      <c r="AL19" s="453"/>
      <c r="AM19" s="134"/>
      <c r="AN19" s="98"/>
      <c r="AO19" s="98"/>
      <c r="AP19" s="98"/>
      <c r="AQ19" s="460"/>
      <c r="AR19" s="134"/>
      <c r="AS19" s="98"/>
      <c r="AT19" s="98"/>
      <c r="AU19" s="98"/>
      <c r="AV19" s="453"/>
      <c r="AW19" s="134"/>
      <c r="AX19" s="98"/>
      <c r="AY19" s="98"/>
      <c r="AZ19" s="98"/>
      <c r="BA19" s="487"/>
      <c r="BB19" s="499">
        <f t="shared" si="0"/>
        <v>0</v>
      </c>
      <c r="BC19" s="493"/>
      <c r="BD19" s="135"/>
    </row>
    <row r="20" spans="1:58" ht="22.5" hidden="1">
      <c r="A20" s="163" t="s">
        <v>41</v>
      </c>
      <c r="B20" s="161" t="s">
        <v>37</v>
      </c>
      <c r="C20" s="129">
        <v>1926</v>
      </c>
      <c r="D20" s="98">
        <v>123</v>
      </c>
      <c r="E20" s="130" t="s">
        <v>39</v>
      </c>
      <c r="F20" s="131"/>
      <c r="G20" s="132"/>
      <c r="H20" s="133"/>
      <c r="I20" s="133"/>
      <c r="J20" s="133"/>
      <c r="K20" s="474"/>
      <c r="L20" s="133"/>
      <c r="M20" s="133"/>
      <c r="N20" s="133"/>
      <c r="O20" s="133"/>
      <c r="P20" s="469"/>
      <c r="Q20" s="132"/>
      <c r="R20" s="133"/>
      <c r="S20" s="133"/>
      <c r="T20" s="133"/>
      <c r="U20" s="369"/>
      <c r="V20" s="469"/>
      <c r="W20" s="132"/>
      <c r="X20" s="133"/>
      <c r="Y20" s="133"/>
      <c r="Z20" s="133"/>
      <c r="AA20" s="469"/>
      <c r="AB20" s="134"/>
      <c r="AC20" s="98"/>
      <c r="AD20" s="98"/>
      <c r="AE20" s="98"/>
      <c r="AF20" s="453"/>
      <c r="AG20" s="134"/>
      <c r="AH20" s="98"/>
      <c r="AI20" s="98"/>
      <c r="AJ20" s="98"/>
      <c r="AK20" s="297"/>
      <c r="AL20" s="453"/>
      <c r="AM20" s="134"/>
      <c r="AN20" s="98"/>
      <c r="AO20" s="98"/>
      <c r="AP20" s="98"/>
      <c r="AQ20" s="460"/>
      <c r="AR20" s="134"/>
      <c r="AS20" s="98"/>
      <c r="AT20" s="98"/>
      <c r="AU20" s="98"/>
      <c r="AV20" s="453"/>
      <c r="AW20" s="134"/>
      <c r="AX20" s="98"/>
      <c r="AY20" s="98"/>
      <c r="AZ20" s="98"/>
      <c r="BA20" s="487"/>
      <c r="BB20" s="499">
        <f t="shared" si="0"/>
        <v>0</v>
      </c>
      <c r="BC20" s="493"/>
      <c r="BD20" s="135"/>
    </row>
    <row r="21" spans="1:58" ht="22.5" hidden="1">
      <c r="A21" s="160">
        <v>5</v>
      </c>
      <c r="B21" s="161" t="s">
        <v>86</v>
      </c>
      <c r="C21" s="129">
        <v>3778</v>
      </c>
      <c r="D21" s="98">
        <v>5</v>
      </c>
      <c r="E21" s="130" t="s">
        <v>39</v>
      </c>
      <c r="F21" s="131"/>
      <c r="G21" s="132"/>
      <c r="H21" s="133"/>
      <c r="I21" s="133"/>
      <c r="J21" s="133"/>
      <c r="K21" s="469"/>
      <c r="L21" s="133"/>
      <c r="M21" s="133"/>
      <c r="N21" s="133"/>
      <c r="O21" s="133"/>
      <c r="P21" s="469"/>
      <c r="Q21" s="132"/>
      <c r="R21" s="133"/>
      <c r="S21" s="133"/>
      <c r="T21" s="133"/>
      <c r="U21" s="369"/>
      <c r="V21" s="469">
        <f>SUM(Q21:T21)</f>
        <v>0</v>
      </c>
      <c r="W21" s="132"/>
      <c r="X21" s="133"/>
      <c r="Y21" s="133"/>
      <c r="Z21" s="129"/>
      <c r="AA21" s="469">
        <f>SUM(W21:Z21)</f>
        <v>0</v>
      </c>
      <c r="AB21" s="134"/>
      <c r="AC21" s="98"/>
      <c r="AD21" s="98"/>
      <c r="AE21" s="98"/>
      <c r="AF21" s="453"/>
      <c r="AG21" s="134"/>
      <c r="AH21" s="98"/>
      <c r="AI21" s="98"/>
      <c r="AJ21" s="98"/>
      <c r="AK21" s="297"/>
      <c r="AL21" s="453"/>
      <c r="AM21" s="134"/>
      <c r="AN21" s="98"/>
      <c r="AO21" s="98"/>
      <c r="AP21" s="98"/>
      <c r="AQ21" s="460"/>
      <c r="AR21" s="134"/>
      <c r="AS21" s="98"/>
      <c r="AT21" s="98"/>
      <c r="AU21" s="98"/>
      <c r="AV21" s="453"/>
      <c r="AW21" s="134"/>
      <c r="AX21" s="98"/>
      <c r="AY21" s="98"/>
      <c r="AZ21" s="98"/>
      <c r="BA21" s="487"/>
      <c r="BB21" s="499">
        <f t="shared" si="0"/>
        <v>0</v>
      </c>
      <c r="BC21" s="493"/>
      <c r="BD21" s="135"/>
    </row>
    <row r="22" spans="1:58" ht="22.5" hidden="1">
      <c r="A22" s="163">
        <v>6</v>
      </c>
      <c r="B22" s="161" t="s">
        <v>30</v>
      </c>
      <c r="C22" s="129">
        <v>2500</v>
      </c>
      <c r="D22" s="98">
        <v>26</v>
      </c>
      <c r="E22" s="130" t="s">
        <v>39</v>
      </c>
      <c r="F22" s="131"/>
      <c r="G22" s="132"/>
      <c r="H22" s="133"/>
      <c r="I22" s="133"/>
      <c r="J22" s="133"/>
      <c r="K22" s="474"/>
      <c r="L22" s="133"/>
      <c r="M22" s="133"/>
      <c r="N22" s="133"/>
      <c r="O22" s="133"/>
      <c r="P22" s="474"/>
      <c r="Q22" s="132"/>
      <c r="R22" s="133"/>
      <c r="S22" s="133"/>
      <c r="T22" s="133"/>
      <c r="U22" s="369"/>
      <c r="V22" s="469"/>
      <c r="W22" s="132"/>
      <c r="X22" s="133"/>
      <c r="Y22" s="133"/>
      <c r="Z22" s="129"/>
      <c r="AA22" s="469"/>
      <c r="AB22" s="134"/>
      <c r="AC22" s="98"/>
      <c r="AD22" s="98"/>
      <c r="AE22" s="98"/>
      <c r="AF22" s="453"/>
      <c r="AG22" s="134"/>
      <c r="AH22" s="98"/>
      <c r="AI22" s="98"/>
      <c r="AJ22" s="98"/>
      <c r="AK22" s="297"/>
      <c r="AL22" s="453"/>
      <c r="AM22" s="134"/>
      <c r="AN22" s="98"/>
      <c r="AO22" s="98"/>
      <c r="AP22" s="98"/>
      <c r="AQ22" s="460"/>
      <c r="AR22" s="134"/>
      <c r="AS22" s="98"/>
      <c r="AT22" s="98"/>
      <c r="AU22" s="98"/>
      <c r="AV22" s="453"/>
      <c r="AW22" s="134"/>
      <c r="AX22" s="98"/>
      <c r="AY22" s="98"/>
      <c r="AZ22" s="98"/>
      <c r="BA22" s="487"/>
      <c r="BB22" s="499">
        <f t="shared" si="0"/>
        <v>0</v>
      </c>
      <c r="BC22" s="493"/>
      <c r="BD22" s="135"/>
    </row>
    <row r="23" spans="1:58" ht="22.5">
      <c r="A23" s="160"/>
      <c r="B23" s="162" t="s">
        <v>66</v>
      </c>
      <c r="C23" s="129"/>
      <c r="D23" s="98"/>
      <c r="E23" s="130"/>
      <c r="F23" s="131"/>
      <c r="G23" s="132"/>
      <c r="H23" s="133"/>
      <c r="I23" s="133"/>
      <c r="J23" s="133"/>
      <c r="K23" s="474"/>
      <c r="L23" s="133"/>
      <c r="M23" s="133"/>
      <c r="N23" s="133"/>
      <c r="O23" s="133"/>
      <c r="P23" s="474"/>
      <c r="Q23" s="132"/>
      <c r="R23" s="133"/>
      <c r="S23" s="133"/>
      <c r="T23" s="133"/>
      <c r="U23" s="369"/>
      <c r="V23" s="469"/>
      <c r="W23" s="132"/>
      <c r="X23" s="133"/>
      <c r="Y23" s="133"/>
      <c r="Z23" s="133"/>
      <c r="AA23" s="469"/>
      <c r="AB23" s="134"/>
      <c r="AC23" s="98"/>
      <c r="AD23" s="98"/>
      <c r="AE23" s="98"/>
      <c r="AF23" s="453"/>
      <c r="AG23" s="134"/>
      <c r="AH23" s="98"/>
      <c r="AI23" s="98"/>
      <c r="AJ23" s="98"/>
      <c r="AK23" s="297"/>
      <c r="AL23" s="453"/>
      <c r="AM23" s="134"/>
      <c r="AN23" s="98"/>
      <c r="AO23" s="98"/>
      <c r="AP23" s="98"/>
      <c r="AQ23" s="460"/>
      <c r="AR23" s="134"/>
      <c r="AS23" s="98"/>
      <c r="AT23" s="98"/>
      <c r="AU23" s="98"/>
      <c r="AV23" s="453"/>
      <c r="AW23" s="134"/>
      <c r="AX23" s="98"/>
      <c r="AY23" s="98"/>
      <c r="AZ23" s="98"/>
      <c r="BA23" s="487"/>
      <c r="BB23" s="499"/>
      <c r="BC23" s="493"/>
      <c r="BD23" s="135"/>
      <c r="BF23" t="s">
        <v>156</v>
      </c>
    </row>
    <row r="24" spans="1:58" ht="22.5" hidden="1">
      <c r="A24" s="163">
        <v>1</v>
      </c>
      <c r="B24" s="161" t="s">
        <v>46</v>
      </c>
      <c r="C24" s="129">
        <v>4910</v>
      </c>
      <c r="D24" s="98">
        <v>44</v>
      </c>
      <c r="E24" s="130" t="s">
        <v>39</v>
      </c>
      <c r="F24" s="131"/>
      <c r="G24" s="132"/>
      <c r="H24" s="133"/>
      <c r="I24" s="133"/>
      <c r="J24" s="133"/>
      <c r="K24" s="474"/>
      <c r="L24" s="133"/>
      <c r="M24" s="133"/>
      <c r="N24" s="133"/>
      <c r="O24" s="133"/>
      <c r="P24" s="469"/>
      <c r="Q24" s="132"/>
      <c r="R24" s="133"/>
      <c r="S24" s="133"/>
      <c r="T24" s="133"/>
      <c r="U24" s="369"/>
      <c r="V24" s="469"/>
      <c r="W24" s="132"/>
      <c r="X24" s="133"/>
      <c r="Y24" s="133"/>
      <c r="Z24" s="133"/>
      <c r="AA24" s="469">
        <f>SUM(W24:Z24)</f>
        <v>0</v>
      </c>
      <c r="AB24" s="134"/>
      <c r="AC24" s="98"/>
      <c r="AD24" s="98"/>
      <c r="AE24" s="98"/>
      <c r="AF24" s="453"/>
      <c r="AG24" s="134"/>
      <c r="AH24" s="98"/>
      <c r="AI24" s="98"/>
      <c r="AJ24" s="98"/>
      <c r="AK24" s="297"/>
      <c r="AL24" s="453"/>
      <c r="AM24" s="134"/>
      <c r="AN24" s="98"/>
      <c r="AO24" s="98"/>
      <c r="AP24" s="98"/>
      <c r="AQ24" s="460"/>
      <c r="AR24" s="134"/>
      <c r="AS24" s="98"/>
      <c r="AT24" s="98"/>
      <c r="AU24" s="98"/>
      <c r="AV24" s="453">
        <f>SUM(AS24:AU24)</f>
        <v>0</v>
      </c>
      <c r="AW24" s="134"/>
      <c r="AX24" s="98"/>
      <c r="AY24" s="98"/>
      <c r="AZ24" s="98"/>
      <c r="BA24" s="487">
        <f>SUM(AX24:AZ24)</f>
        <v>0</v>
      </c>
      <c r="BB24" s="499">
        <f t="shared" ref="BB24:BB45" si="1">+BA24+AV24+AQ24+AL24+AF24+AA24+V24+P24+F24+K24</f>
        <v>0</v>
      </c>
      <c r="BC24" s="493"/>
      <c r="BD24" s="135"/>
    </row>
    <row r="25" spans="1:58" ht="22.5">
      <c r="A25" s="160">
        <v>1</v>
      </c>
      <c r="B25" s="161" t="s">
        <v>45</v>
      </c>
      <c r="C25" s="129">
        <v>5551</v>
      </c>
      <c r="D25" s="98">
        <v>15</v>
      </c>
      <c r="E25" s="130" t="s">
        <v>39</v>
      </c>
      <c r="F25" s="131">
        <v>2</v>
      </c>
      <c r="G25" s="132"/>
      <c r="H25" s="133"/>
      <c r="I25" s="133"/>
      <c r="J25" s="133"/>
      <c r="K25" s="469"/>
      <c r="L25" s="133"/>
      <c r="M25" s="133"/>
      <c r="N25" s="133"/>
      <c r="O25" s="133"/>
      <c r="P25" s="469"/>
      <c r="Q25" s="132"/>
      <c r="R25" s="133"/>
      <c r="S25" s="133"/>
      <c r="T25" s="133"/>
      <c r="U25" s="369"/>
      <c r="V25" s="469"/>
      <c r="W25" s="132"/>
      <c r="X25" s="133">
        <v>5</v>
      </c>
      <c r="Y25" s="133">
        <v>6</v>
      </c>
      <c r="Z25" s="133">
        <v>2</v>
      </c>
      <c r="AA25" s="469">
        <f>SUM(W25:Z25)</f>
        <v>13</v>
      </c>
      <c r="AB25" s="134"/>
      <c r="AC25" s="98"/>
      <c r="AD25" s="98"/>
      <c r="AE25" s="98"/>
      <c r="AF25" s="453"/>
      <c r="AG25" s="134"/>
      <c r="AH25" s="98"/>
      <c r="AI25" s="98"/>
      <c r="AJ25" s="98"/>
      <c r="AK25" s="297"/>
      <c r="AL25" s="453"/>
      <c r="AM25" s="134">
        <v>1</v>
      </c>
      <c r="AN25" s="98">
        <v>8</v>
      </c>
      <c r="AO25" s="98">
        <v>8</v>
      </c>
      <c r="AP25" s="98">
        <v>2</v>
      </c>
      <c r="AQ25" s="460">
        <f>SUM(AM25:AP25)</f>
        <v>19</v>
      </c>
      <c r="AR25" s="134"/>
      <c r="AS25" s="98"/>
      <c r="AT25" s="98"/>
      <c r="AU25" s="784">
        <v>2</v>
      </c>
      <c r="AV25" s="453">
        <f>SUM(AR25:AU25)</f>
        <v>2</v>
      </c>
      <c r="AW25" s="134"/>
      <c r="AX25" s="98"/>
      <c r="AY25" s="98"/>
      <c r="AZ25" s="98"/>
      <c r="BA25" s="487"/>
      <c r="BB25" s="499">
        <f t="shared" si="1"/>
        <v>36</v>
      </c>
      <c r="BC25" s="493"/>
      <c r="BD25" s="135"/>
    </row>
    <row r="26" spans="1:58" ht="22.5" hidden="1">
      <c r="A26" s="163">
        <v>3</v>
      </c>
      <c r="B26" s="161" t="s">
        <v>44</v>
      </c>
      <c r="C26" s="129">
        <v>4907</v>
      </c>
      <c r="D26" s="98">
        <v>98</v>
      </c>
      <c r="E26" s="130" t="s">
        <v>39</v>
      </c>
      <c r="F26" s="131"/>
      <c r="G26" s="132"/>
      <c r="H26" s="133"/>
      <c r="I26" s="133"/>
      <c r="J26" s="133"/>
      <c r="K26" s="469"/>
      <c r="L26" s="133"/>
      <c r="M26" s="133"/>
      <c r="N26" s="133"/>
      <c r="O26" s="133"/>
      <c r="P26" s="469"/>
      <c r="Q26" s="132"/>
      <c r="R26" s="133"/>
      <c r="S26" s="133"/>
      <c r="T26" s="133"/>
      <c r="U26" s="369"/>
      <c r="V26" s="469"/>
      <c r="W26" s="132"/>
      <c r="X26" s="133"/>
      <c r="Y26" s="133"/>
      <c r="Z26" s="133"/>
      <c r="AA26" s="469">
        <f>SUM(W26:Z26)</f>
        <v>0</v>
      </c>
      <c r="AB26" s="134"/>
      <c r="AC26" s="98"/>
      <c r="AD26" s="98"/>
      <c r="AE26" s="98"/>
      <c r="AF26" s="453"/>
      <c r="AG26" s="134"/>
      <c r="AH26" s="98"/>
      <c r="AI26" s="98"/>
      <c r="AJ26" s="98"/>
      <c r="AK26" s="297"/>
      <c r="AL26" s="453"/>
      <c r="AM26" s="134"/>
      <c r="AN26" s="98"/>
      <c r="AO26" s="98"/>
      <c r="AP26" s="98"/>
      <c r="AQ26" s="460"/>
      <c r="AR26" s="134"/>
      <c r="AS26" s="98"/>
      <c r="AT26" s="98"/>
      <c r="AU26" s="98"/>
      <c r="AV26" s="453"/>
      <c r="AW26" s="134"/>
      <c r="AX26" s="98"/>
      <c r="AY26" s="98"/>
      <c r="AZ26" s="98"/>
      <c r="BA26" s="487"/>
      <c r="BB26" s="499">
        <f t="shared" si="1"/>
        <v>0</v>
      </c>
      <c r="BC26" s="493"/>
      <c r="BD26" s="135"/>
    </row>
    <row r="27" spans="1:58" ht="22.5" hidden="1">
      <c r="A27" s="163">
        <v>4</v>
      </c>
      <c r="B27" s="161" t="s">
        <v>85</v>
      </c>
      <c r="C27" s="129">
        <v>2110</v>
      </c>
      <c r="D27" s="98">
        <v>24</v>
      </c>
      <c r="E27" s="130" t="s">
        <v>39</v>
      </c>
      <c r="F27" s="131"/>
      <c r="G27" s="132"/>
      <c r="H27" s="133"/>
      <c r="I27" s="133"/>
      <c r="J27" s="133"/>
      <c r="K27" s="469"/>
      <c r="L27" s="133"/>
      <c r="M27" s="133"/>
      <c r="N27" s="133"/>
      <c r="O27" s="133"/>
      <c r="P27" s="469"/>
      <c r="Q27" s="132"/>
      <c r="R27" s="133"/>
      <c r="S27" s="133"/>
      <c r="T27" s="133"/>
      <c r="U27" s="369"/>
      <c r="V27" s="469"/>
      <c r="W27" s="132"/>
      <c r="X27" s="133"/>
      <c r="Y27" s="133"/>
      <c r="Z27" s="133"/>
      <c r="AA27" s="469"/>
      <c r="AB27" s="134"/>
      <c r="AC27" s="98"/>
      <c r="AD27" s="98"/>
      <c r="AE27" s="98"/>
      <c r="AF27" s="453"/>
      <c r="AG27" s="134"/>
      <c r="AH27" s="98"/>
      <c r="AI27" s="98"/>
      <c r="AJ27" s="98"/>
      <c r="AK27" s="297"/>
      <c r="AL27" s="453"/>
      <c r="AM27" s="134"/>
      <c r="AN27" s="98"/>
      <c r="AO27" s="98"/>
      <c r="AP27" s="98"/>
      <c r="AQ27" s="460"/>
      <c r="AR27" s="134"/>
      <c r="AS27" s="98"/>
      <c r="AT27" s="98"/>
      <c r="AU27" s="98"/>
      <c r="AV27" s="453"/>
      <c r="AW27" s="134"/>
      <c r="AX27" s="98"/>
      <c r="AY27" s="98"/>
      <c r="AZ27" s="98"/>
      <c r="BA27" s="487"/>
      <c r="BB27" s="499">
        <f t="shared" si="1"/>
        <v>0</v>
      </c>
      <c r="BC27" s="493"/>
      <c r="BD27" s="135"/>
    </row>
    <row r="28" spans="1:58" ht="22.5">
      <c r="A28" s="163">
        <v>2</v>
      </c>
      <c r="B28" s="161" t="s">
        <v>136</v>
      </c>
      <c r="C28" s="129">
        <v>21185</v>
      </c>
      <c r="D28" s="98">
        <v>101</v>
      </c>
      <c r="E28" s="130" t="s">
        <v>39</v>
      </c>
      <c r="F28" s="131">
        <v>2</v>
      </c>
      <c r="G28" s="132">
        <v>1</v>
      </c>
      <c r="H28" s="133">
        <v>4</v>
      </c>
      <c r="I28" s="133">
        <v>4</v>
      </c>
      <c r="J28" s="133"/>
      <c r="K28" s="469">
        <f>SUM(G28:J28)</f>
        <v>9</v>
      </c>
      <c r="L28" s="133"/>
      <c r="M28" s="133"/>
      <c r="N28" s="133"/>
      <c r="O28" s="133">
        <v>2</v>
      </c>
      <c r="P28" s="469">
        <f>SUM(L28:O28)</f>
        <v>2</v>
      </c>
      <c r="Q28" s="132"/>
      <c r="R28" s="133"/>
      <c r="S28" s="133"/>
      <c r="T28" s="133"/>
      <c r="U28" s="369"/>
      <c r="V28" s="469"/>
      <c r="W28" s="132"/>
      <c r="X28" s="133"/>
      <c r="Y28" s="133"/>
      <c r="Z28" s="133"/>
      <c r="AA28" s="469"/>
      <c r="AB28" s="134"/>
      <c r="AC28" s="98"/>
      <c r="AD28" s="98"/>
      <c r="AE28" s="98"/>
      <c r="AF28" s="453"/>
      <c r="AG28" s="134"/>
      <c r="AH28" s="98"/>
      <c r="AI28" s="98"/>
      <c r="AJ28" s="98"/>
      <c r="AK28" s="297"/>
      <c r="AL28" s="453"/>
      <c r="AM28" s="134"/>
      <c r="AN28" s="98"/>
      <c r="AO28" s="98"/>
      <c r="AP28" s="129"/>
      <c r="AQ28" s="460"/>
      <c r="AR28" s="134"/>
      <c r="AS28" s="98"/>
      <c r="AT28" s="98"/>
      <c r="AU28" s="98"/>
      <c r="AV28" s="453"/>
      <c r="AW28" s="134"/>
      <c r="AX28" s="98"/>
      <c r="AY28" s="98"/>
      <c r="AZ28" s="98"/>
      <c r="BA28" s="487"/>
      <c r="BB28" s="499">
        <f t="shared" si="1"/>
        <v>13</v>
      </c>
      <c r="BC28" s="493"/>
      <c r="BD28" s="135"/>
    </row>
    <row r="29" spans="1:58" ht="22.5">
      <c r="A29" s="160">
        <v>3</v>
      </c>
      <c r="B29" s="161" t="s">
        <v>109</v>
      </c>
      <c r="C29" s="129">
        <v>3578</v>
      </c>
      <c r="D29" s="98">
        <v>45</v>
      </c>
      <c r="E29" s="130" t="s">
        <v>39</v>
      </c>
      <c r="F29" s="131"/>
      <c r="G29" s="132"/>
      <c r="H29" s="133"/>
      <c r="I29" s="133"/>
      <c r="J29" s="298"/>
      <c r="K29" s="469"/>
      <c r="L29" s="549"/>
      <c r="M29" s="208"/>
      <c r="N29" s="550"/>
      <c r="O29" s="133"/>
      <c r="P29" s="469"/>
      <c r="Q29" s="132"/>
      <c r="R29" s="133"/>
      <c r="S29" s="133"/>
      <c r="T29" s="129"/>
      <c r="U29" s="557"/>
      <c r="V29" s="469"/>
      <c r="W29" s="132">
        <v>1</v>
      </c>
      <c r="X29" s="133">
        <v>6</v>
      </c>
      <c r="Y29" s="133">
        <v>5</v>
      </c>
      <c r="Z29" s="133"/>
      <c r="AA29" s="469">
        <f>SUM(W29:Z29)</f>
        <v>12</v>
      </c>
      <c r="AB29" s="134"/>
      <c r="AC29" s="98"/>
      <c r="AD29" s="98"/>
      <c r="AE29" s="98"/>
      <c r="AF29" s="453"/>
      <c r="AG29" s="134"/>
      <c r="AH29" s="98"/>
      <c r="AI29" s="98"/>
      <c r="AJ29" s="98"/>
      <c r="AK29" s="297"/>
      <c r="AL29" s="453"/>
      <c r="AM29" s="134"/>
      <c r="AN29" s="98"/>
      <c r="AO29" s="98"/>
      <c r="AP29" s="98"/>
      <c r="AQ29" s="460">
        <v>0</v>
      </c>
      <c r="AR29" s="134"/>
      <c r="AS29" s="98"/>
      <c r="AT29" s="98"/>
      <c r="AU29" s="98"/>
      <c r="AV29" s="453"/>
      <c r="AW29" s="134"/>
      <c r="AX29" s="98"/>
      <c r="AY29" s="98"/>
      <c r="AZ29" s="98"/>
      <c r="BA29" s="487"/>
      <c r="BB29" s="499">
        <f t="shared" si="1"/>
        <v>12</v>
      </c>
      <c r="BC29" s="493"/>
      <c r="BD29" s="135"/>
    </row>
    <row r="30" spans="1:58" ht="22.5">
      <c r="A30" s="163">
        <v>4</v>
      </c>
      <c r="B30" s="165" t="s">
        <v>159</v>
      </c>
      <c r="C30" s="128">
        <v>6439</v>
      </c>
      <c r="D30" s="93">
        <v>83</v>
      </c>
      <c r="E30" s="130" t="s">
        <v>39</v>
      </c>
      <c r="F30" s="131"/>
      <c r="G30" s="132"/>
      <c r="H30" s="133"/>
      <c r="I30" s="133"/>
      <c r="J30" s="133"/>
      <c r="K30" s="469"/>
      <c r="L30" s="299"/>
      <c r="M30" s="133"/>
      <c r="N30" s="133"/>
      <c r="O30" s="133"/>
      <c r="P30" s="474"/>
      <c r="Q30" s="132"/>
      <c r="R30" s="133"/>
      <c r="S30" s="133"/>
      <c r="T30" s="129"/>
      <c r="U30" s="557">
        <v>10</v>
      </c>
      <c r="V30" s="469">
        <f>SUM(Q30:U30)</f>
        <v>10</v>
      </c>
      <c r="W30" s="132"/>
      <c r="X30" s="133"/>
      <c r="Y30" s="133"/>
      <c r="Z30" s="129"/>
      <c r="AA30" s="469">
        <v>0</v>
      </c>
      <c r="AB30" s="134"/>
      <c r="AC30" s="98"/>
      <c r="AD30" s="98"/>
      <c r="AE30" s="98"/>
      <c r="AF30" s="466"/>
      <c r="AG30" s="134"/>
      <c r="AH30" s="98"/>
      <c r="AI30" s="98"/>
      <c r="AJ30" s="98"/>
      <c r="AK30" s="641"/>
      <c r="AL30" s="466"/>
      <c r="AM30" s="134"/>
      <c r="AN30" s="98"/>
      <c r="AO30" s="98"/>
      <c r="AP30" s="98"/>
      <c r="AQ30" s="460"/>
      <c r="AR30" s="134"/>
      <c r="AS30" s="98"/>
      <c r="AT30" s="98"/>
      <c r="AU30" s="98"/>
      <c r="AV30" s="453"/>
      <c r="AW30" s="134"/>
      <c r="AX30" s="98"/>
      <c r="AY30" s="98"/>
      <c r="AZ30" s="98"/>
      <c r="BA30" s="487"/>
      <c r="BB30" s="499">
        <f t="shared" si="1"/>
        <v>10</v>
      </c>
      <c r="BC30" s="493"/>
      <c r="BD30" s="135"/>
    </row>
    <row r="31" spans="1:58" ht="22.5">
      <c r="A31" s="163">
        <v>5</v>
      </c>
      <c r="B31" s="165" t="s">
        <v>113</v>
      </c>
      <c r="C31" s="128">
        <v>5931</v>
      </c>
      <c r="D31" s="93">
        <v>63</v>
      </c>
      <c r="E31" s="130" t="s">
        <v>39</v>
      </c>
      <c r="F31" s="131">
        <v>2</v>
      </c>
      <c r="G31" s="132"/>
      <c r="H31" s="133"/>
      <c r="I31" s="133"/>
      <c r="J31" s="133"/>
      <c r="K31" s="469"/>
      <c r="L31" s="133">
        <v>1</v>
      </c>
      <c r="M31" s="133">
        <v>4</v>
      </c>
      <c r="N31" s="133"/>
      <c r="O31" s="133"/>
      <c r="P31" s="474">
        <f>SUM(L31:O31)</f>
        <v>5</v>
      </c>
      <c r="Q31" s="132"/>
      <c r="R31" s="133"/>
      <c r="S31" s="133"/>
      <c r="T31" s="133"/>
      <c r="U31" s="369"/>
      <c r="V31" s="469"/>
      <c r="W31" s="132"/>
      <c r="X31" s="133"/>
      <c r="Y31" s="133"/>
      <c r="Z31" s="133"/>
      <c r="AA31" s="469"/>
      <c r="AB31" s="134"/>
      <c r="AC31" s="98"/>
      <c r="AD31" s="98"/>
      <c r="AE31" s="98"/>
      <c r="AF31" s="466"/>
      <c r="AG31" s="134"/>
      <c r="AH31" s="98"/>
      <c r="AI31" s="98"/>
      <c r="AJ31" s="98"/>
      <c r="AK31" s="641"/>
      <c r="AL31" s="466"/>
      <c r="AM31" s="134"/>
      <c r="AN31" s="98"/>
      <c r="AO31" s="98"/>
      <c r="AP31" s="129"/>
      <c r="AQ31" s="460"/>
      <c r="AR31" s="134"/>
      <c r="AS31" s="98"/>
      <c r="AT31" s="98"/>
      <c r="AU31" s="98"/>
      <c r="AV31" s="453">
        <f>SUM(AR31:AU31)</f>
        <v>0</v>
      </c>
      <c r="AW31" s="134"/>
      <c r="AX31" s="98"/>
      <c r="AY31" s="98"/>
      <c r="AZ31" s="98"/>
      <c r="BA31" s="487"/>
      <c r="BB31" s="499">
        <f t="shared" si="1"/>
        <v>7</v>
      </c>
      <c r="BC31" s="493"/>
      <c r="BD31" s="135"/>
    </row>
    <row r="32" spans="1:58" ht="22.5">
      <c r="A32" s="163">
        <v>6</v>
      </c>
      <c r="B32" s="165" t="s">
        <v>153</v>
      </c>
      <c r="C32" s="128">
        <v>16180</v>
      </c>
      <c r="D32" s="93">
        <v>38</v>
      </c>
      <c r="E32" s="130" t="s">
        <v>39</v>
      </c>
      <c r="F32" s="131"/>
      <c r="G32" s="132"/>
      <c r="H32" s="133"/>
      <c r="I32" s="133"/>
      <c r="J32" s="133"/>
      <c r="K32" s="469"/>
      <c r="L32" s="133"/>
      <c r="M32" s="133">
        <v>5</v>
      </c>
      <c r="N32" s="133"/>
      <c r="O32" s="133"/>
      <c r="P32" s="474">
        <f>SUM(L32:O32)</f>
        <v>5</v>
      </c>
      <c r="Q32" s="132"/>
      <c r="R32" s="133"/>
      <c r="S32" s="133"/>
      <c r="T32" s="133"/>
      <c r="U32" s="369"/>
      <c r="V32" s="469">
        <f>SUM(Q32:U32)</f>
        <v>0</v>
      </c>
      <c r="W32" s="132"/>
      <c r="X32" s="133"/>
      <c r="Y32" s="133"/>
      <c r="Z32" s="133"/>
      <c r="AA32" s="469"/>
      <c r="AB32" s="134"/>
      <c r="AC32" s="98"/>
      <c r="AD32" s="98"/>
      <c r="AE32" s="98"/>
      <c r="AF32" s="466"/>
      <c r="AG32" s="134"/>
      <c r="AH32" s="98"/>
      <c r="AI32" s="98"/>
      <c r="AJ32" s="98"/>
      <c r="AK32" s="641"/>
      <c r="AL32" s="466"/>
      <c r="AM32" s="134"/>
      <c r="AN32" s="98"/>
      <c r="AO32" s="98"/>
      <c r="AP32" s="129"/>
      <c r="AQ32" s="460"/>
      <c r="AR32" s="134"/>
      <c r="AS32" s="98"/>
      <c r="AT32" s="98"/>
      <c r="AU32" s="98"/>
      <c r="AV32" s="453"/>
      <c r="AW32" s="134"/>
      <c r="AX32" s="98"/>
      <c r="AY32" s="98"/>
      <c r="AZ32" s="98"/>
      <c r="BA32" s="487"/>
      <c r="BB32" s="499">
        <f t="shared" si="1"/>
        <v>5</v>
      </c>
      <c r="BC32" s="493"/>
      <c r="BD32" s="135"/>
    </row>
    <row r="33" spans="1:60" ht="22.5">
      <c r="A33" s="163">
        <v>7</v>
      </c>
      <c r="B33" s="165" t="s">
        <v>137</v>
      </c>
      <c r="C33" s="128"/>
      <c r="D33" s="93">
        <v>232</v>
      </c>
      <c r="E33" s="130" t="s">
        <v>39</v>
      </c>
      <c r="F33" s="131">
        <v>2</v>
      </c>
      <c r="G33" s="132"/>
      <c r="H33" s="133"/>
      <c r="I33" s="133"/>
      <c r="J33" s="298">
        <v>2</v>
      </c>
      <c r="K33" s="469">
        <f>SUM(G33:J33)</f>
        <v>2</v>
      </c>
      <c r="L33" s="133"/>
      <c r="M33" s="133"/>
      <c r="N33" s="133"/>
      <c r="O33" s="133"/>
      <c r="P33" s="474">
        <v>0</v>
      </c>
      <c r="Q33" s="132"/>
      <c r="R33" s="133"/>
      <c r="S33" s="133"/>
      <c r="T33" s="133"/>
      <c r="U33" s="369"/>
      <c r="V33" s="469"/>
      <c r="W33" s="132"/>
      <c r="X33" s="133"/>
      <c r="Y33" s="133"/>
      <c r="Z33" s="133"/>
      <c r="AA33" s="469"/>
      <c r="AB33" s="134"/>
      <c r="AC33" s="98"/>
      <c r="AD33" s="98"/>
      <c r="AE33" s="98"/>
      <c r="AF33" s="466"/>
      <c r="AG33" s="134"/>
      <c r="AH33" s="98"/>
      <c r="AI33" s="98"/>
      <c r="AJ33" s="98"/>
      <c r="AK33" s="641"/>
      <c r="AL33" s="466"/>
      <c r="AM33" s="134"/>
      <c r="AN33" s="98"/>
      <c r="AO33" s="98"/>
      <c r="AP33" s="129"/>
      <c r="AQ33" s="460"/>
      <c r="AR33" s="134"/>
      <c r="AS33" s="98"/>
      <c r="AT33" s="98"/>
      <c r="AU33" s="98"/>
      <c r="AV33" s="453"/>
      <c r="AW33" s="134"/>
      <c r="AX33" s="98"/>
      <c r="AY33" s="98"/>
      <c r="AZ33" s="98"/>
      <c r="BA33" s="487"/>
      <c r="BB33" s="499">
        <f t="shared" si="1"/>
        <v>4</v>
      </c>
      <c r="BC33" s="493"/>
      <c r="BD33" s="135"/>
    </row>
    <row r="34" spans="1:60" ht="22.5">
      <c r="A34" s="675">
        <v>8</v>
      </c>
      <c r="B34" s="165" t="s">
        <v>139</v>
      </c>
      <c r="C34" s="128"/>
      <c r="D34" s="93">
        <v>8</v>
      </c>
      <c r="E34" s="130" t="s">
        <v>39</v>
      </c>
      <c r="F34" s="131">
        <v>2</v>
      </c>
      <c r="G34" s="132"/>
      <c r="H34" s="133"/>
      <c r="I34" s="133"/>
      <c r="J34" s="133"/>
      <c r="K34" s="469"/>
      <c r="L34" s="133"/>
      <c r="M34" s="133"/>
      <c r="N34" s="133"/>
      <c r="O34" s="133"/>
      <c r="P34" s="474"/>
      <c r="Q34" s="132"/>
      <c r="R34" s="133"/>
      <c r="S34" s="133"/>
      <c r="T34" s="133"/>
      <c r="U34" s="369"/>
      <c r="V34" s="469"/>
      <c r="W34" s="132"/>
      <c r="X34" s="133"/>
      <c r="Y34" s="133"/>
      <c r="Z34" s="133"/>
      <c r="AA34" s="469"/>
      <c r="AB34" s="134"/>
      <c r="AC34" s="98"/>
      <c r="AD34" s="98"/>
      <c r="AE34" s="98"/>
      <c r="AF34" s="466"/>
      <c r="AG34" s="134"/>
      <c r="AH34" s="98"/>
      <c r="AI34" s="98"/>
      <c r="AJ34" s="98"/>
      <c r="AK34" s="641"/>
      <c r="AL34" s="466"/>
      <c r="AM34" s="134"/>
      <c r="AN34" s="98"/>
      <c r="AO34" s="98"/>
      <c r="AP34" s="129"/>
      <c r="AQ34" s="460"/>
      <c r="AR34" s="134"/>
      <c r="AS34" s="98"/>
      <c r="AT34" s="98"/>
      <c r="AU34" s="98"/>
      <c r="AV34" s="453"/>
      <c r="AW34" s="134"/>
      <c r="AX34" s="98"/>
      <c r="AY34" s="98"/>
      <c r="AZ34" s="98"/>
      <c r="BA34" s="487"/>
      <c r="BB34" s="499">
        <f t="shared" si="1"/>
        <v>2</v>
      </c>
      <c r="BC34" s="493"/>
      <c r="BD34" s="135"/>
    </row>
    <row r="35" spans="1:60" ht="22.5">
      <c r="A35" s="675" t="s">
        <v>41</v>
      </c>
      <c r="B35" s="165" t="s">
        <v>141</v>
      </c>
      <c r="C35" s="128"/>
      <c r="D35" s="93">
        <v>49</v>
      </c>
      <c r="E35" s="130" t="s">
        <v>39</v>
      </c>
      <c r="F35" s="131">
        <v>2</v>
      </c>
      <c r="G35" s="132"/>
      <c r="H35" s="133"/>
      <c r="I35" s="133"/>
      <c r="J35" s="133"/>
      <c r="K35" s="469"/>
      <c r="L35" s="133"/>
      <c r="M35" s="133"/>
      <c r="N35" s="133"/>
      <c r="O35" s="133"/>
      <c r="P35" s="474"/>
      <c r="Q35" s="132"/>
      <c r="R35" s="133"/>
      <c r="S35" s="133"/>
      <c r="T35" s="133"/>
      <c r="U35" s="369"/>
      <c r="V35" s="469"/>
      <c r="W35" s="132"/>
      <c r="X35" s="133"/>
      <c r="Y35" s="133"/>
      <c r="Z35" s="133"/>
      <c r="AA35" s="469"/>
      <c r="AB35" s="134"/>
      <c r="AC35" s="98"/>
      <c r="AD35" s="98"/>
      <c r="AE35" s="98"/>
      <c r="AF35" s="466"/>
      <c r="AG35" s="134"/>
      <c r="AH35" s="98"/>
      <c r="AI35" s="98"/>
      <c r="AJ35" s="98"/>
      <c r="AK35" s="641"/>
      <c r="AL35" s="466"/>
      <c r="AM35" s="134"/>
      <c r="AN35" s="98"/>
      <c r="AO35" s="98"/>
      <c r="AP35" s="129"/>
      <c r="AQ35" s="460"/>
      <c r="AR35" s="134"/>
      <c r="AS35" s="98"/>
      <c r="AT35" s="98"/>
      <c r="AU35" s="98"/>
      <c r="AV35" s="453"/>
      <c r="AW35" s="134"/>
      <c r="AX35" s="98"/>
      <c r="AY35" s="98"/>
      <c r="AZ35" s="98"/>
      <c r="BA35" s="487"/>
      <c r="BB35" s="499">
        <f t="shared" si="1"/>
        <v>2</v>
      </c>
      <c r="BC35" s="493"/>
      <c r="BD35" s="135"/>
    </row>
    <row r="36" spans="1:60" ht="22.5">
      <c r="A36" s="675"/>
      <c r="B36" s="165" t="s">
        <v>115</v>
      </c>
      <c r="C36" s="128"/>
      <c r="D36" s="93">
        <v>333</v>
      </c>
      <c r="E36" s="130" t="s">
        <v>39</v>
      </c>
      <c r="F36" s="131"/>
      <c r="G36" s="132"/>
      <c r="H36" s="133"/>
      <c r="I36" s="133"/>
      <c r="J36" s="133"/>
      <c r="K36" s="469"/>
      <c r="L36" s="133"/>
      <c r="M36" s="133"/>
      <c r="N36" s="133"/>
      <c r="O36" s="133"/>
      <c r="P36" s="474">
        <v>0</v>
      </c>
      <c r="Q36" s="132"/>
      <c r="R36" s="133"/>
      <c r="S36" s="133"/>
      <c r="T36" s="133"/>
      <c r="U36" s="369"/>
      <c r="V36" s="469"/>
      <c r="W36" s="132"/>
      <c r="X36" s="133"/>
      <c r="Y36" s="133"/>
      <c r="Z36" s="133"/>
      <c r="AA36" s="469"/>
      <c r="AB36" s="134"/>
      <c r="AC36" s="98"/>
      <c r="AD36" s="98"/>
      <c r="AE36" s="98"/>
      <c r="AF36" s="466"/>
      <c r="AG36" s="134"/>
      <c r="AH36" s="98"/>
      <c r="AI36" s="98"/>
      <c r="AJ36" s="98"/>
      <c r="AK36" s="641"/>
      <c r="AL36" s="466"/>
      <c r="AM36" s="134"/>
      <c r="AN36" s="98"/>
      <c r="AO36" s="98"/>
      <c r="AP36" s="129"/>
      <c r="AQ36" s="460"/>
      <c r="AR36" s="134"/>
      <c r="AS36" s="98"/>
      <c r="AT36" s="98"/>
      <c r="AU36" s="98"/>
      <c r="AV36" s="453"/>
      <c r="AW36" s="134"/>
      <c r="AX36" s="98"/>
      <c r="AY36" s="98"/>
      <c r="AZ36" s="98"/>
      <c r="BA36" s="487"/>
      <c r="BB36" s="499">
        <f t="shared" si="1"/>
        <v>0</v>
      </c>
      <c r="BC36" s="493"/>
      <c r="BD36" s="135"/>
    </row>
    <row r="37" spans="1:60" ht="22.5" hidden="1">
      <c r="A37" s="676"/>
      <c r="B37" s="164" t="s">
        <v>65</v>
      </c>
      <c r="C37" s="128"/>
      <c r="D37" s="93"/>
      <c r="E37" s="130"/>
      <c r="F37" s="131"/>
      <c r="G37" s="132"/>
      <c r="H37" s="133"/>
      <c r="I37" s="133"/>
      <c r="J37" s="133"/>
      <c r="K37" s="474"/>
      <c r="L37" s="133"/>
      <c r="M37" s="133"/>
      <c r="N37" s="133"/>
      <c r="O37" s="133"/>
      <c r="P37" s="474"/>
      <c r="Q37" s="132"/>
      <c r="R37" s="133"/>
      <c r="S37" s="133"/>
      <c r="T37" s="133"/>
      <c r="U37" s="369"/>
      <c r="V37" s="469"/>
      <c r="W37" s="132"/>
      <c r="X37" s="133"/>
      <c r="Y37" s="133"/>
      <c r="Z37" s="133"/>
      <c r="AA37" s="469"/>
      <c r="AB37" s="134"/>
      <c r="AC37" s="98"/>
      <c r="AD37" s="98"/>
      <c r="AE37" s="98"/>
      <c r="AF37" s="466"/>
      <c r="AG37" s="134"/>
      <c r="AH37" s="98"/>
      <c r="AI37" s="98"/>
      <c r="AJ37" s="98"/>
      <c r="AK37" s="641"/>
      <c r="AL37" s="466"/>
      <c r="AM37" s="134"/>
      <c r="AN37" s="98"/>
      <c r="AO37" s="98"/>
      <c r="AP37" s="98"/>
      <c r="AQ37" s="460"/>
      <c r="AR37" s="134"/>
      <c r="AS37" s="98"/>
      <c r="AT37" s="98"/>
      <c r="AU37" s="98"/>
      <c r="AV37" s="453"/>
      <c r="AW37" s="134"/>
      <c r="AX37" s="98"/>
      <c r="AY37" s="98"/>
      <c r="AZ37" s="98"/>
      <c r="BA37" s="487"/>
      <c r="BB37" s="499">
        <f t="shared" si="1"/>
        <v>0</v>
      </c>
      <c r="BC37" s="493"/>
      <c r="BD37" s="135"/>
    </row>
    <row r="38" spans="1:60" ht="22.5" hidden="1">
      <c r="A38" s="676">
        <v>1</v>
      </c>
      <c r="B38" s="165" t="s">
        <v>61</v>
      </c>
      <c r="C38" s="128">
        <v>15489</v>
      </c>
      <c r="D38" s="93">
        <v>101</v>
      </c>
      <c r="E38" s="130" t="s">
        <v>39</v>
      </c>
      <c r="F38" s="131"/>
      <c r="G38" s="132"/>
      <c r="H38" s="133"/>
      <c r="I38" s="133"/>
      <c r="J38" s="133"/>
      <c r="K38" s="474"/>
      <c r="L38" s="133"/>
      <c r="M38" s="133"/>
      <c r="N38" s="133"/>
      <c r="O38" s="133"/>
      <c r="P38" s="469"/>
      <c r="Q38" s="132"/>
      <c r="R38" s="133"/>
      <c r="S38" s="133"/>
      <c r="T38" s="133"/>
      <c r="U38" s="369"/>
      <c r="V38" s="469"/>
      <c r="W38" s="132"/>
      <c r="X38" s="133"/>
      <c r="Y38" s="133"/>
      <c r="Z38" s="133"/>
      <c r="AA38" s="469"/>
      <c r="AB38" s="134"/>
      <c r="AC38" s="98"/>
      <c r="AD38" s="98"/>
      <c r="AE38" s="98"/>
      <c r="AF38" s="466"/>
      <c r="AG38" s="134"/>
      <c r="AH38" s="98"/>
      <c r="AI38" s="98"/>
      <c r="AJ38" s="98"/>
      <c r="AK38" s="641"/>
      <c r="AL38" s="466"/>
      <c r="AM38" s="134"/>
      <c r="AN38" s="98"/>
      <c r="AO38" s="98"/>
      <c r="AP38" s="98"/>
      <c r="AQ38" s="460"/>
      <c r="AR38" s="134"/>
      <c r="AS38" s="98"/>
      <c r="AT38" s="98"/>
      <c r="AU38" s="98"/>
      <c r="AV38" s="453"/>
      <c r="AW38" s="134"/>
      <c r="AX38" s="98"/>
      <c r="AY38" s="98"/>
      <c r="AZ38" s="98"/>
      <c r="BA38" s="487"/>
      <c r="BB38" s="499">
        <f t="shared" si="1"/>
        <v>0</v>
      </c>
      <c r="BC38" s="493"/>
      <c r="BD38" s="135"/>
    </row>
    <row r="39" spans="1:60" ht="22.5" hidden="1">
      <c r="A39" s="676">
        <v>2</v>
      </c>
      <c r="B39" s="161" t="s">
        <v>64</v>
      </c>
      <c r="C39" s="129">
        <v>15389</v>
      </c>
      <c r="D39" s="98">
        <v>19</v>
      </c>
      <c r="E39" s="130" t="s">
        <v>39</v>
      </c>
      <c r="F39" s="131"/>
      <c r="G39" s="132"/>
      <c r="H39" s="133"/>
      <c r="I39" s="133"/>
      <c r="J39" s="133"/>
      <c r="K39" s="469"/>
      <c r="L39" s="133"/>
      <c r="M39" s="133"/>
      <c r="N39" s="133"/>
      <c r="O39" s="133"/>
      <c r="P39" s="469"/>
      <c r="Q39" s="132"/>
      <c r="R39" s="133"/>
      <c r="S39" s="133"/>
      <c r="T39" s="133"/>
      <c r="U39" s="369"/>
      <c r="V39" s="469"/>
      <c r="W39" s="132"/>
      <c r="X39" s="133"/>
      <c r="Y39" s="133"/>
      <c r="Z39" s="133"/>
      <c r="AA39" s="469"/>
      <c r="AB39" s="134"/>
      <c r="AC39" s="98"/>
      <c r="AD39" s="98"/>
      <c r="AE39" s="98"/>
      <c r="AF39" s="453"/>
      <c r="AG39" s="134"/>
      <c r="AH39" s="98"/>
      <c r="AI39" s="98"/>
      <c r="AJ39" s="98"/>
      <c r="AK39" s="297"/>
      <c r="AL39" s="453"/>
      <c r="AM39" s="134"/>
      <c r="AN39" s="98"/>
      <c r="AO39" s="98"/>
      <c r="AP39" s="98"/>
      <c r="AQ39" s="460"/>
      <c r="AR39" s="134"/>
      <c r="AS39" s="98"/>
      <c r="AT39" s="98"/>
      <c r="AU39" s="98"/>
      <c r="AV39" s="453"/>
      <c r="AW39" s="134"/>
      <c r="AX39" s="98"/>
      <c r="AY39" s="98"/>
      <c r="AZ39" s="98"/>
      <c r="BA39" s="487"/>
      <c r="BB39" s="499">
        <f t="shared" si="1"/>
        <v>0</v>
      </c>
      <c r="BC39" s="493"/>
      <c r="BD39" s="135"/>
    </row>
    <row r="40" spans="1:60" ht="22.5" hidden="1">
      <c r="A40" s="677"/>
      <c r="B40" s="306" t="s">
        <v>114</v>
      </c>
      <c r="C40" s="307"/>
      <c r="D40" s="166"/>
      <c r="E40" s="308"/>
      <c r="F40" s="309"/>
      <c r="G40" s="310"/>
      <c r="H40" s="311"/>
      <c r="I40" s="311"/>
      <c r="J40" s="311"/>
      <c r="K40" s="470"/>
      <c r="L40" s="311"/>
      <c r="M40" s="311"/>
      <c r="N40" s="311"/>
      <c r="O40" s="311"/>
      <c r="P40" s="470"/>
      <c r="Q40" s="310"/>
      <c r="R40" s="311"/>
      <c r="S40" s="311"/>
      <c r="T40" s="311"/>
      <c r="U40" s="576"/>
      <c r="V40" s="470"/>
      <c r="W40" s="310"/>
      <c r="X40" s="311"/>
      <c r="Y40" s="311"/>
      <c r="Z40" s="311"/>
      <c r="AA40" s="470"/>
      <c r="AB40" s="312"/>
      <c r="AC40" s="166"/>
      <c r="AD40" s="166"/>
      <c r="AE40" s="166"/>
      <c r="AF40" s="454"/>
      <c r="AG40" s="312"/>
      <c r="AH40" s="166"/>
      <c r="AI40" s="166"/>
      <c r="AJ40" s="166"/>
      <c r="AK40" s="702"/>
      <c r="AL40" s="454"/>
      <c r="AM40" s="312"/>
      <c r="AN40" s="166"/>
      <c r="AO40" s="166"/>
      <c r="AP40" s="166"/>
      <c r="AQ40" s="461"/>
      <c r="AR40" s="312"/>
      <c r="AS40" s="166"/>
      <c r="AT40" s="166"/>
      <c r="AU40" s="166"/>
      <c r="AV40" s="454"/>
      <c r="AW40" s="312"/>
      <c r="AX40" s="166"/>
      <c r="AY40" s="166"/>
      <c r="AZ40" s="166"/>
      <c r="BA40" s="488"/>
      <c r="BB40" s="499">
        <f t="shared" si="1"/>
        <v>0</v>
      </c>
      <c r="BC40" s="494"/>
      <c r="BD40" s="304"/>
    </row>
    <row r="41" spans="1:60" ht="22.5" hidden="1">
      <c r="A41" s="678"/>
      <c r="B41" s="245" t="s">
        <v>115</v>
      </c>
      <c r="C41" s="246">
        <v>150392</v>
      </c>
      <c r="D41" s="102">
        <v>333</v>
      </c>
      <c r="E41" s="130" t="s">
        <v>39</v>
      </c>
      <c r="F41" s="247"/>
      <c r="G41" s="248"/>
      <c r="H41" s="249"/>
      <c r="I41" s="249"/>
      <c r="J41" s="249"/>
      <c r="K41" s="471"/>
      <c r="L41" s="249"/>
      <c r="M41" s="249"/>
      <c r="N41" s="249"/>
      <c r="O41" s="249"/>
      <c r="P41" s="471"/>
      <c r="Q41" s="248"/>
      <c r="R41" s="249"/>
      <c r="S41" s="249"/>
      <c r="T41" s="249"/>
      <c r="U41" s="577"/>
      <c r="V41" s="471"/>
      <c r="W41" s="248"/>
      <c r="X41" s="249"/>
      <c r="Y41" s="249"/>
      <c r="Z41" s="249"/>
      <c r="AA41" s="471"/>
      <c r="AB41" s="250"/>
      <c r="AC41" s="102"/>
      <c r="AD41" s="102"/>
      <c r="AE41" s="102"/>
      <c r="AF41" s="454"/>
      <c r="AG41" s="250"/>
      <c r="AH41" s="102"/>
      <c r="AI41" s="102"/>
      <c r="AJ41" s="102"/>
      <c r="AK41" s="572"/>
      <c r="AL41" s="455"/>
      <c r="AM41" s="250"/>
      <c r="AN41" s="102"/>
      <c r="AO41" s="102"/>
      <c r="AP41" s="102"/>
      <c r="AQ41" s="462"/>
      <c r="AR41" s="250"/>
      <c r="AS41" s="102"/>
      <c r="AT41" s="102"/>
      <c r="AU41" s="102"/>
      <c r="AV41" s="453">
        <f>SUM(AR41:AU41)</f>
        <v>0</v>
      </c>
      <c r="AW41" s="250"/>
      <c r="AX41" s="102"/>
      <c r="AY41" s="102"/>
      <c r="AZ41" s="102"/>
      <c r="BA41" s="489"/>
      <c r="BB41" s="499">
        <f t="shared" si="1"/>
        <v>0</v>
      </c>
      <c r="BC41" s="494"/>
      <c r="BD41" s="304"/>
    </row>
    <row r="42" spans="1:60" ht="23.25" hidden="1" thickBot="1">
      <c r="A42" s="678"/>
      <c r="B42" s="245" t="s">
        <v>108</v>
      </c>
      <c r="C42" s="246">
        <v>1407</v>
      </c>
      <c r="D42" s="102">
        <v>777</v>
      </c>
      <c r="E42" s="130" t="s">
        <v>39</v>
      </c>
      <c r="F42" s="247"/>
      <c r="G42" s="248"/>
      <c r="H42" s="249"/>
      <c r="I42" s="249"/>
      <c r="J42" s="249"/>
      <c r="K42" s="471"/>
      <c r="L42" s="249"/>
      <c r="M42" s="249"/>
      <c r="N42" s="249"/>
      <c r="O42" s="249"/>
      <c r="P42" s="471"/>
      <c r="Q42" s="248"/>
      <c r="R42" s="249"/>
      <c r="S42" s="249"/>
      <c r="T42" s="249"/>
      <c r="U42" s="577"/>
      <c r="V42" s="471"/>
      <c r="W42" s="248"/>
      <c r="X42" s="249"/>
      <c r="Y42" s="249"/>
      <c r="Z42" s="249"/>
      <c r="AA42" s="471"/>
      <c r="AB42" s="250"/>
      <c r="AC42" s="102"/>
      <c r="AD42" s="102"/>
      <c r="AE42" s="102"/>
      <c r="AF42" s="454"/>
      <c r="AG42" s="250"/>
      <c r="AH42" s="102"/>
      <c r="AI42" s="102"/>
      <c r="AJ42" s="102"/>
      <c r="AK42" s="572"/>
      <c r="AL42" s="455"/>
      <c r="AM42" s="250"/>
      <c r="AN42" s="102"/>
      <c r="AO42" s="102"/>
      <c r="AP42" s="102"/>
      <c r="AQ42" s="462"/>
      <c r="AR42" s="250"/>
      <c r="AS42" s="102"/>
      <c r="AT42" s="102"/>
      <c r="AU42" s="102"/>
      <c r="AV42" s="455"/>
      <c r="AW42" s="250"/>
      <c r="AX42" s="102"/>
      <c r="AY42" s="102"/>
      <c r="AZ42" s="102"/>
      <c r="BA42" s="489"/>
      <c r="BB42" s="499">
        <f t="shared" si="1"/>
        <v>0</v>
      </c>
      <c r="BC42" s="495"/>
      <c r="BD42" s="288"/>
    </row>
    <row r="43" spans="1:60" ht="22.5" hidden="1">
      <c r="A43" s="675">
        <v>3</v>
      </c>
      <c r="B43" s="161" t="s">
        <v>35</v>
      </c>
      <c r="C43" s="129">
        <v>4741</v>
      </c>
      <c r="D43" s="98">
        <v>7</v>
      </c>
      <c r="E43" s="130" t="s">
        <v>39</v>
      </c>
      <c r="F43" s="131"/>
      <c r="G43" s="132"/>
      <c r="H43" s="133"/>
      <c r="I43" s="133"/>
      <c r="J43" s="133"/>
      <c r="K43" s="469"/>
      <c r="L43" s="133"/>
      <c r="M43" s="133"/>
      <c r="N43" s="133"/>
      <c r="O43" s="133"/>
      <c r="P43" s="469"/>
      <c r="Q43" s="132"/>
      <c r="R43" s="133"/>
      <c r="S43" s="133"/>
      <c r="T43" s="133"/>
      <c r="U43" s="369"/>
      <c r="V43" s="469"/>
      <c r="W43" s="132"/>
      <c r="X43" s="133"/>
      <c r="Y43" s="133"/>
      <c r="Z43" s="133"/>
      <c r="AA43" s="469"/>
      <c r="AB43" s="134"/>
      <c r="AC43" s="98"/>
      <c r="AD43" s="98"/>
      <c r="AE43" s="98"/>
      <c r="AF43" s="453"/>
      <c r="AG43" s="134"/>
      <c r="AH43" s="98"/>
      <c r="AI43" s="98"/>
      <c r="AJ43" s="98"/>
      <c r="AK43" s="297"/>
      <c r="AL43" s="453"/>
      <c r="AM43" s="134"/>
      <c r="AN43" s="98"/>
      <c r="AO43" s="98"/>
      <c r="AP43" s="98"/>
      <c r="AQ43" s="463"/>
      <c r="AR43" s="134"/>
      <c r="AS43" s="98"/>
      <c r="AT43" s="98"/>
      <c r="AU43" s="98"/>
      <c r="AV43" s="453"/>
      <c r="AW43" s="134"/>
      <c r="AX43" s="98"/>
      <c r="AY43" s="98"/>
      <c r="AZ43" s="98"/>
      <c r="BA43" s="487">
        <f>SUM(AW43:AZ43)</f>
        <v>0</v>
      </c>
      <c r="BB43" s="499">
        <f t="shared" si="1"/>
        <v>0</v>
      </c>
      <c r="BC43" s="496"/>
      <c r="BD43" s="115"/>
    </row>
    <row r="44" spans="1:60" ht="22.5" hidden="1">
      <c r="A44" s="9">
        <v>3</v>
      </c>
      <c r="B44" s="7" t="s">
        <v>109</v>
      </c>
      <c r="C44" s="290">
        <v>3578</v>
      </c>
      <c r="D44" s="62">
        <v>45</v>
      </c>
      <c r="E44" s="341" t="s">
        <v>39</v>
      </c>
      <c r="F44" s="343"/>
      <c r="G44" s="342"/>
      <c r="H44" s="7"/>
      <c r="I44" s="7"/>
      <c r="J44" s="7"/>
      <c r="K44" s="464"/>
      <c r="L44" s="7"/>
      <c r="M44" s="7"/>
      <c r="N44" s="7"/>
      <c r="O44" s="7"/>
      <c r="P44" s="464"/>
      <c r="Q44" s="7"/>
      <c r="R44" s="7"/>
      <c r="S44" s="7"/>
      <c r="T44" s="7"/>
      <c r="U44" s="578"/>
      <c r="V44" s="464"/>
      <c r="W44" s="7"/>
      <c r="X44" s="7"/>
      <c r="Y44" s="7"/>
      <c r="Z44" s="7"/>
      <c r="AA44" s="456"/>
      <c r="AB44" s="28"/>
      <c r="AC44" s="7"/>
      <c r="AD44" s="7"/>
      <c r="AE44" s="7"/>
      <c r="AF44" s="456"/>
      <c r="AG44" s="28"/>
      <c r="AH44" s="7"/>
      <c r="AI44" s="7"/>
      <c r="AJ44" s="7"/>
      <c r="AK44" s="7"/>
      <c r="AL44" s="467"/>
      <c r="AM44" s="28"/>
      <c r="AN44" s="7"/>
      <c r="AO44" s="7"/>
      <c r="AP44" s="7"/>
      <c r="AQ44" s="464"/>
      <c r="AR44" s="7"/>
      <c r="AS44" s="7"/>
      <c r="AT44" s="7"/>
      <c r="AU44" s="7"/>
      <c r="AV44" s="456"/>
      <c r="AW44" s="7"/>
      <c r="AX44" s="28"/>
      <c r="AY44" s="7"/>
      <c r="AZ44" s="7"/>
      <c r="BA44" s="490"/>
      <c r="BB44" s="499">
        <f t="shared" si="1"/>
        <v>0</v>
      </c>
      <c r="BC44" s="497"/>
      <c r="BD44" s="29">
        <f>+BC44+AX44+AQ44+AM44+AG44+AB44+V44+P44+K44+F44</f>
        <v>0</v>
      </c>
      <c r="BE44" s="1"/>
      <c r="BF44" s="1"/>
      <c r="BG44" s="1"/>
      <c r="BH44" s="1"/>
    </row>
    <row r="45" spans="1:60" ht="23.25" hidden="1" thickBot="1">
      <c r="A45" s="332"/>
      <c r="B45" s="333" t="s">
        <v>116</v>
      </c>
      <c r="C45" s="334">
        <v>1740</v>
      </c>
      <c r="D45" s="335">
        <v>7</v>
      </c>
      <c r="E45" s="336" t="s">
        <v>47</v>
      </c>
      <c r="F45" s="136"/>
      <c r="G45" s="337"/>
      <c r="H45" s="338"/>
      <c r="I45" s="338"/>
      <c r="J45" s="338"/>
      <c r="K45" s="472"/>
      <c r="L45" s="337"/>
      <c r="M45" s="338"/>
      <c r="N45" s="338"/>
      <c r="O45" s="338"/>
      <c r="P45" s="472"/>
      <c r="Q45" s="337"/>
      <c r="R45" s="338"/>
      <c r="S45" s="338"/>
      <c r="T45" s="338"/>
      <c r="U45" s="579"/>
      <c r="V45" s="472"/>
      <c r="W45" s="337"/>
      <c r="X45" s="338"/>
      <c r="Y45" s="338"/>
      <c r="Z45" s="338"/>
      <c r="AA45" s="472"/>
      <c r="AB45" s="339"/>
      <c r="AC45" s="335"/>
      <c r="AD45" s="335"/>
      <c r="AE45" s="335"/>
      <c r="AF45" s="457"/>
      <c r="AG45" s="339"/>
      <c r="AH45" s="335"/>
      <c r="AI45" s="335"/>
      <c r="AJ45" s="335"/>
      <c r="AK45" s="703"/>
      <c r="AL45" s="457"/>
      <c r="AM45" s="339"/>
      <c r="AN45" s="335"/>
      <c r="AO45" s="335"/>
      <c r="AP45" s="335"/>
      <c r="AQ45" s="465"/>
      <c r="AR45" s="339"/>
      <c r="AS45" s="335"/>
      <c r="AT45" s="335"/>
      <c r="AU45" s="335"/>
      <c r="AV45" s="457"/>
      <c r="AW45" s="339"/>
      <c r="AX45" s="335"/>
      <c r="AY45" s="335"/>
      <c r="AZ45" s="335"/>
      <c r="BA45" s="491"/>
      <c r="BB45" s="499">
        <f t="shared" si="1"/>
        <v>0</v>
      </c>
      <c r="BC45" s="64"/>
    </row>
    <row r="46" spans="1:60" ht="22.5">
      <c r="A46" s="209"/>
      <c r="B46" s="164" t="s">
        <v>65</v>
      </c>
      <c r="C46" s="128"/>
      <c r="D46" s="93"/>
      <c r="E46" s="670"/>
      <c r="F46" s="131"/>
      <c r="G46" s="207"/>
      <c r="H46" s="208"/>
      <c r="I46" s="208"/>
      <c r="J46" s="208"/>
      <c r="K46" s="474"/>
      <c r="L46" s="207"/>
      <c r="M46" s="208"/>
      <c r="N46" s="208"/>
      <c r="O46" s="208"/>
      <c r="P46" s="474"/>
      <c r="Q46" s="207"/>
      <c r="R46" s="208"/>
      <c r="S46" s="208"/>
      <c r="T46" s="208"/>
      <c r="U46" s="366"/>
      <c r="V46" s="474"/>
      <c r="W46" s="207"/>
      <c r="X46" s="208"/>
      <c r="Y46" s="208"/>
      <c r="Z46" s="208"/>
      <c r="AA46" s="474"/>
      <c r="AB46" s="640"/>
      <c r="AC46" s="93"/>
      <c r="AD46" s="93"/>
      <c r="AE46" s="93"/>
      <c r="AF46" s="466"/>
      <c r="AG46" s="640"/>
      <c r="AH46" s="93"/>
      <c r="AI46" s="93"/>
      <c r="AJ46" s="93"/>
      <c r="AK46" s="641"/>
      <c r="AL46" s="466"/>
      <c r="AM46" s="640"/>
      <c r="AN46" s="93"/>
      <c r="AO46" s="93"/>
      <c r="AP46" s="93"/>
      <c r="AQ46" s="671"/>
      <c r="AR46" s="640"/>
      <c r="AS46" s="93"/>
      <c r="AT46" s="93"/>
      <c r="AU46" s="93"/>
      <c r="AV46" s="466"/>
      <c r="AW46" s="640"/>
      <c r="AX46" s="93"/>
      <c r="AY46" s="93"/>
      <c r="AZ46" s="93"/>
      <c r="BA46" s="672"/>
      <c r="BB46" s="499"/>
      <c r="BC46" s="64"/>
    </row>
    <row r="47" spans="1:60" ht="22.5">
      <c r="A47" s="675">
        <v>1</v>
      </c>
      <c r="B47" s="161" t="s">
        <v>94</v>
      </c>
      <c r="C47" s="129">
        <v>2229</v>
      </c>
      <c r="D47" s="98">
        <v>33</v>
      </c>
      <c r="E47" s="547" t="s">
        <v>39</v>
      </c>
      <c r="F47" s="131">
        <v>2</v>
      </c>
      <c r="G47" s="132"/>
      <c r="H47" s="133"/>
      <c r="I47" s="133"/>
      <c r="J47" s="298">
        <v>2</v>
      </c>
      <c r="K47" s="469">
        <f>SUM(G47:J47)</f>
        <v>2</v>
      </c>
      <c r="L47" s="132"/>
      <c r="M47" s="133"/>
      <c r="N47" s="133"/>
      <c r="O47" s="133"/>
      <c r="P47" s="469">
        <v>0</v>
      </c>
      <c r="Q47" s="132"/>
      <c r="R47" s="133"/>
      <c r="S47" s="133"/>
      <c r="T47" s="129">
        <v>2</v>
      </c>
      <c r="U47" s="557"/>
      <c r="V47" s="469">
        <f>SUM(Q47:T47)</f>
        <v>2</v>
      </c>
      <c r="W47" s="132">
        <v>1</v>
      </c>
      <c r="X47" s="133"/>
      <c r="Y47" s="133"/>
      <c r="Z47" s="133"/>
      <c r="AA47" s="469">
        <f>SUM(W47:Z47)</f>
        <v>1</v>
      </c>
      <c r="AB47" s="134"/>
      <c r="AC47" s="98"/>
      <c r="AD47" s="98"/>
      <c r="AE47" s="98"/>
      <c r="AF47" s="453"/>
      <c r="AG47" s="134">
        <v>1</v>
      </c>
      <c r="AH47" s="98"/>
      <c r="AI47" s="98"/>
      <c r="AJ47" s="98"/>
      <c r="AK47" s="297">
        <v>10</v>
      </c>
      <c r="AL47" s="453">
        <f>SUM(AG47:AK47)</f>
        <v>11</v>
      </c>
      <c r="AM47" s="134">
        <v>1</v>
      </c>
      <c r="AN47" s="98"/>
      <c r="AO47" s="98">
        <v>8</v>
      </c>
      <c r="AP47" s="98"/>
      <c r="AQ47" s="460">
        <f>SUM(AM47:AP47)</f>
        <v>9</v>
      </c>
      <c r="AR47" s="134"/>
      <c r="AS47" s="98"/>
      <c r="AT47" s="98"/>
      <c r="AU47" s="98"/>
      <c r="AV47" s="453">
        <f>SUM(AU47)</f>
        <v>0</v>
      </c>
      <c r="AW47" s="134"/>
      <c r="AX47" s="98"/>
      <c r="AY47" s="98"/>
      <c r="AZ47" s="98"/>
      <c r="BA47" s="713">
        <f>SUM(AX47:AZ47)</f>
        <v>0</v>
      </c>
      <c r="BB47" s="499">
        <f>+BA47+AV47+AQ47+AL47+AF47+AA47+V47+P47+F47+K47</f>
        <v>27</v>
      </c>
      <c r="BC47" s="64"/>
    </row>
    <row r="48" spans="1:60" ht="22.5">
      <c r="A48" s="675">
        <v>2</v>
      </c>
      <c r="B48" s="165" t="s">
        <v>46</v>
      </c>
      <c r="C48" s="128"/>
      <c r="D48" s="93"/>
      <c r="E48" s="670"/>
      <c r="F48" s="309"/>
      <c r="G48" s="310"/>
      <c r="H48" s="311"/>
      <c r="I48" s="311"/>
      <c r="J48" s="673"/>
      <c r="K48" s="470"/>
      <c r="L48" s="310"/>
      <c r="M48" s="311"/>
      <c r="N48" s="311"/>
      <c r="O48" s="311"/>
      <c r="P48" s="470"/>
      <c r="Q48" s="310"/>
      <c r="R48" s="311"/>
      <c r="S48" s="311"/>
      <c r="T48" s="307"/>
      <c r="U48" s="674"/>
      <c r="V48" s="470"/>
      <c r="W48" s="310"/>
      <c r="X48" s="311"/>
      <c r="Y48" s="311"/>
      <c r="Z48" s="311"/>
      <c r="AA48" s="470"/>
      <c r="AB48" s="312"/>
      <c r="AC48" s="166"/>
      <c r="AD48" s="166"/>
      <c r="AE48" s="166"/>
      <c r="AF48" s="454"/>
      <c r="AG48" s="312"/>
      <c r="AH48" s="166"/>
      <c r="AI48" s="166"/>
      <c r="AJ48" s="166"/>
      <c r="AK48" s="702"/>
      <c r="AL48" s="454"/>
      <c r="AM48" s="312"/>
      <c r="AN48" s="166">
        <v>8</v>
      </c>
      <c r="AO48" s="166">
        <v>6</v>
      </c>
      <c r="AP48" s="166"/>
      <c r="AQ48" s="461">
        <f>SUM(AM48:AP48)</f>
        <v>14</v>
      </c>
      <c r="AR48" s="312"/>
      <c r="AS48" s="166"/>
      <c r="AT48" s="166"/>
      <c r="AU48" s="166"/>
      <c r="AV48" s="454"/>
      <c r="AW48" s="312"/>
      <c r="AX48" s="166"/>
      <c r="AY48" s="166"/>
      <c r="AZ48" s="166"/>
      <c r="BA48" s="488"/>
      <c r="BB48" s="499">
        <f>+BA48+AV48+AQ48+AL48+AF48+AA48+V48+P48+F48+K48</f>
        <v>14</v>
      </c>
      <c r="BC48" s="64"/>
    </row>
    <row r="49" spans="1:56" ht="22.5">
      <c r="A49" s="675">
        <v>3</v>
      </c>
      <c r="B49" s="165" t="s">
        <v>140</v>
      </c>
      <c r="C49" s="128"/>
      <c r="D49" s="93">
        <v>48</v>
      </c>
      <c r="E49" s="130" t="s">
        <v>39</v>
      </c>
      <c r="F49" s="131">
        <v>2</v>
      </c>
      <c r="G49" s="132"/>
      <c r="H49" s="133"/>
      <c r="I49" s="133"/>
      <c r="J49" s="133"/>
      <c r="K49" s="469"/>
      <c r="L49" s="133"/>
      <c r="M49" s="133"/>
      <c r="N49" s="133"/>
      <c r="O49" s="133"/>
      <c r="P49" s="474"/>
      <c r="Q49" s="132"/>
      <c r="R49" s="133"/>
      <c r="S49" s="133"/>
      <c r="T49" s="133"/>
      <c r="U49" s="369"/>
      <c r="V49" s="469"/>
      <c r="W49" s="132"/>
      <c r="X49" s="133"/>
      <c r="Y49" s="133"/>
      <c r="Z49" s="133"/>
      <c r="AA49" s="469"/>
      <c r="AB49" s="134"/>
      <c r="AC49" s="98"/>
      <c r="AD49" s="98"/>
      <c r="AE49" s="98"/>
      <c r="AF49" s="466"/>
      <c r="AG49" s="134">
        <v>6</v>
      </c>
      <c r="AH49" s="98"/>
      <c r="AI49" s="98">
        <v>6</v>
      </c>
      <c r="AJ49" s="98"/>
      <c r="AK49" s="641">
        <v>10</v>
      </c>
      <c r="AL49" s="466">
        <f>SUM(AG49:AK49)</f>
        <v>22</v>
      </c>
      <c r="AM49" s="134"/>
      <c r="AN49" s="98"/>
      <c r="AO49" s="98"/>
      <c r="AP49" s="129"/>
      <c r="AQ49" s="460"/>
      <c r="AR49" s="134"/>
      <c r="AS49" s="98"/>
      <c r="AT49" s="98"/>
      <c r="AU49" s="98"/>
      <c r="AV49" s="453"/>
      <c r="AW49" s="134"/>
      <c r="AX49" s="98"/>
      <c r="AY49" s="98"/>
      <c r="AZ49" s="98"/>
      <c r="BA49" s="487"/>
      <c r="BB49" s="499">
        <f>+BA49+AV49+AQ49+AL49+AF49+AA49+V49+P49+F49+K49</f>
        <v>24</v>
      </c>
      <c r="BC49" s="493"/>
      <c r="BD49" s="135"/>
    </row>
    <row r="50" spans="1:56">
      <c r="BB50" s="303"/>
      <c r="BC50" s="64"/>
      <c r="BD50" s="49">
        <f>SUM(BD18:BD45)</f>
        <v>0</v>
      </c>
    </row>
    <row r="51" spans="1:56">
      <c r="F51" s="46">
        <f>SUM(F15:F50)</f>
        <v>20</v>
      </c>
      <c r="G51" s="56"/>
      <c r="H51" s="56"/>
      <c r="I51" s="56"/>
      <c r="J51" s="56"/>
      <c r="K51" s="64">
        <f>SUM(K15:K50)</f>
        <v>24</v>
      </c>
      <c r="L51" s="56"/>
      <c r="M51" s="56"/>
      <c r="N51" s="56"/>
      <c r="O51" s="56"/>
      <c r="P51" s="64">
        <f>SUM(P15:P50)</f>
        <v>29</v>
      </c>
      <c r="Q51" s="56"/>
      <c r="R51" s="56"/>
      <c r="S51" s="56"/>
      <c r="T51" s="56"/>
      <c r="U51" s="56"/>
      <c r="V51" s="64">
        <f>SUM(V13:V50)</f>
        <v>46</v>
      </c>
      <c r="W51" s="56"/>
      <c r="X51" s="56"/>
      <c r="Y51" s="56"/>
      <c r="Z51" s="56"/>
      <c r="AA51" s="280">
        <f>SUM(AA13:AA50)</f>
        <v>54</v>
      </c>
      <c r="AB51" s="56"/>
      <c r="AC51" s="56"/>
      <c r="AD51" s="56"/>
      <c r="AE51" s="56"/>
      <c r="AF51" s="46">
        <f>SUM(AF18:AF50)</f>
        <v>0</v>
      </c>
      <c r="AG51" s="56"/>
      <c r="AH51" s="56"/>
      <c r="AI51" s="56"/>
      <c r="AJ51" s="56"/>
      <c r="AK51" s="56"/>
      <c r="AL51" s="46">
        <f>SUM(AL18:AL50)</f>
        <v>33</v>
      </c>
      <c r="AM51" s="56"/>
      <c r="AN51" s="56"/>
      <c r="AO51" s="56"/>
      <c r="AP51" s="56"/>
      <c r="AQ51" s="46">
        <f>SUM(AQ13:AQ50)</f>
        <v>90</v>
      </c>
      <c r="AR51" s="56"/>
      <c r="AS51" s="56"/>
      <c r="AT51" s="56"/>
      <c r="AU51" s="56"/>
      <c r="AV51" s="330">
        <f>SUM(AV14:AV50)</f>
        <v>4</v>
      </c>
      <c r="AW51" s="331"/>
      <c r="AX51" s="331"/>
      <c r="AY51" s="331"/>
      <c r="AZ51" s="331"/>
      <c r="BA51" s="330">
        <f>SUM(BA18:BA50)</f>
        <v>0</v>
      </c>
      <c r="BB51" s="49">
        <f>SUM(BB13:BB50)</f>
        <v>334</v>
      </c>
    </row>
  </sheetData>
  <sortState ref="B15:BB17">
    <sortCondition descending="1" ref="BB15:BB17"/>
  </sortState>
  <mergeCells count="18">
    <mergeCell ref="Q10:T10"/>
    <mergeCell ref="W10:Z10"/>
    <mergeCell ref="AB10:AE10"/>
    <mergeCell ref="AR10:AU10"/>
    <mergeCell ref="G9:J9"/>
    <mergeCell ref="L9:O9"/>
    <mergeCell ref="Q9:T9"/>
    <mergeCell ref="W9:Z9"/>
    <mergeCell ref="AB9:AE9"/>
    <mergeCell ref="G10:J10"/>
    <mergeCell ref="L10:O10"/>
    <mergeCell ref="AW9:AZ9"/>
    <mergeCell ref="AR9:AU9"/>
    <mergeCell ref="AM9:AP9"/>
    <mergeCell ref="AG9:AJ9"/>
    <mergeCell ref="AW10:AZ10"/>
    <mergeCell ref="AG10:AJ10"/>
    <mergeCell ref="AM10:AP10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37"/>
  <sheetViews>
    <sheetView zoomScale="80" zoomScaleNormal="80" workbookViewId="0"/>
  </sheetViews>
  <sheetFormatPr defaultRowHeight="18.75"/>
  <cols>
    <col min="1" max="1" width="4.28515625" style="2" customWidth="1"/>
    <col min="2" max="2" width="24.140625" customWidth="1"/>
    <col min="3" max="3" width="12" style="34" customWidth="1"/>
    <col min="4" max="4" width="7.42578125" style="1" customWidth="1"/>
    <col min="5" max="5" width="10" customWidth="1"/>
    <col min="6" max="6" width="8.42578125" style="1" customWidth="1"/>
    <col min="7" max="10" width="6.7109375" customWidth="1"/>
    <col min="11" max="11" width="6.7109375" style="27" customWidth="1"/>
    <col min="12" max="12" width="6.7109375" style="139" customWidth="1"/>
    <col min="13" max="15" width="6.7109375" customWidth="1"/>
    <col min="16" max="16" width="6.7109375" style="27" customWidth="1"/>
    <col min="17" max="17" width="6.7109375" style="138" customWidth="1"/>
    <col min="18" max="20" width="6.7109375" customWidth="1"/>
    <col min="21" max="21" width="6.7109375" style="187" customWidth="1"/>
    <col min="22" max="22" width="6.7109375" style="27" customWidth="1"/>
    <col min="23" max="23" width="6.7109375" style="138" customWidth="1"/>
    <col min="24" max="26" width="6.7109375" customWidth="1"/>
    <col min="27" max="27" width="6.7109375" style="27" customWidth="1"/>
    <col min="28" max="28" width="6.7109375" style="139" customWidth="1"/>
    <col min="29" max="31" width="6.7109375" style="1" customWidth="1"/>
    <col min="32" max="32" width="6.7109375" style="27" customWidth="1"/>
    <col min="33" max="33" width="6.7109375" style="138" customWidth="1"/>
    <col min="34" max="37" width="6.7109375" customWidth="1"/>
    <col min="38" max="38" width="6.7109375" style="27" customWidth="1"/>
    <col min="39" max="39" width="6.7109375" style="138" customWidth="1"/>
    <col min="40" max="41" width="6.7109375" customWidth="1"/>
    <col min="42" max="42" width="6.7109375" style="27" customWidth="1"/>
    <col min="43" max="43" width="6.7109375" style="138" customWidth="1"/>
    <col min="44" max="46" width="6.7109375" customWidth="1"/>
    <col min="47" max="47" width="6.7109375" style="27" customWidth="1"/>
    <col min="48" max="48" width="6.7109375" style="138" customWidth="1"/>
    <col min="49" max="51" width="6.7109375" style="1" customWidth="1"/>
    <col min="52" max="52" width="6.7109375" style="27" customWidth="1"/>
    <col min="53" max="53" width="6.7109375" style="49" customWidth="1"/>
    <col min="54" max="54" width="10.28515625" customWidth="1"/>
    <col min="55" max="55" width="9.140625" style="224" hidden="1" customWidth="1"/>
    <col min="56" max="56" width="9.140625" hidden="1" customWidth="1"/>
  </cols>
  <sheetData>
    <row r="3" spans="1:57" ht="33">
      <c r="A3" s="683"/>
      <c r="B3" s="684"/>
      <c r="C3" s="685"/>
      <c r="D3" s="686"/>
      <c r="E3" s="687" t="s">
        <v>124</v>
      </c>
      <c r="F3" s="688"/>
      <c r="G3" s="688"/>
      <c r="H3" s="688"/>
      <c r="I3" s="688"/>
      <c r="J3" s="688"/>
      <c r="K3" s="689"/>
      <c r="L3" s="690"/>
      <c r="M3" s="688"/>
      <c r="N3" s="688"/>
      <c r="O3" s="688"/>
      <c r="P3" s="689"/>
      <c r="Q3" s="691"/>
      <c r="R3" s="688"/>
      <c r="S3" s="688"/>
      <c r="T3" s="688"/>
      <c r="U3" s="692"/>
      <c r="V3" s="689"/>
      <c r="W3" s="691"/>
      <c r="X3" s="688"/>
      <c r="Y3" s="688"/>
      <c r="Z3" s="688"/>
      <c r="AA3" s="689"/>
      <c r="AB3" s="690"/>
      <c r="AC3" s="688"/>
      <c r="AD3" s="688"/>
      <c r="AE3" s="688"/>
      <c r="AF3" s="689"/>
      <c r="AG3" s="691"/>
      <c r="AH3" s="688"/>
      <c r="AI3" s="688"/>
      <c r="AJ3" s="688"/>
      <c r="AK3" s="688"/>
      <c r="AL3" s="689"/>
      <c r="AM3" s="691"/>
      <c r="AN3" s="688"/>
      <c r="AO3" s="688"/>
      <c r="AP3" s="689"/>
      <c r="AQ3" s="691"/>
      <c r="AR3" s="688"/>
      <c r="AS3" s="688"/>
      <c r="AT3" s="688"/>
      <c r="AU3" s="689"/>
      <c r="AV3" s="691"/>
      <c r="AW3" s="688"/>
      <c r="AX3" s="688"/>
      <c r="AY3" s="688"/>
      <c r="AZ3" s="689"/>
      <c r="BA3" s="690"/>
      <c r="BB3" s="688"/>
      <c r="BC3" s="685"/>
      <c r="BD3" s="684"/>
      <c r="BE3" s="684"/>
    </row>
    <row r="6" spans="1:57" ht="27" thickBot="1">
      <c r="A6" s="450" t="s">
        <v>125</v>
      </c>
      <c r="B6" s="449"/>
      <c r="C6" s="448"/>
    </row>
    <row r="7" spans="1:57" s="433" customFormat="1" ht="24" thickTop="1" thickBot="1">
      <c r="A7" s="425"/>
      <c r="B7" s="426"/>
      <c r="C7" s="427" t="s">
        <v>3</v>
      </c>
      <c r="D7" s="511"/>
      <c r="E7" s="507"/>
      <c r="F7" s="736"/>
      <c r="G7" s="788" t="s">
        <v>133</v>
      </c>
      <c r="H7" s="788"/>
      <c r="I7" s="788"/>
      <c r="J7" s="788"/>
      <c r="K7" s="475"/>
      <c r="L7" s="787" t="s">
        <v>57</v>
      </c>
      <c r="M7" s="788"/>
      <c r="N7" s="788"/>
      <c r="O7" s="788"/>
      <c r="P7" s="475"/>
      <c r="Q7" s="787" t="s">
        <v>59</v>
      </c>
      <c r="R7" s="788"/>
      <c r="S7" s="788"/>
      <c r="T7" s="788"/>
      <c r="U7" s="573"/>
      <c r="V7" s="475"/>
      <c r="W7" s="787" t="s">
        <v>58</v>
      </c>
      <c r="X7" s="788"/>
      <c r="Y7" s="788"/>
      <c r="Z7" s="788"/>
      <c r="AA7" s="476"/>
      <c r="AB7" s="787" t="s">
        <v>133</v>
      </c>
      <c r="AC7" s="788"/>
      <c r="AD7" s="788"/>
      <c r="AE7" s="788"/>
      <c r="AF7" s="477"/>
      <c r="AG7" s="787" t="s">
        <v>98</v>
      </c>
      <c r="AH7" s="788"/>
      <c r="AI7" s="788"/>
      <c r="AJ7" s="788"/>
      <c r="AK7" s="573"/>
      <c r="AL7" s="477"/>
      <c r="AM7" s="787" t="s">
        <v>58</v>
      </c>
      <c r="AN7" s="788"/>
      <c r="AO7" s="788"/>
      <c r="AP7" s="788"/>
      <c r="AQ7" s="478"/>
      <c r="AR7" s="787" t="s">
        <v>133</v>
      </c>
      <c r="AS7" s="788"/>
      <c r="AT7" s="788"/>
      <c r="AU7" s="788"/>
      <c r="AV7" s="477"/>
      <c r="AW7" s="787" t="s">
        <v>133</v>
      </c>
      <c r="AX7" s="788"/>
      <c r="AY7" s="788"/>
      <c r="AZ7" s="788"/>
      <c r="BA7" s="477"/>
      <c r="BB7" s="431"/>
      <c r="BC7" s="122" t="s">
        <v>54</v>
      </c>
      <c r="BD7" s="432"/>
    </row>
    <row r="8" spans="1:57" s="433" customFormat="1" ht="24" thickTop="1" thickBot="1">
      <c r="A8" s="425"/>
      <c r="B8" s="426" t="s">
        <v>13</v>
      </c>
      <c r="C8" s="427" t="s">
        <v>4</v>
      </c>
      <c r="D8" s="428" t="s">
        <v>6</v>
      </c>
      <c r="E8" s="429"/>
      <c r="F8" s="737" t="s">
        <v>7</v>
      </c>
      <c r="G8" s="789" t="s">
        <v>126</v>
      </c>
      <c r="H8" s="790"/>
      <c r="I8" s="790"/>
      <c r="J8" s="790"/>
      <c r="K8" s="744"/>
      <c r="L8" s="789" t="s">
        <v>127</v>
      </c>
      <c r="M8" s="790"/>
      <c r="N8" s="790"/>
      <c r="O8" s="790"/>
      <c r="P8" s="754"/>
      <c r="Q8" s="789" t="s">
        <v>128</v>
      </c>
      <c r="R8" s="790"/>
      <c r="S8" s="790"/>
      <c r="T8" s="790"/>
      <c r="U8" s="580"/>
      <c r="V8" s="744"/>
      <c r="W8" s="789" t="s">
        <v>129</v>
      </c>
      <c r="X8" s="790"/>
      <c r="Y8" s="790"/>
      <c r="Z8" s="790"/>
      <c r="AA8" s="515"/>
      <c r="AB8" s="789">
        <v>43638</v>
      </c>
      <c r="AC8" s="790"/>
      <c r="AD8" s="790"/>
      <c r="AE8" s="790"/>
      <c r="AF8" s="516"/>
      <c r="AG8" s="789">
        <v>43694</v>
      </c>
      <c r="AH8" s="790"/>
      <c r="AI8" s="790"/>
      <c r="AJ8" s="790"/>
      <c r="AK8" s="574" t="s">
        <v>160</v>
      </c>
      <c r="AL8" s="516"/>
      <c r="AM8" s="789" t="s">
        <v>130</v>
      </c>
      <c r="AN8" s="790"/>
      <c r="AO8" s="790"/>
      <c r="AP8" s="790"/>
      <c r="AQ8" s="714"/>
      <c r="AR8" s="789" t="s">
        <v>131</v>
      </c>
      <c r="AS8" s="790"/>
      <c r="AT8" s="790"/>
      <c r="AU8" s="790"/>
      <c r="AV8" s="516"/>
      <c r="AW8" s="789" t="s">
        <v>132</v>
      </c>
      <c r="AX8" s="790"/>
      <c r="AY8" s="790"/>
      <c r="AZ8" s="790"/>
      <c r="BA8" s="719"/>
      <c r="BB8" s="592" t="s">
        <v>15</v>
      </c>
      <c r="BC8" s="481" t="s">
        <v>53</v>
      </c>
      <c r="BD8" s="434"/>
    </row>
    <row r="9" spans="1:57" s="159" customFormat="1" ht="14.25" thickBot="1">
      <c r="A9" s="435" t="s">
        <v>14</v>
      </c>
      <c r="B9" s="436" t="s">
        <v>12</v>
      </c>
      <c r="C9" s="437" t="s">
        <v>5</v>
      </c>
      <c r="D9" s="438" t="s">
        <v>5</v>
      </c>
      <c r="E9" s="439" t="s">
        <v>2</v>
      </c>
      <c r="F9" s="738" t="s">
        <v>8</v>
      </c>
      <c r="G9" s="440" t="s">
        <v>0</v>
      </c>
      <c r="H9" s="441">
        <v>1</v>
      </c>
      <c r="I9" s="442" t="s">
        <v>11</v>
      </c>
      <c r="J9" s="441" t="s">
        <v>10</v>
      </c>
      <c r="K9" s="514" t="s">
        <v>1</v>
      </c>
      <c r="L9" s="440" t="s">
        <v>0</v>
      </c>
      <c r="M9" s="441">
        <v>1</v>
      </c>
      <c r="N9" s="442" t="s">
        <v>11</v>
      </c>
      <c r="O9" s="441" t="s">
        <v>10</v>
      </c>
      <c r="P9" s="514" t="s">
        <v>1</v>
      </c>
      <c r="Q9" s="440" t="s">
        <v>0</v>
      </c>
      <c r="R9" s="441">
        <v>1</v>
      </c>
      <c r="S9" s="442" t="s">
        <v>11</v>
      </c>
      <c r="T9" s="441" t="s">
        <v>10</v>
      </c>
      <c r="U9" s="581" t="s">
        <v>160</v>
      </c>
      <c r="V9" s="745" t="s">
        <v>1</v>
      </c>
      <c r="W9" s="440" t="s">
        <v>0</v>
      </c>
      <c r="X9" s="441">
        <v>1</v>
      </c>
      <c r="Y9" s="442" t="s">
        <v>11</v>
      </c>
      <c r="Z9" s="441" t="s">
        <v>10</v>
      </c>
      <c r="AA9" s="514" t="s">
        <v>1</v>
      </c>
      <c r="AB9" s="440" t="s">
        <v>0</v>
      </c>
      <c r="AC9" s="441">
        <v>1</v>
      </c>
      <c r="AD9" s="442" t="s">
        <v>11</v>
      </c>
      <c r="AE9" s="441" t="s">
        <v>10</v>
      </c>
      <c r="AF9" s="514" t="s">
        <v>1</v>
      </c>
      <c r="AG9" s="440" t="s">
        <v>0</v>
      </c>
      <c r="AH9" s="441">
        <v>1</v>
      </c>
      <c r="AI9" s="442" t="s">
        <v>11</v>
      </c>
      <c r="AJ9" s="441" t="s">
        <v>10</v>
      </c>
      <c r="AK9" s="704" t="s">
        <v>55</v>
      </c>
      <c r="AL9" s="514" t="s">
        <v>1</v>
      </c>
      <c r="AM9" s="440" t="s">
        <v>0</v>
      </c>
      <c r="AN9" s="441">
        <v>1</v>
      </c>
      <c r="AO9" s="442" t="s">
        <v>11</v>
      </c>
      <c r="AP9" s="441" t="s">
        <v>10</v>
      </c>
      <c r="AQ9" s="514" t="s">
        <v>1</v>
      </c>
      <c r="AR9" s="440" t="s">
        <v>0</v>
      </c>
      <c r="AS9" s="441">
        <v>1</v>
      </c>
      <c r="AT9" s="441">
        <v>2</v>
      </c>
      <c r="AU9" s="441" t="s">
        <v>10</v>
      </c>
      <c r="AV9" s="514" t="s">
        <v>1</v>
      </c>
      <c r="AW9" s="440" t="s">
        <v>0</v>
      </c>
      <c r="AX9" s="441">
        <v>1</v>
      </c>
      <c r="AY9" s="442" t="s">
        <v>11</v>
      </c>
      <c r="AZ9" s="441" t="s">
        <v>10</v>
      </c>
      <c r="BA9" s="720" t="s">
        <v>1</v>
      </c>
      <c r="BB9" s="593" t="s">
        <v>1</v>
      </c>
      <c r="BC9" s="482" t="s">
        <v>55</v>
      </c>
      <c r="BD9" s="443" t="s">
        <v>1</v>
      </c>
    </row>
    <row r="10" spans="1:57" s="410" customFormat="1" ht="19.5">
      <c r="A10" s="251">
        <v>1</v>
      </c>
      <c r="B10" s="161" t="s">
        <v>36</v>
      </c>
      <c r="C10" s="695">
        <v>2967</v>
      </c>
      <c r="D10" s="252">
        <v>2</v>
      </c>
      <c r="E10" s="560" t="s">
        <v>39</v>
      </c>
      <c r="F10" s="739">
        <v>2</v>
      </c>
      <c r="G10" s="742">
        <v>1</v>
      </c>
      <c r="H10" s="587">
        <v>4</v>
      </c>
      <c r="I10" s="587">
        <v>4</v>
      </c>
      <c r="J10" s="587">
        <v>2</v>
      </c>
      <c r="K10" s="756">
        <f>SUM(G10:J10)</f>
        <v>11</v>
      </c>
      <c r="L10" s="629"/>
      <c r="M10" s="588">
        <v>3</v>
      </c>
      <c r="N10" s="588">
        <v>3</v>
      </c>
      <c r="O10" s="588">
        <v>2</v>
      </c>
      <c r="P10" s="697">
        <f>SUM(L10:O10)</f>
        <v>8</v>
      </c>
      <c r="Q10" s="600">
        <v>1</v>
      </c>
      <c r="R10" s="601">
        <v>3</v>
      </c>
      <c r="S10" s="601"/>
      <c r="T10" s="601">
        <v>2</v>
      </c>
      <c r="U10" s="597">
        <v>10</v>
      </c>
      <c r="V10" s="746">
        <f>SUM(Q10:U10)</f>
        <v>16</v>
      </c>
      <c r="W10" s="602">
        <v>1</v>
      </c>
      <c r="X10" s="603">
        <v>6</v>
      </c>
      <c r="Y10" s="589">
        <v>6</v>
      </c>
      <c r="Z10" s="589">
        <v>2</v>
      </c>
      <c r="AA10" s="697">
        <f>SUM(W10:Z10)</f>
        <v>15</v>
      </c>
      <c r="AB10" s="681">
        <v>1</v>
      </c>
      <c r="AC10" s="603">
        <v>6</v>
      </c>
      <c r="AD10" s="589"/>
      <c r="AE10" s="589">
        <v>2</v>
      </c>
      <c r="AF10" s="604">
        <f>SUM(AB10:AE10)</f>
        <v>9</v>
      </c>
      <c r="AG10" s="602">
        <v>1</v>
      </c>
      <c r="AH10" s="603">
        <v>6</v>
      </c>
      <c r="AI10" s="589">
        <v>6</v>
      </c>
      <c r="AJ10" s="589">
        <v>2</v>
      </c>
      <c r="AK10" s="605">
        <v>10</v>
      </c>
      <c r="AL10" s="604">
        <f>SUM(AG10:AK10)</f>
        <v>25</v>
      </c>
      <c r="AM10" s="602"/>
      <c r="AN10" s="603">
        <v>6</v>
      </c>
      <c r="AO10" s="589">
        <v>8</v>
      </c>
      <c r="AP10" s="605">
        <v>2</v>
      </c>
      <c r="AQ10" s="604">
        <f>SUM(AM10:AP10)</f>
        <v>16</v>
      </c>
      <c r="AR10" s="602"/>
      <c r="AS10" s="589"/>
      <c r="AT10" s="589"/>
      <c r="AU10" s="785">
        <v>2</v>
      </c>
      <c r="AV10" s="604">
        <f>SUM(AR10:AU10)</f>
        <v>2</v>
      </c>
      <c r="AW10" s="602"/>
      <c r="AX10" s="589"/>
      <c r="AY10" s="589"/>
      <c r="AZ10" s="605"/>
      <c r="BA10" s="721"/>
      <c r="BB10" s="594">
        <f t="shared" ref="BB10:BB34" si="0">+V10+P10+K10+F10+AA10+AF10+AL10+AQ10</f>
        <v>102</v>
      </c>
      <c r="BC10" s="224">
        <v>1</v>
      </c>
    </row>
    <row r="11" spans="1:57" s="410" customFormat="1" ht="19.5" hidden="1">
      <c r="A11" s="253">
        <v>2</v>
      </c>
      <c r="B11" s="161" t="s">
        <v>20</v>
      </c>
      <c r="C11" s="695"/>
      <c r="D11" s="252" t="s">
        <v>32</v>
      </c>
      <c r="E11" s="560" t="s">
        <v>39</v>
      </c>
      <c r="F11" s="739"/>
      <c r="G11" s="603"/>
      <c r="H11" s="220"/>
      <c r="I11" s="220"/>
      <c r="J11" s="220"/>
      <c r="K11" s="697"/>
      <c r="L11" s="630"/>
      <c r="M11" s="589"/>
      <c r="N11" s="589"/>
      <c r="O11" s="589"/>
      <c r="P11" s="697"/>
      <c r="Q11" s="606"/>
      <c r="R11" s="607"/>
      <c r="S11" s="607"/>
      <c r="T11" s="607"/>
      <c r="U11" s="598"/>
      <c r="V11" s="746"/>
      <c r="W11" s="608"/>
      <c r="X11" s="603"/>
      <c r="Y11" s="589"/>
      <c r="Z11" s="589"/>
      <c r="AA11" s="604"/>
      <c r="AB11" s="608"/>
      <c r="AC11" s="603"/>
      <c r="AD11" s="589"/>
      <c r="AE11" s="589"/>
      <c r="AF11" s="604"/>
      <c r="AG11" s="608"/>
      <c r="AH11" s="603"/>
      <c r="AI11" s="589"/>
      <c r="AJ11" s="589"/>
      <c r="AK11" s="605"/>
      <c r="AL11" s="604"/>
      <c r="AM11" s="608"/>
      <c r="AN11" s="603"/>
      <c r="AO11" s="589"/>
      <c r="AP11" s="605"/>
      <c r="AQ11" s="604"/>
      <c r="AR11" s="608"/>
      <c r="AS11" s="589"/>
      <c r="AT11" s="589"/>
      <c r="AU11" s="785"/>
      <c r="AV11" s="604"/>
      <c r="AW11" s="608"/>
      <c r="AX11" s="589"/>
      <c r="AY11" s="589"/>
      <c r="AZ11" s="605"/>
      <c r="BA11" s="721"/>
      <c r="BB11" s="594">
        <f t="shared" si="0"/>
        <v>0</v>
      </c>
      <c r="BC11" s="224">
        <v>2</v>
      </c>
    </row>
    <row r="12" spans="1:57" s="410" customFormat="1" ht="19.5" hidden="1">
      <c r="A12" s="254">
        <v>3</v>
      </c>
      <c r="B12" s="161" t="s">
        <v>43</v>
      </c>
      <c r="C12" s="695"/>
      <c r="D12" s="252" t="s">
        <v>32</v>
      </c>
      <c r="E12" s="560" t="s">
        <v>39</v>
      </c>
      <c r="F12" s="739"/>
      <c r="G12" s="603"/>
      <c r="H12" s="220"/>
      <c r="I12" s="220"/>
      <c r="J12" s="220"/>
      <c r="K12" s="697"/>
      <c r="L12" s="630"/>
      <c r="M12" s="589"/>
      <c r="N12" s="589"/>
      <c r="O12" s="589"/>
      <c r="P12" s="697"/>
      <c r="Q12" s="606"/>
      <c r="R12" s="607"/>
      <c r="S12" s="607"/>
      <c r="T12" s="607"/>
      <c r="U12" s="598"/>
      <c r="V12" s="746"/>
      <c r="W12" s="608"/>
      <c r="X12" s="603"/>
      <c r="Y12" s="589"/>
      <c r="Z12" s="589"/>
      <c r="AA12" s="604"/>
      <c r="AB12" s="608"/>
      <c r="AC12" s="603"/>
      <c r="AD12" s="589"/>
      <c r="AE12" s="589"/>
      <c r="AF12" s="604"/>
      <c r="AG12" s="608"/>
      <c r="AH12" s="603"/>
      <c r="AI12" s="589"/>
      <c r="AJ12" s="589"/>
      <c r="AK12" s="605"/>
      <c r="AL12" s="604"/>
      <c r="AM12" s="608"/>
      <c r="AN12" s="603"/>
      <c r="AO12" s="589"/>
      <c r="AP12" s="605"/>
      <c r="AQ12" s="604"/>
      <c r="AR12" s="608"/>
      <c r="AS12" s="589"/>
      <c r="AT12" s="589"/>
      <c r="AU12" s="785"/>
      <c r="AV12" s="604"/>
      <c r="AW12" s="608"/>
      <c r="AX12" s="589"/>
      <c r="AY12" s="589"/>
      <c r="AZ12" s="605"/>
      <c r="BA12" s="721"/>
      <c r="BB12" s="594">
        <f t="shared" si="0"/>
        <v>0</v>
      </c>
      <c r="BC12" s="224">
        <v>3</v>
      </c>
    </row>
    <row r="13" spans="1:57" s="410" customFormat="1" ht="19.5" hidden="1">
      <c r="A13" s="253">
        <v>4</v>
      </c>
      <c r="B13" s="161" t="s">
        <v>37</v>
      </c>
      <c r="C13" s="695"/>
      <c r="D13" s="252" t="s">
        <v>32</v>
      </c>
      <c r="E13" s="560" t="s">
        <v>39</v>
      </c>
      <c r="F13" s="739"/>
      <c r="G13" s="603"/>
      <c r="H13" s="220"/>
      <c r="I13" s="220"/>
      <c r="J13" s="220"/>
      <c r="K13" s="697"/>
      <c r="L13" s="630"/>
      <c r="M13" s="589"/>
      <c r="N13" s="589"/>
      <c r="O13" s="589"/>
      <c r="P13" s="697"/>
      <c r="Q13" s="606"/>
      <c r="R13" s="607"/>
      <c r="S13" s="607"/>
      <c r="T13" s="607"/>
      <c r="U13" s="598"/>
      <c r="V13" s="746"/>
      <c r="W13" s="608"/>
      <c r="X13" s="603"/>
      <c r="Y13" s="589"/>
      <c r="Z13" s="589"/>
      <c r="AA13" s="604"/>
      <c r="AB13" s="608"/>
      <c r="AC13" s="603"/>
      <c r="AD13" s="589"/>
      <c r="AE13" s="589"/>
      <c r="AF13" s="604"/>
      <c r="AG13" s="608"/>
      <c r="AH13" s="603"/>
      <c r="AI13" s="589"/>
      <c r="AJ13" s="589"/>
      <c r="AK13" s="605"/>
      <c r="AL13" s="604"/>
      <c r="AM13" s="608"/>
      <c r="AN13" s="603"/>
      <c r="AO13" s="589"/>
      <c r="AP13" s="605"/>
      <c r="AQ13" s="604"/>
      <c r="AR13" s="608"/>
      <c r="AS13" s="589"/>
      <c r="AT13" s="589"/>
      <c r="AU13" s="785"/>
      <c r="AV13" s="604"/>
      <c r="AW13" s="608"/>
      <c r="AX13" s="589"/>
      <c r="AY13" s="589"/>
      <c r="AZ13" s="605"/>
      <c r="BA13" s="721"/>
      <c r="BB13" s="594">
        <f t="shared" si="0"/>
        <v>0</v>
      </c>
      <c r="BC13" s="224"/>
    </row>
    <row r="14" spans="1:57" s="411" customFormat="1" ht="18.75" hidden="1" customHeight="1">
      <c r="A14" s="253">
        <v>5</v>
      </c>
      <c r="B14" s="161" t="s">
        <v>86</v>
      </c>
      <c r="C14" s="695"/>
      <c r="D14" s="252" t="s">
        <v>31</v>
      </c>
      <c r="E14" s="560" t="s">
        <v>39</v>
      </c>
      <c r="F14" s="739"/>
      <c r="G14" s="603"/>
      <c r="H14" s="220"/>
      <c r="I14" s="220"/>
      <c r="J14" s="220"/>
      <c r="K14" s="755"/>
      <c r="L14" s="630"/>
      <c r="M14" s="589"/>
      <c r="N14" s="589"/>
      <c r="O14" s="589"/>
      <c r="P14" s="755"/>
      <c r="Q14" s="606"/>
      <c r="R14" s="607"/>
      <c r="S14" s="607"/>
      <c r="T14" s="607"/>
      <c r="U14" s="598"/>
      <c r="V14" s="747"/>
      <c r="W14" s="608"/>
      <c r="X14" s="589"/>
      <c r="Y14" s="589"/>
      <c r="Z14" s="589"/>
      <c r="AA14" s="609"/>
      <c r="AB14" s="608"/>
      <c r="AC14" s="603"/>
      <c r="AD14" s="589"/>
      <c r="AE14" s="589"/>
      <c r="AF14" s="609"/>
      <c r="AG14" s="608"/>
      <c r="AH14" s="603"/>
      <c r="AI14" s="589"/>
      <c r="AJ14" s="589"/>
      <c r="AK14" s="626"/>
      <c r="AL14" s="609"/>
      <c r="AM14" s="608"/>
      <c r="AN14" s="603"/>
      <c r="AO14" s="589"/>
      <c r="AP14" s="605"/>
      <c r="AQ14" s="609"/>
      <c r="AR14" s="608"/>
      <c r="AS14" s="589"/>
      <c r="AT14" s="589"/>
      <c r="AU14" s="785"/>
      <c r="AV14" s="609"/>
      <c r="AW14" s="608"/>
      <c r="AX14" s="589"/>
      <c r="AY14" s="589"/>
      <c r="AZ14" s="605"/>
      <c r="BA14" s="722"/>
      <c r="BB14" s="594">
        <f t="shared" si="0"/>
        <v>0</v>
      </c>
      <c r="BC14" s="412"/>
    </row>
    <row r="15" spans="1:57" s="410" customFormat="1" ht="19.5" hidden="1" customHeight="1">
      <c r="A15" s="253">
        <v>6</v>
      </c>
      <c r="B15" s="161" t="s">
        <v>30</v>
      </c>
      <c r="C15" s="695"/>
      <c r="D15" s="252" t="s">
        <v>31</v>
      </c>
      <c r="E15" s="560" t="s">
        <v>39</v>
      </c>
      <c r="F15" s="739"/>
      <c r="G15" s="603"/>
      <c r="H15" s="220"/>
      <c r="I15" s="220"/>
      <c r="J15" s="220"/>
      <c r="K15" s="697"/>
      <c r="L15" s="630"/>
      <c r="M15" s="589"/>
      <c r="N15" s="589"/>
      <c r="O15" s="589"/>
      <c r="P15" s="697"/>
      <c r="Q15" s="606"/>
      <c r="R15" s="607"/>
      <c r="S15" s="607"/>
      <c r="T15" s="607"/>
      <c r="U15" s="598"/>
      <c r="V15" s="746"/>
      <c r="W15" s="608"/>
      <c r="X15" s="603"/>
      <c r="Y15" s="589"/>
      <c r="Z15" s="589"/>
      <c r="AA15" s="604"/>
      <c r="AB15" s="608"/>
      <c r="AC15" s="603"/>
      <c r="AD15" s="589"/>
      <c r="AE15" s="589"/>
      <c r="AF15" s="604"/>
      <c r="AG15" s="608"/>
      <c r="AH15" s="603"/>
      <c r="AI15" s="589"/>
      <c r="AJ15" s="589"/>
      <c r="AK15" s="605"/>
      <c r="AL15" s="604"/>
      <c r="AM15" s="608"/>
      <c r="AN15" s="603"/>
      <c r="AO15" s="589"/>
      <c r="AP15" s="605"/>
      <c r="AQ15" s="604"/>
      <c r="AR15" s="608"/>
      <c r="AS15" s="589"/>
      <c r="AT15" s="589"/>
      <c r="AU15" s="785"/>
      <c r="AV15" s="604"/>
      <c r="AW15" s="608"/>
      <c r="AX15" s="589"/>
      <c r="AY15" s="589"/>
      <c r="AZ15" s="605"/>
      <c r="BA15" s="721"/>
      <c r="BB15" s="594">
        <f t="shared" si="0"/>
        <v>0</v>
      </c>
      <c r="BC15" s="224"/>
    </row>
    <row r="16" spans="1:57" s="410" customFormat="1" ht="19.5" hidden="1">
      <c r="A16" s="253">
        <v>8</v>
      </c>
      <c r="B16" s="161" t="s">
        <v>46</v>
      </c>
      <c r="C16" s="695"/>
      <c r="D16" s="252" t="s">
        <v>31</v>
      </c>
      <c r="E16" s="560" t="s">
        <v>39</v>
      </c>
      <c r="F16" s="739"/>
      <c r="G16" s="611"/>
      <c r="H16" s="590"/>
      <c r="I16" s="590"/>
      <c r="J16" s="590"/>
      <c r="K16" s="613"/>
      <c r="L16" s="630"/>
      <c r="M16" s="589"/>
      <c r="N16" s="589"/>
      <c r="O16" s="589"/>
      <c r="P16" s="613"/>
      <c r="Q16" s="606"/>
      <c r="R16" s="610"/>
      <c r="S16" s="610"/>
      <c r="T16" s="610"/>
      <c r="U16" s="598"/>
      <c r="V16" s="748"/>
      <c r="W16" s="608"/>
      <c r="X16" s="611"/>
      <c r="Y16" s="612"/>
      <c r="Z16" s="612"/>
      <c r="AA16" s="613"/>
      <c r="AB16" s="608"/>
      <c r="AC16" s="611"/>
      <c r="AD16" s="612"/>
      <c r="AE16" s="612"/>
      <c r="AF16" s="613"/>
      <c r="AG16" s="608"/>
      <c r="AH16" s="611"/>
      <c r="AI16" s="612"/>
      <c r="AJ16" s="612"/>
      <c r="AK16" s="705"/>
      <c r="AL16" s="613"/>
      <c r="AM16" s="608"/>
      <c r="AN16" s="611"/>
      <c r="AO16" s="612"/>
      <c r="AP16" s="614"/>
      <c r="AQ16" s="613"/>
      <c r="AR16" s="608"/>
      <c r="AS16" s="612"/>
      <c r="AT16" s="612"/>
      <c r="AU16" s="615"/>
      <c r="AV16" s="613"/>
      <c r="AW16" s="608"/>
      <c r="AX16" s="612"/>
      <c r="AY16" s="612"/>
      <c r="AZ16" s="615"/>
      <c r="BA16" s="723"/>
      <c r="BB16" s="594">
        <f t="shared" si="0"/>
        <v>0</v>
      </c>
      <c r="BC16" s="224"/>
    </row>
    <row r="17" spans="1:56" ht="22.5">
      <c r="A17" s="163">
        <v>2</v>
      </c>
      <c r="B17" s="161" t="s">
        <v>158</v>
      </c>
      <c r="C17" s="694">
        <v>7315</v>
      </c>
      <c r="D17" s="98">
        <v>88</v>
      </c>
      <c r="E17" s="560" t="s">
        <v>39</v>
      </c>
      <c r="F17" s="739"/>
      <c r="G17" s="603"/>
      <c r="H17" s="220"/>
      <c r="I17" s="220"/>
      <c r="J17" s="220"/>
      <c r="K17" s="697"/>
      <c r="L17" s="631"/>
      <c r="M17" s="219"/>
      <c r="N17" s="220"/>
      <c r="O17" s="219"/>
      <c r="P17" s="755"/>
      <c r="Q17" s="595">
        <v>4</v>
      </c>
      <c r="R17" s="596">
        <v>4</v>
      </c>
      <c r="S17" s="596"/>
      <c r="T17" s="596">
        <v>10</v>
      </c>
      <c r="U17" s="599">
        <v>10</v>
      </c>
      <c r="V17" s="746">
        <f>SUM(P17:T17)</f>
        <v>18</v>
      </c>
      <c r="W17" s="132">
        <v>1</v>
      </c>
      <c r="X17" s="133">
        <v>6</v>
      </c>
      <c r="Y17" s="133">
        <v>6</v>
      </c>
      <c r="Z17" s="133"/>
      <c r="AA17" s="697">
        <f>SUM(W17:Z17)</f>
        <v>13</v>
      </c>
      <c r="AB17" s="134"/>
      <c r="AC17" s="98"/>
      <c r="AD17" s="98"/>
      <c r="AE17" s="98"/>
      <c r="AF17" s="699"/>
      <c r="AG17" s="134"/>
      <c r="AH17" s="98"/>
      <c r="AI17" s="98"/>
      <c r="AJ17" s="98"/>
      <c r="AK17" s="641"/>
      <c r="AL17" s="699"/>
      <c r="AM17" s="132">
        <v>1</v>
      </c>
      <c r="AN17" s="133">
        <v>8</v>
      </c>
      <c r="AO17" s="133">
        <v>8</v>
      </c>
      <c r="AP17" s="98"/>
      <c r="AQ17" s="604">
        <f>SUM(AM17:AP17)</f>
        <v>17</v>
      </c>
      <c r="AR17" s="134"/>
      <c r="AS17" s="98"/>
      <c r="AT17" s="98"/>
      <c r="AU17" s="784"/>
      <c r="AV17" s="718"/>
      <c r="AW17" s="134"/>
      <c r="AX17" s="98"/>
      <c r="AY17" s="98"/>
      <c r="AZ17" s="98"/>
      <c r="BA17" s="724"/>
      <c r="BB17" s="594">
        <f t="shared" si="0"/>
        <v>48</v>
      </c>
      <c r="BC17" s="493"/>
      <c r="BD17" s="135"/>
    </row>
    <row r="18" spans="1:56" ht="22.5">
      <c r="A18" s="163">
        <v>3</v>
      </c>
      <c r="B18" s="161" t="s">
        <v>45</v>
      </c>
      <c r="C18" s="695">
        <v>5551</v>
      </c>
      <c r="D18" s="98">
        <v>15</v>
      </c>
      <c r="E18" s="560" t="s">
        <v>39</v>
      </c>
      <c r="F18" s="739">
        <v>2</v>
      </c>
      <c r="G18" s="603"/>
      <c r="H18" s="220"/>
      <c r="I18" s="220"/>
      <c r="J18" s="220"/>
      <c r="K18" s="697"/>
      <c r="L18" s="630"/>
      <c r="M18" s="624"/>
      <c r="N18" s="589"/>
      <c r="O18" s="624"/>
      <c r="P18" s="755"/>
      <c r="Q18" s="616"/>
      <c r="R18" s="607"/>
      <c r="S18" s="607"/>
      <c r="T18" s="607"/>
      <c r="U18" s="598"/>
      <c r="V18" s="749"/>
      <c r="W18" s="617"/>
      <c r="X18" s="589">
        <v>5</v>
      </c>
      <c r="Y18" s="589">
        <v>6</v>
      </c>
      <c r="Z18" s="589">
        <v>2</v>
      </c>
      <c r="AA18" s="697">
        <f>SUM(W18:Z18)</f>
        <v>13</v>
      </c>
      <c r="AB18" s="617"/>
      <c r="AC18" s="589"/>
      <c r="AD18" s="589"/>
      <c r="AE18" s="589"/>
      <c r="AF18" s="609"/>
      <c r="AG18" s="617"/>
      <c r="AH18" s="589"/>
      <c r="AI18" s="589"/>
      <c r="AJ18" s="589"/>
      <c r="AK18" s="626"/>
      <c r="AL18" s="609"/>
      <c r="AM18" s="603">
        <v>1</v>
      </c>
      <c r="AN18" s="589">
        <v>8</v>
      </c>
      <c r="AO18" s="589">
        <v>8</v>
      </c>
      <c r="AP18" s="589">
        <v>2</v>
      </c>
      <c r="AQ18" s="604">
        <f>SUM(AM18:AP18)</f>
        <v>19</v>
      </c>
      <c r="AR18" s="617"/>
      <c r="AS18" s="589"/>
      <c r="AT18" s="589"/>
      <c r="AU18" s="786">
        <v>2</v>
      </c>
      <c r="AV18" s="604">
        <f>SUM(AR18:AU18)</f>
        <v>2</v>
      </c>
      <c r="AW18" s="617"/>
      <c r="AX18" s="589"/>
      <c r="AY18" s="589"/>
      <c r="AZ18" s="589"/>
      <c r="BA18" s="721"/>
      <c r="BB18" s="594">
        <f t="shared" si="0"/>
        <v>34</v>
      </c>
      <c r="BC18" s="493"/>
      <c r="BD18" s="135"/>
    </row>
    <row r="19" spans="1:56" ht="22.5">
      <c r="A19" s="163">
        <v>4</v>
      </c>
      <c r="B19" s="161" t="s">
        <v>94</v>
      </c>
      <c r="C19" s="695">
        <v>2229</v>
      </c>
      <c r="D19" s="98">
        <v>33</v>
      </c>
      <c r="E19" s="560" t="s">
        <v>39</v>
      </c>
      <c r="F19" s="739">
        <v>2</v>
      </c>
      <c r="G19" s="603"/>
      <c r="H19" s="220"/>
      <c r="I19" s="220"/>
      <c r="J19" s="220">
        <v>2</v>
      </c>
      <c r="K19" s="697">
        <f>SUM(G19:J19)</f>
        <v>2</v>
      </c>
      <c r="L19" s="630"/>
      <c r="M19" s="624"/>
      <c r="N19" s="589"/>
      <c r="O19" s="624"/>
      <c r="P19" s="755"/>
      <c r="Q19" s="616"/>
      <c r="R19" s="607"/>
      <c r="S19" s="607"/>
      <c r="T19" s="618">
        <v>2</v>
      </c>
      <c r="U19" s="598"/>
      <c r="V19" s="746">
        <f>SUM(Q19:U19)</f>
        <v>2</v>
      </c>
      <c r="W19" s="617">
        <v>1</v>
      </c>
      <c r="X19" s="589"/>
      <c r="Y19" s="589"/>
      <c r="Z19" s="589"/>
      <c r="AA19" s="697">
        <f>SUM(W19:Z19)</f>
        <v>1</v>
      </c>
      <c r="AB19" s="617"/>
      <c r="AC19" s="589"/>
      <c r="AD19" s="589"/>
      <c r="AE19" s="589"/>
      <c r="AF19" s="609"/>
      <c r="AG19" s="617">
        <v>1</v>
      </c>
      <c r="AH19" s="589"/>
      <c r="AI19" s="589"/>
      <c r="AJ19" s="589"/>
      <c r="AK19" s="626">
        <v>10</v>
      </c>
      <c r="AL19" s="609">
        <f>SUM(AG19:AK19)</f>
        <v>11</v>
      </c>
      <c r="AM19" s="603">
        <v>1</v>
      </c>
      <c r="AN19" s="589"/>
      <c r="AO19" s="589">
        <v>8</v>
      </c>
      <c r="AP19" s="589"/>
      <c r="AQ19" s="604">
        <f>SUM(AM19:AP19)</f>
        <v>9</v>
      </c>
      <c r="AR19" s="617"/>
      <c r="AS19" s="589"/>
      <c r="AT19" s="589"/>
      <c r="AU19" s="589"/>
      <c r="AV19" s="604"/>
      <c r="AW19" s="617"/>
      <c r="AX19" s="589"/>
      <c r="AY19" s="589"/>
      <c r="AZ19" s="589"/>
      <c r="BA19" s="721"/>
      <c r="BB19" s="594">
        <f t="shared" si="0"/>
        <v>27</v>
      </c>
      <c r="BC19" s="493"/>
      <c r="BD19" s="135"/>
    </row>
    <row r="20" spans="1:56" ht="22.5">
      <c r="A20" s="163"/>
      <c r="B20" s="161" t="s">
        <v>140</v>
      </c>
      <c r="C20" s="290"/>
      <c r="D20" s="98">
        <v>48</v>
      </c>
      <c r="E20" s="560" t="s">
        <v>39</v>
      </c>
      <c r="F20" s="739">
        <v>2</v>
      </c>
      <c r="G20" s="603"/>
      <c r="H20" s="220"/>
      <c r="I20" s="220"/>
      <c r="J20" s="220"/>
      <c r="K20" s="707"/>
      <c r="L20" s="623"/>
      <c r="M20" s="624"/>
      <c r="N20" s="679"/>
      <c r="O20" s="624"/>
      <c r="P20" s="73"/>
      <c r="Q20" s="606"/>
      <c r="R20" s="607"/>
      <c r="S20" s="607"/>
      <c r="T20" s="607"/>
      <c r="U20" s="598"/>
      <c r="V20" s="750"/>
      <c r="W20" s="623"/>
      <c r="X20" s="603"/>
      <c r="Y20" s="589"/>
      <c r="Z20" s="589"/>
      <c r="AA20" s="707"/>
      <c r="AB20" s="623"/>
      <c r="AC20" s="603"/>
      <c r="AD20" s="589"/>
      <c r="AE20" s="589"/>
      <c r="AF20" s="73"/>
      <c r="AG20" s="623"/>
      <c r="AH20" s="603">
        <v>6</v>
      </c>
      <c r="AI20" s="589">
        <v>6</v>
      </c>
      <c r="AJ20" s="589"/>
      <c r="AK20" s="626">
        <v>10</v>
      </c>
      <c r="AL20" s="609">
        <f>SUM(AG20:AK20)</f>
        <v>22</v>
      </c>
      <c r="AM20" s="623"/>
      <c r="AN20" s="603"/>
      <c r="AO20" s="589"/>
      <c r="AP20" s="605"/>
      <c r="AQ20" s="707"/>
      <c r="AR20" s="623"/>
      <c r="AS20" s="589"/>
      <c r="AT20" s="589"/>
      <c r="AU20" s="605"/>
      <c r="AV20" s="707"/>
      <c r="AW20" s="623"/>
      <c r="AX20" s="589"/>
      <c r="AY20" s="589"/>
      <c r="AZ20" s="605"/>
      <c r="BA20" s="725"/>
      <c r="BB20" s="594">
        <f t="shared" si="0"/>
        <v>24</v>
      </c>
      <c r="BC20" s="730"/>
      <c r="BD20" s="731"/>
    </row>
    <row r="21" spans="1:56" s="410" customFormat="1" ht="19.5" customHeight="1">
      <c r="A21" s="253">
        <v>5</v>
      </c>
      <c r="B21" s="161" t="s">
        <v>164</v>
      </c>
      <c r="C21" s="695"/>
      <c r="D21" s="98">
        <v>101</v>
      </c>
      <c r="E21" s="560" t="s">
        <v>39</v>
      </c>
      <c r="F21" s="739"/>
      <c r="G21" s="603"/>
      <c r="H21" s="220"/>
      <c r="I21" s="220"/>
      <c r="J21" s="220"/>
      <c r="K21" s="697"/>
      <c r="L21" s="630"/>
      <c r="M21" s="589"/>
      <c r="N21" s="589"/>
      <c r="O21" s="589"/>
      <c r="P21" s="697"/>
      <c r="Q21" s="616"/>
      <c r="R21" s="607"/>
      <c r="S21" s="607"/>
      <c r="T21" s="618"/>
      <c r="U21" s="598"/>
      <c r="V21" s="746"/>
      <c r="W21" s="608"/>
      <c r="X21" s="603"/>
      <c r="Y21" s="589"/>
      <c r="Z21" s="589"/>
      <c r="AA21" s="697"/>
      <c r="AB21" s="608"/>
      <c r="AC21" s="603"/>
      <c r="AD21" s="589"/>
      <c r="AE21" s="589"/>
      <c r="AF21" s="604"/>
      <c r="AG21" s="608"/>
      <c r="AH21" s="603"/>
      <c r="AI21" s="589"/>
      <c r="AJ21" s="589"/>
      <c r="AK21" s="605"/>
      <c r="AL21" s="604"/>
      <c r="AM21" s="729">
        <v>1</v>
      </c>
      <c r="AN21" s="603">
        <v>8</v>
      </c>
      <c r="AO21" s="589">
        <v>6</v>
      </c>
      <c r="AP21" s="605"/>
      <c r="AQ21" s="604">
        <f>SUM(AM21:AP21)</f>
        <v>15</v>
      </c>
      <c r="AR21" s="608"/>
      <c r="AS21" s="589"/>
      <c r="AT21" s="589"/>
      <c r="AU21" s="605"/>
      <c r="AV21" s="604"/>
      <c r="AW21" s="608"/>
      <c r="AX21" s="589"/>
      <c r="AY21" s="589"/>
      <c r="AZ21" s="605"/>
      <c r="BA21" s="721"/>
      <c r="BB21" s="594">
        <f t="shared" si="0"/>
        <v>15</v>
      </c>
      <c r="BC21" s="224"/>
    </row>
    <row r="22" spans="1:56" s="410" customFormat="1" ht="19.5" hidden="1" customHeight="1">
      <c r="A22" s="253">
        <v>10</v>
      </c>
      <c r="B22" s="161" t="s">
        <v>44</v>
      </c>
      <c r="C22" s="695"/>
      <c r="D22" s="98">
        <v>98</v>
      </c>
      <c r="E22" s="560" t="s">
        <v>39</v>
      </c>
      <c r="F22" s="739"/>
      <c r="G22" s="603"/>
      <c r="H22" s="220"/>
      <c r="I22" s="220"/>
      <c r="J22" s="220"/>
      <c r="K22" s="697"/>
      <c r="L22" s="630"/>
      <c r="M22" s="589"/>
      <c r="N22" s="589"/>
      <c r="O22" s="589"/>
      <c r="P22" s="697"/>
      <c r="Q22" s="616"/>
      <c r="R22" s="607"/>
      <c r="S22" s="607"/>
      <c r="T22" s="607"/>
      <c r="U22" s="598"/>
      <c r="V22" s="749"/>
      <c r="W22" s="608"/>
      <c r="X22" s="603"/>
      <c r="Y22" s="589"/>
      <c r="Z22" s="589"/>
      <c r="AA22" s="604"/>
      <c r="AB22" s="608"/>
      <c r="AC22" s="603"/>
      <c r="AD22" s="589"/>
      <c r="AE22" s="589"/>
      <c r="AF22" s="604"/>
      <c r="AG22" s="608"/>
      <c r="AH22" s="603"/>
      <c r="AI22" s="589"/>
      <c r="AJ22" s="589"/>
      <c r="AK22" s="605"/>
      <c r="AL22" s="604"/>
      <c r="AM22" s="608"/>
      <c r="AN22" s="603"/>
      <c r="AO22" s="589"/>
      <c r="AP22" s="605"/>
      <c r="AQ22" s="604"/>
      <c r="AR22" s="608"/>
      <c r="AS22" s="589"/>
      <c r="AT22" s="589"/>
      <c r="AU22" s="605"/>
      <c r="AV22" s="604"/>
      <c r="AW22" s="608"/>
      <c r="AX22" s="589"/>
      <c r="AY22" s="589"/>
      <c r="AZ22" s="605"/>
      <c r="BA22" s="721"/>
      <c r="BB22" s="594">
        <f t="shared" si="0"/>
        <v>0</v>
      </c>
      <c r="BC22" s="224"/>
    </row>
    <row r="23" spans="1:56" s="410" customFormat="1" ht="19.5" hidden="1">
      <c r="A23" s="253" t="s">
        <v>41</v>
      </c>
      <c r="B23" s="161" t="s">
        <v>85</v>
      </c>
      <c r="C23" s="696"/>
      <c r="D23" s="98">
        <v>24</v>
      </c>
      <c r="E23" s="560" t="s">
        <v>87</v>
      </c>
      <c r="F23" s="739"/>
      <c r="G23" s="603"/>
      <c r="H23" s="220"/>
      <c r="I23" s="220"/>
      <c r="J23" s="220"/>
      <c r="K23" s="697"/>
      <c r="L23" s="630"/>
      <c r="M23" s="589"/>
      <c r="N23" s="589"/>
      <c r="O23" s="589"/>
      <c r="P23" s="697"/>
      <c r="Q23" s="616"/>
      <c r="R23" s="607"/>
      <c r="S23" s="607"/>
      <c r="T23" s="607"/>
      <c r="U23" s="598"/>
      <c r="V23" s="749"/>
      <c r="W23" s="608"/>
      <c r="X23" s="603"/>
      <c r="Y23" s="589"/>
      <c r="Z23" s="589"/>
      <c r="AA23" s="604"/>
      <c r="AB23" s="608"/>
      <c r="AC23" s="603"/>
      <c r="AD23" s="589"/>
      <c r="AE23" s="589"/>
      <c r="AF23" s="604"/>
      <c r="AG23" s="608"/>
      <c r="AH23" s="603"/>
      <c r="AI23" s="589"/>
      <c r="AJ23" s="589"/>
      <c r="AK23" s="605"/>
      <c r="AL23" s="604"/>
      <c r="AM23" s="608"/>
      <c r="AN23" s="603"/>
      <c r="AO23" s="589"/>
      <c r="AP23" s="605"/>
      <c r="AQ23" s="604"/>
      <c r="AR23" s="608"/>
      <c r="AS23" s="589"/>
      <c r="AT23" s="589"/>
      <c r="AU23" s="605"/>
      <c r="AV23" s="604"/>
      <c r="AW23" s="608"/>
      <c r="AX23" s="589"/>
      <c r="AY23" s="589"/>
      <c r="AZ23" s="605"/>
      <c r="BA23" s="721"/>
      <c r="BB23" s="594">
        <f t="shared" si="0"/>
        <v>0</v>
      </c>
      <c r="BC23" s="224"/>
    </row>
    <row r="24" spans="1:56" s="410" customFormat="1" ht="19.5" customHeight="1">
      <c r="A24" s="253">
        <v>6</v>
      </c>
      <c r="B24" s="161" t="s">
        <v>46</v>
      </c>
      <c r="C24" s="694"/>
      <c r="D24" s="98">
        <v>44</v>
      </c>
      <c r="E24" s="560" t="s">
        <v>39</v>
      </c>
      <c r="F24" s="739"/>
      <c r="G24" s="603"/>
      <c r="H24" s="220"/>
      <c r="I24" s="220"/>
      <c r="J24" s="220"/>
      <c r="K24" s="697"/>
      <c r="L24" s="631"/>
      <c r="M24" s="220"/>
      <c r="N24" s="220"/>
      <c r="O24" s="220"/>
      <c r="P24" s="697"/>
      <c r="Q24" s="595"/>
      <c r="R24" s="596"/>
      <c r="S24" s="596"/>
      <c r="T24" s="596"/>
      <c r="U24" s="599"/>
      <c r="V24" s="746"/>
      <c r="W24" s="549"/>
      <c r="X24" s="132"/>
      <c r="Y24" s="133"/>
      <c r="Z24" s="133"/>
      <c r="AA24" s="697"/>
      <c r="AB24" s="733"/>
      <c r="AC24" s="134"/>
      <c r="AD24" s="98"/>
      <c r="AE24" s="98"/>
      <c r="AF24" s="718"/>
      <c r="AG24" s="733"/>
      <c r="AH24" s="134"/>
      <c r="AI24" s="98"/>
      <c r="AJ24" s="98"/>
      <c r="AK24" s="297"/>
      <c r="AL24" s="718"/>
      <c r="AM24" s="733"/>
      <c r="AN24" s="132">
        <v>8</v>
      </c>
      <c r="AO24" s="133">
        <v>6</v>
      </c>
      <c r="AP24" s="557"/>
      <c r="AQ24" s="604">
        <f>SUM(AM24:AP24)</f>
        <v>14</v>
      </c>
      <c r="AR24" s="733"/>
      <c r="AS24" s="98"/>
      <c r="AT24" s="98"/>
      <c r="AU24" s="297"/>
      <c r="AV24" s="718"/>
      <c r="AW24" s="733"/>
      <c r="AX24" s="98"/>
      <c r="AY24" s="98"/>
      <c r="AZ24" s="297"/>
      <c r="BA24" s="724"/>
      <c r="BB24" s="594">
        <f t="shared" si="0"/>
        <v>14</v>
      </c>
      <c r="BC24" s="224"/>
    </row>
    <row r="25" spans="1:56" s="410" customFormat="1" ht="20.25" customHeight="1">
      <c r="A25" s="255">
        <v>7</v>
      </c>
      <c r="B25" s="165" t="s">
        <v>136</v>
      </c>
      <c r="C25" s="695">
        <v>21185</v>
      </c>
      <c r="D25" s="93">
        <v>101</v>
      </c>
      <c r="E25" s="560" t="s">
        <v>39</v>
      </c>
      <c r="F25" s="739">
        <v>2</v>
      </c>
      <c r="G25" s="620">
        <v>1</v>
      </c>
      <c r="H25" s="237">
        <v>4</v>
      </c>
      <c r="I25" s="237">
        <v>4</v>
      </c>
      <c r="J25" s="237"/>
      <c r="K25" s="697">
        <f>SUM(G25:J25)</f>
        <v>9</v>
      </c>
      <c r="L25" s="617"/>
      <c r="M25" s="734"/>
      <c r="N25" s="734"/>
      <c r="O25" s="591">
        <v>2</v>
      </c>
      <c r="P25" s="732">
        <f>SUM(L25:O25)</f>
        <v>2</v>
      </c>
      <c r="Q25" s="616"/>
      <c r="R25" s="607"/>
      <c r="S25" s="607"/>
      <c r="T25" s="607"/>
      <c r="U25" s="598"/>
      <c r="V25" s="751"/>
      <c r="W25" s="619"/>
      <c r="X25" s="620"/>
      <c r="Y25" s="591"/>
      <c r="Z25" s="591"/>
      <c r="AA25" s="604"/>
      <c r="AB25" s="619"/>
      <c r="AC25" s="620"/>
      <c r="AD25" s="591"/>
      <c r="AE25" s="591"/>
      <c r="AF25" s="621"/>
      <c r="AG25" s="619"/>
      <c r="AH25" s="620"/>
      <c r="AI25" s="591"/>
      <c r="AJ25" s="591"/>
      <c r="AK25" s="622"/>
      <c r="AL25" s="621"/>
      <c r="AM25" s="619"/>
      <c r="AN25" s="620"/>
      <c r="AO25" s="591"/>
      <c r="AP25" s="622"/>
      <c r="AQ25" s="621"/>
      <c r="AR25" s="619"/>
      <c r="AS25" s="591"/>
      <c r="AT25" s="591"/>
      <c r="AU25" s="622"/>
      <c r="AV25" s="621"/>
      <c r="AW25" s="619"/>
      <c r="AX25" s="591"/>
      <c r="AY25" s="591"/>
      <c r="AZ25" s="622"/>
      <c r="BA25" s="727"/>
      <c r="BB25" s="594">
        <f t="shared" si="0"/>
        <v>13</v>
      </c>
      <c r="BC25" s="224"/>
    </row>
    <row r="26" spans="1:56" s="410" customFormat="1" ht="20.25" customHeight="1">
      <c r="A26" s="255"/>
      <c r="B26" s="165" t="s">
        <v>109</v>
      </c>
      <c r="C26" s="706">
        <v>3578</v>
      </c>
      <c r="D26" s="93">
        <v>45</v>
      </c>
      <c r="E26" s="560" t="s">
        <v>39</v>
      </c>
      <c r="F26" s="740"/>
      <c r="G26" s="620"/>
      <c r="H26" s="237"/>
      <c r="I26" s="237"/>
      <c r="J26" s="237"/>
      <c r="K26" s="697"/>
      <c r="L26" s="585"/>
      <c r="M26" s="237"/>
      <c r="N26" s="237"/>
      <c r="O26" s="237"/>
      <c r="P26" s="732"/>
      <c r="Q26" s="595"/>
      <c r="R26" s="596"/>
      <c r="S26" s="596"/>
      <c r="T26" s="596"/>
      <c r="U26" s="599"/>
      <c r="V26" s="752"/>
      <c r="W26" s="313">
        <v>1</v>
      </c>
      <c r="X26" s="248">
        <v>6</v>
      </c>
      <c r="Y26" s="249">
        <v>5</v>
      </c>
      <c r="Z26" s="249"/>
      <c r="AA26" s="697">
        <f>SUM(W26:Z26)</f>
        <v>12</v>
      </c>
      <c r="AB26" s="571"/>
      <c r="AC26" s="250"/>
      <c r="AD26" s="102"/>
      <c r="AE26" s="102"/>
      <c r="AF26" s="700"/>
      <c r="AG26" s="571"/>
      <c r="AH26" s="250"/>
      <c r="AI26" s="102"/>
      <c r="AJ26" s="102"/>
      <c r="AK26" s="572"/>
      <c r="AL26" s="700"/>
      <c r="AM26" s="571"/>
      <c r="AN26" s="250"/>
      <c r="AO26" s="102"/>
      <c r="AP26" s="709"/>
      <c r="AQ26" s="715">
        <v>0</v>
      </c>
      <c r="AR26" s="571"/>
      <c r="AS26" s="102"/>
      <c r="AT26" s="102"/>
      <c r="AU26" s="572"/>
      <c r="AV26" s="700"/>
      <c r="AW26" s="571"/>
      <c r="AX26" s="102"/>
      <c r="AY26" s="102"/>
      <c r="AZ26" s="572"/>
      <c r="BA26" s="726"/>
      <c r="BB26" s="594">
        <f t="shared" si="0"/>
        <v>12</v>
      </c>
      <c r="BC26" s="224"/>
    </row>
    <row r="27" spans="1:56" s="410" customFormat="1" ht="20.25" customHeight="1">
      <c r="A27" s="255">
        <v>8</v>
      </c>
      <c r="B27" s="165" t="s">
        <v>138</v>
      </c>
      <c r="C27" s="706">
        <v>3643</v>
      </c>
      <c r="D27" s="93">
        <v>8</v>
      </c>
      <c r="E27" s="562" t="s">
        <v>39</v>
      </c>
      <c r="F27" s="740">
        <v>2</v>
      </c>
      <c r="G27" s="620"/>
      <c r="H27" s="237"/>
      <c r="I27" s="237"/>
      <c r="J27" s="237"/>
      <c r="K27" s="697"/>
      <c r="L27" s="585">
        <v>1</v>
      </c>
      <c r="M27" s="237">
        <v>4</v>
      </c>
      <c r="N27" s="237">
        <v>4</v>
      </c>
      <c r="O27" s="237"/>
      <c r="P27" s="732">
        <f>SUM(L27:O27)</f>
        <v>9</v>
      </c>
      <c r="Q27" s="595"/>
      <c r="R27" s="596"/>
      <c r="S27" s="596"/>
      <c r="T27" s="596"/>
      <c r="U27" s="599"/>
      <c r="V27" s="746"/>
      <c r="W27" s="313"/>
      <c r="X27" s="248"/>
      <c r="Y27" s="249"/>
      <c r="Z27" s="249"/>
      <c r="AA27" s="697"/>
      <c r="AB27" s="571"/>
      <c r="AC27" s="250"/>
      <c r="AD27" s="102"/>
      <c r="AE27" s="102"/>
      <c r="AF27" s="700"/>
      <c r="AG27" s="571"/>
      <c r="AH27" s="250"/>
      <c r="AI27" s="102"/>
      <c r="AJ27" s="102"/>
      <c r="AK27" s="572"/>
      <c r="AL27" s="700"/>
      <c r="AM27" s="571"/>
      <c r="AN27" s="250"/>
      <c r="AO27" s="102"/>
      <c r="AP27" s="709"/>
      <c r="AQ27" s="716"/>
      <c r="AR27" s="571"/>
      <c r="AS27" s="102"/>
      <c r="AT27" s="102"/>
      <c r="AU27" s="572"/>
      <c r="AV27" s="700"/>
      <c r="AW27" s="571"/>
      <c r="AX27" s="102"/>
      <c r="AY27" s="102"/>
      <c r="AZ27" s="572"/>
      <c r="BA27" s="726"/>
      <c r="BB27" s="594">
        <f t="shared" si="0"/>
        <v>11</v>
      </c>
      <c r="BC27" s="224"/>
    </row>
    <row r="28" spans="1:56" s="410" customFormat="1" ht="20.25" customHeight="1">
      <c r="A28" s="255">
        <v>9</v>
      </c>
      <c r="B28" s="165" t="s">
        <v>159</v>
      </c>
      <c r="C28" s="706">
        <v>6439</v>
      </c>
      <c r="D28" s="93">
        <v>83</v>
      </c>
      <c r="E28" s="562" t="s">
        <v>39</v>
      </c>
      <c r="F28" s="740"/>
      <c r="G28" s="620"/>
      <c r="H28" s="237"/>
      <c r="I28" s="237"/>
      <c r="J28" s="237"/>
      <c r="K28" s="697"/>
      <c r="L28" s="585"/>
      <c r="M28" s="237"/>
      <c r="N28" s="237"/>
      <c r="O28" s="237"/>
      <c r="P28" s="732"/>
      <c r="Q28" s="595"/>
      <c r="R28" s="596"/>
      <c r="S28" s="596"/>
      <c r="T28" s="596"/>
      <c r="U28" s="599">
        <v>10</v>
      </c>
      <c r="V28" s="746">
        <f>SUM(Q28:U28)</f>
        <v>10</v>
      </c>
      <c r="W28" s="132"/>
      <c r="X28" s="248"/>
      <c r="Y28" s="249"/>
      <c r="Z28" s="246"/>
      <c r="AA28" s="697">
        <v>0</v>
      </c>
      <c r="AB28" s="134"/>
      <c r="AC28" s="250"/>
      <c r="AD28" s="102"/>
      <c r="AE28" s="102"/>
      <c r="AF28" s="700"/>
      <c r="AG28" s="134"/>
      <c r="AH28" s="250"/>
      <c r="AI28" s="102"/>
      <c r="AJ28" s="102"/>
      <c r="AK28" s="572"/>
      <c r="AL28" s="718"/>
      <c r="AM28" s="134"/>
      <c r="AN28" s="250"/>
      <c r="AO28" s="102"/>
      <c r="AP28" s="572"/>
      <c r="AQ28" s="716"/>
      <c r="AR28" s="134"/>
      <c r="AS28" s="102"/>
      <c r="AT28" s="102"/>
      <c r="AU28" s="572"/>
      <c r="AV28" s="700"/>
      <c r="AW28" s="134"/>
      <c r="AX28" s="102"/>
      <c r="AY28" s="102"/>
      <c r="AZ28" s="572"/>
      <c r="BA28" s="726"/>
      <c r="BB28" s="594">
        <f t="shared" si="0"/>
        <v>10</v>
      </c>
      <c r="BC28" s="224"/>
    </row>
    <row r="29" spans="1:56" ht="22.5">
      <c r="A29" s="163">
        <v>10</v>
      </c>
      <c r="B29" s="161" t="s">
        <v>113</v>
      </c>
      <c r="C29" s="695">
        <v>5931</v>
      </c>
      <c r="D29" s="98">
        <v>63</v>
      </c>
      <c r="E29" s="560" t="s">
        <v>39</v>
      </c>
      <c r="F29" s="739">
        <v>2</v>
      </c>
      <c r="G29" s="603"/>
      <c r="H29" s="220"/>
      <c r="I29" s="220"/>
      <c r="J29" s="220"/>
      <c r="K29" s="697"/>
      <c r="L29" s="617">
        <v>1</v>
      </c>
      <c r="M29" s="589">
        <v>4</v>
      </c>
      <c r="N29" s="589"/>
      <c r="O29" s="589"/>
      <c r="P29" s="697">
        <f>SUM(L29:O29)</f>
        <v>5</v>
      </c>
      <c r="Q29" s="616"/>
      <c r="R29" s="607"/>
      <c r="S29" s="607"/>
      <c r="T29" s="607"/>
      <c r="U29" s="598"/>
      <c r="V29" s="746"/>
      <c r="W29" s="617"/>
      <c r="X29" s="589"/>
      <c r="Y29" s="589"/>
      <c r="Z29" s="589"/>
      <c r="AA29" s="604"/>
      <c r="AB29" s="617"/>
      <c r="AC29" s="589"/>
      <c r="AD29" s="589"/>
      <c r="AE29" s="589"/>
      <c r="AF29" s="604"/>
      <c r="AG29" s="617"/>
      <c r="AH29" s="589"/>
      <c r="AI29" s="589"/>
      <c r="AJ29" s="589"/>
      <c r="AK29" s="605"/>
      <c r="AL29" s="604"/>
      <c r="AM29" s="617"/>
      <c r="AN29" s="589"/>
      <c r="AO29" s="589"/>
      <c r="AP29" s="589"/>
      <c r="AQ29" s="604"/>
      <c r="AR29" s="617"/>
      <c r="AS29" s="589"/>
      <c r="AT29" s="589"/>
      <c r="AU29" s="589"/>
      <c r="AV29" s="604"/>
      <c r="AW29" s="617"/>
      <c r="AX29" s="589"/>
      <c r="AY29" s="589"/>
      <c r="AZ29" s="589"/>
      <c r="BA29" s="721"/>
      <c r="BB29" s="594">
        <f t="shared" si="0"/>
        <v>7</v>
      </c>
      <c r="BC29" s="493"/>
      <c r="BD29" s="135"/>
    </row>
    <row r="30" spans="1:56" s="410" customFormat="1" ht="20.25" customHeight="1">
      <c r="A30" s="255">
        <v>11</v>
      </c>
      <c r="B30" s="165" t="s">
        <v>153</v>
      </c>
      <c r="C30" s="706">
        <v>16180</v>
      </c>
      <c r="D30" s="93">
        <v>38</v>
      </c>
      <c r="E30" s="562" t="s">
        <v>39</v>
      </c>
      <c r="F30" s="740"/>
      <c r="G30" s="620"/>
      <c r="H30" s="237"/>
      <c r="I30" s="237"/>
      <c r="J30" s="237"/>
      <c r="K30" s="732"/>
      <c r="L30" s="585"/>
      <c r="M30" s="237">
        <v>5</v>
      </c>
      <c r="N30" s="237"/>
      <c r="O30" s="237"/>
      <c r="P30" s="732">
        <f>SUM(L30:O30)</f>
        <v>5</v>
      </c>
      <c r="Q30" s="595"/>
      <c r="R30" s="596"/>
      <c r="S30" s="596"/>
      <c r="T30" s="596"/>
      <c r="U30" s="599"/>
      <c r="V30" s="752"/>
      <c r="W30" s="313"/>
      <c r="X30" s="248"/>
      <c r="Y30" s="249"/>
      <c r="Z30" s="249"/>
      <c r="AA30" s="697">
        <f>SUM(W30:Z30)</f>
        <v>0</v>
      </c>
      <c r="AB30" s="571"/>
      <c r="AC30" s="250"/>
      <c r="AD30" s="102"/>
      <c r="AE30" s="102"/>
      <c r="AF30" s="700"/>
      <c r="AG30" s="571"/>
      <c r="AH30" s="250"/>
      <c r="AI30" s="102"/>
      <c r="AJ30" s="102"/>
      <c r="AK30" s="572"/>
      <c r="AL30" s="700"/>
      <c r="AM30" s="571"/>
      <c r="AN30" s="134"/>
      <c r="AO30" s="98"/>
      <c r="AP30" s="708"/>
      <c r="AQ30" s="716"/>
      <c r="AR30" s="571"/>
      <c r="AS30" s="98"/>
      <c r="AT30" s="98"/>
      <c r="AU30" s="297"/>
      <c r="AV30" s="700"/>
      <c r="AW30" s="571"/>
      <c r="AX30" s="98"/>
      <c r="AY30" s="98"/>
      <c r="AZ30" s="297"/>
      <c r="BA30" s="726"/>
      <c r="BB30" s="594">
        <f t="shared" si="0"/>
        <v>5</v>
      </c>
      <c r="BC30" s="224"/>
    </row>
    <row r="31" spans="1:56" s="410" customFormat="1" ht="19.5">
      <c r="A31" s="48">
        <v>12</v>
      </c>
      <c r="B31" s="165" t="s">
        <v>137</v>
      </c>
      <c r="C31" s="222"/>
      <c r="D31" s="93">
        <v>232</v>
      </c>
      <c r="E31" s="562" t="s">
        <v>39</v>
      </c>
      <c r="F31" s="740">
        <v>2</v>
      </c>
      <c r="G31" s="603"/>
      <c r="H31" s="220"/>
      <c r="I31" s="220"/>
      <c r="J31" s="220">
        <v>2</v>
      </c>
      <c r="K31" s="697">
        <f>SUM(G31:J31)</f>
        <v>2</v>
      </c>
      <c r="L31" s="617"/>
      <c r="M31" s="589"/>
      <c r="N31" s="589"/>
      <c r="O31" s="589"/>
      <c r="P31" s="697"/>
      <c r="Q31" s="616"/>
      <c r="R31" s="607"/>
      <c r="S31" s="607"/>
      <c r="T31" s="607"/>
      <c r="U31" s="598"/>
      <c r="V31" s="749"/>
      <c r="W31" s="619"/>
      <c r="X31" s="603"/>
      <c r="Y31" s="589"/>
      <c r="Z31" s="589"/>
      <c r="AA31" s="604"/>
      <c r="AB31" s="619"/>
      <c r="AC31" s="589"/>
      <c r="AD31" s="589"/>
      <c r="AE31" s="589"/>
      <c r="AF31" s="604"/>
      <c r="AG31" s="619"/>
      <c r="AH31" s="603"/>
      <c r="AI31" s="589"/>
      <c r="AJ31" s="589"/>
      <c r="AK31" s="605"/>
      <c r="AL31" s="604"/>
      <c r="AM31" s="619"/>
      <c r="AN31" s="623"/>
      <c r="AO31" s="624"/>
      <c r="AP31" s="625"/>
      <c r="AQ31" s="604"/>
      <c r="AR31" s="619"/>
      <c r="AS31" s="624"/>
      <c r="AT31" s="624"/>
      <c r="AU31" s="626"/>
      <c r="AV31" s="604"/>
      <c r="AW31" s="619"/>
      <c r="AX31" s="624"/>
      <c r="AY31" s="624"/>
      <c r="AZ31" s="582"/>
      <c r="BA31" s="721"/>
      <c r="BB31" s="594">
        <f t="shared" si="0"/>
        <v>4</v>
      </c>
      <c r="BC31" s="224"/>
    </row>
    <row r="32" spans="1:56" s="410" customFormat="1" ht="20.25" customHeight="1">
      <c r="A32" s="255">
        <v>13</v>
      </c>
      <c r="B32" s="165" t="s">
        <v>139</v>
      </c>
      <c r="C32" s="222"/>
      <c r="D32" s="93">
        <v>8</v>
      </c>
      <c r="E32" s="562" t="s">
        <v>39</v>
      </c>
      <c r="F32" s="740">
        <v>2</v>
      </c>
      <c r="G32" s="620"/>
      <c r="H32" s="237"/>
      <c r="I32" s="237"/>
      <c r="J32" s="237"/>
      <c r="K32" s="732"/>
      <c r="L32" s="617"/>
      <c r="M32" s="591"/>
      <c r="N32" s="591"/>
      <c r="O32" s="591"/>
      <c r="P32" s="732"/>
      <c r="Q32" s="616"/>
      <c r="R32" s="607"/>
      <c r="S32" s="607"/>
      <c r="T32" s="607"/>
      <c r="U32" s="598"/>
      <c r="V32" s="751"/>
      <c r="W32" s="619"/>
      <c r="X32" s="620"/>
      <c r="Y32" s="591"/>
      <c r="Z32" s="591"/>
      <c r="AA32" s="621"/>
      <c r="AB32" s="619"/>
      <c r="AC32" s="620"/>
      <c r="AD32" s="591"/>
      <c r="AE32" s="591"/>
      <c r="AF32" s="621"/>
      <c r="AG32" s="619"/>
      <c r="AH32" s="620"/>
      <c r="AI32" s="591"/>
      <c r="AJ32" s="591"/>
      <c r="AK32" s="622"/>
      <c r="AL32" s="604"/>
      <c r="AM32" s="619"/>
      <c r="AN32" s="620"/>
      <c r="AO32" s="591"/>
      <c r="AP32" s="627"/>
      <c r="AQ32" s="621"/>
      <c r="AR32" s="619"/>
      <c r="AS32" s="591"/>
      <c r="AT32" s="591"/>
      <c r="AU32" s="622"/>
      <c r="AV32" s="621"/>
      <c r="AW32" s="619"/>
      <c r="AX32" s="591"/>
      <c r="AY32" s="591"/>
      <c r="AZ32" s="622"/>
      <c r="BA32" s="727"/>
      <c r="BB32" s="594">
        <f t="shared" si="0"/>
        <v>2</v>
      </c>
      <c r="BC32" s="224"/>
    </row>
    <row r="33" spans="1:56" ht="22.5">
      <c r="A33" s="163" t="s">
        <v>41</v>
      </c>
      <c r="B33" s="165" t="s">
        <v>141</v>
      </c>
      <c r="C33" s="223"/>
      <c r="D33" s="93">
        <v>49</v>
      </c>
      <c r="E33" s="560" t="s">
        <v>39</v>
      </c>
      <c r="F33" s="739">
        <v>2</v>
      </c>
      <c r="G33" s="603"/>
      <c r="H33" s="220"/>
      <c r="I33" s="220"/>
      <c r="J33" s="220"/>
      <c r="K33" s="697"/>
      <c r="L33" s="617"/>
      <c r="M33" s="589"/>
      <c r="N33" s="589"/>
      <c r="O33" s="589"/>
      <c r="P33" s="755"/>
      <c r="Q33" s="616"/>
      <c r="R33" s="607"/>
      <c r="S33" s="607"/>
      <c r="T33" s="607"/>
      <c r="U33" s="598"/>
      <c r="V33" s="749"/>
      <c r="W33" s="617"/>
      <c r="X33" s="589"/>
      <c r="Y33" s="589"/>
      <c r="Z33" s="589"/>
      <c r="AA33" s="604"/>
      <c r="AB33" s="617"/>
      <c r="AC33" s="589"/>
      <c r="AD33" s="589"/>
      <c r="AE33" s="589"/>
      <c r="AF33" s="609"/>
      <c r="AG33" s="617"/>
      <c r="AH33" s="589"/>
      <c r="AI33" s="589"/>
      <c r="AJ33" s="589"/>
      <c r="AK33" s="626"/>
      <c r="AL33" s="609"/>
      <c r="AM33" s="617"/>
      <c r="AN33" s="589"/>
      <c r="AO33" s="589"/>
      <c r="AP33" s="589"/>
      <c r="AQ33" s="604"/>
      <c r="AR33" s="617"/>
      <c r="AS33" s="589"/>
      <c r="AT33" s="589"/>
      <c r="AU33" s="589"/>
      <c r="AV33" s="604"/>
      <c r="AW33" s="617"/>
      <c r="AX33" s="589"/>
      <c r="AY33" s="589"/>
      <c r="AZ33" s="589"/>
      <c r="BA33" s="721"/>
      <c r="BB33" s="594">
        <f t="shared" si="0"/>
        <v>2</v>
      </c>
      <c r="BC33" s="493"/>
      <c r="BD33" s="135"/>
    </row>
    <row r="34" spans="1:56" s="410" customFormat="1" ht="20.25" customHeight="1" thickBot="1">
      <c r="A34" s="508"/>
      <c r="B34" s="509" t="s">
        <v>115</v>
      </c>
      <c r="C34" s="551"/>
      <c r="D34" s="510">
        <v>333</v>
      </c>
      <c r="E34" s="561" t="s">
        <v>39</v>
      </c>
      <c r="F34" s="741"/>
      <c r="G34" s="743"/>
      <c r="H34" s="586"/>
      <c r="I34" s="586"/>
      <c r="J34" s="586"/>
      <c r="K34" s="698"/>
      <c r="L34" s="628"/>
      <c r="M34" s="586"/>
      <c r="N34" s="586"/>
      <c r="O34" s="586"/>
      <c r="P34" s="698">
        <v>0</v>
      </c>
      <c r="Q34" s="632"/>
      <c r="R34" s="633"/>
      <c r="S34" s="633"/>
      <c r="T34" s="633"/>
      <c r="U34" s="634"/>
      <c r="V34" s="753"/>
      <c r="W34" s="553"/>
      <c r="X34" s="554"/>
      <c r="Y34" s="552"/>
      <c r="Z34" s="552"/>
      <c r="AA34" s="698"/>
      <c r="AB34" s="555"/>
      <c r="AC34" s="556"/>
      <c r="AD34" s="510"/>
      <c r="AE34" s="510"/>
      <c r="AF34" s="701"/>
      <c r="AG34" s="555"/>
      <c r="AH34" s="556"/>
      <c r="AI34" s="510"/>
      <c r="AJ34" s="510"/>
      <c r="AK34" s="559"/>
      <c r="AL34" s="701"/>
      <c r="AM34" s="555"/>
      <c r="AN34" s="556"/>
      <c r="AO34" s="510"/>
      <c r="AP34" s="558"/>
      <c r="AQ34" s="717"/>
      <c r="AR34" s="555"/>
      <c r="AS34" s="510"/>
      <c r="AT34" s="510"/>
      <c r="AU34" s="559"/>
      <c r="AV34" s="701"/>
      <c r="AW34" s="555"/>
      <c r="AX34" s="510"/>
      <c r="AY34" s="510"/>
      <c r="AZ34" s="559"/>
      <c r="BA34" s="728"/>
      <c r="BB34" s="594">
        <f t="shared" si="0"/>
        <v>0</v>
      </c>
      <c r="BC34" s="224"/>
    </row>
    <row r="35" spans="1:56" ht="20.25" thickTop="1">
      <c r="A35" s="635"/>
      <c r="B35" s="38"/>
      <c r="C35" s="224"/>
      <c r="D35" s="69"/>
      <c r="E35" s="38"/>
      <c r="F35" s="69"/>
      <c r="G35" s="38"/>
      <c r="H35" s="409"/>
      <c r="I35" s="409"/>
      <c r="J35" s="757"/>
      <c r="K35" s="758"/>
      <c r="L35" s="256"/>
      <c r="M35" s="409"/>
      <c r="N35" s="409"/>
      <c r="O35" s="409"/>
      <c r="P35" s="86"/>
      <c r="Q35" s="256"/>
      <c r="R35" s="409"/>
      <c r="S35" s="409"/>
      <c r="T35" s="409"/>
      <c r="U35" s="583"/>
      <c r="V35" s="86"/>
      <c r="W35" s="256"/>
      <c r="X35" s="409"/>
      <c r="Y35" s="409"/>
      <c r="Z35" s="409"/>
      <c r="AA35" s="86"/>
      <c r="AB35" s="256"/>
      <c r="AC35" s="25"/>
      <c r="AD35" s="25"/>
      <c r="AE35" s="25"/>
      <c r="AF35" s="86"/>
      <c r="AG35" s="256"/>
      <c r="AH35" s="409"/>
      <c r="AI35" s="409"/>
      <c r="AJ35" s="409"/>
      <c r="AK35" s="409"/>
      <c r="AL35" s="86"/>
      <c r="AM35" s="256"/>
      <c r="AN35" s="409"/>
      <c r="AO35" s="409"/>
      <c r="AP35" s="86"/>
      <c r="AQ35" s="64"/>
      <c r="AR35" s="409"/>
      <c r="AS35" s="409"/>
      <c r="AT35" s="409"/>
      <c r="AU35" s="86"/>
      <c r="AV35" s="256"/>
      <c r="AW35" s="25"/>
      <c r="AX35" s="25"/>
      <c r="AY35" s="25"/>
      <c r="AZ35" s="86"/>
      <c r="BA35" s="64"/>
      <c r="BB35" s="512"/>
    </row>
    <row r="36" spans="1:56" ht="19.5">
      <c r="A36" s="25"/>
      <c r="B36" s="38"/>
      <c r="C36" s="224"/>
      <c r="D36" s="69"/>
      <c r="E36" s="38"/>
      <c r="F36" s="64">
        <f>SUM(F10:F35)</f>
        <v>20</v>
      </c>
      <c r="G36" s="64"/>
      <c r="H36" s="256"/>
      <c r="I36" s="256"/>
      <c r="J36" s="759"/>
      <c r="K36" s="760">
        <f>SUM(K10:K35)</f>
        <v>24</v>
      </c>
      <c r="L36" s="256"/>
      <c r="M36" s="256"/>
      <c r="N36" s="256"/>
      <c r="O36" s="256"/>
      <c r="P36" s="86">
        <f>SUM(P10:P35)</f>
        <v>29</v>
      </c>
      <c r="Q36" s="256"/>
      <c r="R36" s="256"/>
      <c r="S36" s="256"/>
      <c r="T36" s="256"/>
      <c r="U36" s="584"/>
      <c r="V36" s="86">
        <f>SUM(V10:V35)</f>
        <v>46</v>
      </c>
      <c r="W36" s="256"/>
      <c r="X36" s="256"/>
      <c r="Y36" s="256"/>
      <c r="Z36" s="256"/>
      <c r="AA36" s="86">
        <f>SUM(AA10:AA35)</f>
        <v>54</v>
      </c>
      <c r="AB36" s="256"/>
      <c r="AC36" s="64"/>
      <c r="AD36" s="64"/>
      <c r="AE36" s="64"/>
      <c r="AF36" s="86"/>
      <c r="AG36" s="256"/>
      <c r="AH36" s="256"/>
      <c r="AI36" s="256"/>
      <c r="AJ36" s="256"/>
      <c r="AK36" s="256"/>
      <c r="AL36" s="86"/>
      <c r="AM36" s="256"/>
      <c r="AN36" s="256"/>
      <c r="AO36" s="256"/>
      <c r="AP36" s="86"/>
      <c r="AQ36" s="256">
        <f>SUM(AQ10:AQ35)</f>
        <v>90</v>
      </c>
      <c r="AR36" s="256"/>
      <c r="AS36" s="256"/>
      <c r="AT36" s="256"/>
      <c r="AU36" s="86"/>
      <c r="AV36" s="256"/>
      <c r="AW36" s="64"/>
      <c r="AX36" s="64"/>
      <c r="AY36" s="64"/>
      <c r="AZ36" s="86"/>
      <c r="BA36" s="64"/>
      <c r="BB36" s="513">
        <f>SUM(BB10:BB35)</f>
        <v>330</v>
      </c>
    </row>
    <row r="37" spans="1:56">
      <c r="A37" s="25"/>
    </row>
  </sheetData>
  <sortState ref="B10:BB34">
    <sortCondition descending="1" ref="BB10:BB34"/>
  </sortState>
  <mergeCells count="18">
    <mergeCell ref="AW8:AZ8"/>
    <mergeCell ref="AR8:AU8"/>
    <mergeCell ref="W8:Z8"/>
    <mergeCell ref="AB8:AE8"/>
    <mergeCell ref="AG8:AJ8"/>
    <mergeCell ref="AM8:AP8"/>
    <mergeCell ref="G8:J8"/>
    <mergeCell ref="L8:O8"/>
    <mergeCell ref="Q8:T8"/>
    <mergeCell ref="AG7:AJ7"/>
    <mergeCell ref="AM7:AP7"/>
    <mergeCell ref="AR7:AU7"/>
    <mergeCell ref="AW7:AZ7"/>
    <mergeCell ref="G7:J7"/>
    <mergeCell ref="L7:O7"/>
    <mergeCell ref="Q7:T7"/>
    <mergeCell ref="W7:Z7"/>
    <mergeCell ref="AB7:AE7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95"/>
  <sheetViews>
    <sheetView zoomScale="60" zoomScaleNormal="60" workbookViewId="0">
      <selection sqref="A1:AQ3"/>
    </sheetView>
  </sheetViews>
  <sheetFormatPr defaultRowHeight="19.5"/>
  <cols>
    <col min="1" max="1" width="6.42578125" style="1" customWidth="1"/>
    <col min="2" max="2" width="23" customWidth="1"/>
    <col min="3" max="3" width="10.5703125" style="277" customWidth="1"/>
    <col min="4" max="4" width="7.5703125" style="301" customWidth="1"/>
    <col min="5" max="5" width="9" style="2" customWidth="1"/>
    <col min="6" max="6" width="7.42578125" style="1" customWidth="1"/>
    <col min="7" max="7" width="7.140625" style="418" customWidth="1"/>
    <col min="8" max="9" width="7.140625" style="57" customWidth="1"/>
    <col min="10" max="12" width="7.140625" style="1" customWidth="1"/>
    <col min="13" max="13" width="0.28515625" style="1" customWidth="1"/>
    <col min="14" max="14" width="7.140625" style="69" customWidth="1"/>
    <col min="15" max="15" width="7.140625" style="2" customWidth="1"/>
    <col min="16" max="20" width="7.140625" style="1" customWidth="1"/>
    <col min="21" max="21" width="10.42578125" style="72" customWidth="1"/>
    <col min="22" max="28" width="7.140625" style="1" customWidth="1"/>
    <col min="29" max="29" width="7.140625" style="72" customWidth="1"/>
    <col min="30" max="35" width="7.140625" style="1" customWidth="1"/>
    <col min="36" max="36" width="7.140625" style="72" customWidth="1"/>
    <col min="37" max="41" width="7.140625" style="1" customWidth="1"/>
    <col min="42" max="42" width="7.85546875" style="1" customWidth="1"/>
    <col min="43" max="43" width="7.140625" style="72" customWidth="1"/>
    <col min="44" max="50" width="7.140625" style="1" customWidth="1"/>
    <col min="51" max="51" width="7.140625" style="72" customWidth="1"/>
    <col min="52" max="52" width="7.42578125" style="1" customWidth="1"/>
    <col min="53" max="57" width="7.140625" style="1" customWidth="1"/>
    <col min="58" max="58" width="8.140625" style="72" customWidth="1"/>
    <col min="59" max="64" width="7.140625" style="1" customWidth="1"/>
    <col min="65" max="65" width="7.140625" style="72" customWidth="1"/>
    <col min="66" max="71" width="7.140625" customWidth="1"/>
    <col min="72" max="72" width="10.85546875" style="76" customWidth="1"/>
    <col min="73" max="73" width="10.42578125" style="26" customWidth="1"/>
    <col min="74" max="74" width="9" style="404" customWidth="1"/>
    <col min="75" max="75" width="7.140625" style="77" customWidth="1"/>
    <col min="76" max="76" width="9.140625" style="358" customWidth="1"/>
    <col min="77" max="77" width="9.140625" customWidth="1"/>
  </cols>
  <sheetData>
    <row r="1" spans="1:76" ht="36" customHeight="1">
      <c r="A1" s="793" t="s">
        <v>134</v>
      </c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  <c r="N1" s="794"/>
      <c r="O1" s="794"/>
      <c r="P1" s="794"/>
      <c r="Q1" s="794"/>
      <c r="R1" s="794"/>
      <c r="S1" s="794"/>
      <c r="T1" s="794"/>
      <c r="U1" s="794"/>
      <c r="V1" s="794"/>
      <c r="W1" s="794"/>
      <c r="X1" s="794"/>
      <c r="Y1" s="794"/>
      <c r="Z1" s="794"/>
      <c r="AA1" s="794"/>
      <c r="AB1" s="794"/>
      <c r="AC1" s="794"/>
      <c r="AD1" s="794"/>
      <c r="AE1" s="794"/>
      <c r="AF1" s="794"/>
      <c r="AG1" s="794"/>
      <c r="AH1" s="794"/>
      <c r="AI1" s="794"/>
      <c r="AJ1" s="794"/>
      <c r="AK1" s="794"/>
      <c r="AL1" s="794"/>
      <c r="AM1" s="794"/>
      <c r="AN1" s="794"/>
      <c r="AO1" s="794"/>
      <c r="AP1" s="794"/>
      <c r="AQ1" s="795"/>
    </row>
    <row r="2" spans="1:76" ht="18.75" customHeight="1">
      <c r="A2" s="796"/>
      <c r="B2" s="797"/>
      <c r="C2" s="797"/>
      <c r="D2" s="797"/>
      <c r="E2" s="797"/>
      <c r="F2" s="797"/>
      <c r="G2" s="797"/>
      <c r="H2" s="797"/>
      <c r="I2" s="797"/>
      <c r="J2" s="797"/>
      <c r="K2" s="797"/>
      <c r="L2" s="797"/>
      <c r="M2" s="797"/>
      <c r="N2" s="797"/>
      <c r="O2" s="797"/>
      <c r="P2" s="797"/>
      <c r="Q2" s="797"/>
      <c r="R2" s="797"/>
      <c r="S2" s="797"/>
      <c r="T2" s="797"/>
      <c r="U2" s="797"/>
      <c r="V2" s="797"/>
      <c r="W2" s="797"/>
      <c r="X2" s="797"/>
      <c r="Y2" s="797"/>
      <c r="Z2" s="797"/>
      <c r="AA2" s="797"/>
      <c r="AB2" s="797"/>
      <c r="AC2" s="797"/>
      <c r="AD2" s="797"/>
      <c r="AE2" s="797"/>
      <c r="AF2" s="797"/>
      <c r="AG2" s="797"/>
      <c r="AH2" s="797"/>
      <c r="AI2" s="797"/>
      <c r="AJ2" s="797"/>
      <c r="AK2" s="797"/>
      <c r="AL2" s="797"/>
      <c r="AM2" s="797"/>
      <c r="AN2" s="797"/>
      <c r="AO2" s="797"/>
      <c r="AP2" s="797"/>
      <c r="AQ2" s="798"/>
    </row>
    <row r="3" spans="1:76" ht="47.25" customHeight="1">
      <c r="A3" s="799"/>
      <c r="B3" s="800"/>
      <c r="C3" s="800"/>
      <c r="D3" s="800"/>
      <c r="E3" s="800"/>
      <c r="F3" s="800"/>
      <c r="G3" s="800"/>
      <c r="H3" s="800"/>
      <c r="I3" s="800"/>
      <c r="J3" s="800"/>
      <c r="K3" s="800"/>
      <c r="L3" s="800"/>
      <c r="M3" s="800"/>
      <c r="N3" s="800"/>
      <c r="O3" s="800"/>
      <c r="P3" s="800"/>
      <c r="Q3" s="800"/>
      <c r="R3" s="800"/>
      <c r="S3" s="800"/>
      <c r="T3" s="800"/>
      <c r="U3" s="800"/>
      <c r="V3" s="800"/>
      <c r="W3" s="800"/>
      <c r="X3" s="800"/>
      <c r="Y3" s="800"/>
      <c r="Z3" s="800"/>
      <c r="AA3" s="800"/>
      <c r="AB3" s="800"/>
      <c r="AC3" s="800"/>
      <c r="AD3" s="800"/>
      <c r="AE3" s="800"/>
      <c r="AF3" s="800"/>
      <c r="AG3" s="800"/>
      <c r="AH3" s="800"/>
      <c r="AI3" s="800"/>
      <c r="AJ3" s="800"/>
      <c r="AK3" s="800"/>
      <c r="AL3" s="800"/>
      <c r="AM3" s="800"/>
      <c r="AN3" s="800"/>
      <c r="AO3" s="800"/>
      <c r="AP3" s="800"/>
      <c r="AQ3" s="801"/>
    </row>
    <row r="4" spans="1:76" s="505" customFormat="1" ht="39.75" customHeight="1" thickBot="1">
      <c r="A4" s="500" t="s">
        <v>125</v>
      </c>
      <c r="B4" s="501"/>
      <c r="C4" s="566"/>
      <c r="D4" s="502"/>
      <c r="E4" s="502"/>
      <c r="F4" s="502"/>
      <c r="G4" s="543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2"/>
      <c r="AM4" s="502"/>
      <c r="AN4" s="502"/>
      <c r="AO4" s="502"/>
      <c r="AP4" s="502"/>
      <c r="AQ4" s="502"/>
      <c r="AR4" s="503"/>
      <c r="AS4" s="503"/>
      <c r="AT4" s="503"/>
      <c r="AU4" s="503"/>
      <c r="AV4" s="503"/>
      <c r="AW4" s="503"/>
      <c r="AX4" s="503"/>
      <c r="AY4" s="504"/>
      <c r="AZ4" s="503"/>
      <c r="BA4" s="503"/>
      <c r="BB4" s="503"/>
      <c r="BC4" s="503"/>
      <c r="BD4" s="503"/>
      <c r="BE4" s="503"/>
      <c r="BF4" s="504"/>
      <c r="BG4" s="503"/>
      <c r="BH4" s="503"/>
      <c r="BI4" s="503"/>
      <c r="BJ4" s="503"/>
      <c r="BK4" s="503"/>
      <c r="BL4" s="503"/>
      <c r="BM4" s="504"/>
      <c r="BT4" s="506"/>
      <c r="BU4" s="565"/>
    </row>
    <row r="5" spans="1:76" ht="20.25" thickBot="1">
      <c r="A5" s="50"/>
      <c r="B5" s="4"/>
      <c r="C5" s="273" t="s">
        <v>3</v>
      </c>
      <c r="D5" s="31"/>
      <c r="E5" s="17"/>
      <c r="F5" s="17"/>
      <c r="G5" s="544"/>
      <c r="H5" s="821" t="s">
        <v>133</v>
      </c>
      <c r="I5" s="822"/>
      <c r="J5" s="822"/>
      <c r="K5" s="822"/>
      <c r="L5" s="822"/>
      <c r="M5" s="822"/>
      <c r="N5" s="823"/>
      <c r="O5" s="141" t="s">
        <v>57</v>
      </c>
      <c r="P5" s="140"/>
      <c r="Q5" s="140"/>
      <c r="R5" s="140"/>
      <c r="S5" s="140"/>
      <c r="T5" s="140"/>
      <c r="U5" s="142"/>
      <c r="V5" s="141" t="s">
        <v>59</v>
      </c>
      <c r="W5" s="140"/>
      <c r="X5" s="140"/>
      <c r="Y5" s="140"/>
      <c r="Z5" s="140"/>
      <c r="AA5" s="140"/>
      <c r="AB5" s="140"/>
      <c r="AC5" s="142"/>
      <c r="AD5" s="808" t="s">
        <v>58</v>
      </c>
      <c r="AE5" s="809"/>
      <c r="AF5" s="809"/>
      <c r="AG5" s="809"/>
      <c r="AH5" s="809"/>
      <c r="AI5" s="809"/>
      <c r="AJ5" s="810"/>
      <c r="AK5" s="808" t="s">
        <v>133</v>
      </c>
      <c r="AL5" s="809"/>
      <c r="AM5" s="809"/>
      <c r="AN5" s="809"/>
      <c r="AO5" s="809"/>
      <c r="AP5" s="809"/>
      <c r="AQ5" s="810"/>
      <c r="AR5" s="808" t="s">
        <v>59</v>
      </c>
      <c r="AS5" s="809"/>
      <c r="AT5" s="809"/>
      <c r="AU5" s="809"/>
      <c r="AV5" s="809"/>
      <c r="AW5" s="809"/>
      <c r="AX5" s="809"/>
      <c r="AY5" s="810"/>
      <c r="AZ5" s="764"/>
      <c r="BA5" s="827" t="s">
        <v>58</v>
      </c>
      <c r="BB5" s="827"/>
      <c r="BC5" s="827"/>
      <c r="BD5" s="827"/>
      <c r="BE5" s="827"/>
      <c r="BF5" s="828"/>
      <c r="BG5" s="808"/>
      <c r="BH5" s="809"/>
      <c r="BI5" s="809"/>
      <c r="BJ5" s="809"/>
      <c r="BK5" s="809"/>
      <c r="BL5" s="809"/>
      <c r="BM5" s="810"/>
      <c r="BN5" s="808"/>
      <c r="BO5" s="809"/>
      <c r="BP5" s="809"/>
      <c r="BQ5" s="809"/>
      <c r="BR5" s="809"/>
      <c r="BS5" s="809"/>
      <c r="BT5" s="829"/>
      <c r="BU5" s="225"/>
      <c r="BX5" s="361" t="s">
        <v>119</v>
      </c>
    </row>
    <row r="6" spans="1:76" ht="21" thickTop="1" thickBot="1">
      <c r="A6" s="3"/>
      <c r="B6" s="3" t="s">
        <v>13</v>
      </c>
      <c r="C6" s="123" t="s">
        <v>4</v>
      </c>
      <c r="D6" s="32"/>
      <c r="E6" s="18" t="s">
        <v>6</v>
      </c>
      <c r="F6" s="18"/>
      <c r="G6" s="545" t="s">
        <v>7</v>
      </c>
      <c r="H6" s="824" t="s">
        <v>135</v>
      </c>
      <c r="I6" s="825"/>
      <c r="J6" s="825"/>
      <c r="K6" s="825"/>
      <c r="L6" s="825"/>
      <c r="M6" s="825"/>
      <c r="N6" s="826"/>
      <c r="O6" s="811">
        <v>43547</v>
      </c>
      <c r="P6" s="812"/>
      <c r="Q6" s="812"/>
      <c r="R6" s="812"/>
      <c r="S6" s="812"/>
      <c r="T6" s="812"/>
      <c r="U6" s="813"/>
      <c r="V6" s="144">
        <v>43582</v>
      </c>
      <c r="W6" s="143"/>
      <c r="X6" s="143"/>
      <c r="Y6" s="145"/>
      <c r="Z6" s="145"/>
      <c r="AA6" s="145"/>
      <c r="AB6" s="145"/>
      <c r="AC6" s="146"/>
      <c r="AD6" s="811">
        <v>43603</v>
      </c>
      <c r="AE6" s="812"/>
      <c r="AF6" s="812"/>
      <c r="AG6" s="812"/>
      <c r="AH6" s="812"/>
      <c r="AI6" s="812"/>
      <c r="AJ6" s="813"/>
      <c r="AK6" s="818">
        <v>43638</v>
      </c>
      <c r="AL6" s="819"/>
      <c r="AM6" s="819"/>
      <c r="AN6" s="819"/>
      <c r="AO6" s="819"/>
      <c r="AP6" s="819"/>
      <c r="AQ6" s="820"/>
      <c r="AR6" s="815">
        <v>43694</v>
      </c>
      <c r="AS6" s="816"/>
      <c r="AT6" s="816"/>
      <c r="AU6" s="816"/>
      <c r="AV6" s="816"/>
      <c r="AW6" s="816"/>
      <c r="AX6" s="816"/>
      <c r="AY6" s="817"/>
      <c r="AZ6" s="818">
        <v>43715</v>
      </c>
      <c r="BA6" s="816"/>
      <c r="BB6" s="816"/>
      <c r="BC6" s="816"/>
      <c r="BD6" s="816"/>
      <c r="BE6" s="816"/>
      <c r="BF6" s="817"/>
      <c r="BG6" s="815"/>
      <c r="BH6" s="816"/>
      <c r="BI6" s="816"/>
      <c r="BJ6" s="816"/>
      <c r="BK6" s="816"/>
      <c r="BL6" s="816"/>
      <c r="BM6" s="817"/>
      <c r="BN6" s="815"/>
      <c r="BO6" s="816"/>
      <c r="BP6" s="816"/>
      <c r="BQ6" s="816"/>
      <c r="BR6" s="816"/>
      <c r="BS6" s="816"/>
      <c r="BT6" s="830"/>
      <c r="BU6" s="39" t="s">
        <v>15</v>
      </c>
      <c r="BV6" s="405" t="s">
        <v>54</v>
      </c>
      <c r="BW6" s="78">
        <v>2018</v>
      </c>
      <c r="BX6" s="361" t="s">
        <v>123</v>
      </c>
    </row>
    <row r="7" spans="1:76" ht="19.5" customHeight="1" thickBot="1">
      <c r="A7" s="3"/>
      <c r="B7" s="3"/>
      <c r="C7" s="123"/>
      <c r="D7" s="32"/>
      <c r="E7" s="18"/>
      <c r="F7" s="18"/>
      <c r="G7" s="545"/>
      <c r="H7" s="802" t="s">
        <v>23</v>
      </c>
      <c r="I7" s="803"/>
      <c r="J7" s="805" t="s">
        <v>21</v>
      </c>
      <c r="K7" s="806"/>
      <c r="L7" s="806"/>
      <c r="M7" s="806"/>
      <c r="N7" s="268" t="s">
        <v>22</v>
      </c>
      <c r="O7" s="804" t="s">
        <v>23</v>
      </c>
      <c r="P7" s="803"/>
      <c r="Q7" s="805" t="s">
        <v>21</v>
      </c>
      <c r="R7" s="806"/>
      <c r="S7" s="806"/>
      <c r="T7" s="807"/>
      <c r="U7" s="147" t="s">
        <v>22</v>
      </c>
      <c r="V7" s="804" t="s">
        <v>23</v>
      </c>
      <c r="W7" s="803"/>
      <c r="X7" s="805" t="s">
        <v>21</v>
      </c>
      <c r="Y7" s="806"/>
      <c r="Z7" s="806"/>
      <c r="AA7" s="807"/>
      <c r="AB7" s="639"/>
      <c r="AC7" s="147" t="s">
        <v>22</v>
      </c>
      <c r="AD7" s="802" t="s">
        <v>23</v>
      </c>
      <c r="AE7" s="803"/>
      <c r="AF7" s="805" t="s">
        <v>21</v>
      </c>
      <c r="AG7" s="806"/>
      <c r="AH7" s="806"/>
      <c r="AI7" s="807"/>
      <c r="AJ7" s="147" t="s">
        <v>22</v>
      </c>
      <c r="AK7" s="804" t="s">
        <v>23</v>
      </c>
      <c r="AL7" s="803"/>
      <c r="AM7" s="805" t="s">
        <v>21</v>
      </c>
      <c r="AN7" s="806"/>
      <c r="AO7" s="806"/>
      <c r="AP7" s="807"/>
      <c r="AQ7" s="147" t="s">
        <v>22</v>
      </c>
      <c r="AR7" s="804" t="s">
        <v>23</v>
      </c>
      <c r="AS7" s="803"/>
      <c r="AT7" s="805" t="s">
        <v>21</v>
      </c>
      <c r="AU7" s="806"/>
      <c r="AV7" s="806"/>
      <c r="AW7" s="807"/>
      <c r="AX7" s="711" t="s">
        <v>157</v>
      </c>
      <c r="AY7" s="147"/>
      <c r="AZ7" s="814" t="s">
        <v>23</v>
      </c>
      <c r="BA7" s="803"/>
      <c r="BB7" s="805" t="s">
        <v>21</v>
      </c>
      <c r="BC7" s="806"/>
      <c r="BD7" s="806"/>
      <c r="BE7" s="807"/>
      <c r="BF7" s="147" t="s">
        <v>22</v>
      </c>
      <c r="BG7" s="802" t="s">
        <v>23</v>
      </c>
      <c r="BH7" s="803"/>
      <c r="BI7" s="805" t="s">
        <v>21</v>
      </c>
      <c r="BJ7" s="806"/>
      <c r="BK7" s="806"/>
      <c r="BL7" s="807"/>
      <c r="BM7" s="147" t="s">
        <v>22</v>
      </c>
      <c r="BN7" s="802" t="s">
        <v>23</v>
      </c>
      <c r="BO7" s="803"/>
      <c r="BP7" s="805" t="s">
        <v>21</v>
      </c>
      <c r="BQ7" s="806"/>
      <c r="BR7" s="806"/>
      <c r="BS7" s="807"/>
      <c r="BT7" s="148" t="s">
        <v>22</v>
      </c>
      <c r="BU7" s="345"/>
      <c r="BV7" s="406" t="s">
        <v>53</v>
      </c>
      <c r="BW7" s="79" t="s">
        <v>56</v>
      </c>
      <c r="BX7" s="362">
        <v>2018</v>
      </c>
    </row>
    <row r="8" spans="1:76" ht="20.25" thickBot="1">
      <c r="A8" s="5" t="s">
        <v>14</v>
      </c>
      <c r="B8" s="5" t="s">
        <v>12</v>
      </c>
      <c r="C8" s="274" t="s">
        <v>5</v>
      </c>
      <c r="D8" s="302" t="s">
        <v>34</v>
      </c>
      <c r="E8" s="19" t="s">
        <v>42</v>
      </c>
      <c r="F8" s="19" t="s">
        <v>2</v>
      </c>
      <c r="G8" s="546" t="s">
        <v>24</v>
      </c>
      <c r="H8" s="20" t="s">
        <v>16</v>
      </c>
      <c r="I8" s="21" t="s">
        <v>11</v>
      </c>
      <c r="J8" s="22" t="s">
        <v>0</v>
      </c>
      <c r="K8" s="23" t="s">
        <v>16</v>
      </c>
      <c r="L8" s="24" t="s">
        <v>11</v>
      </c>
      <c r="M8" s="267" t="s">
        <v>10</v>
      </c>
      <c r="N8" s="269" t="s">
        <v>1</v>
      </c>
      <c r="O8" s="20" t="s">
        <v>16</v>
      </c>
      <c r="P8" s="21" t="s">
        <v>11</v>
      </c>
      <c r="Q8" s="22" t="s">
        <v>0</v>
      </c>
      <c r="R8" s="23" t="s">
        <v>16</v>
      </c>
      <c r="S8" s="24" t="s">
        <v>11</v>
      </c>
      <c r="T8" s="23" t="s">
        <v>10</v>
      </c>
      <c r="U8" s="70" t="s">
        <v>1</v>
      </c>
      <c r="V8" s="20" t="s">
        <v>16</v>
      </c>
      <c r="W8" s="21" t="s">
        <v>11</v>
      </c>
      <c r="X8" s="22" t="s">
        <v>0</v>
      </c>
      <c r="Y8" s="23" t="s">
        <v>16</v>
      </c>
      <c r="Z8" s="24" t="s">
        <v>11</v>
      </c>
      <c r="AA8" s="23" t="s">
        <v>10</v>
      </c>
      <c r="AB8" s="636" t="s">
        <v>160</v>
      </c>
      <c r="AC8" s="70" t="s">
        <v>1</v>
      </c>
      <c r="AD8" s="20" t="s">
        <v>16</v>
      </c>
      <c r="AE8" s="21" t="s">
        <v>11</v>
      </c>
      <c r="AF8" s="22" t="s">
        <v>0</v>
      </c>
      <c r="AG8" s="23" t="s">
        <v>16</v>
      </c>
      <c r="AH8" s="24" t="s">
        <v>11</v>
      </c>
      <c r="AI8" s="23" t="s">
        <v>10</v>
      </c>
      <c r="AJ8" s="70" t="s">
        <v>1</v>
      </c>
      <c r="AK8" s="20" t="s">
        <v>16</v>
      </c>
      <c r="AL8" s="682" t="s">
        <v>11</v>
      </c>
      <c r="AM8" s="22" t="s">
        <v>0</v>
      </c>
      <c r="AN8" s="23" t="s">
        <v>16</v>
      </c>
      <c r="AO8" s="24" t="s">
        <v>11</v>
      </c>
      <c r="AP8" s="23" t="s">
        <v>10</v>
      </c>
      <c r="AQ8" s="70" t="s">
        <v>1</v>
      </c>
      <c r="AR8" s="20" t="s">
        <v>16</v>
      </c>
      <c r="AS8" s="21" t="s">
        <v>11</v>
      </c>
      <c r="AT8" s="22" t="s">
        <v>0</v>
      </c>
      <c r="AU8" s="23" t="s">
        <v>16</v>
      </c>
      <c r="AV8" s="24" t="s">
        <v>11</v>
      </c>
      <c r="AW8" s="23" t="s">
        <v>10</v>
      </c>
      <c r="AX8" s="712" t="s">
        <v>177</v>
      </c>
      <c r="AY8" s="70" t="s">
        <v>1</v>
      </c>
      <c r="AZ8" s="20" t="s">
        <v>16</v>
      </c>
      <c r="BA8" s="21" t="s">
        <v>11</v>
      </c>
      <c r="BB8" s="22" t="s">
        <v>0</v>
      </c>
      <c r="BC8" s="23" t="s">
        <v>16</v>
      </c>
      <c r="BD8" s="24" t="s">
        <v>11</v>
      </c>
      <c r="BE8" s="23" t="s">
        <v>10</v>
      </c>
      <c r="BF8" s="70" t="s">
        <v>1</v>
      </c>
      <c r="BG8" s="20" t="s">
        <v>16</v>
      </c>
      <c r="BH8" s="21" t="s">
        <v>11</v>
      </c>
      <c r="BI8" s="22" t="s">
        <v>0</v>
      </c>
      <c r="BJ8" s="23" t="s">
        <v>16</v>
      </c>
      <c r="BK8" s="24" t="s">
        <v>11</v>
      </c>
      <c r="BL8" s="23" t="s">
        <v>10</v>
      </c>
      <c r="BM8" s="70" t="s">
        <v>1</v>
      </c>
      <c r="BN8" s="20" t="s">
        <v>16</v>
      </c>
      <c r="BO8" s="21" t="s">
        <v>11</v>
      </c>
      <c r="BP8" s="22" t="s">
        <v>0</v>
      </c>
      <c r="BQ8" s="23" t="s">
        <v>16</v>
      </c>
      <c r="BR8" s="24" t="s">
        <v>11</v>
      </c>
      <c r="BS8" s="23" t="s">
        <v>10</v>
      </c>
      <c r="BT8" s="70" t="s">
        <v>1</v>
      </c>
      <c r="BU8" s="346" t="s">
        <v>1</v>
      </c>
      <c r="BV8" s="407" t="s">
        <v>55</v>
      </c>
      <c r="BW8" s="80" t="s">
        <v>1</v>
      </c>
      <c r="BX8" s="362" t="s">
        <v>121</v>
      </c>
    </row>
    <row r="9" spans="1:76" ht="21.75" thickTop="1" thickBot="1">
      <c r="A9" s="63">
        <v>1</v>
      </c>
      <c r="B9" s="421" t="s">
        <v>60</v>
      </c>
      <c r="C9" s="230">
        <v>14041</v>
      </c>
      <c r="D9" s="220" t="s">
        <v>63</v>
      </c>
      <c r="E9" s="220">
        <v>112</v>
      </c>
      <c r="F9" s="36" t="s">
        <v>39</v>
      </c>
      <c r="G9" s="539">
        <v>2</v>
      </c>
      <c r="H9" s="314">
        <v>6</v>
      </c>
      <c r="I9" s="315">
        <v>6</v>
      </c>
      <c r="J9" s="208">
        <v>1</v>
      </c>
      <c r="K9" s="208">
        <v>5</v>
      </c>
      <c r="L9" s="208"/>
      <c r="M9" s="366">
        <v>2</v>
      </c>
      <c r="N9" s="270">
        <f>SUM(H9:M9)</f>
        <v>20</v>
      </c>
      <c r="O9" s="377">
        <v>5</v>
      </c>
      <c r="P9" s="378">
        <v>6</v>
      </c>
      <c r="Q9" s="379"/>
      <c r="R9" s="379"/>
      <c r="S9" s="379"/>
      <c r="T9" s="380">
        <v>2</v>
      </c>
      <c r="U9" s="765">
        <f>SUM(O9:T9)</f>
        <v>13</v>
      </c>
      <c r="V9" s="314">
        <v>3</v>
      </c>
      <c r="W9" s="315">
        <v>3</v>
      </c>
      <c r="X9" s="208"/>
      <c r="Y9" s="208">
        <v>8</v>
      </c>
      <c r="Z9" s="208">
        <v>1</v>
      </c>
      <c r="AA9" s="208">
        <v>2</v>
      </c>
      <c r="AB9" s="366">
        <v>10</v>
      </c>
      <c r="AC9" s="73">
        <f>SUM(V9:AB9)</f>
        <v>27</v>
      </c>
      <c r="AD9" s="314">
        <v>10</v>
      </c>
      <c r="AE9" s="315">
        <v>10</v>
      </c>
      <c r="AF9" s="208"/>
      <c r="AG9" s="208">
        <v>2</v>
      </c>
      <c r="AH9" s="208">
        <v>3</v>
      </c>
      <c r="AI9" s="208">
        <v>2</v>
      </c>
      <c r="AJ9" s="71">
        <f t="shared" ref="AJ9:AJ14" si="0">SUM(AD9:AI9)</f>
        <v>27</v>
      </c>
      <c r="AK9" s="314">
        <v>6</v>
      </c>
      <c r="AL9" s="315">
        <v>6</v>
      </c>
      <c r="AM9" s="208">
        <v>1</v>
      </c>
      <c r="AN9" s="208">
        <v>4</v>
      </c>
      <c r="AO9" s="208">
        <v>10</v>
      </c>
      <c r="AP9" s="208">
        <v>2</v>
      </c>
      <c r="AQ9" s="73">
        <f>SUM(AK9:AP9)</f>
        <v>29</v>
      </c>
      <c r="AR9" s="314">
        <v>6</v>
      </c>
      <c r="AS9" s="315">
        <v>6</v>
      </c>
      <c r="AT9" s="208">
        <v>1</v>
      </c>
      <c r="AU9" s="208">
        <v>8</v>
      </c>
      <c r="AV9" s="208">
        <v>6</v>
      </c>
      <c r="AW9" s="379">
        <v>2</v>
      </c>
      <c r="AX9" s="775">
        <v>10</v>
      </c>
      <c r="AY9" s="71">
        <f>SUM(AR9:AX9)</f>
        <v>39</v>
      </c>
      <c r="AZ9" s="314">
        <v>10</v>
      </c>
      <c r="BA9" s="315">
        <v>8</v>
      </c>
      <c r="BB9" s="208">
        <v>1</v>
      </c>
      <c r="BC9" s="208">
        <v>1</v>
      </c>
      <c r="BD9" s="208">
        <v>1</v>
      </c>
      <c r="BE9" s="208">
        <v>2</v>
      </c>
      <c r="BF9" s="73">
        <f t="shared" ref="BF9:BF14" si="1">SUM(AZ9:BE9)</f>
        <v>23</v>
      </c>
      <c r="BG9" s="314">
        <v>8</v>
      </c>
      <c r="BH9" s="315">
        <v>8</v>
      </c>
      <c r="BI9" s="208"/>
      <c r="BJ9" s="208">
        <v>5</v>
      </c>
      <c r="BK9" s="208">
        <v>2</v>
      </c>
      <c r="BL9" s="208">
        <v>2</v>
      </c>
      <c r="BM9" s="71">
        <f t="shared" ref="BM9:BM14" si="2">SUM(BG9:BL9)</f>
        <v>25</v>
      </c>
      <c r="BN9" s="314"/>
      <c r="BO9" s="315"/>
      <c r="BP9" s="208"/>
      <c r="BQ9" s="208"/>
      <c r="BR9" s="208"/>
      <c r="BS9" s="208"/>
      <c r="BT9" s="71"/>
      <c r="BU9" s="215">
        <f t="shared" ref="BU9:BU40" si="3">+N9+U9+AC9+AJ9+AQ9+AY9+BF9+BM9+BT9+G9</f>
        <v>205</v>
      </c>
      <c r="BV9" s="408">
        <v>13</v>
      </c>
      <c r="BW9" s="81">
        <f>+BU9-BV9</f>
        <v>192</v>
      </c>
      <c r="BX9" s="224"/>
    </row>
    <row r="10" spans="1:76" ht="21" thickTop="1">
      <c r="A10" s="35">
        <v>2</v>
      </c>
      <c r="B10" s="421" t="s">
        <v>147</v>
      </c>
      <c r="C10" s="230">
        <v>1902</v>
      </c>
      <c r="D10" s="220" t="s">
        <v>145</v>
      </c>
      <c r="E10" s="220">
        <v>53</v>
      </c>
      <c r="F10" s="37" t="s">
        <v>39</v>
      </c>
      <c r="G10" s="540"/>
      <c r="H10" s="367">
        <v>2</v>
      </c>
      <c r="I10" s="368"/>
      <c r="J10" s="133"/>
      <c r="K10" s="133">
        <v>8</v>
      </c>
      <c r="L10" s="133"/>
      <c r="M10" s="369">
        <v>2</v>
      </c>
      <c r="N10" s="270">
        <f>SUM(H10:M10)</f>
        <v>12</v>
      </c>
      <c r="O10" s="381">
        <v>4</v>
      </c>
      <c r="P10" s="382">
        <v>4</v>
      </c>
      <c r="Q10" s="344">
        <v>1</v>
      </c>
      <c r="R10" s="344">
        <v>1</v>
      </c>
      <c r="S10" s="344">
        <v>2</v>
      </c>
      <c r="T10" s="383">
        <v>2</v>
      </c>
      <c r="U10" s="563">
        <f>SUM(O10:T10)</f>
        <v>14</v>
      </c>
      <c r="V10" s="314"/>
      <c r="W10" s="315"/>
      <c r="X10" s="208">
        <v>1</v>
      </c>
      <c r="Y10" s="208"/>
      <c r="Z10" s="208"/>
      <c r="AA10" s="208"/>
      <c r="AB10" s="366">
        <v>10</v>
      </c>
      <c r="AC10" s="73">
        <f>SUM(V10:AB10)</f>
        <v>11</v>
      </c>
      <c r="AD10" s="314"/>
      <c r="AE10" s="315"/>
      <c r="AF10" s="208"/>
      <c r="AG10" s="208"/>
      <c r="AH10" s="208"/>
      <c r="AI10" s="401">
        <v>2</v>
      </c>
      <c r="AJ10" s="783">
        <f t="shared" si="0"/>
        <v>2</v>
      </c>
      <c r="AK10" s="314">
        <v>6</v>
      </c>
      <c r="AL10" s="315">
        <v>6</v>
      </c>
      <c r="AM10" s="208">
        <v>1</v>
      </c>
      <c r="AN10" s="208">
        <v>5</v>
      </c>
      <c r="AO10" s="208">
        <v>8</v>
      </c>
      <c r="AP10" s="208">
        <v>2</v>
      </c>
      <c r="AQ10" s="73">
        <f>SUM(AK10:AP10)</f>
        <v>28</v>
      </c>
      <c r="AR10" s="314">
        <v>6</v>
      </c>
      <c r="AS10" s="315">
        <v>6</v>
      </c>
      <c r="AT10" s="208">
        <v>1</v>
      </c>
      <c r="AU10" s="208">
        <v>10</v>
      </c>
      <c r="AV10" s="208">
        <v>8</v>
      </c>
      <c r="AW10" s="208">
        <v>10</v>
      </c>
      <c r="AX10" s="207"/>
      <c r="AY10" s="71">
        <f>SUM(AR10:AX10)</f>
        <v>41</v>
      </c>
      <c r="AZ10" s="314">
        <v>5</v>
      </c>
      <c r="BA10" s="315"/>
      <c r="BB10" s="208"/>
      <c r="BC10" s="208"/>
      <c r="BD10" s="208"/>
      <c r="BE10" s="208">
        <v>2</v>
      </c>
      <c r="BF10" s="73">
        <f t="shared" si="1"/>
        <v>7</v>
      </c>
      <c r="BG10" s="314">
        <v>8</v>
      </c>
      <c r="BH10" s="315">
        <v>8</v>
      </c>
      <c r="BI10" s="208">
        <v>1</v>
      </c>
      <c r="BJ10" s="208">
        <v>8</v>
      </c>
      <c r="BK10" s="208"/>
      <c r="BL10" s="208"/>
      <c r="BM10" s="71">
        <f t="shared" si="2"/>
        <v>25</v>
      </c>
      <c r="BN10" s="314"/>
      <c r="BO10" s="315"/>
      <c r="BP10" s="208"/>
      <c r="BQ10" s="208"/>
      <c r="BR10" s="208"/>
      <c r="BS10" s="208"/>
      <c r="BT10" s="71"/>
      <c r="BU10" s="215">
        <f t="shared" si="3"/>
        <v>140</v>
      </c>
      <c r="BV10" s="298">
        <v>2</v>
      </c>
      <c r="BW10" s="81">
        <f>+BU10-BV10</f>
        <v>138</v>
      </c>
    </row>
    <row r="11" spans="1:76" ht="20.25">
      <c r="A11" s="35">
        <v>3</v>
      </c>
      <c r="B11" s="421" t="s">
        <v>27</v>
      </c>
      <c r="C11" s="228">
        <v>1162</v>
      </c>
      <c r="D11" s="220" t="s">
        <v>186</v>
      </c>
      <c r="E11" s="220">
        <v>121</v>
      </c>
      <c r="F11" s="37" t="s">
        <v>39</v>
      </c>
      <c r="G11" s="540"/>
      <c r="H11" s="134"/>
      <c r="I11" s="98"/>
      <c r="J11" s="98"/>
      <c r="K11" s="98"/>
      <c r="L11" s="98"/>
      <c r="M11" s="297"/>
      <c r="N11" s="270"/>
      <c r="O11" s="384"/>
      <c r="P11" s="344">
        <v>5</v>
      </c>
      <c r="Q11" s="344">
        <v>1</v>
      </c>
      <c r="R11" s="344"/>
      <c r="S11" s="385"/>
      <c r="T11" s="383">
        <v>2</v>
      </c>
      <c r="U11" s="272">
        <f>SUM(O11:T11)</f>
        <v>8</v>
      </c>
      <c r="V11" s="314">
        <v>4</v>
      </c>
      <c r="W11" s="315">
        <v>4</v>
      </c>
      <c r="X11" s="208">
        <v>1</v>
      </c>
      <c r="Y11" s="208">
        <v>5</v>
      </c>
      <c r="Z11" s="208">
        <v>2</v>
      </c>
      <c r="AA11" s="208">
        <v>2</v>
      </c>
      <c r="AB11" s="366">
        <v>10</v>
      </c>
      <c r="AC11" s="73">
        <f>SUM(V11:AB11)</f>
        <v>28</v>
      </c>
      <c r="AD11" s="314">
        <v>6</v>
      </c>
      <c r="AE11" s="315">
        <v>6</v>
      </c>
      <c r="AF11" s="208">
        <v>1</v>
      </c>
      <c r="AG11" s="208"/>
      <c r="AH11" s="208"/>
      <c r="AI11" s="208"/>
      <c r="AJ11" s="71">
        <f t="shared" si="0"/>
        <v>13</v>
      </c>
      <c r="AK11" s="314">
        <v>6</v>
      </c>
      <c r="AL11" s="315">
        <v>6</v>
      </c>
      <c r="AM11" s="208">
        <v>1</v>
      </c>
      <c r="AN11" s="208">
        <v>2</v>
      </c>
      <c r="AO11" s="208">
        <v>4</v>
      </c>
      <c r="AP11" s="208"/>
      <c r="AQ11" s="73">
        <f>SUM(AK11:AP11)</f>
        <v>19</v>
      </c>
      <c r="AR11" s="314">
        <v>6</v>
      </c>
      <c r="AS11" s="315"/>
      <c r="AT11" s="208">
        <v>1</v>
      </c>
      <c r="AU11" s="208">
        <v>4</v>
      </c>
      <c r="AV11" s="208"/>
      <c r="AW11" s="208">
        <v>2</v>
      </c>
      <c r="AX11" s="207">
        <v>10</v>
      </c>
      <c r="AY11" s="71">
        <f>SUM(AR11:AX11)</f>
        <v>23</v>
      </c>
      <c r="AZ11" s="314">
        <v>10</v>
      </c>
      <c r="BA11" s="315"/>
      <c r="BB11" s="208"/>
      <c r="BC11" s="208"/>
      <c r="BD11" s="208"/>
      <c r="BE11" s="208"/>
      <c r="BF11" s="73">
        <f t="shared" si="1"/>
        <v>10</v>
      </c>
      <c r="BG11" s="314">
        <v>8</v>
      </c>
      <c r="BH11" s="315">
        <v>8</v>
      </c>
      <c r="BI11" s="208">
        <v>1</v>
      </c>
      <c r="BJ11" s="208">
        <v>4</v>
      </c>
      <c r="BK11" s="208">
        <v>3</v>
      </c>
      <c r="BL11" s="208">
        <v>2</v>
      </c>
      <c r="BM11" s="71">
        <f t="shared" si="2"/>
        <v>26</v>
      </c>
      <c r="BN11" s="314"/>
      <c r="BO11" s="315"/>
      <c r="BP11" s="208"/>
      <c r="BQ11" s="208"/>
      <c r="BR11" s="208"/>
      <c r="BS11" s="208"/>
      <c r="BT11" s="71"/>
      <c r="BU11" s="215">
        <f t="shared" si="3"/>
        <v>127</v>
      </c>
      <c r="BV11" s="298"/>
      <c r="BW11" s="82"/>
    </row>
    <row r="12" spans="1:76" ht="20.25">
      <c r="A12" s="35">
        <v>4</v>
      </c>
      <c r="B12" s="421" t="s">
        <v>29</v>
      </c>
      <c r="C12" s="228">
        <v>5400</v>
      </c>
      <c r="D12" s="220" t="s">
        <v>31</v>
      </c>
      <c r="E12" s="220">
        <v>171</v>
      </c>
      <c r="F12" s="37" t="s">
        <v>39</v>
      </c>
      <c r="G12" s="540"/>
      <c r="H12" s="134"/>
      <c r="I12" s="98"/>
      <c r="J12" s="98"/>
      <c r="K12" s="98"/>
      <c r="L12" s="98"/>
      <c r="M12" s="297"/>
      <c r="N12" s="270"/>
      <c r="O12" s="384"/>
      <c r="P12" s="344"/>
      <c r="Q12" s="344"/>
      <c r="R12" s="344"/>
      <c r="S12" s="385"/>
      <c r="T12" s="383"/>
      <c r="U12" s="272"/>
      <c r="V12" s="314"/>
      <c r="W12" s="315"/>
      <c r="X12" s="208"/>
      <c r="Y12" s="208"/>
      <c r="Z12" s="208"/>
      <c r="AA12" s="208"/>
      <c r="AB12" s="366"/>
      <c r="AC12" s="73"/>
      <c r="AD12" s="314">
        <v>8</v>
      </c>
      <c r="AE12" s="315">
        <v>8</v>
      </c>
      <c r="AF12" s="208"/>
      <c r="AG12" s="208"/>
      <c r="AH12" s="208"/>
      <c r="AI12" s="208"/>
      <c r="AJ12" s="71">
        <f t="shared" si="0"/>
        <v>16</v>
      </c>
      <c r="AK12" s="314">
        <v>6</v>
      </c>
      <c r="AL12" s="315">
        <v>6</v>
      </c>
      <c r="AM12" s="208"/>
      <c r="AN12" s="208">
        <v>10</v>
      </c>
      <c r="AO12" s="208">
        <v>5</v>
      </c>
      <c r="AP12" s="208">
        <v>2</v>
      </c>
      <c r="AQ12" s="73">
        <f>SUM(AK12:AP12)</f>
        <v>29</v>
      </c>
      <c r="AR12" s="314">
        <v>6</v>
      </c>
      <c r="AS12" s="315">
        <v>6</v>
      </c>
      <c r="AT12" s="208"/>
      <c r="AU12" s="208"/>
      <c r="AV12" s="208">
        <v>6</v>
      </c>
      <c r="AW12" s="208">
        <v>10</v>
      </c>
      <c r="AX12" s="207">
        <v>2</v>
      </c>
      <c r="AY12" s="71">
        <f>SUM(AR12:AX12)</f>
        <v>30</v>
      </c>
      <c r="AZ12" s="314">
        <v>6</v>
      </c>
      <c r="BA12" s="315">
        <v>6</v>
      </c>
      <c r="BB12" s="208"/>
      <c r="BC12" s="208">
        <v>8</v>
      </c>
      <c r="BD12" s="208"/>
      <c r="BE12" s="208">
        <v>2</v>
      </c>
      <c r="BF12" s="73">
        <f t="shared" si="1"/>
        <v>22</v>
      </c>
      <c r="BG12" s="314">
        <v>8</v>
      </c>
      <c r="BH12" s="315"/>
      <c r="BI12" s="208"/>
      <c r="BJ12" s="208">
        <v>6</v>
      </c>
      <c r="BK12" s="208"/>
      <c r="BL12" s="208">
        <v>2</v>
      </c>
      <c r="BM12" s="71">
        <f t="shared" si="2"/>
        <v>16</v>
      </c>
      <c r="BN12" s="314"/>
      <c r="BO12" s="315"/>
      <c r="BP12" s="208"/>
      <c r="BQ12" s="208"/>
      <c r="BR12" s="208"/>
      <c r="BS12" s="208"/>
      <c r="BT12" s="71"/>
      <c r="BU12" s="215">
        <f t="shared" si="3"/>
        <v>113</v>
      </c>
      <c r="BV12" s="298"/>
      <c r="BW12" s="82"/>
    </row>
    <row r="13" spans="1:76" ht="20.25">
      <c r="A13" s="35">
        <v>5</v>
      </c>
      <c r="B13" s="421" t="s">
        <v>18</v>
      </c>
      <c r="C13" s="230">
        <v>1345</v>
      </c>
      <c r="D13" s="220" t="s">
        <v>181</v>
      </c>
      <c r="E13" s="220">
        <v>102</v>
      </c>
      <c r="F13" s="37" t="s">
        <v>39</v>
      </c>
      <c r="G13" s="540"/>
      <c r="H13" s="367">
        <v>4</v>
      </c>
      <c r="I13" s="368">
        <v>4</v>
      </c>
      <c r="J13" s="133">
        <v>1</v>
      </c>
      <c r="K13" s="133">
        <v>6</v>
      </c>
      <c r="L13" s="133">
        <v>5</v>
      </c>
      <c r="M13" s="369">
        <v>2</v>
      </c>
      <c r="N13" s="270">
        <f t="shared" ref="N13:N28" si="4">SUM(H13:M13)</f>
        <v>22</v>
      </c>
      <c r="O13" s="381">
        <v>4</v>
      </c>
      <c r="P13" s="382">
        <v>4</v>
      </c>
      <c r="Q13" s="344">
        <v>1</v>
      </c>
      <c r="R13" s="344">
        <v>4</v>
      </c>
      <c r="S13" s="344">
        <v>10</v>
      </c>
      <c r="T13" s="383">
        <v>2</v>
      </c>
      <c r="U13" s="272">
        <f>SUM(O13:T13)</f>
        <v>25</v>
      </c>
      <c r="V13" s="314">
        <v>4</v>
      </c>
      <c r="W13" s="315">
        <v>3</v>
      </c>
      <c r="X13" s="208"/>
      <c r="Y13" s="208">
        <v>1</v>
      </c>
      <c r="Z13" s="208"/>
      <c r="AA13" s="208">
        <v>2</v>
      </c>
      <c r="AB13" s="366">
        <v>10</v>
      </c>
      <c r="AC13" s="73">
        <f>SUM(V13:AB13)</f>
        <v>20</v>
      </c>
      <c r="AD13" s="314">
        <v>3</v>
      </c>
      <c r="AE13" s="315">
        <v>2</v>
      </c>
      <c r="AF13" s="208"/>
      <c r="AG13" s="208">
        <v>5</v>
      </c>
      <c r="AH13" s="208">
        <v>1</v>
      </c>
      <c r="AI13" s="208">
        <v>2</v>
      </c>
      <c r="AJ13" s="71">
        <f t="shared" si="0"/>
        <v>13</v>
      </c>
      <c r="AK13" s="314"/>
      <c r="AL13" s="315"/>
      <c r="AM13" s="208"/>
      <c r="AN13" s="208"/>
      <c r="AO13" s="208"/>
      <c r="AP13" s="208"/>
      <c r="AQ13" s="73"/>
      <c r="AR13" s="314"/>
      <c r="AS13" s="315"/>
      <c r="AT13" s="208"/>
      <c r="AU13" s="208"/>
      <c r="AV13" s="208"/>
      <c r="AW13" s="208"/>
      <c r="AX13" s="207"/>
      <c r="AY13" s="71"/>
      <c r="AZ13" s="314"/>
      <c r="BA13" s="315">
        <v>10</v>
      </c>
      <c r="BB13" s="208"/>
      <c r="BC13" s="208"/>
      <c r="BD13" s="208">
        <v>5</v>
      </c>
      <c r="BE13" s="208"/>
      <c r="BF13" s="73">
        <f t="shared" si="1"/>
        <v>15</v>
      </c>
      <c r="BG13" s="314"/>
      <c r="BH13" s="315"/>
      <c r="BI13" s="208"/>
      <c r="BJ13" s="208"/>
      <c r="BK13" s="208"/>
      <c r="BL13" s="401">
        <v>2</v>
      </c>
      <c r="BM13" s="71">
        <f t="shared" si="2"/>
        <v>2</v>
      </c>
      <c r="BN13" s="314"/>
      <c r="BO13" s="315"/>
      <c r="BP13" s="208"/>
      <c r="BQ13" s="208"/>
      <c r="BR13" s="208"/>
      <c r="BS13" s="208"/>
      <c r="BT13" s="71"/>
      <c r="BU13" s="215">
        <f t="shared" si="3"/>
        <v>97</v>
      </c>
      <c r="BV13" s="298"/>
      <c r="BW13" s="82"/>
    </row>
    <row r="14" spans="1:76" ht="20.25">
      <c r="A14" s="35">
        <v>6</v>
      </c>
      <c r="B14" s="421" t="s">
        <v>144</v>
      </c>
      <c r="C14" s="230">
        <v>9231</v>
      </c>
      <c r="D14" s="220" t="s">
        <v>184</v>
      </c>
      <c r="E14" s="220">
        <v>16</v>
      </c>
      <c r="F14" s="37" t="s">
        <v>39</v>
      </c>
      <c r="G14" s="540">
        <v>2</v>
      </c>
      <c r="H14" s="367">
        <v>5</v>
      </c>
      <c r="I14" s="368">
        <v>5</v>
      </c>
      <c r="J14" s="133"/>
      <c r="K14" s="133">
        <v>10</v>
      </c>
      <c r="L14" s="133"/>
      <c r="M14" s="369">
        <v>2</v>
      </c>
      <c r="N14" s="270">
        <f t="shared" si="4"/>
        <v>22</v>
      </c>
      <c r="O14" s="381">
        <v>4</v>
      </c>
      <c r="P14" s="382">
        <v>6</v>
      </c>
      <c r="Q14" s="344"/>
      <c r="R14" s="344"/>
      <c r="S14" s="344">
        <v>4</v>
      </c>
      <c r="T14" s="383">
        <v>2</v>
      </c>
      <c r="U14" s="272">
        <f>SUM(O14:T14)</f>
        <v>16</v>
      </c>
      <c r="V14" s="314"/>
      <c r="W14" s="315"/>
      <c r="X14" s="208"/>
      <c r="Y14" s="208"/>
      <c r="Z14" s="208"/>
      <c r="AA14" s="208"/>
      <c r="AB14" s="366">
        <v>10</v>
      </c>
      <c r="AC14" s="73">
        <f>SUM(V14:AB14)</f>
        <v>10</v>
      </c>
      <c r="AD14" s="314">
        <v>4</v>
      </c>
      <c r="AE14" s="315"/>
      <c r="AF14" s="208"/>
      <c r="AG14" s="208"/>
      <c r="AH14" s="208"/>
      <c r="AI14" s="208"/>
      <c r="AJ14" s="71">
        <f t="shared" si="0"/>
        <v>4</v>
      </c>
      <c r="AK14" s="314"/>
      <c r="AL14" s="315"/>
      <c r="AM14" s="208"/>
      <c r="AN14" s="208"/>
      <c r="AO14" s="208"/>
      <c r="AP14" s="208"/>
      <c r="AQ14" s="73"/>
      <c r="AR14" s="314"/>
      <c r="AS14" s="315"/>
      <c r="AT14" s="208"/>
      <c r="AU14" s="208"/>
      <c r="AV14" s="208"/>
      <c r="AW14" s="208"/>
      <c r="AX14" s="207"/>
      <c r="AY14" s="71"/>
      <c r="AZ14" s="314">
        <v>8</v>
      </c>
      <c r="BA14" s="315">
        <v>8</v>
      </c>
      <c r="BB14" s="208">
        <v>1</v>
      </c>
      <c r="BC14" s="208"/>
      <c r="BD14" s="208">
        <v>8</v>
      </c>
      <c r="BE14" s="208">
        <v>2</v>
      </c>
      <c r="BF14" s="73">
        <f t="shared" si="1"/>
        <v>27</v>
      </c>
      <c r="BG14" s="314">
        <v>8</v>
      </c>
      <c r="BH14" s="315">
        <v>8</v>
      </c>
      <c r="BI14" s="208"/>
      <c r="BJ14" s="208"/>
      <c r="BK14" s="208"/>
      <c r="BL14" s="208">
        <v>2</v>
      </c>
      <c r="BM14" s="71">
        <f t="shared" si="2"/>
        <v>18</v>
      </c>
      <c r="BN14" s="314"/>
      <c r="BO14" s="315"/>
      <c r="BP14" s="208"/>
      <c r="BQ14" s="208"/>
      <c r="BR14" s="208"/>
      <c r="BS14" s="208"/>
      <c r="BT14" s="71"/>
      <c r="BU14" s="215">
        <f t="shared" si="3"/>
        <v>99</v>
      </c>
      <c r="BV14" s="298"/>
      <c r="BW14" s="82"/>
    </row>
    <row r="15" spans="1:76" ht="20.25" hidden="1">
      <c r="A15" s="9">
        <v>16</v>
      </c>
      <c r="B15" s="403"/>
      <c r="C15" s="179"/>
      <c r="D15" s="219"/>
      <c r="E15" s="219"/>
      <c r="F15" s="37" t="s">
        <v>39</v>
      </c>
      <c r="G15" s="540"/>
      <c r="H15" s="367"/>
      <c r="I15" s="368"/>
      <c r="J15" s="133"/>
      <c r="K15" s="133"/>
      <c r="L15" s="133"/>
      <c r="M15" s="369"/>
      <c r="N15" s="270">
        <f t="shared" si="4"/>
        <v>0</v>
      </c>
      <c r="O15" s="381"/>
      <c r="P15" s="382"/>
      <c r="Q15" s="344"/>
      <c r="R15" s="344"/>
      <c r="S15" s="344"/>
      <c r="T15" s="383"/>
      <c r="U15" s="272"/>
      <c r="V15" s="314"/>
      <c r="W15" s="315"/>
      <c r="X15" s="208"/>
      <c r="Y15" s="208"/>
      <c r="Z15" s="208"/>
      <c r="AA15" s="208"/>
      <c r="AB15" s="366"/>
      <c r="AC15" s="73"/>
      <c r="AD15" s="314"/>
      <c r="AE15" s="315"/>
      <c r="AF15" s="208"/>
      <c r="AG15" s="208"/>
      <c r="AH15" s="208"/>
      <c r="AI15" s="208"/>
      <c r="AJ15" s="71"/>
      <c r="AK15" s="314"/>
      <c r="AL15" s="315"/>
      <c r="AM15" s="208"/>
      <c r="AN15" s="208"/>
      <c r="AO15" s="208"/>
      <c r="AP15" s="208"/>
      <c r="AQ15" s="73"/>
      <c r="AR15" s="314"/>
      <c r="AS15" s="315"/>
      <c r="AT15" s="208"/>
      <c r="AU15" s="208"/>
      <c r="AV15" s="208"/>
      <c r="AW15" s="208"/>
      <c r="AX15" s="207"/>
      <c r="AY15" s="71"/>
      <c r="AZ15" s="314"/>
      <c r="BA15" s="315"/>
      <c r="BB15" s="208"/>
      <c r="BC15" s="208"/>
      <c r="BD15" s="208"/>
      <c r="BE15" s="208"/>
      <c r="BF15" s="73"/>
      <c r="BG15" s="314"/>
      <c r="BH15" s="315"/>
      <c r="BI15" s="208"/>
      <c r="BJ15" s="208"/>
      <c r="BK15" s="208"/>
      <c r="BL15" s="208"/>
      <c r="BM15" s="71"/>
      <c r="BN15" s="314"/>
      <c r="BO15" s="315"/>
      <c r="BP15" s="208"/>
      <c r="BQ15" s="208"/>
      <c r="BR15" s="208"/>
      <c r="BS15" s="208"/>
      <c r="BT15" s="71"/>
      <c r="BU15" s="215">
        <f t="shared" si="3"/>
        <v>0</v>
      </c>
      <c r="BV15" s="298"/>
      <c r="BW15" s="82"/>
    </row>
    <row r="16" spans="1:76" ht="20.25" hidden="1">
      <c r="A16" s="9">
        <v>17</v>
      </c>
      <c r="B16" s="403"/>
      <c r="C16" s="179"/>
      <c r="D16" s="219"/>
      <c r="E16" s="219"/>
      <c r="F16" s="37" t="s">
        <v>39</v>
      </c>
      <c r="G16" s="540"/>
      <c r="H16" s="367"/>
      <c r="I16" s="368"/>
      <c r="J16" s="133"/>
      <c r="K16" s="133"/>
      <c r="L16" s="133"/>
      <c r="M16" s="369"/>
      <c r="N16" s="270">
        <f t="shared" si="4"/>
        <v>0</v>
      </c>
      <c r="O16" s="381"/>
      <c r="P16" s="382"/>
      <c r="Q16" s="344"/>
      <c r="R16" s="344"/>
      <c r="S16" s="344"/>
      <c r="T16" s="383"/>
      <c r="U16" s="272"/>
      <c r="V16" s="314"/>
      <c r="W16" s="315"/>
      <c r="X16" s="208"/>
      <c r="Y16" s="208"/>
      <c r="Z16" s="208"/>
      <c r="AA16" s="208"/>
      <c r="AB16" s="366"/>
      <c r="AC16" s="73"/>
      <c r="AD16" s="314"/>
      <c r="AE16" s="315"/>
      <c r="AF16" s="208"/>
      <c r="AG16" s="208"/>
      <c r="AH16" s="208"/>
      <c r="AI16" s="208"/>
      <c r="AJ16" s="71"/>
      <c r="AK16" s="314"/>
      <c r="AL16" s="315"/>
      <c r="AM16" s="208"/>
      <c r="AN16" s="208"/>
      <c r="AO16" s="208"/>
      <c r="AP16" s="208"/>
      <c r="AQ16" s="73"/>
      <c r="AR16" s="314"/>
      <c r="AS16" s="315"/>
      <c r="AT16" s="208"/>
      <c r="AU16" s="208"/>
      <c r="AV16" s="208"/>
      <c r="AW16" s="208"/>
      <c r="AX16" s="207"/>
      <c r="AY16" s="71"/>
      <c r="AZ16" s="314"/>
      <c r="BA16" s="315"/>
      <c r="BB16" s="208"/>
      <c r="BC16" s="208"/>
      <c r="BD16" s="208"/>
      <c r="BE16" s="208"/>
      <c r="BF16" s="73"/>
      <c r="BG16" s="314"/>
      <c r="BH16" s="315"/>
      <c r="BI16" s="208"/>
      <c r="BJ16" s="208"/>
      <c r="BK16" s="208"/>
      <c r="BL16" s="208"/>
      <c r="BM16" s="71"/>
      <c r="BN16" s="314"/>
      <c r="BO16" s="315"/>
      <c r="BP16" s="208"/>
      <c r="BQ16" s="208"/>
      <c r="BR16" s="208"/>
      <c r="BS16" s="208"/>
      <c r="BT16" s="71"/>
      <c r="BU16" s="215">
        <f t="shared" si="3"/>
        <v>0</v>
      </c>
      <c r="BV16" s="298"/>
      <c r="BW16" s="82"/>
    </row>
    <row r="17" spans="1:78" ht="20.25">
      <c r="A17" s="35" t="s">
        <v>41</v>
      </c>
      <c r="B17" s="421" t="s">
        <v>82</v>
      </c>
      <c r="C17" s="230">
        <v>15837</v>
      </c>
      <c r="D17" s="282" t="s">
        <v>62</v>
      </c>
      <c r="E17" s="564">
        <v>122</v>
      </c>
      <c r="F17" s="37" t="s">
        <v>39</v>
      </c>
      <c r="G17" s="540">
        <v>2</v>
      </c>
      <c r="H17" s="132">
        <v>3</v>
      </c>
      <c r="I17" s="133">
        <v>2</v>
      </c>
      <c r="J17" s="133"/>
      <c r="K17" s="133">
        <v>3</v>
      </c>
      <c r="L17" s="133"/>
      <c r="M17" s="369">
        <v>2</v>
      </c>
      <c r="N17" s="270">
        <f t="shared" si="4"/>
        <v>10</v>
      </c>
      <c r="O17" s="384">
        <v>3</v>
      </c>
      <c r="P17" s="344">
        <v>3</v>
      </c>
      <c r="Q17" s="344"/>
      <c r="R17" s="344"/>
      <c r="S17" s="385">
        <v>5</v>
      </c>
      <c r="T17" s="383">
        <v>2</v>
      </c>
      <c r="U17" s="272">
        <f>SUM(O17:T17)</f>
        <v>13</v>
      </c>
      <c r="V17" s="314">
        <v>3</v>
      </c>
      <c r="W17" s="315">
        <v>3</v>
      </c>
      <c r="X17" s="208"/>
      <c r="Y17" s="208">
        <v>10</v>
      </c>
      <c r="Z17" s="208">
        <v>6</v>
      </c>
      <c r="AA17" s="208"/>
      <c r="AB17" s="366">
        <v>10</v>
      </c>
      <c r="AC17" s="73">
        <f>SUM(V17:AB17)</f>
        <v>32</v>
      </c>
      <c r="AD17" s="314">
        <v>5</v>
      </c>
      <c r="AE17" s="315">
        <v>4</v>
      </c>
      <c r="AF17" s="208"/>
      <c r="AG17" s="208">
        <v>4</v>
      </c>
      <c r="AH17" s="208">
        <v>10</v>
      </c>
      <c r="AI17" s="208">
        <v>2</v>
      </c>
      <c r="AJ17" s="71">
        <f>SUM(AD17:AI17)</f>
        <v>25</v>
      </c>
      <c r="AK17" s="314">
        <v>6</v>
      </c>
      <c r="AL17" s="315">
        <v>6</v>
      </c>
      <c r="AM17" s="208">
        <v>1</v>
      </c>
      <c r="AN17" s="208">
        <v>1</v>
      </c>
      <c r="AO17" s="208"/>
      <c r="AP17" s="208"/>
      <c r="AQ17" s="73">
        <f>SUM(AK17:AP17)</f>
        <v>14</v>
      </c>
      <c r="AR17" s="314"/>
      <c r="AS17" s="315"/>
      <c r="AT17" s="208"/>
      <c r="AU17" s="208"/>
      <c r="AV17" s="208"/>
      <c r="AW17" s="208"/>
      <c r="AX17" s="207"/>
      <c r="AY17" s="71"/>
      <c r="AZ17" s="314"/>
      <c r="BA17" s="315"/>
      <c r="BB17" s="208"/>
      <c r="BC17" s="208"/>
      <c r="BD17" s="208"/>
      <c r="BE17" s="208"/>
      <c r="BF17" s="73"/>
      <c r="BG17" s="314"/>
      <c r="BH17" s="315"/>
      <c r="BI17" s="208"/>
      <c r="BJ17" s="208"/>
      <c r="BK17" s="208"/>
      <c r="BL17" s="208"/>
      <c r="BM17" s="71"/>
      <c r="BN17" s="314"/>
      <c r="BO17" s="315"/>
      <c r="BP17" s="208"/>
      <c r="BQ17" s="208"/>
      <c r="BR17" s="208"/>
      <c r="BS17" s="208"/>
      <c r="BT17" s="71"/>
      <c r="BU17" s="215">
        <f t="shared" si="3"/>
        <v>96</v>
      </c>
      <c r="BV17" s="298"/>
      <c r="BW17" s="82"/>
    </row>
    <row r="18" spans="1:78" ht="20.25">
      <c r="A18" s="35">
        <v>8</v>
      </c>
      <c r="B18" s="403" t="s">
        <v>148</v>
      </c>
      <c r="C18" s="232">
        <v>3424</v>
      </c>
      <c r="D18" s="219" t="s">
        <v>183</v>
      </c>
      <c r="E18" s="219">
        <v>77</v>
      </c>
      <c r="F18" s="37" t="s">
        <v>39</v>
      </c>
      <c r="G18" s="540">
        <v>2</v>
      </c>
      <c r="H18" s="367">
        <v>4</v>
      </c>
      <c r="I18" s="368">
        <v>5</v>
      </c>
      <c r="J18" s="133">
        <v>1</v>
      </c>
      <c r="K18" s="133"/>
      <c r="L18" s="133">
        <v>10</v>
      </c>
      <c r="M18" s="369">
        <v>2</v>
      </c>
      <c r="N18" s="270">
        <f t="shared" si="4"/>
        <v>22</v>
      </c>
      <c r="O18" s="381">
        <v>4</v>
      </c>
      <c r="P18" s="382">
        <v>4</v>
      </c>
      <c r="Q18" s="344"/>
      <c r="R18" s="344">
        <v>3</v>
      </c>
      <c r="S18" s="344">
        <v>3</v>
      </c>
      <c r="T18" s="383">
        <v>2</v>
      </c>
      <c r="U18" s="272">
        <f>SUM(O18:T18)</f>
        <v>16</v>
      </c>
      <c r="V18" s="314"/>
      <c r="W18" s="315"/>
      <c r="X18" s="208">
        <v>1</v>
      </c>
      <c r="Y18" s="208"/>
      <c r="Z18" s="208"/>
      <c r="AA18" s="208">
        <v>2</v>
      </c>
      <c r="AB18" s="366">
        <v>10</v>
      </c>
      <c r="AC18" s="73">
        <f>SUM(V18:AB18)</f>
        <v>13</v>
      </c>
      <c r="AD18" s="314"/>
      <c r="AE18" s="315">
        <v>6</v>
      </c>
      <c r="AF18" s="208"/>
      <c r="AG18" s="208"/>
      <c r="AH18" s="208"/>
      <c r="AI18" s="208">
        <v>2</v>
      </c>
      <c r="AJ18" s="71">
        <f>SUM(AD18:AI18)</f>
        <v>8</v>
      </c>
      <c r="AK18" s="314"/>
      <c r="AL18" s="315"/>
      <c r="AM18" s="208"/>
      <c r="AN18" s="208"/>
      <c r="AO18" s="208"/>
      <c r="AP18" s="401">
        <v>2</v>
      </c>
      <c r="AQ18" s="73">
        <f>SUM(AK18:AP18)</f>
        <v>2</v>
      </c>
      <c r="AR18" s="314"/>
      <c r="AS18" s="315"/>
      <c r="AT18" s="208"/>
      <c r="AU18" s="208"/>
      <c r="AV18" s="208"/>
      <c r="AW18" s="208"/>
      <c r="AX18" s="207">
        <v>2</v>
      </c>
      <c r="AY18" s="71">
        <v>2</v>
      </c>
      <c r="AZ18" s="314">
        <v>12</v>
      </c>
      <c r="BA18" s="315">
        <v>8</v>
      </c>
      <c r="BB18" s="208">
        <v>1</v>
      </c>
      <c r="BC18" s="208"/>
      <c r="BD18" s="208">
        <v>2</v>
      </c>
      <c r="BE18" s="208">
        <v>2</v>
      </c>
      <c r="BF18" s="73">
        <f>SUM(AZ18:BE18)</f>
        <v>25</v>
      </c>
      <c r="BG18" s="314"/>
      <c r="BH18" s="315"/>
      <c r="BI18" s="208"/>
      <c r="BJ18" s="208"/>
      <c r="BK18" s="208"/>
      <c r="BL18" s="401">
        <v>2</v>
      </c>
      <c r="BM18" s="71">
        <f>SUM(BG18:BL18)</f>
        <v>2</v>
      </c>
      <c r="BN18" s="314"/>
      <c r="BO18" s="315"/>
      <c r="BP18" s="208"/>
      <c r="BQ18" s="208"/>
      <c r="BR18" s="208"/>
      <c r="BS18" s="208"/>
      <c r="BT18" s="71"/>
      <c r="BU18" s="215">
        <f t="shared" si="3"/>
        <v>92</v>
      </c>
      <c r="BV18" s="298"/>
      <c r="BW18" s="82"/>
      <c r="BZ18">
        <v>4</v>
      </c>
    </row>
    <row r="19" spans="1:78" ht="20.25">
      <c r="A19" s="35">
        <v>9</v>
      </c>
      <c r="B19" s="403" t="s">
        <v>38</v>
      </c>
      <c r="C19" s="227">
        <v>5478</v>
      </c>
      <c r="D19" s="219" t="s">
        <v>184</v>
      </c>
      <c r="E19" s="219">
        <v>120</v>
      </c>
      <c r="F19" s="37" t="s">
        <v>39</v>
      </c>
      <c r="G19" s="540">
        <v>2</v>
      </c>
      <c r="H19" s="132"/>
      <c r="I19" s="133"/>
      <c r="J19" s="133"/>
      <c r="K19" s="133"/>
      <c r="L19" s="133"/>
      <c r="M19" s="369">
        <v>2</v>
      </c>
      <c r="N19" s="270">
        <f t="shared" si="4"/>
        <v>2</v>
      </c>
      <c r="O19" s="384"/>
      <c r="P19" s="344">
        <v>5</v>
      </c>
      <c r="Q19" s="344"/>
      <c r="R19" s="344">
        <v>1</v>
      </c>
      <c r="S19" s="385"/>
      <c r="T19" s="383">
        <v>2</v>
      </c>
      <c r="U19" s="272">
        <f>SUM(O19:T19)</f>
        <v>8</v>
      </c>
      <c r="V19" s="314"/>
      <c r="W19" s="315"/>
      <c r="X19" s="208"/>
      <c r="Y19" s="208"/>
      <c r="Z19" s="208"/>
      <c r="AA19" s="208">
        <v>2</v>
      </c>
      <c r="AB19" s="366"/>
      <c r="AC19" s="73">
        <f>SUM(V19:AB19)</f>
        <v>2</v>
      </c>
      <c r="AD19" s="314"/>
      <c r="AE19" s="315">
        <v>8</v>
      </c>
      <c r="AF19" s="208"/>
      <c r="AG19" s="208"/>
      <c r="AH19" s="208">
        <v>5</v>
      </c>
      <c r="AI19" s="208"/>
      <c r="AJ19" s="71">
        <f>SUM(AD19:AI19)</f>
        <v>13</v>
      </c>
      <c r="AK19" s="314"/>
      <c r="AL19" s="315"/>
      <c r="AM19" s="208"/>
      <c r="AN19" s="208"/>
      <c r="AO19" s="208"/>
      <c r="AP19" s="208"/>
      <c r="AQ19" s="73"/>
      <c r="AR19" s="314"/>
      <c r="AS19" s="315"/>
      <c r="AT19" s="208"/>
      <c r="AU19" s="208"/>
      <c r="AV19" s="208"/>
      <c r="AW19" s="208"/>
      <c r="AX19" s="207">
        <v>2</v>
      </c>
      <c r="AY19" s="71">
        <v>2</v>
      </c>
      <c r="AZ19" s="314">
        <v>8</v>
      </c>
      <c r="BA19" s="315">
        <v>10</v>
      </c>
      <c r="BB19" s="208">
        <v>1</v>
      </c>
      <c r="BC19" s="208"/>
      <c r="BD19" s="208">
        <v>10</v>
      </c>
      <c r="BE19" s="208">
        <v>2</v>
      </c>
      <c r="BF19" s="73">
        <f>SUM(AZ19:BE19)</f>
        <v>31</v>
      </c>
      <c r="BG19" s="314">
        <v>8</v>
      </c>
      <c r="BH19" s="315">
        <v>8</v>
      </c>
      <c r="BI19" s="208">
        <v>1</v>
      </c>
      <c r="BJ19" s="208"/>
      <c r="BK19" s="208">
        <v>6</v>
      </c>
      <c r="BL19" s="208">
        <v>2</v>
      </c>
      <c r="BM19" s="71">
        <f>SUM(BG19:BL19)</f>
        <v>25</v>
      </c>
      <c r="BN19" s="314"/>
      <c r="BO19" s="315"/>
      <c r="BP19" s="208"/>
      <c r="BQ19" s="208"/>
      <c r="BR19" s="208"/>
      <c r="BS19" s="208"/>
      <c r="BT19" s="71"/>
      <c r="BU19" s="215">
        <f t="shared" si="3"/>
        <v>85</v>
      </c>
      <c r="BV19" s="298"/>
      <c r="BW19" s="82"/>
    </row>
    <row r="20" spans="1:78" ht="20.25">
      <c r="A20" s="35">
        <v>10</v>
      </c>
      <c r="B20" s="403" t="s">
        <v>91</v>
      </c>
      <c r="C20" s="232">
        <v>1348</v>
      </c>
      <c r="D20" s="219" t="s">
        <v>63</v>
      </c>
      <c r="E20" s="219">
        <v>6</v>
      </c>
      <c r="F20" s="37" t="s">
        <v>39</v>
      </c>
      <c r="G20" s="540">
        <v>2</v>
      </c>
      <c r="H20" s="367">
        <v>3</v>
      </c>
      <c r="I20" s="368"/>
      <c r="J20" s="133"/>
      <c r="K20" s="133"/>
      <c r="L20" s="133"/>
      <c r="M20" s="369"/>
      <c r="N20" s="270">
        <f t="shared" si="4"/>
        <v>3</v>
      </c>
      <c r="O20" s="381">
        <v>4</v>
      </c>
      <c r="P20" s="382">
        <v>4</v>
      </c>
      <c r="Q20" s="344"/>
      <c r="R20" s="344">
        <v>10</v>
      </c>
      <c r="S20" s="344"/>
      <c r="T20" s="383"/>
      <c r="U20" s="272">
        <f>SUM(O20:T20)</f>
        <v>18</v>
      </c>
      <c r="V20" s="314"/>
      <c r="W20" s="315"/>
      <c r="X20" s="208"/>
      <c r="Y20" s="208"/>
      <c r="Z20" s="208"/>
      <c r="AA20" s="208"/>
      <c r="AB20" s="366">
        <v>10</v>
      </c>
      <c r="AC20" s="73">
        <f>SUM(V20:AB20)</f>
        <v>10</v>
      </c>
      <c r="AD20" s="314">
        <v>6</v>
      </c>
      <c r="AE20" s="315"/>
      <c r="AF20" s="208"/>
      <c r="AG20" s="208">
        <v>10</v>
      </c>
      <c r="AH20" s="208"/>
      <c r="AI20" s="208"/>
      <c r="AJ20" s="71">
        <f>SUM(AD20:AI20)</f>
        <v>16</v>
      </c>
      <c r="AK20" s="314"/>
      <c r="AL20" s="315"/>
      <c r="AM20" s="208"/>
      <c r="AN20" s="208"/>
      <c r="AO20" s="208"/>
      <c r="AP20" s="208"/>
      <c r="AQ20" s="73"/>
      <c r="AR20" s="314"/>
      <c r="AS20" s="315"/>
      <c r="AT20" s="208"/>
      <c r="AU20" s="208"/>
      <c r="AV20" s="208"/>
      <c r="AW20" s="208"/>
      <c r="AX20" s="207"/>
      <c r="AY20" s="71"/>
      <c r="AZ20" s="314">
        <v>8</v>
      </c>
      <c r="BA20" s="315">
        <v>6</v>
      </c>
      <c r="BB20" s="208"/>
      <c r="BC20" s="208"/>
      <c r="BD20" s="208">
        <v>4</v>
      </c>
      <c r="BE20" s="208">
        <v>2</v>
      </c>
      <c r="BF20" s="73">
        <f>SUM(AZ20:BE20)</f>
        <v>20</v>
      </c>
      <c r="BG20" s="314"/>
      <c r="BH20" s="315">
        <v>6</v>
      </c>
      <c r="BI20" s="208">
        <v>1</v>
      </c>
      <c r="BJ20" s="208"/>
      <c r="BK20" s="208">
        <v>4</v>
      </c>
      <c r="BL20" s="208"/>
      <c r="BM20" s="71">
        <f>SUM(BG20:BL20)</f>
        <v>11</v>
      </c>
      <c r="BN20" s="314"/>
      <c r="BO20" s="315"/>
      <c r="BP20" s="208"/>
      <c r="BQ20" s="208"/>
      <c r="BR20" s="208"/>
      <c r="BS20" s="208"/>
      <c r="BT20" s="71"/>
      <c r="BU20" s="215">
        <f t="shared" si="3"/>
        <v>80</v>
      </c>
      <c r="BV20" s="298"/>
      <c r="BW20" s="82"/>
    </row>
    <row r="21" spans="1:78" ht="20.25">
      <c r="A21" s="35">
        <v>11</v>
      </c>
      <c r="B21" s="403" t="s">
        <v>83</v>
      </c>
      <c r="C21" s="232">
        <v>5097</v>
      </c>
      <c r="D21" s="763" t="s">
        <v>62</v>
      </c>
      <c r="E21" s="763">
        <v>142</v>
      </c>
      <c r="F21" s="37" t="s">
        <v>39</v>
      </c>
      <c r="G21" s="540">
        <v>2</v>
      </c>
      <c r="H21" s="132">
        <v>3</v>
      </c>
      <c r="I21" s="133">
        <v>3</v>
      </c>
      <c r="J21" s="133"/>
      <c r="K21" s="133"/>
      <c r="L21" s="133"/>
      <c r="M21" s="369">
        <v>2</v>
      </c>
      <c r="N21" s="270">
        <f t="shared" si="4"/>
        <v>8</v>
      </c>
      <c r="O21" s="384">
        <v>6</v>
      </c>
      <c r="P21" s="344">
        <v>4</v>
      </c>
      <c r="Q21" s="344"/>
      <c r="R21" s="344"/>
      <c r="S21" s="385"/>
      <c r="T21" s="383">
        <v>2</v>
      </c>
      <c r="U21" s="272">
        <f>SUM(O21:T21)</f>
        <v>12</v>
      </c>
      <c r="V21" s="314">
        <v>4</v>
      </c>
      <c r="W21" s="315">
        <v>4</v>
      </c>
      <c r="X21" s="208"/>
      <c r="Y21" s="208">
        <v>6</v>
      </c>
      <c r="Z21" s="208">
        <v>5</v>
      </c>
      <c r="AA21" s="208"/>
      <c r="AB21" s="366">
        <v>10</v>
      </c>
      <c r="AC21" s="73">
        <f>SUM(V21:AB21)</f>
        <v>29</v>
      </c>
      <c r="AD21" s="314">
        <v>6</v>
      </c>
      <c r="AE21" s="315">
        <v>6</v>
      </c>
      <c r="AF21" s="208">
        <v>1</v>
      </c>
      <c r="AG21" s="208"/>
      <c r="AH21" s="208">
        <v>6</v>
      </c>
      <c r="AI21" s="208">
        <v>2</v>
      </c>
      <c r="AJ21" s="71">
        <f>SUM(AD21:AI21)</f>
        <v>21</v>
      </c>
      <c r="AK21" s="314"/>
      <c r="AL21" s="315"/>
      <c r="AM21" s="208"/>
      <c r="AN21" s="208"/>
      <c r="AO21" s="208"/>
      <c r="AP21" s="208"/>
      <c r="AQ21" s="73"/>
      <c r="AR21" s="314"/>
      <c r="AS21" s="315"/>
      <c r="AT21" s="208"/>
      <c r="AU21" s="208"/>
      <c r="AV21" s="208"/>
      <c r="AW21" s="208"/>
      <c r="AX21" s="207"/>
      <c r="AY21" s="71"/>
      <c r="AZ21" s="314"/>
      <c r="BA21" s="315"/>
      <c r="BB21" s="208"/>
      <c r="BC21" s="208"/>
      <c r="BD21" s="208"/>
      <c r="BE21" s="208"/>
      <c r="BF21" s="73"/>
      <c r="BG21" s="314"/>
      <c r="BH21" s="315"/>
      <c r="BI21" s="208"/>
      <c r="BJ21" s="208"/>
      <c r="BK21" s="208"/>
      <c r="BL21" s="208"/>
      <c r="BM21" s="71"/>
      <c r="BN21" s="314"/>
      <c r="BO21" s="315"/>
      <c r="BP21" s="208"/>
      <c r="BQ21" s="208"/>
      <c r="BR21" s="208"/>
      <c r="BS21" s="208"/>
      <c r="BT21" s="71"/>
      <c r="BU21" s="215">
        <f t="shared" si="3"/>
        <v>72</v>
      </c>
      <c r="BV21" s="298"/>
      <c r="BW21" s="82"/>
    </row>
    <row r="22" spans="1:78" ht="20.25" hidden="1">
      <c r="A22" s="9">
        <v>20</v>
      </c>
      <c r="B22" s="421"/>
      <c r="C22" s="128"/>
      <c r="D22" s="220"/>
      <c r="E22" s="220"/>
      <c r="F22" s="37" t="s">
        <v>39</v>
      </c>
      <c r="G22" s="540"/>
      <c r="H22" s="367"/>
      <c r="I22" s="368"/>
      <c r="J22" s="133"/>
      <c r="K22" s="133"/>
      <c r="L22" s="133"/>
      <c r="M22" s="369"/>
      <c r="N22" s="270">
        <f t="shared" si="4"/>
        <v>0</v>
      </c>
      <c r="O22" s="381"/>
      <c r="P22" s="382"/>
      <c r="Q22" s="344"/>
      <c r="R22" s="344"/>
      <c r="S22" s="344"/>
      <c r="T22" s="383"/>
      <c r="U22" s="272"/>
      <c r="V22" s="314"/>
      <c r="W22" s="315"/>
      <c r="X22" s="208"/>
      <c r="Y22" s="208"/>
      <c r="Z22" s="208"/>
      <c r="AA22" s="208"/>
      <c r="AB22" s="366"/>
      <c r="AC22" s="73"/>
      <c r="AD22" s="314"/>
      <c r="AE22" s="315"/>
      <c r="AF22" s="208"/>
      <c r="AG22" s="208"/>
      <c r="AH22" s="208"/>
      <c r="AI22" s="208"/>
      <c r="AJ22" s="71"/>
      <c r="AK22" s="314"/>
      <c r="AL22" s="315"/>
      <c r="AM22" s="208"/>
      <c r="AN22" s="208"/>
      <c r="AO22" s="208"/>
      <c r="AP22" s="208"/>
      <c r="AQ22" s="73"/>
      <c r="AR22" s="314"/>
      <c r="AS22" s="315"/>
      <c r="AT22" s="208"/>
      <c r="AU22" s="208"/>
      <c r="AV22" s="208"/>
      <c r="AW22" s="208"/>
      <c r="AX22" s="207"/>
      <c r="AY22" s="71"/>
      <c r="AZ22" s="314"/>
      <c r="BA22" s="315"/>
      <c r="BB22" s="208"/>
      <c r="BC22" s="208"/>
      <c r="BD22" s="208"/>
      <c r="BE22" s="208"/>
      <c r="BF22" s="73"/>
      <c r="BG22" s="314"/>
      <c r="BH22" s="315"/>
      <c r="BI22" s="208"/>
      <c r="BJ22" s="208"/>
      <c r="BK22" s="208"/>
      <c r="BL22" s="208"/>
      <c r="BM22" s="71"/>
      <c r="BN22" s="314"/>
      <c r="BO22" s="315"/>
      <c r="BP22" s="208"/>
      <c r="BQ22" s="208"/>
      <c r="BR22" s="208"/>
      <c r="BS22" s="208"/>
      <c r="BT22" s="71"/>
      <c r="BU22" s="215">
        <f t="shared" si="3"/>
        <v>0</v>
      </c>
      <c r="BV22" s="298"/>
      <c r="BW22" s="82"/>
    </row>
    <row r="23" spans="1:78" ht="20.25">
      <c r="A23" s="35">
        <v>12</v>
      </c>
      <c r="B23" s="403" t="s">
        <v>51</v>
      </c>
      <c r="C23" s="279">
        <v>4941</v>
      </c>
      <c r="D23" s="219" t="s">
        <v>32</v>
      </c>
      <c r="E23" s="219">
        <v>116</v>
      </c>
      <c r="F23" s="37" t="s">
        <v>39</v>
      </c>
      <c r="G23" s="540">
        <v>2</v>
      </c>
      <c r="H23" s="367">
        <v>3</v>
      </c>
      <c r="I23" s="368">
        <v>3</v>
      </c>
      <c r="J23" s="133"/>
      <c r="K23" s="133"/>
      <c r="L23" s="133"/>
      <c r="M23" s="369">
        <v>2</v>
      </c>
      <c r="N23" s="270">
        <f t="shared" si="4"/>
        <v>8</v>
      </c>
      <c r="O23" s="381">
        <v>2</v>
      </c>
      <c r="P23" s="382">
        <v>3</v>
      </c>
      <c r="Q23" s="344"/>
      <c r="R23" s="344"/>
      <c r="S23" s="344">
        <v>6</v>
      </c>
      <c r="T23" s="383">
        <v>2</v>
      </c>
      <c r="U23" s="272">
        <f>SUM(O23:T23)</f>
        <v>13</v>
      </c>
      <c r="V23" s="314"/>
      <c r="W23" s="315"/>
      <c r="X23" s="208"/>
      <c r="Y23" s="208"/>
      <c r="Z23" s="208"/>
      <c r="AA23" s="208"/>
      <c r="AB23" s="366"/>
      <c r="AC23" s="73"/>
      <c r="AD23" s="314">
        <v>4</v>
      </c>
      <c r="AE23" s="315">
        <v>4</v>
      </c>
      <c r="AF23" s="208"/>
      <c r="AG23" s="208">
        <v>1</v>
      </c>
      <c r="AH23" s="208"/>
      <c r="AI23" s="208">
        <v>2</v>
      </c>
      <c r="AJ23" s="71">
        <f>SUM(AD23:AI23)</f>
        <v>11</v>
      </c>
      <c r="AK23" s="314">
        <v>6</v>
      </c>
      <c r="AL23" s="315">
        <v>6</v>
      </c>
      <c r="AM23" s="208">
        <v>1</v>
      </c>
      <c r="AN23" s="208">
        <v>8</v>
      </c>
      <c r="AO23" s="208">
        <v>6</v>
      </c>
      <c r="AP23" s="208">
        <v>2</v>
      </c>
      <c r="AQ23" s="73">
        <f>SUM(AK23:AP23)</f>
        <v>29</v>
      </c>
      <c r="AR23" s="314"/>
      <c r="AS23" s="315"/>
      <c r="AT23" s="208"/>
      <c r="AU23" s="208"/>
      <c r="AV23" s="208"/>
      <c r="AW23" s="208"/>
      <c r="AX23" s="207"/>
      <c r="AY23" s="71"/>
      <c r="AZ23" s="314"/>
      <c r="BA23" s="315"/>
      <c r="BB23" s="208"/>
      <c r="BC23" s="208"/>
      <c r="BD23" s="208"/>
      <c r="BE23" s="208"/>
      <c r="BF23" s="73"/>
      <c r="BG23" s="314"/>
      <c r="BH23" s="315"/>
      <c r="BI23" s="208"/>
      <c r="BJ23" s="208"/>
      <c r="BK23" s="208"/>
      <c r="BL23" s="208"/>
      <c r="BM23" s="71"/>
      <c r="BN23" s="314"/>
      <c r="BO23" s="315"/>
      <c r="BP23" s="208"/>
      <c r="BQ23" s="208"/>
      <c r="BR23" s="208"/>
      <c r="BS23" s="208"/>
      <c r="BT23" s="71"/>
      <c r="BU23" s="215">
        <f t="shared" si="3"/>
        <v>63</v>
      </c>
      <c r="BV23" s="298"/>
      <c r="BW23" s="82"/>
    </row>
    <row r="24" spans="1:78" ht="20.25">
      <c r="A24" s="35">
        <v>13</v>
      </c>
      <c r="B24" s="403" t="s">
        <v>146</v>
      </c>
      <c r="C24" s="232">
        <v>7801</v>
      </c>
      <c r="D24" s="219" t="s">
        <v>31</v>
      </c>
      <c r="E24" s="219">
        <v>110</v>
      </c>
      <c r="F24" s="37" t="s">
        <v>39</v>
      </c>
      <c r="G24" s="540"/>
      <c r="H24" s="367">
        <v>5</v>
      </c>
      <c r="I24" s="368">
        <v>4</v>
      </c>
      <c r="J24" s="133"/>
      <c r="K24" s="133">
        <v>1</v>
      </c>
      <c r="L24" s="133"/>
      <c r="M24" s="369"/>
      <c r="N24" s="270">
        <f t="shared" si="4"/>
        <v>10</v>
      </c>
      <c r="O24" s="381">
        <v>3</v>
      </c>
      <c r="P24" s="382">
        <v>2</v>
      </c>
      <c r="Q24" s="344">
        <v>1</v>
      </c>
      <c r="R24" s="344"/>
      <c r="S24" s="344"/>
      <c r="T24" s="383"/>
      <c r="U24" s="272">
        <f>SUM(O24:T24)</f>
        <v>6</v>
      </c>
      <c r="V24" s="314"/>
      <c r="W24" s="315"/>
      <c r="X24" s="208"/>
      <c r="Y24" s="208"/>
      <c r="Z24" s="208"/>
      <c r="AA24" s="208"/>
      <c r="AB24" s="366"/>
      <c r="AC24" s="73"/>
      <c r="AD24" s="314"/>
      <c r="AE24" s="315"/>
      <c r="AF24" s="208"/>
      <c r="AG24" s="208"/>
      <c r="AH24" s="208"/>
      <c r="AI24" s="208"/>
      <c r="AJ24" s="71"/>
      <c r="AK24" s="314"/>
      <c r="AL24" s="315"/>
      <c r="AM24" s="208"/>
      <c r="AN24" s="208"/>
      <c r="AO24" s="208"/>
      <c r="AP24" s="208"/>
      <c r="AQ24" s="73"/>
      <c r="AR24" s="314"/>
      <c r="AS24" s="315"/>
      <c r="AT24" s="208"/>
      <c r="AU24" s="208"/>
      <c r="AV24" s="208"/>
      <c r="AW24" s="208"/>
      <c r="AX24" s="207"/>
      <c r="AY24" s="71"/>
      <c r="AZ24" s="314">
        <v>5</v>
      </c>
      <c r="BA24" s="315">
        <v>10</v>
      </c>
      <c r="BB24" s="208"/>
      <c r="BC24" s="208">
        <v>4</v>
      </c>
      <c r="BD24" s="208"/>
      <c r="BE24" s="208"/>
      <c r="BF24" s="73">
        <f t="shared" ref="BF24:BF29" si="5">SUM(AZ24:BE24)</f>
        <v>19</v>
      </c>
      <c r="BG24" s="314">
        <v>6</v>
      </c>
      <c r="BH24" s="315">
        <v>8</v>
      </c>
      <c r="BI24" s="208">
        <v>1</v>
      </c>
      <c r="BJ24" s="208">
        <v>3</v>
      </c>
      <c r="BK24" s="208">
        <v>8</v>
      </c>
      <c r="BL24" s="208"/>
      <c r="BM24" s="71">
        <f>SUM(BG24:BL24)</f>
        <v>26</v>
      </c>
      <c r="BN24" s="314"/>
      <c r="BO24" s="315"/>
      <c r="BP24" s="208"/>
      <c r="BQ24" s="208"/>
      <c r="BR24" s="208"/>
      <c r="BS24" s="208"/>
      <c r="BT24" s="71"/>
      <c r="BU24" s="215">
        <f t="shared" si="3"/>
        <v>61</v>
      </c>
      <c r="BV24" s="16"/>
      <c r="BW24" s="82"/>
    </row>
    <row r="25" spans="1:78" ht="20.25">
      <c r="A25" s="35">
        <v>14</v>
      </c>
      <c r="B25" s="403" t="s">
        <v>25</v>
      </c>
      <c r="C25" s="232">
        <v>4158</v>
      </c>
      <c r="D25" s="219" t="s">
        <v>32</v>
      </c>
      <c r="E25" s="219">
        <v>107</v>
      </c>
      <c r="F25" s="37" t="s">
        <v>39</v>
      </c>
      <c r="G25" s="540"/>
      <c r="H25" s="367">
        <v>3</v>
      </c>
      <c r="I25" s="368">
        <v>3</v>
      </c>
      <c r="J25" s="133"/>
      <c r="K25" s="133">
        <v>2</v>
      </c>
      <c r="L25" s="133">
        <v>3</v>
      </c>
      <c r="M25" s="369">
        <v>2</v>
      </c>
      <c r="N25" s="270">
        <f t="shared" si="4"/>
        <v>13</v>
      </c>
      <c r="O25" s="381">
        <v>6</v>
      </c>
      <c r="P25" s="382"/>
      <c r="Q25" s="344"/>
      <c r="R25" s="344"/>
      <c r="S25" s="344"/>
      <c r="T25" s="383"/>
      <c r="U25" s="272"/>
      <c r="V25" s="314"/>
      <c r="W25" s="315"/>
      <c r="X25" s="208"/>
      <c r="Y25" s="208"/>
      <c r="Z25" s="208"/>
      <c r="AA25" s="208">
        <v>2</v>
      </c>
      <c r="AB25" s="366"/>
      <c r="AC25" s="73">
        <f>SUM(V25:AB25)</f>
        <v>2</v>
      </c>
      <c r="AD25" s="314">
        <v>5</v>
      </c>
      <c r="AE25" s="315">
        <v>5</v>
      </c>
      <c r="AF25" s="208"/>
      <c r="AG25" s="208"/>
      <c r="AH25" s="208"/>
      <c r="AI25" s="208">
        <v>2</v>
      </c>
      <c r="AJ25" s="71">
        <f>SUM(AD25:AI25)</f>
        <v>12</v>
      </c>
      <c r="AK25" s="314"/>
      <c r="AL25" s="315"/>
      <c r="AM25" s="208"/>
      <c r="AN25" s="208"/>
      <c r="AO25" s="208"/>
      <c r="AP25" s="208"/>
      <c r="AQ25" s="73"/>
      <c r="AR25" s="314"/>
      <c r="AS25" s="315"/>
      <c r="AT25" s="208"/>
      <c r="AU25" s="208"/>
      <c r="AV25" s="208"/>
      <c r="AW25" s="208"/>
      <c r="AX25" s="207">
        <v>2</v>
      </c>
      <c r="AY25" s="71">
        <v>2</v>
      </c>
      <c r="AZ25" s="314">
        <v>8</v>
      </c>
      <c r="BA25" s="315">
        <v>8</v>
      </c>
      <c r="BB25" s="208"/>
      <c r="BC25" s="208">
        <v>10</v>
      </c>
      <c r="BD25" s="208"/>
      <c r="BE25" s="208">
        <v>2</v>
      </c>
      <c r="BF25" s="73">
        <f t="shared" si="5"/>
        <v>28</v>
      </c>
      <c r="BG25" s="314"/>
      <c r="BH25" s="315"/>
      <c r="BI25" s="208"/>
      <c r="BJ25" s="208"/>
      <c r="BK25" s="208"/>
      <c r="BL25" s="401">
        <v>2</v>
      </c>
      <c r="BM25" s="71">
        <f>SUM(BG25:BL25)</f>
        <v>2</v>
      </c>
      <c r="BN25" s="314"/>
      <c r="BO25" s="315"/>
      <c r="BP25" s="208"/>
      <c r="BQ25" s="208"/>
      <c r="BR25" s="208"/>
      <c r="BS25" s="208"/>
      <c r="BT25" s="71"/>
      <c r="BU25" s="215">
        <f t="shared" si="3"/>
        <v>59</v>
      </c>
      <c r="BV25" s="298"/>
      <c r="BW25" s="82"/>
    </row>
    <row r="26" spans="1:78" ht="20.25">
      <c r="A26" s="35">
        <v>15</v>
      </c>
      <c r="B26" s="421" t="s">
        <v>75</v>
      </c>
      <c r="C26" s="230">
        <v>15415</v>
      </c>
      <c r="D26" s="220"/>
      <c r="E26" s="283">
        <v>113</v>
      </c>
      <c r="F26" s="37" t="s">
        <v>47</v>
      </c>
      <c r="G26" s="540">
        <v>2</v>
      </c>
      <c r="H26" s="132"/>
      <c r="I26" s="133"/>
      <c r="J26" s="133"/>
      <c r="K26" s="133"/>
      <c r="L26" s="133"/>
      <c r="M26" s="369">
        <v>2</v>
      </c>
      <c r="N26" s="270">
        <f t="shared" si="4"/>
        <v>2</v>
      </c>
      <c r="O26" s="384"/>
      <c r="P26" s="344"/>
      <c r="Q26" s="344"/>
      <c r="R26" s="344"/>
      <c r="S26" s="385"/>
      <c r="T26" s="383"/>
      <c r="U26" s="272"/>
      <c r="V26" s="314"/>
      <c r="W26" s="315"/>
      <c r="X26" s="208"/>
      <c r="Y26" s="208"/>
      <c r="Z26" s="208"/>
      <c r="AA26" s="208"/>
      <c r="AB26" s="366"/>
      <c r="AC26" s="73"/>
      <c r="AD26" s="314"/>
      <c r="AE26" s="315"/>
      <c r="AF26" s="208"/>
      <c r="AG26" s="208"/>
      <c r="AH26" s="208"/>
      <c r="AI26" s="208"/>
      <c r="AJ26" s="71"/>
      <c r="AK26" s="314"/>
      <c r="AL26" s="315"/>
      <c r="AM26" s="208"/>
      <c r="AN26" s="208"/>
      <c r="AO26" s="208"/>
      <c r="AP26" s="208"/>
      <c r="AQ26" s="73"/>
      <c r="AR26" s="314"/>
      <c r="AS26" s="315"/>
      <c r="AT26" s="208"/>
      <c r="AU26" s="208"/>
      <c r="AV26" s="208"/>
      <c r="AW26" s="208"/>
      <c r="AX26" s="207"/>
      <c r="AY26" s="71"/>
      <c r="AZ26" s="314">
        <v>5</v>
      </c>
      <c r="BA26" s="315"/>
      <c r="BB26" s="208"/>
      <c r="BC26" s="208"/>
      <c r="BD26" s="208"/>
      <c r="BE26" s="208">
        <v>2</v>
      </c>
      <c r="BF26" s="73">
        <f t="shared" si="5"/>
        <v>7</v>
      </c>
      <c r="BG26" s="314">
        <v>10</v>
      </c>
      <c r="BH26" s="315">
        <v>10</v>
      </c>
      <c r="BI26" s="208">
        <v>1</v>
      </c>
      <c r="BJ26" s="208">
        <v>10</v>
      </c>
      <c r="BK26" s="208">
        <v>10</v>
      </c>
      <c r="BL26" s="208"/>
      <c r="BM26" s="71">
        <f>SUM(BG26:BL26)</f>
        <v>41</v>
      </c>
      <c r="BN26" s="314"/>
      <c r="BO26" s="315"/>
      <c r="BP26" s="208"/>
      <c r="BQ26" s="208"/>
      <c r="BR26" s="208"/>
      <c r="BS26" s="208"/>
      <c r="BT26" s="71"/>
      <c r="BU26" s="215">
        <f t="shared" si="3"/>
        <v>52</v>
      </c>
      <c r="BV26" s="16"/>
      <c r="BW26" s="82"/>
    </row>
    <row r="27" spans="1:78" ht="20.25">
      <c r="A27" s="63">
        <v>16</v>
      </c>
      <c r="B27" s="421" t="s">
        <v>50</v>
      </c>
      <c r="C27" s="228">
        <v>7919</v>
      </c>
      <c r="D27" s="220" t="s">
        <v>33</v>
      </c>
      <c r="E27" s="220">
        <v>133</v>
      </c>
      <c r="F27" s="37" t="s">
        <v>39</v>
      </c>
      <c r="G27" s="539">
        <v>2</v>
      </c>
      <c r="H27" s="314">
        <v>2</v>
      </c>
      <c r="I27" s="315"/>
      <c r="J27" s="208"/>
      <c r="K27" s="208"/>
      <c r="L27" s="208"/>
      <c r="M27" s="366"/>
      <c r="N27" s="270">
        <f t="shared" si="4"/>
        <v>2</v>
      </c>
      <c r="O27" s="377">
        <v>2</v>
      </c>
      <c r="P27" s="378">
        <v>3</v>
      </c>
      <c r="Q27" s="379"/>
      <c r="R27" s="379"/>
      <c r="S27" s="379">
        <v>8</v>
      </c>
      <c r="T27" s="380">
        <v>2</v>
      </c>
      <c r="U27" s="272">
        <f>SUM(O27:T27)</f>
        <v>15</v>
      </c>
      <c r="V27" s="314"/>
      <c r="W27" s="315"/>
      <c r="X27" s="208"/>
      <c r="Y27" s="208"/>
      <c r="Z27" s="208"/>
      <c r="AA27" s="208"/>
      <c r="AB27" s="366"/>
      <c r="AC27" s="73"/>
      <c r="AD27" s="314">
        <v>5</v>
      </c>
      <c r="AE27" s="315">
        <v>5</v>
      </c>
      <c r="AF27" s="208"/>
      <c r="AG27" s="208"/>
      <c r="AH27" s="208"/>
      <c r="AI27" s="208">
        <v>2</v>
      </c>
      <c r="AJ27" s="71">
        <f>SUM(AD27:AI27)</f>
        <v>12</v>
      </c>
      <c r="AK27" s="314">
        <v>4</v>
      </c>
      <c r="AL27" s="315"/>
      <c r="AM27" s="208"/>
      <c r="AN27" s="208"/>
      <c r="AO27" s="208"/>
      <c r="AP27" s="208">
        <v>2</v>
      </c>
      <c r="AQ27" s="73">
        <f>SUM(AK27:AP27)</f>
        <v>6</v>
      </c>
      <c r="AR27" s="314"/>
      <c r="AS27" s="315"/>
      <c r="AT27" s="208"/>
      <c r="AU27" s="208"/>
      <c r="AV27" s="208"/>
      <c r="AW27" s="208"/>
      <c r="AX27" s="207"/>
      <c r="AY27" s="71"/>
      <c r="AZ27" s="314">
        <v>6</v>
      </c>
      <c r="BA27" s="315">
        <v>6</v>
      </c>
      <c r="BB27" s="208"/>
      <c r="BC27" s="208">
        <v>2</v>
      </c>
      <c r="BD27" s="208"/>
      <c r="BE27" s="401"/>
      <c r="BF27" s="73">
        <f t="shared" si="5"/>
        <v>14</v>
      </c>
      <c r="BG27" s="314"/>
      <c r="BH27" s="315"/>
      <c r="BI27" s="208"/>
      <c r="BJ27" s="208"/>
      <c r="BK27" s="208"/>
      <c r="BL27" s="208"/>
      <c r="BM27" s="71"/>
      <c r="BN27" s="314"/>
      <c r="BO27" s="315"/>
      <c r="BP27" s="208"/>
      <c r="BQ27" s="208"/>
      <c r="BR27" s="208"/>
      <c r="BS27" s="208"/>
      <c r="BT27" s="71"/>
      <c r="BU27" s="215">
        <f t="shared" si="3"/>
        <v>51</v>
      </c>
      <c r="BV27" s="298"/>
      <c r="BW27" s="82"/>
    </row>
    <row r="28" spans="1:78" ht="20.25">
      <c r="A28" s="35" t="s">
        <v>41</v>
      </c>
      <c r="B28" s="421" t="s">
        <v>30</v>
      </c>
      <c r="C28" s="228">
        <v>2500</v>
      </c>
      <c r="D28" s="220" t="s">
        <v>33</v>
      </c>
      <c r="E28" s="220">
        <v>26</v>
      </c>
      <c r="F28" s="37" t="s">
        <v>39</v>
      </c>
      <c r="G28" s="540"/>
      <c r="H28" s="367">
        <v>4</v>
      </c>
      <c r="I28" s="368">
        <v>4</v>
      </c>
      <c r="J28" s="133">
        <v>1</v>
      </c>
      <c r="K28" s="133"/>
      <c r="L28" s="133">
        <v>2</v>
      </c>
      <c r="M28" s="369"/>
      <c r="N28" s="270">
        <f t="shared" si="4"/>
        <v>11</v>
      </c>
      <c r="O28" s="381">
        <v>3</v>
      </c>
      <c r="P28" s="382">
        <v>2</v>
      </c>
      <c r="Q28" s="344"/>
      <c r="R28" s="344">
        <v>5</v>
      </c>
      <c r="S28" s="344"/>
      <c r="T28" s="383"/>
      <c r="U28" s="272">
        <f>SUM(O28:T28)</f>
        <v>10</v>
      </c>
      <c r="V28" s="314"/>
      <c r="W28" s="315"/>
      <c r="X28" s="208"/>
      <c r="Y28" s="208"/>
      <c r="Z28" s="208"/>
      <c r="AA28" s="208"/>
      <c r="AB28" s="366"/>
      <c r="AC28" s="73"/>
      <c r="AD28" s="314"/>
      <c r="AE28" s="315"/>
      <c r="AF28" s="208"/>
      <c r="AG28" s="208"/>
      <c r="AH28" s="208"/>
      <c r="AI28" s="208"/>
      <c r="AJ28" s="71"/>
      <c r="AK28" s="314"/>
      <c r="AL28" s="315"/>
      <c r="AM28" s="208"/>
      <c r="AN28" s="208"/>
      <c r="AO28" s="208"/>
      <c r="AP28" s="208"/>
      <c r="AQ28" s="73"/>
      <c r="AR28" s="314"/>
      <c r="AS28" s="315"/>
      <c r="AT28" s="208"/>
      <c r="AU28" s="208"/>
      <c r="AV28" s="208"/>
      <c r="AW28" s="208"/>
      <c r="AX28" s="207"/>
      <c r="AY28" s="71"/>
      <c r="AZ28" s="314">
        <v>8</v>
      </c>
      <c r="BA28" s="315">
        <v>8</v>
      </c>
      <c r="BB28" s="208">
        <v>1</v>
      </c>
      <c r="BC28" s="208">
        <v>5</v>
      </c>
      <c r="BD28" s="208"/>
      <c r="BE28" s="208">
        <v>2</v>
      </c>
      <c r="BF28" s="73">
        <f t="shared" si="5"/>
        <v>24</v>
      </c>
      <c r="BG28" s="314">
        <v>6</v>
      </c>
      <c r="BH28" s="315"/>
      <c r="BI28" s="208"/>
      <c r="BJ28" s="208"/>
      <c r="BK28" s="208"/>
      <c r="BL28" s="208"/>
      <c r="BM28" s="71">
        <f>SUM(BG28:BL28)</f>
        <v>6</v>
      </c>
      <c r="BN28" s="314"/>
      <c r="BO28" s="315"/>
      <c r="BP28" s="208"/>
      <c r="BQ28" s="208"/>
      <c r="BR28" s="208"/>
      <c r="BS28" s="208"/>
      <c r="BT28" s="71"/>
      <c r="BU28" s="215">
        <f t="shared" si="3"/>
        <v>51</v>
      </c>
      <c r="BV28" s="298"/>
      <c r="BW28" s="82"/>
    </row>
    <row r="29" spans="1:78" ht="20.25">
      <c r="A29" s="35">
        <v>18</v>
      </c>
      <c r="B29" s="421" t="s">
        <v>89</v>
      </c>
      <c r="C29" s="230">
        <v>3899</v>
      </c>
      <c r="D29" s="220" t="s">
        <v>31</v>
      </c>
      <c r="E29" s="283">
        <v>222</v>
      </c>
      <c r="F29" s="37" t="s">
        <v>39</v>
      </c>
      <c r="G29" s="540"/>
      <c r="H29" s="132"/>
      <c r="I29" s="133"/>
      <c r="J29" s="133"/>
      <c r="K29" s="133"/>
      <c r="L29" s="133"/>
      <c r="M29" s="370"/>
      <c r="N29" s="270"/>
      <c r="O29" s="384"/>
      <c r="P29" s="344"/>
      <c r="Q29" s="344"/>
      <c r="R29" s="344"/>
      <c r="S29" s="385"/>
      <c r="T29" s="383"/>
      <c r="U29" s="272"/>
      <c r="V29" s="314"/>
      <c r="W29" s="315"/>
      <c r="X29" s="208"/>
      <c r="Y29" s="208"/>
      <c r="Z29" s="208"/>
      <c r="AA29" s="208">
        <v>2</v>
      </c>
      <c r="AB29" s="366">
        <v>10</v>
      </c>
      <c r="AC29" s="73">
        <f>SUM(V29:AB29)</f>
        <v>12</v>
      </c>
      <c r="AD29" s="314"/>
      <c r="AE29" s="315"/>
      <c r="AF29" s="208"/>
      <c r="AG29" s="208"/>
      <c r="AH29" s="208"/>
      <c r="AI29" s="208"/>
      <c r="AJ29" s="71"/>
      <c r="AK29" s="314"/>
      <c r="AL29" s="315"/>
      <c r="AM29" s="208">
        <v>1</v>
      </c>
      <c r="AN29" s="208"/>
      <c r="AO29" s="208"/>
      <c r="AP29" s="208"/>
      <c r="AQ29" s="73">
        <f>SUM(AK29:AP29)</f>
        <v>1</v>
      </c>
      <c r="AR29" s="314">
        <v>5</v>
      </c>
      <c r="AS29" s="315"/>
      <c r="AT29" s="208">
        <v>1</v>
      </c>
      <c r="AU29" s="208">
        <v>5</v>
      </c>
      <c r="AV29" s="208"/>
      <c r="AW29" s="208">
        <v>10</v>
      </c>
      <c r="AX29" s="207"/>
      <c r="AY29" s="71">
        <f>SUM(AR29:AX29)</f>
        <v>21</v>
      </c>
      <c r="AZ29" s="314">
        <v>10</v>
      </c>
      <c r="BA29" s="315"/>
      <c r="BB29" s="208">
        <v>1</v>
      </c>
      <c r="BC29" s="208">
        <v>3</v>
      </c>
      <c r="BD29" s="208"/>
      <c r="BE29" s="208">
        <v>2</v>
      </c>
      <c r="BF29" s="73">
        <f t="shared" si="5"/>
        <v>16</v>
      </c>
      <c r="BG29" s="314"/>
      <c r="BH29" s="315"/>
      <c r="BI29" s="208"/>
      <c r="BJ29" s="208"/>
      <c r="BK29" s="208"/>
      <c r="BL29" s="208"/>
      <c r="BM29" s="71"/>
      <c r="BN29" s="314"/>
      <c r="BO29" s="315"/>
      <c r="BP29" s="208"/>
      <c r="BQ29" s="208"/>
      <c r="BR29" s="208"/>
      <c r="BS29" s="208"/>
      <c r="BT29" s="71"/>
      <c r="BU29" s="215">
        <f t="shared" si="3"/>
        <v>50</v>
      </c>
      <c r="BV29" s="298"/>
      <c r="BW29" s="82"/>
    </row>
    <row r="30" spans="1:78" ht="20.25" hidden="1">
      <c r="A30" s="60" t="s">
        <v>41</v>
      </c>
      <c r="B30" s="421" t="s">
        <v>91</v>
      </c>
      <c r="C30" s="230"/>
      <c r="D30" s="220" t="s">
        <v>63</v>
      </c>
      <c r="E30" s="220">
        <v>119</v>
      </c>
      <c r="F30" s="61"/>
      <c r="G30" s="541"/>
      <c r="H30" s="371"/>
      <c r="I30" s="372"/>
      <c r="J30" s="249"/>
      <c r="K30" s="249"/>
      <c r="L30" s="249"/>
      <c r="M30" s="373"/>
      <c r="N30" s="270">
        <f t="shared" ref="N30:N63" si="6">SUM(H30:M30)</f>
        <v>0</v>
      </c>
      <c r="O30" s="386"/>
      <c r="P30" s="387"/>
      <c r="Q30" s="388"/>
      <c r="R30" s="388"/>
      <c r="S30" s="388"/>
      <c r="T30" s="389"/>
      <c r="U30" s="272"/>
      <c r="V30" s="314"/>
      <c r="W30" s="315"/>
      <c r="X30" s="208"/>
      <c r="Y30" s="208"/>
      <c r="Z30" s="208"/>
      <c r="AA30" s="208"/>
      <c r="AB30" s="366"/>
      <c r="AC30" s="73"/>
      <c r="AD30" s="314"/>
      <c r="AE30" s="315"/>
      <c r="AF30" s="208"/>
      <c r="AG30" s="208"/>
      <c r="AH30" s="208"/>
      <c r="AI30" s="208"/>
      <c r="AJ30" s="71"/>
      <c r="AK30" s="314"/>
      <c r="AL30" s="315"/>
      <c r="AM30" s="208"/>
      <c r="AN30" s="208"/>
      <c r="AO30" s="208"/>
      <c r="AP30" s="208"/>
      <c r="AQ30" s="73"/>
      <c r="AR30" s="314"/>
      <c r="AS30" s="315"/>
      <c r="AT30" s="208"/>
      <c r="AU30" s="208"/>
      <c r="AV30" s="208"/>
      <c r="AW30" s="208"/>
      <c r="AX30" s="207"/>
      <c r="AY30" s="71"/>
      <c r="AZ30" s="314"/>
      <c r="BA30" s="315"/>
      <c r="BB30" s="208"/>
      <c r="BC30" s="208"/>
      <c r="BD30" s="208"/>
      <c r="BE30" s="208"/>
      <c r="BF30" s="73"/>
      <c r="BG30" s="314"/>
      <c r="BH30" s="315"/>
      <c r="BI30" s="208"/>
      <c r="BJ30" s="208"/>
      <c r="BK30" s="208"/>
      <c r="BL30" s="208"/>
      <c r="BM30" s="71"/>
      <c r="BN30" s="314"/>
      <c r="BO30" s="315"/>
      <c r="BP30" s="208"/>
      <c r="BQ30" s="208"/>
      <c r="BR30" s="208"/>
      <c r="BS30" s="208"/>
      <c r="BT30" s="71"/>
      <c r="BU30" s="215">
        <f t="shared" si="3"/>
        <v>0</v>
      </c>
      <c r="BV30" s="298"/>
      <c r="BW30" s="82"/>
    </row>
    <row r="31" spans="1:78" ht="20.25" hidden="1">
      <c r="A31" s="60"/>
      <c r="B31" s="421"/>
      <c r="C31" s="246"/>
      <c r="D31" s="221"/>
      <c r="E31" s="252"/>
      <c r="F31" s="61"/>
      <c r="G31" s="541"/>
      <c r="H31" s="371"/>
      <c r="I31" s="372"/>
      <c r="J31" s="249"/>
      <c r="K31" s="249"/>
      <c r="L31" s="249"/>
      <c r="M31" s="373"/>
      <c r="N31" s="270">
        <f t="shared" si="6"/>
        <v>0</v>
      </c>
      <c r="O31" s="386"/>
      <c r="P31" s="387"/>
      <c r="Q31" s="388"/>
      <c r="R31" s="388"/>
      <c r="S31" s="388"/>
      <c r="T31" s="389"/>
      <c r="U31" s="272"/>
      <c r="V31" s="314"/>
      <c r="W31" s="315"/>
      <c r="X31" s="208"/>
      <c r="Y31" s="208"/>
      <c r="Z31" s="208"/>
      <c r="AA31" s="208"/>
      <c r="AB31" s="366"/>
      <c r="AC31" s="73"/>
      <c r="AD31" s="314"/>
      <c r="AE31" s="315"/>
      <c r="AF31" s="208"/>
      <c r="AG31" s="208"/>
      <c r="AH31" s="208"/>
      <c r="AI31" s="208"/>
      <c r="AJ31" s="71"/>
      <c r="AK31" s="314"/>
      <c r="AL31" s="315"/>
      <c r="AM31" s="208"/>
      <c r="AN31" s="208"/>
      <c r="AO31" s="208"/>
      <c r="AP31" s="208"/>
      <c r="AQ31" s="73"/>
      <c r="AR31" s="314"/>
      <c r="AS31" s="315"/>
      <c r="AT31" s="208"/>
      <c r="AU31" s="208"/>
      <c r="AV31" s="208"/>
      <c r="AW31" s="208"/>
      <c r="AX31" s="207"/>
      <c r="AY31" s="71"/>
      <c r="AZ31" s="314"/>
      <c r="BA31" s="315"/>
      <c r="BB31" s="208"/>
      <c r="BC31" s="208"/>
      <c r="BD31" s="208"/>
      <c r="BE31" s="208"/>
      <c r="BF31" s="73"/>
      <c r="BG31" s="314"/>
      <c r="BH31" s="315"/>
      <c r="BI31" s="208"/>
      <c r="BJ31" s="208"/>
      <c r="BK31" s="208"/>
      <c r="BL31" s="208"/>
      <c r="BM31" s="71"/>
      <c r="BN31" s="314"/>
      <c r="BO31" s="315"/>
      <c r="BP31" s="208"/>
      <c r="BQ31" s="208"/>
      <c r="BR31" s="208"/>
      <c r="BS31" s="208"/>
      <c r="BT31" s="71"/>
      <c r="BU31" s="215">
        <f t="shared" si="3"/>
        <v>0</v>
      </c>
      <c r="BV31" s="298"/>
      <c r="BW31" s="82"/>
    </row>
    <row r="32" spans="1:78" ht="20.25" hidden="1">
      <c r="A32" s="60"/>
      <c r="B32" s="421"/>
      <c r="C32" s="246"/>
      <c r="D32" s="220"/>
      <c r="E32" s="220"/>
      <c r="F32" s="61"/>
      <c r="G32" s="541"/>
      <c r="H32" s="371"/>
      <c r="I32" s="372"/>
      <c r="J32" s="249"/>
      <c r="K32" s="249"/>
      <c r="L32" s="249"/>
      <c r="M32" s="373"/>
      <c r="N32" s="270">
        <f t="shared" si="6"/>
        <v>0</v>
      </c>
      <c r="O32" s="386"/>
      <c r="P32" s="387"/>
      <c r="Q32" s="388"/>
      <c r="R32" s="388"/>
      <c r="S32" s="388"/>
      <c r="T32" s="389"/>
      <c r="U32" s="272"/>
      <c r="V32" s="314"/>
      <c r="W32" s="315"/>
      <c r="X32" s="208"/>
      <c r="Y32" s="208"/>
      <c r="Z32" s="208"/>
      <c r="AA32" s="208"/>
      <c r="AB32" s="366"/>
      <c r="AC32" s="73"/>
      <c r="AD32" s="314"/>
      <c r="AE32" s="315"/>
      <c r="AF32" s="208"/>
      <c r="AG32" s="208"/>
      <c r="AH32" s="208"/>
      <c r="AI32" s="208"/>
      <c r="AJ32" s="71"/>
      <c r="AK32" s="314"/>
      <c r="AL32" s="315"/>
      <c r="AM32" s="208"/>
      <c r="AN32" s="208"/>
      <c r="AO32" s="208"/>
      <c r="AP32" s="208"/>
      <c r="AQ32" s="73"/>
      <c r="AR32" s="314"/>
      <c r="AS32" s="315"/>
      <c r="AT32" s="208"/>
      <c r="AU32" s="208"/>
      <c r="AV32" s="208"/>
      <c r="AW32" s="208"/>
      <c r="AX32" s="207"/>
      <c r="AY32" s="71"/>
      <c r="AZ32" s="314"/>
      <c r="BA32" s="315"/>
      <c r="BB32" s="208"/>
      <c r="BC32" s="208"/>
      <c r="BD32" s="208"/>
      <c r="BE32" s="208"/>
      <c r="BF32" s="73"/>
      <c r="BG32" s="314"/>
      <c r="BH32" s="315"/>
      <c r="BI32" s="208"/>
      <c r="BJ32" s="208"/>
      <c r="BK32" s="208"/>
      <c r="BL32" s="208"/>
      <c r="BM32" s="71"/>
      <c r="BN32" s="314"/>
      <c r="BO32" s="315"/>
      <c r="BP32" s="208"/>
      <c r="BQ32" s="208"/>
      <c r="BR32" s="208"/>
      <c r="BS32" s="208"/>
      <c r="BT32" s="71"/>
      <c r="BU32" s="215">
        <f t="shared" si="3"/>
        <v>0</v>
      </c>
      <c r="BV32" s="298"/>
      <c r="BW32" s="82"/>
    </row>
    <row r="33" spans="1:75" ht="20.25" hidden="1">
      <c r="A33" s="60">
        <v>31</v>
      </c>
      <c r="B33" s="421"/>
      <c r="C33" s="275"/>
      <c r="D33" s="220"/>
      <c r="E33" s="220"/>
      <c r="F33" s="61"/>
      <c r="G33" s="541"/>
      <c r="H33" s="371"/>
      <c r="I33" s="372"/>
      <c r="J33" s="249"/>
      <c r="K33" s="249"/>
      <c r="L33" s="249"/>
      <c r="M33" s="373"/>
      <c r="N33" s="270">
        <f t="shared" si="6"/>
        <v>0</v>
      </c>
      <c r="O33" s="386"/>
      <c r="P33" s="387"/>
      <c r="Q33" s="388"/>
      <c r="R33" s="388"/>
      <c r="S33" s="388"/>
      <c r="T33" s="389"/>
      <c r="U33" s="272"/>
      <c r="V33" s="314"/>
      <c r="W33" s="315"/>
      <c r="X33" s="208"/>
      <c r="Y33" s="208"/>
      <c r="Z33" s="208"/>
      <c r="AA33" s="208"/>
      <c r="AB33" s="366"/>
      <c r="AC33" s="73"/>
      <c r="AD33" s="314"/>
      <c r="AE33" s="315"/>
      <c r="AF33" s="208"/>
      <c r="AG33" s="208"/>
      <c r="AH33" s="208"/>
      <c r="AI33" s="208"/>
      <c r="AJ33" s="71"/>
      <c r="AK33" s="314"/>
      <c r="AL33" s="315"/>
      <c r="AM33" s="208"/>
      <c r="AN33" s="208"/>
      <c r="AO33" s="208"/>
      <c r="AP33" s="208"/>
      <c r="AQ33" s="73"/>
      <c r="AR33" s="314"/>
      <c r="AS33" s="315"/>
      <c r="AT33" s="208"/>
      <c r="AU33" s="208"/>
      <c r="AV33" s="208"/>
      <c r="AW33" s="208"/>
      <c r="AX33" s="207"/>
      <c r="AY33" s="71"/>
      <c r="AZ33" s="314"/>
      <c r="BA33" s="315"/>
      <c r="BB33" s="208"/>
      <c r="BC33" s="208"/>
      <c r="BD33" s="208"/>
      <c r="BE33" s="208"/>
      <c r="BF33" s="73"/>
      <c r="BG33" s="314"/>
      <c r="BH33" s="315"/>
      <c r="BI33" s="208"/>
      <c r="BJ33" s="208"/>
      <c r="BK33" s="208"/>
      <c r="BL33" s="208"/>
      <c r="BM33" s="71"/>
      <c r="BN33" s="314"/>
      <c r="BO33" s="315"/>
      <c r="BP33" s="208"/>
      <c r="BQ33" s="208"/>
      <c r="BR33" s="208"/>
      <c r="BS33" s="208"/>
      <c r="BT33" s="71"/>
      <c r="BU33" s="215">
        <f t="shared" si="3"/>
        <v>0</v>
      </c>
      <c r="BV33" s="298"/>
      <c r="BW33" s="82"/>
    </row>
    <row r="34" spans="1:75" ht="21" hidden="1" thickBot="1">
      <c r="A34" s="59" t="s">
        <v>41</v>
      </c>
      <c r="B34" s="421"/>
      <c r="C34" s="276"/>
      <c r="D34" s="220"/>
      <c r="E34" s="220"/>
      <c r="F34" s="58"/>
      <c r="G34" s="542"/>
      <c r="H34" s="316"/>
      <c r="I34" s="317"/>
      <c r="J34" s="137"/>
      <c r="K34" s="137"/>
      <c r="L34" s="137"/>
      <c r="M34" s="374"/>
      <c r="N34" s="270">
        <f t="shared" si="6"/>
        <v>0</v>
      </c>
      <c r="O34" s="390"/>
      <c r="P34" s="391"/>
      <c r="Q34" s="392"/>
      <c r="R34" s="392"/>
      <c r="S34" s="392"/>
      <c r="T34" s="393"/>
      <c r="U34" s="272"/>
      <c r="V34" s="314"/>
      <c r="W34" s="315"/>
      <c r="X34" s="208"/>
      <c r="Y34" s="208"/>
      <c r="Z34" s="208"/>
      <c r="AA34" s="208"/>
      <c r="AB34" s="366"/>
      <c r="AC34" s="73"/>
      <c r="AD34" s="314"/>
      <c r="AE34" s="315"/>
      <c r="AF34" s="208"/>
      <c r="AG34" s="208"/>
      <c r="AH34" s="208"/>
      <c r="AI34" s="208"/>
      <c r="AJ34" s="71"/>
      <c r="AK34" s="314"/>
      <c r="AL34" s="315"/>
      <c r="AM34" s="208"/>
      <c r="AN34" s="208"/>
      <c r="AO34" s="208"/>
      <c r="AP34" s="208"/>
      <c r="AQ34" s="73"/>
      <c r="AR34" s="314"/>
      <c r="AS34" s="315"/>
      <c r="AT34" s="208"/>
      <c r="AU34" s="208"/>
      <c r="AV34" s="208"/>
      <c r="AW34" s="208"/>
      <c r="AX34" s="207"/>
      <c r="AY34" s="71"/>
      <c r="AZ34" s="314"/>
      <c r="BA34" s="315"/>
      <c r="BB34" s="208"/>
      <c r="BC34" s="208"/>
      <c r="BD34" s="208"/>
      <c r="BE34" s="208"/>
      <c r="BF34" s="73"/>
      <c r="BG34" s="314"/>
      <c r="BH34" s="315"/>
      <c r="BI34" s="208"/>
      <c r="BJ34" s="208"/>
      <c r="BK34" s="208"/>
      <c r="BL34" s="208"/>
      <c r="BM34" s="71"/>
      <c r="BN34" s="314"/>
      <c r="BO34" s="315"/>
      <c r="BP34" s="208"/>
      <c r="BQ34" s="208"/>
      <c r="BR34" s="208"/>
      <c r="BS34" s="208"/>
      <c r="BT34" s="71"/>
      <c r="BU34" s="215">
        <f t="shared" si="3"/>
        <v>0</v>
      </c>
      <c r="BV34" s="298"/>
      <c r="BW34" s="82"/>
    </row>
    <row r="35" spans="1:75" ht="20.25" hidden="1">
      <c r="A35" s="8">
        <v>25</v>
      </c>
      <c r="B35" s="421"/>
      <c r="C35" s="128"/>
      <c r="D35" s="220"/>
      <c r="E35" s="220"/>
      <c r="F35" s="36"/>
      <c r="G35" s="539"/>
      <c r="H35" s="776"/>
      <c r="I35" s="777"/>
      <c r="J35" s="778"/>
      <c r="K35" s="778"/>
      <c r="L35" s="778"/>
      <c r="M35" s="779"/>
      <c r="N35" s="270">
        <f t="shared" si="6"/>
        <v>0</v>
      </c>
      <c r="O35" s="394"/>
      <c r="P35" s="395"/>
      <c r="Q35" s="300"/>
      <c r="R35" s="300"/>
      <c r="S35" s="300"/>
      <c r="T35" s="396"/>
      <c r="U35" s="272"/>
      <c r="V35" s="314"/>
      <c r="W35" s="315"/>
      <c r="X35" s="208"/>
      <c r="Y35" s="208"/>
      <c r="Z35" s="208"/>
      <c r="AA35" s="208"/>
      <c r="AB35" s="366"/>
      <c r="AC35" s="73"/>
      <c r="AD35" s="314"/>
      <c r="AE35" s="315"/>
      <c r="AF35" s="208"/>
      <c r="AG35" s="208"/>
      <c r="AH35" s="208"/>
      <c r="AI35" s="208"/>
      <c r="AJ35" s="71"/>
      <c r="AK35" s="314"/>
      <c r="AL35" s="315"/>
      <c r="AM35" s="208"/>
      <c r="AN35" s="208"/>
      <c r="AO35" s="208"/>
      <c r="AP35" s="208"/>
      <c r="AQ35" s="73"/>
      <c r="AR35" s="314"/>
      <c r="AS35" s="315"/>
      <c r="AT35" s="208"/>
      <c r="AU35" s="208"/>
      <c r="AV35" s="208"/>
      <c r="AW35" s="208"/>
      <c r="AX35" s="207"/>
      <c r="AY35" s="71"/>
      <c r="AZ35" s="314"/>
      <c r="BA35" s="315"/>
      <c r="BB35" s="208"/>
      <c r="BC35" s="208"/>
      <c r="BD35" s="208"/>
      <c r="BE35" s="208"/>
      <c r="BF35" s="73"/>
      <c r="BG35" s="314"/>
      <c r="BH35" s="315"/>
      <c r="BI35" s="208"/>
      <c r="BJ35" s="208"/>
      <c r="BK35" s="208"/>
      <c r="BL35" s="208"/>
      <c r="BM35" s="71"/>
      <c r="BN35" s="314"/>
      <c r="BO35" s="315"/>
      <c r="BP35" s="208"/>
      <c r="BQ35" s="208"/>
      <c r="BR35" s="208"/>
      <c r="BS35" s="208"/>
      <c r="BT35" s="71"/>
      <c r="BU35" s="215">
        <f t="shared" si="3"/>
        <v>0</v>
      </c>
      <c r="BV35" s="16"/>
      <c r="BW35" s="82"/>
    </row>
    <row r="36" spans="1:75" ht="20.25" hidden="1">
      <c r="A36" s="9">
        <v>26</v>
      </c>
      <c r="B36" s="421"/>
      <c r="C36" s="129"/>
      <c r="D36" s="220"/>
      <c r="E36" s="220"/>
      <c r="F36" s="37"/>
      <c r="G36" s="540"/>
      <c r="H36" s="780"/>
      <c r="I36" s="781"/>
      <c r="J36" s="299"/>
      <c r="K36" s="299"/>
      <c r="L36" s="299"/>
      <c r="M36" s="782"/>
      <c r="N36" s="270">
        <f t="shared" si="6"/>
        <v>0</v>
      </c>
      <c r="O36" s="397"/>
      <c r="P36" s="398"/>
      <c r="Q36" s="289"/>
      <c r="R36" s="289"/>
      <c r="S36" s="289"/>
      <c r="T36" s="399"/>
      <c r="U36" s="272"/>
      <c r="V36" s="314"/>
      <c r="W36" s="315"/>
      <c r="X36" s="208"/>
      <c r="Y36" s="208"/>
      <c r="Z36" s="208"/>
      <c r="AA36" s="208"/>
      <c r="AB36" s="366"/>
      <c r="AC36" s="73"/>
      <c r="AD36" s="314"/>
      <c r="AE36" s="315"/>
      <c r="AF36" s="208"/>
      <c r="AG36" s="208"/>
      <c r="AH36" s="208"/>
      <c r="AI36" s="208"/>
      <c r="AJ36" s="71"/>
      <c r="AK36" s="314"/>
      <c r="AL36" s="315"/>
      <c r="AM36" s="208"/>
      <c r="AN36" s="208"/>
      <c r="AO36" s="208"/>
      <c r="AP36" s="208"/>
      <c r="AQ36" s="73"/>
      <c r="AR36" s="314"/>
      <c r="AS36" s="315"/>
      <c r="AT36" s="208"/>
      <c r="AU36" s="208"/>
      <c r="AV36" s="208"/>
      <c r="AW36" s="208"/>
      <c r="AX36" s="207"/>
      <c r="AY36" s="71"/>
      <c r="AZ36" s="314"/>
      <c r="BA36" s="315"/>
      <c r="BB36" s="208"/>
      <c r="BC36" s="208"/>
      <c r="BD36" s="208"/>
      <c r="BE36" s="208"/>
      <c r="BF36" s="73"/>
      <c r="BG36" s="314"/>
      <c r="BH36" s="315"/>
      <c r="BI36" s="208"/>
      <c r="BJ36" s="208"/>
      <c r="BK36" s="208"/>
      <c r="BL36" s="208"/>
      <c r="BM36" s="71"/>
      <c r="BN36" s="314"/>
      <c r="BO36" s="315"/>
      <c r="BP36" s="208"/>
      <c r="BQ36" s="208"/>
      <c r="BR36" s="208"/>
      <c r="BS36" s="208"/>
      <c r="BT36" s="71"/>
      <c r="BU36" s="215">
        <f t="shared" si="3"/>
        <v>0</v>
      </c>
      <c r="BV36" s="16"/>
      <c r="BW36" s="82"/>
    </row>
    <row r="37" spans="1:75" ht="20.25" hidden="1">
      <c r="A37" s="9">
        <v>27</v>
      </c>
      <c r="B37" s="421"/>
      <c r="C37" s="129"/>
      <c r="D37" s="220"/>
      <c r="E37" s="220"/>
      <c r="F37" s="37"/>
      <c r="G37" s="540"/>
      <c r="H37" s="780"/>
      <c r="I37" s="781"/>
      <c r="J37" s="299"/>
      <c r="K37" s="299"/>
      <c r="L37" s="299"/>
      <c r="M37" s="782"/>
      <c r="N37" s="270">
        <f t="shared" si="6"/>
        <v>0</v>
      </c>
      <c r="O37" s="397"/>
      <c r="P37" s="398"/>
      <c r="Q37" s="289"/>
      <c r="R37" s="289"/>
      <c r="S37" s="289"/>
      <c r="T37" s="399"/>
      <c r="U37" s="272"/>
      <c r="V37" s="314"/>
      <c r="W37" s="315"/>
      <c r="X37" s="208"/>
      <c r="Y37" s="208"/>
      <c r="Z37" s="208"/>
      <c r="AA37" s="208"/>
      <c r="AB37" s="366"/>
      <c r="AC37" s="73"/>
      <c r="AD37" s="314"/>
      <c r="AE37" s="315"/>
      <c r="AF37" s="208"/>
      <c r="AG37" s="208"/>
      <c r="AH37" s="208"/>
      <c r="AI37" s="208"/>
      <c r="AJ37" s="71"/>
      <c r="AK37" s="314"/>
      <c r="AL37" s="315"/>
      <c r="AM37" s="208"/>
      <c r="AN37" s="208"/>
      <c r="AO37" s="208"/>
      <c r="AP37" s="208"/>
      <c r="AQ37" s="73"/>
      <c r="AR37" s="314"/>
      <c r="AS37" s="315"/>
      <c r="AT37" s="208"/>
      <c r="AU37" s="208"/>
      <c r="AV37" s="208"/>
      <c r="AW37" s="208"/>
      <c r="AX37" s="207"/>
      <c r="AY37" s="71"/>
      <c r="AZ37" s="314"/>
      <c r="BA37" s="315"/>
      <c r="BB37" s="208"/>
      <c r="BC37" s="208"/>
      <c r="BD37" s="208"/>
      <c r="BE37" s="208"/>
      <c r="BF37" s="73"/>
      <c r="BG37" s="314"/>
      <c r="BH37" s="315"/>
      <c r="BI37" s="208"/>
      <c r="BJ37" s="208"/>
      <c r="BK37" s="208"/>
      <c r="BL37" s="208"/>
      <c r="BM37" s="71"/>
      <c r="BN37" s="314"/>
      <c r="BO37" s="315"/>
      <c r="BP37" s="208"/>
      <c r="BQ37" s="208"/>
      <c r="BR37" s="208"/>
      <c r="BS37" s="208"/>
      <c r="BT37" s="71"/>
      <c r="BU37" s="215">
        <f t="shared" si="3"/>
        <v>0</v>
      </c>
      <c r="BV37" s="16"/>
      <c r="BW37" s="82"/>
    </row>
    <row r="38" spans="1:75" ht="20.25" hidden="1">
      <c r="A38" s="9">
        <v>28</v>
      </c>
      <c r="B38" s="421"/>
      <c r="C38" s="129"/>
      <c r="D38" s="220"/>
      <c r="E38" s="283"/>
      <c r="F38" s="37"/>
      <c r="G38" s="540"/>
      <c r="H38" s="780"/>
      <c r="I38" s="781"/>
      <c r="J38" s="299"/>
      <c r="K38" s="299"/>
      <c r="L38" s="299"/>
      <c r="M38" s="782"/>
      <c r="N38" s="270">
        <f t="shared" si="6"/>
        <v>0</v>
      </c>
      <c r="O38" s="397"/>
      <c r="P38" s="398"/>
      <c r="Q38" s="289"/>
      <c r="R38" s="289"/>
      <c r="S38" s="289"/>
      <c r="T38" s="399"/>
      <c r="U38" s="272"/>
      <c r="V38" s="314"/>
      <c r="W38" s="315"/>
      <c r="X38" s="208"/>
      <c r="Y38" s="208"/>
      <c r="Z38" s="208"/>
      <c r="AA38" s="208"/>
      <c r="AB38" s="366"/>
      <c r="AC38" s="73"/>
      <c r="AD38" s="314"/>
      <c r="AE38" s="315"/>
      <c r="AF38" s="208"/>
      <c r="AG38" s="208"/>
      <c r="AH38" s="208"/>
      <c r="AI38" s="208"/>
      <c r="AJ38" s="71"/>
      <c r="AK38" s="314"/>
      <c r="AL38" s="315"/>
      <c r="AM38" s="208"/>
      <c r="AN38" s="208"/>
      <c r="AO38" s="208"/>
      <c r="AP38" s="208"/>
      <c r="AQ38" s="73"/>
      <c r="AR38" s="314"/>
      <c r="AS38" s="315"/>
      <c r="AT38" s="208"/>
      <c r="AU38" s="208"/>
      <c r="AV38" s="208"/>
      <c r="AW38" s="208"/>
      <c r="AX38" s="207"/>
      <c r="AY38" s="71"/>
      <c r="AZ38" s="314"/>
      <c r="BA38" s="315"/>
      <c r="BB38" s="208"/>
      <c r="BC38" s="208"/>
      <c r="BD38" s="208"/>
      <c r="BE38" s="208"/>
      <c r="BF38" s="73"/>
      <c r="BG38" s="314"/>
      <c r="BH38" s="315"/>
      <c r="BI38" s="208"/>
      <c r="BJ38" s="208"/>
      <c r="BK38" s="208"/>
      <c r="BL38" s="208"/>
      <c r="BM38" s="71"/>
      <c r="BN38" s="314"/>
      <c r="BO38" s="315"/>
      <c r="BP38" s="208"/>
      <c r="BQ38" s="208"/>
      <c r="BR38" s="208"/>
      <c r="BS38" s="208"/>
      <c r="BT38" s="71"/>
      <c r="BU38" s="215">
        <f t="shared" si="3"/>
        <v>0</v>
      </c>
      <c r="BV38" s="16"/>
      <c r="BW38" s="82"/>
    </row>
    <row r="39" spans="1:75" ht="20.25" hidden="1">
      <c r="A39" s="9">
        <v>29</v>
      </c>
      <c r="B39" s="421"/>
      <c r="C39" s="129"/>
      <c r="D39" s="282"/>
      <c r="E39" s="282"/>
      <c r="F39" s="37"/>
      <c r="G39" s="540"/>
      <c r="H39" s="780"/>
      <c r="I39" s="781"/>
      <c r="J39" s="299"/>
      <c r="K39" s="299"/>
      <c r="L39" s="299"/>
      <c r="M39" s="782"/>
      <c r="N39" s="270">
        <f t="shared" si="6"/>
        <v>0</v>
      </c>
      <c r="O39" s="397"/>
      <c r="P39" s="398"/>
      <c r="Q39" s="289"/>
      <c r="R39" s="289"/>
      <c r="S39" s="289"/>
      <c r="T39" s="399"/>
      <c r="U39" s="272"/>
      <c r="V39" s="314"/>
      <c r="W39" s="315"/>
      <c r="X39" s="208"/>
      <c r="Y39" s="208"/>
      <c r="Z39" s="208"/>
      <c r="AA39" s="208"/>
      <c r="AB39" s="366"/>
      <c r="AC39" s="73"/>
      <c r="AD39" s="314"/>
      <c r="AE39" s="315"/>
      <c r="AF39" s="208"/>
      <c r="AG39" s="208"/>
      <c r="AH39" s="208"/>
      <c r="AI39" s="208"/>
      <c r="AJ39" s="71"/>
      <c r="AK39" s="314"/>
      <c r="AL39" s="315"/>
      <c r="AM39" s="208"/>
      <c r="AN39" s="208"/>
      <c r="AO39" s="208"/>
      <c r="AP39" s="208"/>
      <c r="AQ39" s="73"/>
      <c r="AR39" s="314"/>
      <c r="AS39" s="315"/>
      <c r="AT39" s="208"/>
      <c r="AU39" s="208"/>
      <c r="AV39" s="208"/>
      <c r="AW39" s="208"/>
      <c r="AX39" s="207"/>
      <c r="AY39" s="71"/>
      <c r="AZ39" s="314"/>
      <c r="BA39" s="315"/>
      <c r="BB39" s="208"/>
      <c r="BC39" s="208"/>
      <c r="BD39" s="208"/>
      <c r="BE39" s="208"/>
      <c r="BF39" s="73"/>
      <c r="BG39" s="314"/>
      <c r="BH39" s="315"/>
      <c r="BI39" s="208"/>
      <c r="BJ39" s="208"/>
      <c r="BK39" s="208"/>
      <c r="BL39" s="208"/>
      <c r="BM39" s="71"/>
      <c r="BN39" s="314"/>
      <c r="BO39" s="315"/>
      <c r="BP39" s="208"/>
      <c r="BQ39" s="208"/>
      <c r="BR39" s="208"/>
      <c r="BS39" s="208"/>
      <c r="BT39" s="71"/>
      <c r="BU39" s="215">
        <f t="shared" si="3"/>
        <v>0</v>
      </c>
      <c r="BV39" s="16"/>
      <c r="BW39" s="82"/>
    </row>
    <row r="40" spans="1:75" ht="20.25" hidden="1">
      <c r="A40" s="9">
        <v>30</v>
      </c>
      <c r="B40" s="421"/>
      <c r="C40" s="129"/>
      <c r="D40" s="220"/>
      <c r="E40" s="220"/>
      <c r="F40" s="7"/>
      <c r="G40" s="540"/>
      <c r="H40" s="780"/>
      <c r="I40" s="781"/>
      <c r="J40" s="299"/>
      <c r="K40" s="299"/>
      <c r="L40" s="299"/>
      <c r="M40" s="782"/>
      <c r="N40" s="270">
        <f t="shared" si="6"/>
        <v>0</v>
      </c>
      <c r="O40" s="397"/>
      <c r="P40" s="398"/>
      <c r="Q40" s="289"/>
      <c r="R40" s="289"/>
      <c r="S40" s="289"/>
      <c r="T40" s="399"/>
      <c r="U40" s="272"/>
      <c r="V40" s="314"/>
      <c r="W40" s="315"/>
      <c r="X40" s="208"/>
      <c r="Y40" s="208"/>
      <c r="Z40" s="208"/>
      <c r="AA40" s="208"/>
      <c r="AB40" s="366"/>
      <c r="AC40" s="73"/>
      <c r="AD40" s="314"/>
      <c r="AE40" s="315"/>
      <c r="AF40" s="208"/>
      <c r="AG40" s="208"/>
      <c r="AH40" s="208"/>
      <c r="AI40" s="208"/>
      <c r="AJ40" s="71"/>
      <c r="AK40" s="314"/>
      <c r="AL40" s="315"/>
      <c r="AM40" s="208"/>
      <c r="AN40" s="208"/>
      <c r="AO40" s="208"/>
      <c r="AP40" s="208"/>
      <c r="AQ40" s="73"/>
      <c r="AR40" s="314"/>
      <c r="AS40" s="315"/>
      <c r="AT40" s="208"/>
      <c r="AU40" s="208"/>
      <c r="AV40" s="208"/>
      <c r="AW40" s="208"/>
      <c r="AX40" s="207"/>
      <c r="AY40" s="71"/>
      <c r="AZ40" s="314"/>
      <c r="BA40" s="315"/>
      <c r="BB40" s="208"/>
      <c r="BC40" s="208"/>
      <c r="BD40" s="208"/>
      <c r="BE40" s="208"/>
      <c r="BF40" s="73"/>
      <c r="BG40" s="314"/>
      <c r="BH40" s="315"/>
      <c r="BI40" s="208"/>
      <c r="BJ40" s="208"/>
      <c r="BK40" s="208"/>
      <c r="BL40" s="208"/>
      <c r="BM40" s="71"/>
      <c r="BN40" s="314"/>
      <c r="BO40" s="315"/>
      <c r="BP40" s="208"/>
      <c r="BQ40" s="208"/>
      <c r="BR40" s="208"/>
      <c r="BS40" s="208"/>
      <c r="BT40" s="71"/>
      <c r="BU40" s="215">
        <f t="shared" si="3"/>
        <v>0</v>
      </c>
      <c r="BV40" s="16"/>
      <c r="BW40" s="82"/>
    </row>
    <row r="41" spans="1:75" ht="20.25" hidden="1">
      <c r="A41" s="9">
        <v>31</v>
      </c>
      <c r="B41" s="421"/>
      <c r="C41" s="129"/>
      <c r="D41" s="220"/>
      <c r="E41" s="220"/>
      <c r="F41" s="7"/>
      <c r="G41" s="540"/>
      <c r="H41" s="780"/>
      <c r="I41" s="781"/>
      <c r="J41" s="299"/>
      <c r="K41" s="299"/>
      <c r="L41" s="299"/>
      <c r="M41" s="782"/>
      <c r="N41" s="270">
        <f t="shared" si="6"/>
        <v>0</v>
      </c>
      <c r="O41" s="397"/>
      <c r="P41" s="398"/>
      <c r="Q41" s="289"/>
      <c r="R41" s="289"/>
      <c r="S41" s="289"/>
      <c r="T41" s="399"/>
      <c r="U41" s="272"/>
      <c r="V41" s="314"/>
      <c r="W41" s="315"/>
      <c r="X41" s="208"/>
      <c r="Y41" s="208"/>
      <c r="Z41" s="208"/>
      <c r="AA41" s="208"/>
      <c r="AB41" s="366"/>
      <c r="AC41" s="73"/>
      <c r="AD41" s="314"/>
      <c r="AE41" s="315"/>
      <c r="AF41" s="208"/>
      <c r="AG41" s="208"/>
      <c r="AH41" s="208"/>
      <c r="AI41" s="208"/>
      <c r="AJ41" s="71"/>
      <c r="AK41" s="314"/>
      <c r="AL41" s="315"/>
      <c r="AM41" s="208"/>
      <c r="AN41" s="208"/>
      <c r="AO41" s="208"/>
      <c r="AP41" s="208"/>
      <c r="AQ41" s="73"/>
      <c r="AR41" s="314"/>
      <c r="AS41" s="315"/>
      <c r="AT41" s="208"/>
      <c r="AU41" s="208"/>
      <c r="AV41" s="208"/>
      <c r="AW41" s="208"/>
      <c r="AX41" s="207"/>
      <c r="AY41" s="71"/>
      <c r="AZ41" s="314"/>
      <c r="BA41" s="315"/>
      <c r="BB41" s="208"/>
      <c r="BC41" s="208"/>
      <c r="BD41" s="208"/>
      <c r="BE41" s="208"/>
      <c r="BF41" s="73"/>
      <c r="BG41" s="314"/>
      <c r="BH41" s="315"/>
      <c r="BI41" s="208"/>
      <c r="BJ41" s="208"/>
      <c r="BK41" s="208"/>
      <c r="BL41" s="208"/>
      <c r="BM41" s="71"/>
      <c r="BN41" s="314"/>
      <c r="BO41" s="315"/>
      <c r="BP41" s="208"/>
      <c r="BQ41" s="208"/>
      <c r="BR41" s="208"/>
      <c r="BS41" s="208"/>
      <c r="BT41" s="71"/>
      <c r="BU41" s="215">
        <f t="shared" ref="BU41:BU72" si="7">+N41+U41+AC41+AJ41+AQ41+AY41+BF41+BM41+BT41+G41</f>
        <v>0</v>
      </c>
      <c r="BV41" s="16"/>
      <c r="BW41" s="82"/>
    </row>
    <row r="42" spans="1:75" ht="20.25" hidden="1">
      <c r="A42" s="9">
        <v>32</v>
      </c>
      <c r="B42" s="421"/>
      <c r="C42" s="129"/>
      <c r="D42" s="220"/>
      <c r="E42" s="220"/>
      <c r="F42" s="7"/>
      <c r="G42" s="540"/>
      <c r="H42" s="780"/>
      <c r="I42" s="781"/>
      <c r="J42" s="299"/>
      <c r="K42" s="299"/>
      <c r="L42" s="299"/>
      <c r="M42" s="782"/>
      <c r="N42" s="270">
        <f t="shared" si="6"/>
        <v>0</v>
      </c>
      <c r="O42" s="397"/>
      <c r="P42" s="398"/>
      <c r="Q42" s="289"/>
      <c r="R42" s="289"/>
      <c r="S42" s="289"/>
      <c r="T42" s="399"/>
      <c r="U42" s="272"/>
      <c r="V42" s="314"/>
      <c r="W42" s="315"/>
      <c r="X42" s="208"/>
      <c r="Y42" s="208"/>
      <c r="Z42" s="208"/>
      <c r="AA42" s="208"/>
      <c r="AB42" s="366"/>
      <c r="AC42" s="73"/>
      <c r="AD42" s="314"/>
      <c r="AE42" s="315"/>
      <c r="AF42" s="208"/>
      <c r="AG42" s="208"/>
      <c r="AH42" s="208"/>
      <c r="AI42" s="208"/>
      <c r="AJ42" s="71"/>
      <c r="AK42" s="314"/>
      <c r="AL42" s="315"/>
      <c r="AM42" s="208"/>
      <c r="AN42" s="208"/>
      <c r="AO42" s="208"/>
      <c r="AP42" s="208"/>
      <c r="AQ42" s="73"/>
      <c r="AR42" s="314"/>
      <c r="AS42" s="315"/>
      <c r="AT42" s="208"/>
      <c r="AU42" s="208"/>
      <c r="AV42" s="208"/>
      <c r="AW42" s="208"/>
      <c r="AX42" s="207"/>
      <c r="AY42" s="71"/>
      <c r="AZ42" s="314"/>
      <c r="BA42" s="315"/>
      <c r="BB42" s="208"/>
      <c r="BC42" s="208"/>
      <c r="BD42" s="208"/>
      <c r="BE42" s="208"/>
      <c r="BF42" s="73"/>
      <c r="BG42" s="314"/>
      <c r="BH42" s="315"/>
      <c r="BI42" s="208"/>
      <c r="BJ42" s="208"/>
      <c r="BK42" s="208"/>
      <c r="BL42" s="208"/>
      <c r="BM42" s="71"/>
      <c r="BN42" s="314"/>
      <c r="BO42" s="315"/>
      <c r="BP42" s="208"/>
      <c r="BQ42" s="208"/>
      <c r="BR42" s="208"/>
      <c r="BS42" s="208"/>
      <c r="BT42" s="71"/>
      <c r="BU42" s="215">
        <f t="shared" si="7"/>
        <v>0</v>
      </c>
      <c r="BV42" s="16"/>
      <c r="BW42" s="82"/>
    </row>
    <row r="43" spans="1:75" ht="20.25" hidden="1">
      <c r="A43" s="9">
        <v>33</v>
      </c>
      <c r="B43" s="421"/>
      <c r="C43" s="129"/>
      <c r="D43" s="220"/>
      <c r="E43" s="220"/>
      <c r="F43" s="7"/>
      <c r="G43" s="540"/>
      <c r="H43" s="780"/>
      <c r="I43" s="781"/>
      <c r="J43" s="299"/>
      <c r="K43" s="299"/>
      <c r="L43" s="299"/>
      <c r="M43" s="782"/>
      <c r="N43" s="270">
        <f t="shared" si="6"/>
        <v>0</v>
      </c>
      <c r="O43" s="397"/>
      <c r="P43" s="398"/>
      <c r="Q43" s="289"/>
      <c r="R43" s="289"/>
      <c r="S43" s="289"/>
      <c r="T43" s="399"/>
      <c r="U43" s="272"/>
      <c r="V43" s="314"/>
      <c r="W43" s="315"/>
      <c r="X43" s="208"/>
      <c r="Y43" s="208"/>
      <c r="Z43" s="208"/>
      <c r="AA43" s="208"/>
      <c r="AB43" s="366"/>
      <c r="AC43" s="73"/>
      <c r="AD43" s="314"/>
      <c r="AE43" s="315"/>
      <c r="AF43" s="208"/>
      <c r="AG43" s="208"/>
      <c r="AH43" s="208"/>
      <c r="AI43" s="208"/>
      <c r="AJ43" s="71"/>
      <c r="AK43" s="314"/>
      <c r="AL43" s="315"/>
      <c r="AM43" s="208"/>
      <c r="AN43" s="208"/>
      <c r="AO43" s="208"/>
      <c r="AP43" s="208"/>
      <c r="AQ43" s="73"/>
      <c r="AR43" s="314"/>
      <c r="AS43" s="315"/>
      <c r="AT43" s="208"/>
      <c r="AU43" s="208"/>
      <c r="AV43" s="208"/>
      <c r="AW43" s="208"/>
      <c r="AX43" s="207"/>
      <c r="AY43" s="71"/>
      <c r="AZ43" s="314"/>
      <c r="BA43" s="315"/>
      <c r="BB43" s="208"/>
      <c r="BC43" s="208"/>
      <c r="BD43" s="208"/>
      <c r="BE43" s="208"/>
      <c r="BF43" s="73"/>
      <c r="BG43" s="314"/>
      <c r="BH43" s="315"/>
      <c r="BI43" s="208"/>
      <c r="BJ43" s="208"/>
      <c r="BK43" s="208"/>
      <c r="BL43" s="208"/>
      <c r="BM43" s="71"/>
      <c r="BN43" s="314"/>
      <c r="BO43" s="315"/>
      <c r="BP43" s="208"/>
      <c r="BQ43" s="208"/>
      <c r="BR43" s="208"/>
      <c r="BS43" s="208"/>
      <c r="BT43" s="71"/>
      <c r="BU43" s="215">
        <f t="shared" si="7"/>
        <v>0</v>
      </c>
      <c r="BV43" s="16"/>
      <c r="BW43" s="82"/>
    </row>
    <row r="44" spans="1:75" ht="20.25" hidden="1">
      <c r="A44" s="9">
        <v>34</v>
      </c>
      <c r="B44" s="6"/>
      <c r="C44" s="129"/>
      <c r="D44" s="289"/>
      <c r="E44" s="299"/>
      <c r="F44" s="7"/>
      <c r="G44" s="540"/>
      <c r="H44" s="780"/>
      <c r="I44" s="781"/>
      <c r="J44" s="299"/>
      <c r="K44" s="299"/>
      <c r="L44" s="299"/>
      <c r="M44" s="782"/>
      <c r="N44" s="270">
        <f t="shared" si="6"/>
        <v>0</v>
      </c>
      <c r="O44" s="397"/>
      <c r="P44" s="398"/>
      <c r="Q44" s="289"/>
      <c r="R44" s="289"/>
      <c r="S44" s="289"/>
      <c r="T44" s="399"/>
      <c r="U44" s="272"/>
      <c r="V44" s="314"/>
      <c r="W44" s="315"/>
      <c r="X44" s="208"/>
      <c r="Y44" s="208"/>
      <c r="Z44" s="208"/>
      <c r="AA44" s="208"/>
      <c r="AB44" s="366"/>
      <c r="AC44" s="73"/>
      <c r="AD44" s="314"/>
      <c r="AE44" s="315"/>
      <c r="AF44" s="208"/>
      <c r="AG44" s="208"/>
      <c r="AH44" s="208"/>
      <c r="AI44" s="208"/>
      <c r="AJ44" s="71"/>
      <c r="AK44" s="314"/>
      <c r="AL44" s="315"/>
      <c r="AM44" s="208"/>
      <c r="AN44" s="208"/>
      <c r="AO44" s="208"/>
      <c r="AP44" s="208"/>
      <c r="AQ44" s="73"/>
      <c r="AR44" s="314"/>
      <c r="AS44" s="315"/>
      <c r="AT44" s="208"/>
      <c r="AU44" s="208"/>
      <c r="AV44" s="208"/>
      <c r="AW44" s="208"/>
      <c r="AX44" s="207"/>
      <c r="AY44" s="71"/>
      <c r="AZ44" s="314"/>
      <c r="BA44" s="315"/>
      <c r="BB44" s="208"/>
      <c r="BC44" s="208"/>
      <c r="BD44" s="208"/>
      <c r="BE44" s="208"/>
      <c r="BF44" s="73"/>
      <c r="BG44" s="314"/>
      <c r="BH44" s="315"/>
      <c r="BI44" s="208"/>
      <c r="BJ44" s="208"/>
      <c r="BK44" s="208"/>
      <c r="BL44" s="208"/>
      <c r="BM44" s="71"/>
      <c r="BN44" s="314"/>
      <c r="BO44" s="315"/>
      <c r="BP44" s="208"/>
      <c r="BQ44" s="208"/>
      <c r="BR44" s="208"/>
      <c r="BS44" s="208"/>
      <c r="BT44" s="71"/>
      <c r="BU44" s="215">
        <f t="shared" si="7"/>
        <v>0</v>
      </c>
      <c r="BV44" s="16"/>
      <c r="BW44" s="82"/>
    </row>
    <row r="45" spans="1:75" ht="20.25" hidden="1">
      <c r="A45" s="9">
        <v>35</v>
      </c>
      <c r="B45" s="6"/>
      <c r="C45" s="129"/>
      <c r="D45" s="289"/>
      <c r="E45" s="299"/>
      <c r="F45" s="7"/>
      <c r="G45" s="540"/>
      <c r="H45" s="780"/>
      <c r="I45" s="781"/>
      <c r="J45" s="299"/>
      <c r="K45" s="299"/>
      <c r="L45" s="299"/>
      <c r="M45" s="782"/>
      <c r="N45" s="270">
        <f t="shared" si="6"/>
        <v>0</v>
      </c>
      <c r="O45" s="397"/>
      <c r="P45" s="398"/>
      <c r="Q45" s="289"/>
      <c r="R45" s="289"/>
      <c r="S45" s="289"/>
      <c r="T45" s="399"/>
      <c r="U45" s="272"/>
      <c r="V45" s="314"/>
      <c r="W45" s="315"/>
      <c r="X45" s="208"/>
      <c r="Y45" s="208"/>
      <c r="Z45" s="208"/>
      <c r="AA45" s="208"/>
      <c r="AB45" s="366"/>
      <c r="AC45" s="73"/>
      <c r="AD45" s="314"/>
      <c r="AE45" s="315"/>
      <c r="AF45" s="208"/>
      <c r="AG45" s="208"/>
      <c r="AH45" s="208"/>
      <c r="AI45" s="208"/>
      <c r="AJ45" s="71"/>
      <c r="AK45" s="314"/>
      <c r="AL45" s="315"/>
      <c r="AM45" s="208"/>
      <c r="AN45" s="208"/>
      <c r="AO45" s="208"/>
      <c r="AP45" s="208"/>
      <c r="AQ45" s="73"/>
      <c r="AR45" s="314"/>
      <c r="AS45" s="315"/>
      <c r="AT45" s="208"/>
      <c r="AU45" s="208"/>
      <c r="AV45" s="208"/>
      <c r="AW45" s="208"/>
      <c r="AX45" s="207"/>
      <c r="AY45" s="71"/>
      <c r="AZ45" s="314"/>
      <c r="BA45" s="315"/>
      <c r="BB45" s="208"/>
      <c r="BC45" s="208"/>
      <c r="BD45" s="208"/>
      <c r="BE45" s="208"/>
      <c r="BF45" s="73"/>
      <c r="BG45" s="314"/>
      <c r="BH45" s="315"/>
      <c r="BI45" s="208"/>
      <c r="BJ45" s="208"/>
      <c r="BK45" s="208"/>
      <c r="BL45" s="208"/>
      <c r="BM45" s="71"/>
      <c r="BN45" s="314"/>
      <c r="BO45" s="315"/>
      <c r="BP45" s="208"/>
      <c r="BQ45" s="208"/>
      <c r="BR45" s="208"/>
      <c r="BS45" s="208"/>
      <c r="BT45" s="71"/>
      <c r="BU45" s="215">
        <f t="shared" si="7"/>
        <v>0</v>
      </c>
      <c r="BV45" s="16"/>
      <c r="BW45" s="82"/>
    </row>
    <row r="46" spans="1:75" ht="20.25" hidden="1">
      <c r="A46" s="9">
        <v>36</v>
      </c>
      <c r="B46" s="6"/>
      <c r="C46" s="129"/>
      <c r="D46" s="289"/>
      <c r="E46" s="299"/>
      <c r="F46" s="7"/>
      <c r="G46" s="540"/>
      <c r="H46" s="780"/>
      <c r="I46" s="781"/>
      <c r="J46" s="299"/>
      <c r="K46" s="299"/>
      <c r="L46" s="299"/>
      <c r="M46" s="782"/>
      <c r="N46" s="270">
        <f t="shared" si="6"/>
        <v>0</v>
      </c>
      <c r="O46" s="397"/>
      <c r="P46" s="398"/>
      <c r="Q46" s="289"/>
      <c r="R46" s="289"/>
      <c r="S46" s="289"/>
      <c r="T46" s="399"/>
      <c r="U46" s="272"/>
      <c r="V46" s="314"/>
      <c r="W46" s="315"/>
      <c r="X46" s="208"/>
      <c r="Y46" s="208"/>
      <c r="Z46" s="208"/>
      <c r="AA46" s="208"/>
      <c r="AB46" s="366"/>
      <c r="AC46" s="73"/>
      <c r="AD46" s="314"/>
      <c r="AE46" s="315"/>
      <c r="AF46" s="208"/>
      <c r="AG46" s="208"/>
      <c r="AH46" s="208"/>
      <c r="AI46" s="208"/>
      <c r="AJ46" s="71"/>
      <c r="AK46" s="314"/>
      <c r="AL46" s="315"/>
      <c r="AM46" s="208"/>
      <c r="AN46" s="208"/>
      <c r="AO46" s="208"/>
      <c r="AP46" s="208"/>
      <c r="AQ46" s="73"/>
      <c r="AR46" s="314"/>
      <c r="AS46" s="315"/>
      <c r="AT46" s="208"/>
      <c r="AU46" s="208"/>
      <c r="AV46" s="208"/>
      <c r="AW46" s="208"/>
      <c r="AX46" s="207"/>
      <c r="AY46" s="71"/>
      <c r="AZ46" s="314"/>
      <c r="BA46" s="315"/>
      <c r="BB46" s="208"/>
      <c r="BC46" s="208"/>
      <c r="BD46" s="208"/>
      <c r="BE46" s="208"/>
      <c r="BF46" s="73"/>
      <c r="BG46" s="314"/>
      <c r="BH46" s="315"/>
      <c r="BI46" s="208"/>
      <c r="BJ46" s="208"/>
      <c r="BK46" s="208"/>
      <c r="BL46" s="208"/>
      <c r="BM46" s="71"/>
      <c r="BN46" s="314"/>
      <c r="BO46" s="315"/>
      <c r="BP46" s="208"/>
      <c r="BQ46" s="208"/>
      <c r="BR46" s="208"/>
      <c r="BS46" s="208"/>
      <c r="BT46" s="71"/>
      <c r="BU46" s="215">
        <f t="shared" si="7"/>
        <v>0</v>
      </c>
      <c r="BV46" s="16"/>
      <c r="BW46" s="82"/>
    </row>
    <row r="47" spans="1:75" ht="20.25" hidden="1">
      <c r="A47" s="9">
        <v>37</v>
      </c>
      <c r="B47" s="6"/>
      <c r="C47" s="129"/>
      <c r="D47" s="289"/>
      <c r="E47" s="299"/>
      <c r="F47" s="7"/>
      <c r="G47" s="540"/>
      <c r="H47" s="780"/>
      <c r="I47" s="781"/>
      <c r="J47" s="299"/>
      <c r="K47" s="299"/>
      <c r="L47" s="299"/>
      <c r="M47" s="782"/>
      <c r="N47" s="270">
        <f t="shared" si="6"/>
        <v>0</v>
      </c>
      <c r="O47" s="397"/>
      <c r="P47" s="398"/>
      <c r="Q47" s="289"/>
      <c r="R47" s="289"/>
      <c r="S47" s="289"/>
      <c r="T47" s="399"/>
      <c r="U47" s="272"/>
      <c r="V47" s="314"/>
      <c r="W47" s="315"/>
      <c r="X47" s="208"/>
      <c r="Y47" s="208"/>
      <c r="Z47" s="208"/>
      <c r="AA47" s="208"/>
      <c r="AB47" s="366"/>
      <c r="AC47" s="73"/>
      <c r="AD47" s="314"/>
      <c r="AE47" s="315"/>
      <c r="AF47" s="208"/>
      <c r="AG47" s="208"/>
      <c r="AH47" s="208"/>
      <c r="AI47" s="208"/>
      <c r="AJ47" s="71"/>
      <c r="AK47" s="314"/>
      <c r="AL47" s="315"/>
      <c r="AM47" s="208"/>
      <c r="AN47" s="208"/>
      <c r="AO47" s="208"/>
      <c r="AP47" s="208"/>
      <c r="AQ47" s="73"/>
      <c r="AR47" s="314"/>
      <c r="AS47" s="315"/>
      <c r="AT47" s="208"/>
      <c r="AU47" s="208"/>
      <c r="AV47" s="208"/>
      <c r="AW47" s="208"/>
      <c r="AX47" s="207"/>
      <c r="AY47" s="71"/>
      <c r="AZ47" s="314"/>
      <c r="BA47" s="315"/>
      <c r="BB47" s="208"/>
      <c r="BC47" s="208"/>
      <c r="BD47" s="208"/>
      <c r="BE47" s="208"/>
      <c r="BF47" s="73"/>
      <c r="BG47" s="314"/>
      <c r="BH47" s="315"/>
      <c r="BI47" s="208"/>
      <c r="BJ47" s="208"/>
      <c r="BK47" s="208"/>
      <c r="BL47" s="208"/>
      <c r="BM47" s="71"/>
      <c r="BN47" s="314"/>
      <c r="BO47" s="315"/>
      <c r="BP47" s="208"/>
      <c r="BQ47" s="208"/>
      <c r="BR47" s="208"/>
      <c r="BS47" s="208"/>
      <c r="BT47" s="71"/>
      <c r="BU47" s="215">
        <f t="shared" si="7"/>
        <v>0</v>
      </c>
      <c r="BV47" s="16"/>
      <c r="BW47" s="82"/>
    </row>
    <row r="48" spans="1:75" ht="20.25" hidden="1">
      <c r="A48" s="9">
        <v>38</v>
      </c>
      <c r="B48" s="6"/>
      <c r="C48" s="129"/>
      <c r="D48" s="289"/>
      <c r="E48" s="299"/>
      <c r="F48" s="7"/>
      <c r="G48" s="540"/>
      <c r="H48" s="780"/>
      <c r="I48" s="781"/>
      <c r="J48" s="299"/>
      <c r="K48" s="299"/>
      <c r="L48" s="299"/>
      <c r="M48" s="782"/>
      <c r="N48" s="270">
        <f t="shared" si="6"/>
        <v>0</v>
      </c>
      <c r="O48" s="397"/>
      <c r="P48" s="398"/>
      <c r="Q48" s="289"/>
      <c r="R48" s="289"/>
      <c r="S48" s="289"/>
      <c r="T48" s="399"/>
      <c r="U48" s="272"/>
      <c r="V48" s="314"/>
      <c r="W48" s="315"/>
      <c r="X48" s="208"/>
      <c r="Y48" s="208"/>
      <c r="Z48" s="208"/>
      <c r="AA48" s="208"/>
      <c r="AB48" s="366"/>
      <c r="AC48" s="73"/>
      <c r="AD48" s="314"/>
      <c r="AE48" s="315"/>
      <c r="AF48" s="208"/>
      <c r="AG48" s="208"/>
      <c r="AH48" s="208"/>
      <c r="AI48" s="208"/>
      <c r="AJ48" s="71"/>
      <c r="AK48" s="314"/>
      <c r="AL48" s="315"/>
      <c r="AM48" s="208"/>
      <c r="AN48" s="208"/>
      <c r="AO48" s="208"/>
      <c r="AP48" s="208"/>
      <c r="AQ48" s="73"/>
      <c r="AR48" s="314"/>
      <c r="AS48" s="315"/>
      <c r="AT48" s="208"/>
      <c r="AU48" s="208"/>
      <c r="AV48" s="208"/>
      <c r="AW48" s="208"/>
      <c r="AX48" s="207"/>
      <c r="AY48" s="71"/>
      <c r="AZ48" s="314"/>
      <c r="BA48" s="315"/>
      <c r="BB48" s="208"/>
      <c r="BC48" s="208"/>
      <c r="BD48" s="208"/>
      <c r="BE48" s="208"/>
      <c r="BF48" s="73"/>
      <c r="BG48" s="314"/>
      <c r="BH48" s="315"/>
      <c r="BI48" s="208"/>
      <c r="BJ48" s="208"/>
      <c r="BK48" s="208"/>
      <c r="BL48" s="208"/>
      <c r="BM48" s="71"/>
      <c r="BN48" s="314"/>
      <c r="BO48" s="315"/>
      <c r="BP48" s="208"/>
      <c r="BQ48" s="208"/>
      <c r="BR48" s="208"/>
      <c r="BS48" s="208"/>
      <c r="BT48" s="71"/>
      <c r="BU48" s="215">
        <f t="shared" si="7"/>
        <v>0</v>
      </c>
      <c r="BV48" s="16"/>
      <c r="BW48" s="82"/>
    </row>
    <row r="49" spans="1:75" ht="20.25" hidden="1">
      <c r="A49" s="9">
        <v>39</v>
      </c>
      <c r="B49" s="6"/>
      <c r="C49" s="129"/>
      <c r="D49" s="289"/>
      <c r="E49" s="299"/>
      <c r="F49" s="7"/>
      <c r="G49" s="540"/>
      <c r="H49" s="780"/>
      <c r="I49" s="781"/>
      <c r="J49" s="299"/>
      <c r="K49" s="299"/>
      <c r="L49" s="299"/>
      <c r="M49" s="782"/>
      <c r="N49" s="270">
        <f t="shared" si="6"/>
        <v>0</v>
      </c>
      <c r="O49" s="397"/>
      <c r="P49" s="398"/>
      <c r="Q49" s="289"/>
      <c r="R49" s="289"/>
      <c r="S49" s="289"/>
      <c r="T49" s="399"/>
      <c r="U49" s="272"/>
      <c r="V49" s="314"/>
      <c r="W49" s="315"/>
      <c r="X49" s="208"/>
      <c r="Y49" s="208"/>
      <c r="Z49" s="208"/>
      <c r="AA49" s="208"/>
      <c r="AB49" s="366"/>
      <c r="AC49" s="73"/>
      <c r="AD49" s="314"/>
      <c r="AE49" s="315"/>
      <c r="AF49" s="208"/>
      <c r="AG49" s="208"/>
      <c r="AH49" s="208"/>
      <c r="AI49" s="208"/>
      <c r="AJ49" s="71"/>
      <c r="AK49" s="314"/>
      <c r="AL49" s="315"/>
      <c r="AM49" s="208"/>
      <c r="AN49" s="208"/>
      <c r="AO49" s="208"/>
      <c r="AP49" s="208"/>
      <c r="AQ49" s="73"/>
      <c r="AR49" s="314"/>
      <c r="AS49" s="315"/>
      <c r="AT49" s="208"/>
      <c r="AU49" s="208"/>
      <c r="AV49" s="208"/>
      <c r="AW49" s="208"/>
      <c r="AX49" s="207"/>
      <c r="AY49" s="71"/>
      <c r="AZ49" s="314"/>
      <c r="BA49" s="315"/>
      <c r="BB49" s="208"/>
      <c r="BC49" s="208"/>
      <c r="BD49" s="208"/>
      <c r="BE49" s="208"/>
      <c r="BF49" s="73"/>
      <c r="BG49" s="314"/>
      <c r="BH49" s="315"/>
      <c r="BI49" s="208"/>
      <c r="BJ49" s="208"/>
      <c r="BK49" s="208"/>
      <c r="BL49" s="208"/>
      <c r="BM49" s="71"/>
      <c r="BN49" s="314"/>
      <c r="BO49" s="315"/>
      <c r="BP49" s="208"/>
      <c r="BQ49" s="208"/>
      <c r="BR49" s="208"/>
      <c r="BS49" s="208"/>
      <c r="BT49" s="71"/>
      <c r="BU49" s="215">
        <f t="shared" si="7"/>
        <v>0</v>
      </c>
      <c r="BV49" s="16"/>
      <c r="BW49" s="82"/>
    </row>
    <row r="50" spans="1:75" ht="20.25" hidden="1">
      <c r="A50" s="9">
        <v>40</v>
      </c>
      <c r="B50" s="6"/>
      <c r="C50" s="129"/>
      <c r="D50" s="289"/>
      <c r="E50" s="299"/>
      <c r="F50" s="7"/>
      <c r="G50" s="540"/>
      <c r="H50" s="780"/>
      <c r="I50" s="781"/>
      <c r="J50" s="299"/>
      <c r="K50" s="299"/>
      <c r="L50" s="299"/>
      <c r="M50" s="782"/>
      <c r="N50" s="270">
        <f t="shared" si="6"/>
        <v>0</v>
      </c>
      <c r="O50" s="397"/>
      <c r="P50" s="398"/>
      <c r="Q50" s="289"/>
      <c r="R50" s="289"/>
      <c r="S50" s="289"/>
      <c r="T50" s="399"/>
      <c r="U50" s="272"/>
      <c r="V50" s="314"/>
      <c r="W50" s="315"/>
      <c r="X50" s="208"/>
      <c r="Y50" s="208"/>
      <c r="Z50" s="208"/>
      <c r="AA50" s="208"/>
      <c r="AB50" s="366"/>
      <c r="AC50" s="73"/>
      <c r="AD50" s="314"/>
      <c r="AE50" s="315"/>
      <c r="AF50" s="208"/>
      <c r="AG50" s="208"/>
      <c r="AH50" s="208"/>
      <c r="AI50" s="208"/>
      <c r="AJ50" s="71"/>
      <c r="AK50" s="314"/>
      <c r="AL50" s="315"/>
      <c r="AM50" s="208"/>
      <c r="AN50" s="208"/>
      <c r="AO50" s="208"/>
      <c r="AP50" s="208"/>
      <c r="AQ50" s="73"/>
      <c r="AR50" s="314"/>
      <c r="AS50" s="315"/>
      <c r="AT50" s="208"/>
      <c r="AU50" s="208"/>
      <c r="AV50" s="208"/>
      <c r="AW50" s="208"/>
      <c r="AX50" s="207"/>
      <c r="AY50" s="71"/>
      <c r="AZ50" s="314"/>
      <c r="BA50" s="315"/>
      <c r="BB50" s="208"/>
      <c r="BC50" s="208"/>
      <c r="BD50" s="208"/>
      <c r="BE50" s="208"/>
      <c r="BF50" s="73"/>
      <c r="BG50" s="314"/>
      <c r="BH50" s="315"/>
      <c r="BI50" s="208"/>
      <c r="BJ50" s="208"/>
      <c r="BK50" s="208"/>
      <c r="BL50" s="208"/>
      <c r="BM50" s="71"/>
      <c r="BN50" s="314"/>
      <c r="BO50" s="315"/>
      <c r="BP50" s="208"/>
      <c r="BQ50" s="208"/>
      <c r="BR50" s="208"/>
      <c r="BS50" s="208"/>
      <c r="BT50" s="71"/>
      <c r="BU50" s="215">
        <f t="shared" si="7"/>
        <v>0</v>
      </c>
      <c r="BV50" s="16"/>
      <c r="BW50" s="82"/>
    </row>
    <row r="51" spans="1:75" ht="20.25" hidden="1">
      <c r="A51" s="9">
        <v>41</v>
      </c>
      <c r="B51" s="6"/>
      <c r="C51" s="129"/>
      <c r="D51" s="289"/>
      <c r="E51" s="299"/>
      <c r="F51" s="7"/>
      <c r="G51" s="540"/>
      <c r="H51" s="780"/>
      <c r="I51" s="781"/>
      <c r="J51" s="299"/>
      <c r="K51" s="299"/>
      <c r="L51" s="299"/>
      <c r="M51" s="782"/>
      <c r="N51" s="270">
        <f t="shared" si="6"/>
        <v>0</v>
      </c>
      <c r="O51" s="397"/>
      <c r="P51" s="398"/>
      <c r="Q51" s="289"/>
      <c r="R51" s="289"/>
      <c r="S51" s="289"/>
      <c r="T51" s="399"/>
      <c r="U51" s="272"/>
      <c r="V51" s="314"/>
      <c r="W51" s="315"/>
      <c r="X51" s="208"/>
      <c r="Y51" s="208"/>
      <c r="Z51" s="208"/>
      <c r="AA51" s="208"/>
      <c r="AB51" s="366"/>
      <c r="AC51" s="73"/>
      <c r="AD51" s="314"/>
      <c r="AE51" s="315"/>
      <c r="AF51" s="208"/>
      <c r="AG51" s="208"/>
      <c r="AH51" s="208"/>
      <c r="AI51" s="208"/>
      <c r="AJ51" s="71"/>
      <c r="AK51" s="314"/>
      <c r="AL51" s="315"/>
      <c r="AM51" s="208"/>
      <c r="AN51" s="208"/>
      <c r="AO51" s="208"/>
      <c r="AP51" s="208"/>
      <c r="AQ51" s="73"/>
      <c r="AR51" s="314"/>
      <c r="AS51" s="315"/>
      <c r="AT51" s="208"/>
      <c r="AU51" s="208"/>
      <c r="AV51" s="208"/>
      <c r="AW51" s="208"/>
      <c r="AX51" s="207"/>
      <c r="AY51" s="71"/>
      <c r="AZ51" s="314"/>
      <c r="BA51" s="315"/>
      <c r="BB51" s="208"/>
      <c r="BC51" s="208"/>
      <c r="BD51" s="208"/>
      <c r="BE51" s="208"/>
      <c r="BF51" s="73"/>
      <c r="BG51" s="314"/>
      <c r="BH51" s="315"/>
      <c r="BI51" s="208"/>
      <c r="BJ51" s="208"/>
      <c r="BK51" s="208"/>
      <c r="BL51" s="208"/>
      <c r="BM51" s="71"/>
      <c r="BN51" s="314"/>
      <c r="BO51" s="315"/>
      <c r="BP51" s="208"/>
      <c r="BQ51" s="208"/>
      <c r="BR51" s="208"/>
      <c r="BS51" s="208"/>
      <c r="BT51" s="71"/>
      <c r="BU51" s="215">
        <f t="shared" si="7"/>
        <v>0</v>
      </c>
      <c r="BV51" s="16"/>
      <c r="BW51" s="82"/>
    </row>
    <row r="52" spans="1:75" ht="20.25" hidden="1">
      <c r="A52" s="9">
        <v>42</v>
      </c>
      <c r="B52" s="6"/>
      <c r="C52" s="129"/>
      <c r="D52" s="289"/>
      <c r="E52" s="299"/>
      <c r="F52" s="7"/>
      <c r="G52" s="540"/>
      <c r="H52" s="780"/>
      <c r="I52" s="781"/>
      <c r="J52" s="299"/>
      <c r="K52" s="299"/>
      <c r="L52" s="299"/>
      <c r="M52" s="782"/>
      <c r="N52" s="270">
        <f t="shared" si="6"/>
        <v>0</v>
      </c>
      <c r="O52" s="397"/>
      <c r="P52" s="398"/>
      <c r="Q52" s="289"/>
      <c r="R52" s="289"/>
      <c r="S52" s="289"/>
      <c r="T52" s="399"/>
      <c r="U52" s="272"/>
      <c r="V52" s="314"/>
      <c r="W52" s="315"/>
      <c r="X52" s="208"/>
      <c r="Y52" s="208"/>
      <c r="Z52" s="208"/>
      <c r="AA52" s="208"/>
      <c r="AB52" s="366"/>
      <c r="AC52" s="73"/>
      <c r="AD52" s="314"/>
      <c r="AE52" s="315"/>
      <c r="AF52" s="208"/>
      <c r="AG52" s="208"/>
      <c r="AH52" s="208"/>
      <c r="AI52" s="208"/>
      <c r="AJ52" s="71"/>
      <c r="AK52" s="314"/>
      <c r="AL52" s="315"/>
      <c r="AM52" s="208"/>
      <c r="AN52" s="208"/>
      <c r="AO52" s="208"/>
      <c r="AP52" s="208"/>
      <c r="AQ52" s="73"/>
      <c r="AR52" s="314"/>
      <c r="AS52" s="315"/>
      <c r="AT52" s="208"/>
      <c r="AU52" s="208"/>
      <c r="AV52" s="208"/>
      <c r="AW52" s="208"/>
      <c r="AX52" s="207"/>
      <c r="AY52" s="71"/>
      <c r="AZ52" s="314"/>
      <c r="BA52" s="315"/>
      <c r="BB52" s="208"/>
      <c r="BC52" s="208"/>
      <c r="BD52" s="208"/>
      <c r="BE52" s="208"/>
      <c r="BF52" s="73"/>
      <c r="BG52" s="314"/>
      <c r="BH52" s="315"/>
      <c r="BI52" s="208"/>
      <c r="BJ52" s="208"/>
      <c r="BK52" s="208"/>
      <c r="BL52" s="208"/>
      <c r="BM52" s="71"/>
      <c r="BN52" s="314"/>
      <c r="BO52" s="315"/>
      <c r="BP52" s="208"/>
      <c r="BQ52" s="208"/>
      <c r="BR52" s="208"/>
      <c r="BS52" s="208"/>
      <c r="BT52" s="71"/>
      <c r="BU52" s="215">
        <f t="shared" si="7"/>
        <v>0</v>
      </c>
      <c r="BV52" s="16"/>
      <c r="BW52" s="82"/>
    </row>
    <row r="53" spans="1:75" ht="20.25" hidden="1">
      <c r="A53" s="9">
        <v>43</v>
      </c>
      <c r="B53" s="6"/>
      <c r="C53" s="129"/>
      <c r="D53" s="289"/>
      <c r="E53" s="299"/>
      <c r="F53" s="7"/>
      <c r="G53" s="540"/>
      <c r="H53" s="780"/>
      <c r="I53" s="781"/>
      <c r="J53" s="299"/>
      <c r="K53" s="299"/>
      <c r="L53" s="299"/>
      <c r="M53" s="782"/>
      <c r="N53" s="270">
        <f t="shared" si="6"/>
        <v>0</v>
      </c>
      <c r="O53" s="397"/>
      <c r="P53" s="398"/>
      <c r="Q53" s="289"/>
      <c r="R53" s="289"/>
      <c r="S53" s="289"/>
      <c r="T53" s="399"/>
      <c r="U53" s="272"/>
      <c r="V53" s="314"/>
      <c r="W53" s="315"/>
      <c r="X53" s="208"/>
      <c r="Y53" s="208"/>
      <c r="Z53" s="208"/>
      <c r="AA53" s="208"/>
      <c r="AB53" s="366"/>
      <c r="AC53" s="73"/>
      <c r="AD53" s="314"/>
      <c r="AE53" s="315"/>
      <c r="AF53" s="208"/>
      <c r="AG53" s="208"/>
      <c r="AH53" s="208"/>
      <c r="AI53" s="208"/>
      <c r="AJ53" s="71"/>
      <c r="AK53" s="314"/>
      <c r="AL53" s="315"/>
      <c r="AM53" s="208"/>
      <c r="AN53" s="208"/>
      <c r="AO53" s="208"/>
      <c r="AP53" s="208"/>
      <c r="AQ53" s="73"/>
      <c r="AR53" s="314"/>
      <c r="AS53" s="315"/>
      <c r="AT53" s="208"/>
      <c r="AU53" s="208"/>
      <c r="AV53" s="208"/>
      <c r="AW53" s="208"/>
      <c r="AX53" s="207"/>
      <c r="AY53" s="71"/>
      <c r="AZ53" s="314"/>
      <c r="BA53" s="315"/>
      <c r="BB53" s="208"/>
      <c r="BC53" s="208"/>
      <c r="BD53" s="208"/>
      <c r="BE53" s="208"/>
      <c r="BF53" s="73"/>
      <c r="BG53" s="314"/>
      <c r="BH53" s="315"/>
      <c r="BI53" s="208"/>
      <c r="BJ53" s="208"/>
      <c r="BK53" s="208"/>
      <c r="BL53" s="208"/>
      <c r="BM53" s="71"/>
      <c r="BN53" s="314"/>
      <c r="BO53" s="315"/>
      <c r="BP53" s="208"/>
      <c r="BQ53" s="208"/>
      <c r="BR53" s="208"/>
      <c r="BS53" s="208"/>
      <c r="BT53" s="71"/>
      <c r="BU53" s="215">
        <f t="shared" si="7"/>
        <v>0</v>
      </c>
      <c r="BV53" s="16"/>
      <c r="BW53" s="82"/>
    </row>
    <row r="54" spans="1:75" ht="20.25" hidden="1">
      <c r="A54" s="9">
        <v>44</v>
      </c>
      <c r="B54" s="6"/>
      <c r="C54" s="129"/>
      <c r="D54" s="289"/>
      <c r="E54" s="299"/>
      <c r="F54" s="7"/>
      <c r="G54" s="540"/>
      <c r="H54" s="780"/>
      <c r="I54" s="781"/>
      <c r="J54" s="299"/>
      <c r="K54" s="299"/>
      <c r="L54" s="299"/>
      <c r="M54" s="782"/>
      <c r="N54" s="270">
        <f t="shared" si="6"/>
        <v>0</v>
      </c>
      <c r="O54" s="397"/>
      <c r="P54" s="398"/>
      <c r="Q54" s="289"/>
      <c r="R54" s="289"/>
      <c r="S54" s="289"/>
      <c r="T54" s="399"/>
      <c r="U54" s="272"/>
      <c r="V54" s="314"/>
      <c r="W54" s="315"/>
      <c r="X54" s="208"/>
      <c r="Y54" s="208"/>
      <c r="Z54" s="208"/>
      <c r="AA54" s="208"/>
      <c r="AB54" s="366"/>
      <c r="AC54" s="73"/>
      <c r="AD54" s="314"/>
      <c r="AE54" s="315"/>
      <c r="AF54" s="208"/>
      <c r="AG54" s="208"/>
      <c r="AH54" s="208"/>
      <c r="AI54" s="208"/>
      <c r="AJ54" s="71"/>
      <c r="AK54" s="314"/>
      <c r="AL54" s="315"/>
      <c r="AM54" s="208"/>
      <c r="AN54" s="208"/>
      <c r="AO54" s="208"/>
      <c r="AP54" s="208"/>
      <c r="AQ54" s="73"/>
      <c r="AR54" s="314"/>
      <c r="AS54" s="315"/>
      <c r="AT54" s="208"/>
      <c r="AU54" s="208"/>
      <c r="AV54" s="208"/>
      <c r="AW54" s="208"/>
      <c r="AX54" s="207"/>
      <c r="AY54" s="71"/>
      <c r="AZ54" s="314"/>
      <c r="BA54" s="315"/>
      <c r="BB54" s="208"/>
      <c r="BC54" s="208"/>
      <c r="BD54" s="208"/>
      <c r="BE54" s="208"/>
      <c r="BF54" s="73"/>
      <c r="BG54" s="314"/>
      <c r="BH54" s="315"/>
      <c r="BI54" s="208"/>
      <c r="BJ54" s="208"/>
      <c r="BK54" s="208"/>
      <c r="BL54" s="208"/>
      <c r="BM54" s="71"/>
      <c r="BN54" s="314"/>
      <c r="BO54" s="315"/>
      <c r="BP54" s="208"/>
      <c r="BQ54" s="208"/>
      <c r="BR54" s="208"/>
      <c r="BS54" s="208"/>
      <c r="BT54" s="71"/>
      <c r="BU54" s="215">
        <f t="shared" si="7"/>
        <v>0</v>
      </c>
      <c r="BV54" s="16"/>
      <c r="BW54" s="82"/>
    </row>
    <row r="55" spans="1:75" ht="20.25" hidden="1">
      <c r="A55" s="9">
        <v>45</v>
      </c>
      <c r="B55" s="6"/>
      <c r="C55" s="129"/>
      <c r="D55" s="289"/>
      <c r="E55" s="299"/>
      <c r="F55" s="7"/>
      <c r="G55" s="540"/>
      <c r="H55" s="780"/>
      <c r="I55" s="781"/>
      <c r="J55" s="299"/>
      <c r="K55" s="299"/>
      <c r="L55" s="299"/>
      <c r="M55" s="782"/>
      <c r="N55" s="270">
        <f t="shared" si="6"/>
        <v>0</v>
      </c>
      <c r="O55" s="397"/>
      <c r="P55" s="398"/>
      <c r="Q55" s="289"/>
      <c r="R55" s="289"/>
      <c r="S55" s="289"/>
      <c r="T55" s="399"/>
      <c r="U55" s="272"/>
      <c r="V55" s="314"/>
      <c r="W55" s="315"/>
      <c r="X55" s="208"/>
      <c r="Y55" s="208"/>
      <c r="Z55" s="208"/>
      <c r="AA55" s="208"/>
      <c r="AB55" s="366"/>
      <c r="AC55" s="73"/>
      <c r="AD55" s="314"/>
      <c r="AE55" s="315"/>
      <c r="AF55" s="208"/>
      <c r="AG55" s="208"/>
      <c r="AH55" s="208"/>
      <c r="AI55" s="208"/>
      <c r="AJ55" s="71"/>
      <c r="AK55" s="314"/>
      <c r="AL55" s="315"/>
      <c r="AM55" s="208"/>
      <c r="AN55" s="208"/>
      <c r="AO55" s="208"/>
      <c r="AP55" s="208"/>
      <c r="AQ55" s="73"/>
      <c r="AR55" s="314"/>
      <c r="AS55" s="315"/>
      <c r="AT55" s="208"/>
      <c r="AU55" s="208"/>
      <c r="AV55" s="208"/>
      <c r="AW55" s="208"/>
      <c r="AX55" s="207"/>
      <c r="AY55" s="71"/>
      <c r="AZ55" s="314"/>
      <c r="BA55" s="315"/>
      <c r="BB55" s="208"/>
      <c r="BC55" s="208"/>
      <c r="BD55" s="208"/>
      <c r="BE55" s="208"/>
      <c r="BF55" s="73"/>
      <c r="BG55" s="314"/>
      <c r="BH55" s="315"/>
      <c r="BI55" s="208"/>
      <c r="BJ55" s="208"/>
      <c r="BK55" s="208"/>
      <c r="BL55" s="208"/>
      <c r="BM55" s="71"/>
      <c r="BN55" s="314"/>
      <c r="BO55" s="315"/>
      <c r="BP55" s="208"/>
      <c r="BQ55" s="208"/>
      <c r="BR55" s="208"/>
      <c r="BS55" s="208"/>
      <c r="BT55" s="71"/>
      <c r="BU55" s="215">
        <f t="shared" si="7"/>
        <v>0</v>
      </c>
      <c r="BV55" s="16"/>
      <c r="BW55" s="82"/>
    </row>
    <row r="56" spans="1:75" ht="20.25" hidden="1">
      <c r="A56" s="9">
        <v>46</v>
      </c>
      <c r="B56" s="6"/>
      <c r="C56" s="129"/>
      <c r="D56" s="289"/>
      <c r="E56" s="299"/>
      <c r="F56" s="7"/>
      <c r="G56" s="540"/>
      <c r="H56" s="780"/>
      <c r="I56" s="781"/>
      <c r="J56" s="299"/>
      <c r="K56" s="299"/>
      <c r="L56" s="299"/>
      <c r="M56" s="782"/>
      <c r="N56" s="270">
        <f t="shared" si="6"/>
        <v>0</v>
      </c>
      <c r="O56" s="397"/>
      <c r="P56" s="398"/>
      <c r="Q56" s="289"/>
      <c r="R56" s="289"/>
      <c r="S56" s="289"/>
      <c r="T56" s="399"/>
      <c r="U56" s="272"/>
      <c r="V56" s="314"/>
      <c r="W56" s="315"/>
      <c r="X56" s="208"/>
      <c r="Y56" s="208"/>
      <c r="Z56" s="208"/>
      <c r="AA56" s="208"/>
      <c r="AB56" s="366"/>
      <c r="AC56" s="73"/>
      <c r="AD56" s="314"/>
      <c r="AE56" s="315"/>
      <c r="AF56" s="208"/>
      <c r="AG56" s="208"/>
      <c r="AH56" s="208"/>
      <c r="AI56" s="208"/>
      <c r="AJ56" s="71"/>
      <c r="AK56" s="314"/>
      <c r="AL56" s="315"/>
      <c r="AM56" s="208"/>
      <c r="AN56" s="208"/>
      <c r="AO56" s="208"/>
      <c r="AP56" s="208"/>
      <c r="AQ56" s="73"/>
      <c r="AR56" s="314"/>
      <c r="AS56" s="315"/>
      <c r="AT56" s="208"/>
      <c r="AU56" s="208"/>
      <c r="AV56" s="208"/>
      <c r="AW56" s="208"/>
      <c r="AX56" s="207"/>
      <c r="AY56" s="71"/>
      <c r="AZ56" s="314"/>
      <c r="BA56" s="315"/>
      <c r="BB56" s="208"/>
      <c r="BC56" s="208"/>
      <c r="BD56" s="208"/>
      <c r="BE56" s="208"/>
      <c r="BF56" s="73"/>
      <c r="BG56" s="314"/>
      <c r="BH56" s="315"/>
      <c r="BI56" s="208"/>
      <c r="BJ56" s="208"/>
      <c r="BK56" s="208"/>
      <c r="BL56" s="208"/>
      <c r="BM56" s="71"/>
      <c r="BN56" s="314"/>
      <c r="BO56" s="315"/>
      <c r="BP56" s="208"/>
      <c r="BQ56" s="208"/>
      <c r="BR56" s="208"/>
      <c r="BS56" s="208"/>
      <c r="BT56" s="71"/>
      <c r="BU56" s="215">
        <f t="shared" si="7"/>
        <v>0</v>
      </c>
      <c r="BV56" s="16"/>
      <c r="BW56" s="82"/>
    </row>
    <row r="57" spans="1:75" ht="20.25" hidden="1">
      <c r="A57" s="9">
        <v>47</v>
      </c>
      <c r="B57" s="6"/>
      <c r="C57" s="129"/>
      <c r="D57" s="289"/>
      <c r="E57" s="299"/>
      <c r="F57" s="7"/>
      <c r="G57" s="540"/>
      <c r="H57" s="780"/>
      <c r="I57" s="781"/>
      <c r="J57" s="299"/>
      <c r="K57" s="299"/>
      <c r="L57" s="299"/>
      <c r="M57" s="782"/>
      <c r="N57" s="270">
        <f t="shared" si="6"/>
        <v>0</v>
      </c>
      <c r="O57" s="397"/>
      <c r="P57" s="398"/>
      <c r="Q57" s="289"/>
      <c r="R57" s="289"/>
      <c r="S57" s="289"/>
      <c r="T57" s="399"/>
      <c r="U57" s="272"/>
      <c r="V57" s="314"/>
      <c r="W57" s="315"/>
      <c r="X57" s="208"/>
      <c r="Y57" s="208"/>
      <c r="Z57" s="208"/>
      <c r="AA57" s="208"/>
      <c r="AB57" s="366"/>
      <c r="AC57" s="73"/>
      <c r="AD57" s="314"/>
      <c r="AE57" s="315"/>
      <c r="AF57" s="208"/>
      <c r="AG57" s="208"/>
      <c r="AH57" s="208"/>
      <c r="AI57" s="208"/>
      <c r="AJ57" s="71"/>
      <c r="AK57" s="314"/>
      <c r="AL57" s="315"/>
      <c r="AM57" s="208"/>
      <c r="AN57" s="208"/>
      <c r="AO57" s="208"/>
      <c r="AP57" s="208"/>
      <c r="AQ57" s="73"/>
      <c r="AR57" s="314"/>
      <c r="AS57" s="315"/>
      <c r="AT57" s="208"/>
      <c r="AU57" s="208"/>
      <c r="AV57" s="208"/>
      <c r="AW57" s="208"/>
      <c r="AX57" s="207"/>
      <c r="AY57" s="71"/>
      <c r="AZ57" s="314"/>
      <c r="BA57" s="315"/>
      <c r="BB57" s="208"/>
      <c r="BC57" s="208"/>
      <c r="BD57" s="208"/>
      <c r="BE57" s="208"/>
      <c r="BF57" s="73"/>
      <c r="BG57" s="314"/>
      <c r="BH57" s="315"/>
      <c r="BI57" s="208"/>
      <c r="BJ57" s="208"/>
      <c r="BK57" s="208"/>
      <c r="BL57" s="208"/>
      <c r="BM57" s="71"/>
      <c r="BN57" s="314"/>
      <c r="BO57" s="315"/>
      <c r="BP57" s="208"/>
      <c r="BQ57" s="208"/>
      <c r="BR57" s="208"/>
      <c r="BS57" s="208"/>
      <c r="BT57" s="71"/>
      <c r="BU57" s="215">
        <f t="shared" si="7"/>
        <v>0</v>
      </c>
      <c r="BV57" s="16"/>
      <c r="BW57" s="82"/>
    </row>
    <row r="58" spans="1:75" ht="20.25" hidden="1">
      <c r="A58" s="9">
        <v>48</v>
      </c>
      <c r="B58" s="6"/>
      <c r="C58" s="129"/>
      <c r="D58" s="289"/>
      <c r="E58" s="299"/>
      <c r="F58" s="7"/>
      <c r="G58" s="540"/>
      <c r="H58" s="780"/>
      <c r="I58" s="781"/>
      <c r="J58" s="299"/>
      <c r="K58" s="299"/>
      <c r="L58" s="299"/>
      <c r="M58" s="782"/>
      <c r="N58" s="270">
        <f t="shared" si="6"/>
        <v>0</v>
      </c>
      <c r="O58" s="397"/>
      <c r="P58" s="398"/>
      <c r="Q58" s="289"/>
      <c r="R58" s="289"/>
      <c r="S58" s="289"/>
      <c r="T58" s="399"/>
      <c r="U58" s="272"/>
      <c r="V58" s="314"/>
      <c r="W58" s="315"/>
      <c r="X58" s="208"/>
      <c r="Y58" s="208"/>
      <c r="Z58" s="208"/>
      <c r="AA58" s="208"/>
      <c r="AB58" s="366"/>
      <c r="AC58" s="73"/>
      <c r="AD58" s="314"/>
      <c r="AE58" s="315"/>
      <c r="AF58" s="208"/>
      <c r="AG58" s="208"/>
      <c r="AH58" s="208"/>
      <c r="AI58" s="208"/>
      <c r="AJ58" s="71"/>
      <c r="AK58" s="314"/>
      <c r="AL58" s="315"/>
      <c r="AM58" s="208"/>
      <c r="AN58" s="208"/>
      <c r="AO58" s="208"/>
      <c r="AP58" s="208"/>
      <c r="AQ58" s="73"/>
      <c r="AR58" s="314"/>
      <c r="AS58" s="315"/>
      <c r="AT58" s="208"/>
      <c r="AU58" s="208"/>
      <c r="AV58" s="208"/>
      <c r="AW58" s="208"/>
      <c r="AX58" s="207"/>
      <c r="AY58" s="71"/>
      <c r="AZ58" s="314"/>
      <c r="BA58" s="315"/>
      <c r="BB58" s="208"/>
      <c r="BC58" s="208"/>
      <c r="BD58" s="208"/>
      <c r="BE58" s="208"/>
      <c r="BF58" s="73"/>
      <c r="BG58" s="314"/>
      <c r="BH58" s="315"/>
      <c r="BI58" s="208"/>
      <c r="BJ58" s="208"/>
      <c r="BK58" s="208"/>
      <c r="BL58" s="208"/>
      <c r="BM58" s="71"/>
      <c r="BN58" s="314"/>
      <c r="BO58" s="315"/>
      <c r="BP58" s="208"/>
      <c r="BQ58" s="208"/>
      <c r="BR58" s="208"/>
      <c r="BS58" s="208"/>
      <c r="BT58" s="71"/>
      <c r="BU58" s="215">
        <f t="shared" si="7"/>
        <v>0</v>
      </c>
      <c r="BV58" s="16"/>
      <c r="BW58" s="82"/>
    </row>
    <row r="59" spans="1:75" ht="20.25" hidden="1">
      <c r="A59" s="9">
        <v>49</v>
      </c>
      <c r="B59" s="6"/>
      <c r="C59" s="129"/>
      <c r="D59" s="289"/>
      <c r="E59" s="299"/>
      <c r="F59" s="7"/>
      <c r="G59" s="540"/>
      <c r="H59" s="780"/>
      <c r="I59" s="781"/>
      <c r="J59" s="299"/>
      <c r="K59" s="299"/>
      <c r="L59" s="299"/>
      <c r="M59" s="782"/>
      <c r="N59" s="270">
        <f t="shared" si="6"/>
        <v>0</v>
      </c>
      <c r="O59" s="397"/>
      <c r="P59" s="398"/>
      <c r="Q59" s="289"/>
      <c r="R59" s="289"/>
      <c r="S59" s="289"/>
      <c r="T59" s="399"/>
      <c r="U59" s="272"/>
      <c r="V59" s="314"/>
      <c r="W59" s="315"/>
      <c r="X59" s="208"/>
      <c r="Y59" s="208"/>
      <c r="Z59" s="208"/>
      <c r="AA59" s="208"/>
      <c r="AB59" s="366"/>
      <c r="AC59" s="73"/>
      <c r="AD59" s="314"/>
      <c r="AE59" s="315"/>
      <c r="AF59" s="208"/>
      <c r="AG59" s="208"/>
      <c r="AH59" s="208"/>
      <c r="AI59" s="208"/>
      <c r="AJ59" s="71"/>
      <c r="AK59" s="314"/>
      <c r="AL59" s="315"/>
      <c r="AM59" s="208"/>
      <c r="AN59" s="208"/>
      <c r="AO59" s="208"/>
      <c r="AP59" s="208"/>
      <c r="AQ59" s="73"/>
      <c r="AR59" s="314"/>
      <c r="AS59" s="315"/>
      <c r="AT59" s="208"/>
      <c r="AU59" s="208"/>
      <c r="AV59" s="208"/>
      <c r="AW59" s="208"/>
      <c r="AX59" s="207"/>
      <c r="AY59" s="71"/>
      <c r="AZ59" s="314"/>
      <c r="BA59" s="315"/>
      <c r="BB59" s="208"/>
      <c r="BC59" s="208"/>
      <c r="BD59" s="208"/>
      <c r="BE59" s="208"/>
      <c r="BF59" s="73"/>
      <c r="BG59" s="314"/>
      <c r="BH59" s="315"/>
      <c r="BI59" s="208"/>
      <c r="BJ59" s="208"/>
      <c r="BK59" s="208"/>
      <c r="BL59" s="208"/>
      <c r="BM59" s="71"/>
      <c r="BN59" s="314"/>
      <c r="BO59" s="315"/>
      <c r="BP59" s="208"/>
      <c r="BQ59" s="208"/>
      <c r="BR59" s="208"/>
      <c r="BS59" s="208"/>
      <c r="BT59" s="71"/>
      <c r="BU59" s="215">
        <f t="shared" si="7"/>
        <v>0</v>
      </c>
      <c r="BV59" s="16"/>
      <c r="BW59" s="82"/>
    </row>
    <row r="60" spans="1:75" ht="20.25" hidden="1">
      <c r="A60" s="9">
        <v>50</v>
      </c>
      <c r="B60" s="6"/>
      <c r="C60" s="129"/>
      <c r="D60" s="289"/>
      <c r="E60" s="299"/>
      <c r="F60" s="7"/>
      <c r="G60" s="540"/>
      <c r="H60" s="780"/>
      <c r="I60" s="781"/>
      <c r="J60" s="299"/>
      <c r="K60" s="299"/>
      <c r="L60" s="299"/>
      <c r="M60" s="782"/>
      <c r="N60" s="270">
        <f t="shared" si="6"/>
        <v>0</v>
      </c>
      <c r="O60" s="397"/>
      <c r="P60" s="398"/>
      <c r="Q60" s="289"/>
      <c r="R60" s="289"/>
      <c r="S60" s="289"/>
      <c r="T60" s="399"/>
      <c r="U60" s="272"/>
      <c r="V60" s="314"/>
      <c r="W60" s="315"/>
      <c r="X60" s="208"/>
      <c r="Y60" s="208"/>
      <c r="Z60" s="208"/>
      <c r="AA60" s="208"/>
      <c r="AB60" s="366"/>
      <c r="AC60" s="73"/>
      <c r="AD60" s="314"/>
      <c r="AE60" s="315"/>
      <c r="AF60" s="208"/>
      <c r="AG60" s="208"/>
      <c r="AH60" s="208"/>
      <c r="AI60" s="208"/>
      <c r="AJ60" s="71"/>
      <c r="AK60" s="314"/>
      <c r="AL60" s="315"/>
      <c r="AM60" s="208"/>
      <c r="AN60" s="208"/>
      <c r="AO60" s="208"/>
      <c r="AP60" s="208"/>
      <c r="AQ60" s="73"/>
      <c r="AR60" s="314"/>
      <c r="AS60" s="315"/>
      <c r="AT60" s="208"/>
      <c r="AU60" s="208"/>
      <c r="AV60" s="208"/>
      <c r="AW60" s="208"/>
      <c r="AX60" s="207"/>
      <c r="AY60" s="71"/>
      <c r="AZ60" s="314"/>
      <c r="BA60" s="315"/>
      <c r="BB60" s="208"/>
      <c r="BC60" s="208"/>
      <c r="BD60" s="208"/>
      <c r="BE60" s="208"/>
      <c r="BF60" s="73"/>
      <c r="BG60" s="314"/>
      <c r="BH60" s="315"/>
      <c r="BI60" s="208"/>
      <c r="BJ60" s="208"/>
      <c r="BK60" s="208"/>
      <c r="BL60" s="208"/>
      <c r="BM60" s="71"/>
      <c r="BN60" s="314"/>
      <c r="BO60" s="315"/>
      <c r="BP60" s="208"/>
      <c r="BQ60" s="208"/>
      <c r="BR60" s="208"/>
      <c r="BS60" s="208"/>
      <c r="BT60" s="71"/>
      <c r="BU60" s="215">
        <f t="shared" si="7"/>
        <v>0</v>
      </c>
      <c r="BV60" s="16"/>
      <c r="BW60" s="82"/>
    </row>
    <row r="61" spans="1:75" ht="20.25" hidden="1">
      <c r="A61" s="375"/>
      <c r="B61" s="6"/>
      <c r="C61" s="129"/>
      <c r="D61" s="289"/>
      <c r="E61" s="299"/>
      <c r="F61" s="7"/>
      <c r="G61" s="540"/>
      <c r="H61" s="780"/>
      <c r="I61" s="781"/>
      <c r="J61" s="299"/>
      <c r="K61" s="299"/>
      <c r="L61" s="299"/>
      <c r="M61" s="782"/>
      <c r="N61" s="270">
        <f t="shared" si="6"/>
        <v>0</v>
      </c>
      <c r="O61" s="397"/>
      <c r="P61" s="398"/>
      <c r="Q61" s="289"/>
      <c r="R61" s="289"/>
      <c r="S61" s="289"/>
      <c r="T61" s="399"/>
      <c r="U61" s="272"/>
      <c r="V61" s="314"/>
      <c r="W61" s="315"/>
      <c r="X61" s="208"/>
      <c r="Y61" s="208"/>
      <c r="Z61" s="208"/>
      <c r="AA61" s="208"/>
      <c r="AB61" s="366"/>
      <c r="AC61" s="73"/>
      <c r="AD61" s="314"/>
      <c r="AE61" s="315"/>
      <c r="AF61" s="208"/>
      <c r="AG61" s="208"/>
      <c r="AH61" s="208"/>
      <c r="AI61" s="208"/>
      <c r="AJ61" s="71"/>
      <c r="AK61" s="314"/>
      <c r="AL61" s="315"/>
      <c r="AM61" s="208"/>
      <c r="AN61" s="208"/>
      <c r="AO61" s="208"/>
      <c r="AP61" s="208"/>
      <c r="AQ61" s="73"/>
      <c r="AR61" s="314"/>
      <c r="AS61" s="315"/>
      <c r="AT61" s="208"/>
      <c r="AU61" s="208"/>
      <c r="AV61" s="208"/>
      <c r="AW61" s="208"/>
      <c r="AX61" s="207"/>
      <c r="AY61" s="71"/>
      <c r="AZ61" s="314"/>
      <c r="BA61" s="315"/>
      <c r="BB61" s="208"/>
      <c r="BC61" s="208"/>
      <c r="BD61" s="208"/>
      <c r="BE61" s="208"/>
      <c r="BF61" s="73"/>
      <c r="BG61" s="314"/>
      <c r="BH61" s="315"/>
      <c r="BI61" s="208"/>
      <c r="BJ61" s="208"/>
      <c r="BK61" s="208"/>
      <c r="BL61" s="208"/>
      <c r="BM61" s="71"/>
      <c r="BN61" s="314"/>
      <c r="BO61" s="315"/>
      <c r="BP61" s="208"/>
      <c r="BQ61" s="208"/>
      <c r="BR61" s="208"/>
      <c r="BS61" s="208"/>
      <c r="BT61" s="71"/>
      <c r="BU61" s="215">
        <f t="shared" si="7"/>
        <v>0</v>
      </c>
      <c r="BV61" s="16"/>
      <c r="BW61" s="82"/>
    </row>
    <row r="62" spans="1:75" ht="20.25">
      <c r="A62" s="63">
        <v>19</v>
      </c>
      <c r="B62" s="421" t="s">
        <v>97</v>
      </c>
      <c r="C62" s="230">
        <v>13516</v>
      </c>
      <c r="D62" s="220" t="s">
        <v>63</v>
      </c>
      <c r="E62" s="220">
        <v>131</v>
      </c>
      <c r="F62" s="37" t="s">
        <v>39</v>
      </c>
      <c r="G62" s="540">
        <v>2</v>
      </c>
      <c r="H62" s="368">
        <v>4</v>
      </c>
      <c r="I62" s="368">
        <v>4</v>
      </c>
      <c r="J62" s="133">
        <v>1</v>
      </c>
      <c r="K62" s="133"/>
      <c r="L62" s="133"/>
      <c r="M62" s="370"/>
      <c r="N62" s="270">
        <f t="shared" si="6"/>
        <v>9</v>
      </c>
      <c r="O62" s="381">
        <v>6</v>
      </c>
      <c r="P62" s="382"/>
      <c r="Q62" s="344">
        <v>1</v>
      </c>
      <c r="R62" s="344"/>
      <c r="S62" s="344"/>
      <c r="T62" s="383"/>
      <c r="U62" s="272">
        <f>SUM(O62:T62)</f>
        <v>7</v>
      </c>
      <c r="V62" s="314"/>
      <c r="W62" s="315"/>
      <c r="X62" s="208"/>
      <c r="Y62" s="208"/>
      <c r="Z62" s="208"/>
      <c r="AA62" s="208"/>
      <c r="AB62" s="366"/>
      <c r="AC62" s="73"/>
      <c r="AD62" s="314"/>
      <c r="AE62" s="315"/>
      <c r="AF62" s="208"/>
      <c r="AG62" s="208"/>
      <c r="AH62" s="208"/>
      <c r="AI62" s="208"/>
      <c r="AJ62" s="71"/>
      <c r="AK62" s="314"/>
      <c r="AL62" s="315"/>
      <c r="AM62" s="208"/>
      <c r="AN62" s="208"/>
      <c r="AO62" s="208"/>
      <c r="AP62" s="208"/>
      <c r="AQ62" s="73"/>
      <c r="AR62" s="314"/>
      <c r="AS62" s="315"/>
      <c r="AT62" s="208"/>
      <c r="AU62" s="208"/>
      <c r="AV62" s="208"/>
      <c r="AW62" s="208"/>
      <c r="AX62" s="207"/>
      <c r="AY62" s="71"/>
      <c r="AZ62" s="314">
        <v>8</v>
      </c>
      <c r="BA62" s="315">
        <v>10</v>
      </c>
      <c r="BB62" s="208"/>
      <c r="BC62" s="208"/>
      <c r="BD62" s="208"/>
      <c r="BE62" s="208"/>
      <c r="BF62" s="73">
        <f>SUM(AZ62:BE62)</f>
        <v>18</v>
      </c>
      <c r="BG62" s="314">
        <v>6</v>
      </c>
      <c r="BH62" s="315">
        <v>6</v>
      </c>
      <c r="BI62" s="208"/>
      <c r="BJ62" s="208">
        <v>1</v>
      </c>
      <c r="BK62" s="208">
        <v>1</v>
      </c>
      <c r="BL62" s="208"/>
      <c r="BM62" s="71">
        <f>SUM(BG62:BL62)</f>
        <v>14</v>
      </c>
      <c r="BN62" s="314"/>
      <c r="BO62" s="315"/>
      <c r="BP62" s="208"/>
      <c r="BQ62" s="208"/>
      <c r="BR62" s="208"/>
      <c r="BS62" s="208"/>
      <c r="BT62" s="71"/>
      <c r="BU62" s="215">
        <f t="shared" si="7"/>
        <v>50</v>
      </c>
      <c r="BV62" s="16"/>
      <c r="BW62" s="82"/>
    </row>
    <row r="63" spans="1:75" ht="20.25">
      <c r="A63" s="63">
        <v>20</v>
      </c>
      <c r="B63" s="421" t="s">
        <v>151</v>
      </c>
      <c r="C63" s="230">
        <v>21727</v>
      </c>
      <c r="D63" s="220" t="s">
        <v>145</v>
      </c>
      <c r="E63" s="220">
        <v>163</v>
      </c>
      <c r="F63" s="37" t="s">
        <v>39</v>
      </c>
      <c r="G63" s="540"/>
      <c r="H63" s="133">
        <v>4</v>
      </c>
      <c r="I63" s="133">
        <v>4</v>
      </c>
      <c r="J63" s="133"/>
      <c r="K63" s="133"/>
      <c r="L63" s="133">
        <v>1</v>
      </c>
      <c r="M63" s="370">
        <v>2</v>
      </c>
      <c r="N63" s="270">
        <f t="shared" si="6"/>
        <v>11</v>
      </c>
      <c r="O63" s="384">
        <v>2</v>
      </c>
      <c r="P63" s="344">
        <v>2</v>
      </c>
      <c r="Q63" s="344"/>
      <c r="R63" s="344">
        <v>6</v>
      </c>
      <c r="S63" s="400"/>
      <c r="T63" s="383"/>
      <c r="U63" s="272">
        <f>SUM(O63:T63)</f>
        <v>10</v>
      </c>
      <c r="V63" s="314"/>
      <c r="W63" s="315"/>
      <c r="X63" s="208"/>
      <c r="Y63" s="208"/>
      <c r="Z63" s="208"/>
      <c r="AA63" s="208"/>
      <c r="AB63" s="366"/>
      <c r="AC63" s="73"/>
      <c r="AD63" s="314"/>
      <c r="AE63" s="315">
        <v>5</v>
      </c>
      <c r="AF63" s="208"/>
      <c r="AG63" s="208"/>
      <c r="AH63" s="208">
        <v>8</v>
      </c>
      <c r="AI63" s="208"/>
      <c r="AJ63" s="71">
        <f>SUM(AD63:AI63)</f>
        <v>13</v>
      </c>
      <c r="AK63" s="314"/>
      <c r="AL63" s="315"/>
      <c r="AM63" s="208"/>
      <c r="AN63" s="208"/>
      <c r="AO63" s="208"/>
      <c r="AP63" s="208"/>
      <c r="AQ63" s="73"/>
      <c r="AR63" s="314"/>
      <c r="AS63" s="315"/>
      <c r="AT63" s="208"/>
      <c r="AU63" s="208"/>
      <c r="AV63" s="208"/>
      <c r="AW63" s="208"/>
      <c r="AX63" s="207"/>
      <c r="AY63" s="71"/>
      <c r="AZ63" s="314"/>
      <c r="BA63" s="315"/>
      <c r="BB63" s="208"/>
      <c r="BC63" s="208"/>
      <c r="BD63" s="208"/>
      <c r="BE63" s="208"/>
      <c r="BF63" s="73"/>
      <c r="BG63" s="314">
        <v>6</v>
      </c>
      <c r="BH63" s="315">
        <v>6</v>
      </c>
      <c r="BI63" s="208"/>
      <c r="BJ63" s="208">
        <v>2</v>
      </c>
      <c r="BK63" s="208"/>
      <c r="BL63" s="208"/>
      <c r="BM63" s="71">
        <f>SUM(BG63:BL63)</f>
        <v>14</v>
      </c>
      <c r="BN63" s="314"/>
      <c r="BO63" s="315"/>
      <c r="BP63" s="208"/>
      <c r="BQ63" s="208"/>
      <c r="BR63" s="208"/>
      <c r="BS63" s="208"/>
      <c r="BT63" s="71"/>
      <c r="BU63" s="215">
        <f t="shared" si="7"/>
        <v>48</v>
      </c>
      <c r="BV63" s="16"/>
      <c r="BW63" s="82"/>
    </row>
    <row r="64" spans="1:75" ht="20.25">
      <c r="A64" s="63" t="s">
        <v>41</v>
      </c>
      <c r="B64" s="424" t="s">
        <v>48</v>
      </c>
      <c r="C64" s="229">
        <v>5931</v>
      </c>
      <c r="D64" s="220" t="s">
        <v>32</v>
      </c>
      <c r="E64" s="220">
        <v>136</v>
      </c>
      <c r="F64" s="37" t="s">
        <v>39</v>
      </c>
      <c r="G64" s="540">
        <v>2</v>
      </c>
      <c r="H64" s="368"/>
      <c r="I64" s="368"/>
      <c r="J64" s="133"/>
      <c r="K64" s="133"/>
      <c r="L64" s="133"/>
      <c r="M64" s="370"/>
      <c r="N64" s="270"/>
      <c r="O64" s="381"/>
      <c r="P64" s="382"/>
      <c r="Q64" s="344"/>
      <c r="R64" s="344"/>
      <c r="S64" s="379"/>
      <c r="T64" s="383"/>
      <c r="U64" s="272"/>
      <c r="V64" s="314"/>
      <c r="W64" s="315"/>
      <c r="X64" s="208"/>
      <c r="Y64" s="208"/>
      <c r="Z64" s="208"/>
      <c r="AA64" s="208"/>
      <c r="AB64" s="366"/>
      <c r="AC64" s="73"/>
      <c r="AD64" s="314">
        <v>6</v>
      </c>
      <c r="AE64" s="315">
        <v>10</v>
      </c>
      <c r="AF64" s="208"/>
      <c r="AG64" s="208"/>
      <c r="AH64" s="208"/>
      <c r="AI64" s="208"/>
      <c r="AJ64" s="71">
        <f>SUM(AD64:AI64)</f>
        <v>16</v>
      </c>
      <c r="AK64" s="314"/>
      <c r="AL64" s="315"/>
      <c r="AM64" s="208"/>
      <c r="AN64" s="208"/>
      <c r="AO64" s="208"/>
      <c r="AP64" s="208"/>
      <c r="AQ64" s="73"/>
      <c r="AR64" s="314"/>
      <c r="AS64" s="315"/>
      <c r="AT64" s="208"/>
      <c r="AU64" s="208"/>
      <c r="AV64" s="208"/>
      <c r="AW64" s="208"/>
      <c r="AX64" s="207"/>
      <c r="AY64" s="71"/>
      <c r="AZ64" s="314">
        <v>12</v>
      </c>
      <c r="BA64" s="315">
        <v>12</v>
      </c>
      <c r="BB64" s="208"/>
      <c r="BC64" s="208"/>
      <c r="BD64" s="208">
        <v>3</v>
      </c>
      <c r="BE64" s="208"/>
      <c r="BF64" s="73">
        <f>SUM(AZ64:BE64)</f>
        <v>27</v>
      </c>
      <c r="BG64" s="314"/>
      <c r="BH64" s="315"/>
      <c r="BI64" s="208"/>
      <c r="BJ64" s="208"/>
      <c r="BK64" s="208"/>
      <c r="BL64" s="208"/>
      <c r="BM64" s="71"/>
      <c r="BN64" s="314"/>
      <c r="BO64" s="315"/>
      <c r="BP64" s="208"/>
      <c r="BQ64" s="208"/>
      <c r="BR64" s="208"/>
      <c r="BS64" s="208"/>
      <c r="BT64" s="71"/>
      <c r="BU64" s="215">
        <f t="shared" si="7"/>
        <v>45</v>
      </c>
      <c r="BV64" s="16"/>
      <c r="BW64" s="82"/>
    </row>
    <row r="65" spans="1:75" ht="20.25">
      <c r="A65" s="63">
        <v>22</v>
      </c>
      <c r="B65" s="421" t="s">
        <v>162</v>
      </c>
      <c r="C65" s="230">
        <v>19538</v>
      </c>
      <c r="D65" s="220" t="s">
        <v>63</v>
      </c>
      <c r="E65" s="283">
        <v>150</v>
      </c>
      <c r="F65" s="37" t="s">
        <v>39</v>
      </c>
      <c r="G65" s="540"/>
      <c r="H65" s="133"/>
      <c r="I65" s="133"/>
      <c r="J65" s="133"/>
      <c r="K65" s="133"/>
      <c r="L65" s="133"/>
      <c r="M65" s="370"/>
      <c r="N65" s="270"/>
      <c r="O65" s="384"/>
      <c r="P65" s="344"/>
      <c r="Q65" s="344"/>
      <c r="R65" s="344"/>
      <c r="S65" s="400"/>
      <c r="T65" s="383"/>
      <c r="U65" s="272"/>
      <c r="V65" s="314">
        <v>4</v>
      </c>
      <c r="W65" s="315">
        <v>4</v>
      </c>
      <c r="X65" s="208">
        <v>1</v>
      </c>
      <c r="Y65" s="208">
        <v>4</v>
      </c>
      <c r="Z65" s="208">
        <v>4</v>
      </c>
      <c r="AA65" s="208"/>
      <c r="AB65" s="366">
        <v>10</v>
      </c>
      <c r="AC65" s="73">
        <f>SUM(V65:AB65)</f>
        <v>27</v>
      </c>
      <c r="AD65" s="314">
        <v>8</v>
      </c>
      <c r="AE65" s="315">
        <v>6</v>
      </c>
      <c r="AF65" s="208"/>
      <c r="AG65" s="208"/>
      <c r="AH65" s="208">
        <v>2</v>
      </c>
      <c r="AI65" s="208"/>
      <c r="AJ65" s="71">
        <f>SUM(AD65:AI65)</f>
        <v>16</v>
      </c>
      <c r="AK65" s="314"/>
      <c r="AL65" s="315"/>
      <c r="AM65" s="208"/>
      <c r="AN65" s="208"/>
      <c r="AO65" s="208"/>
      <c r="AP65" s="208"/>
      <c r="AQ65" s="73"/>
      <c r="AR65" s="314"/>
      <c r="AS65" s="315"/>
      <c r="AT65" s="208"/>
      <c r="AU65" s="208"/>
      <c r="AV65" s="208"/>
      <c r="AW65" s="208"/>
      <c r="AX65" s="207"/>
      <c r="AY65" s="71"/>
      <c r="AZ65" s="314"/>
      <c r="BA65" s="315"/>
      <c r="BB65" s="208"/>
      <c r="BC65" s="208"/>
      <c r="BD65" s="208"/>
      <c r="BE65" s="208"/>
      <c r="BF65" s="73"/>
      <c r="BG65" s="314"/>
      <c r="BH65" s="315"/>
      <c r="BI65" s="208"/>
      <c r="BJ65" s="208"/>
      <c r="BK65" s="208"/>
      <c r="BL65" s="208"/>
      <c r="BM65" s="71"/>
      <c r="BN65" s="314"/>
      <c r="BO65" s="315"/>
      <c r="BP65" s="208"/>
      <c r="BQ65" s="208"/>
      <c r="BR65" s="208"/>
      <c r="BS65" s="208"/>
      <c r="BT65" s="71"/>
      <c r="BU65" s="215">
        <f t="shared" si="7"/>
        <v>43</v>
      </c>
      <c r="BV65" s="16"/>
      <c r="BW65" s="82"/>
    </row>
    <row r="66" spans="1:75" ht="20.25">
      <c r="A66" s="63">
        <v>23</v>
      </c>
      <c r="B66" s="421" t="s">
        <v>161</v>
      </c>
      <c r="C66" s="230">
        <v>2194</v>
      </c>
      <c r="D66" s="220" t="s">
        <v>33</v>
      </c>
      <c r="E66" s="283">
        <v>89</v>
      </c>
      <c r="F66" s="37" t="s">
        <v>39</v>
      </c>
      <c r="G66" s="540"/>
      <c r="H66" s="133"/>
      <c r="I66" s="133"/>
      <c r="J66" s="133"/>
      <c r="K66" s="133"/>
      <c r="L66" s="133"/>
      <c r="M66" s="370"/>
      <c r="N66" s="270"/>
      <c r="O66" s="384"/>
      <c r="P66" s="344"/>
      <c r="Q66" s="344"/>
      <c r="R66" s="344"/>
      <c r="S66" s="400"/>
      <c r="T66" s="383"/>
      <c r="U66" s="272"/>
      <c r="V66" s="314">
        <v>3</v>
      </c>
      <c r="W66" s="315">
        <v>3</v>
      </c>
      <c r="X66" s="208"/>
      <c r="Y66" s="208">
        <v>3</v>
      </c>
      <c r="Z66" s="208">
        <v>10</v>
      </c>
      <c r="AA66" s="208"/>
      <c r="AB66" s="366">
        <v>10</v>
      </c>
      <c r="AC66" s="73">
        <f>SUM(V66:AB66)</f>
        <v>29</v>
      </c>
      <c r="AD66" s="314"/>
      <c r="AE66" s="315"/>
      <c r="AF66" s="208"/>
      <c r="AG66" s="208"/>
      <c r="AH66" s="208"/>
      <c r="AI66" s="208"/>
      <c r="AJ66" s="71"/>
      <c r="AK66" s="314"/>
      <c r="AL66" s="315"/>
      <c r="AM66" s="208"/>
      <c r="AN66" s="208"/>
      <c r="AO66" s="208"/>
      <c r="AP66" s="208"/>
      <c r="AQ66" s="73"/>
      <c r="AR66" s="314"/>
      <c r="AS66" s="315"/>
      <c r="AT66" s="208"/>
      <c r="AU66" s="208"/>
      <c r="AV66" s="208"/>
      <c r="AW66" s="208"/>
      <c r="AX66" s="207"/>
      <c r="AY66" s="71"/>
      <c r="AZ66" s="314"/>
      <c r="BA66" s="315"/>
      <c r="BB66" s="208"/>
      <c r="BC66" s="208"/>
      <c r="BD66" s="208"/>
      <c r="BE66" s="208"/>
      <c r="BF66" s="73"/>
      <c r="BG66" s="314"/>
      <c r="BH66" s="315">
        <v>6</v>
      </c>
      <c r="BI66" s="208"/>
      <c r="BJ66" s="208"/>
      <c r="BK66" s="208">
        <v>5</v>
      </c>
      <c r="BL66" s="208"/>
      <c r="BM66" s="71">
        <f>SUM(BG66:BL66)</f>
        <v>11</v>
      </c>
      <c r="BN66" s="314"/>
      <c r="BO66" s="315"/>
      <c r="BP66" s="208"/>
      <c r="BQ66" s="208"/>
      <c r="BR66" s="208"/>
      <c r="BS66" s="208"/>
      <c r="BT66" s="71"/>
      <c r="BU66" s="215">
        <f t="shared" si="7"/>
        <v>40</v>
      </c>
      <c r="BV66" s="16"/>
      <c r="BW66" s="82"/>
    </row>
    <row r="67" spans="1:75" ht="20.25">
      <c r="A67" s="63">
        <v>24</v>
      </c>
      <c r="B67" s="421" t="s">
        <v>81</v>
      </c>
      <c r="C67" s="228">
        <v>2409</v>
      </c>
      <c r="D67" s="220" t="s">
        <v>33</v>
      </c>
      <c r="E67" s="220">
        <v>100</v>
      </c>
      <c r="F67" s="37" t="s">
        <v>39</v>
      </c>
      <c r="G67" s="540">
        <v>2</v>
      </c>
      <c r="H67" s="133"/>
      <c r="I67" s="133"/>
      <c r="J67" s="133"/>
      <c r="K67" s="133"/>
      <c r="L67" s="133"/>
      <c r="M67" s="370"/>
      <c r="N67" s="270"/>
      <c r="O67" s="384">
        <v>4</v>
      </c>
      <c r="P67" s="344">
        <v>4</v>
      </c>
      <c r="Q67" s="344">
        <v>1</v>
      </c>
      <c r="R67" s="344">
        <v>8</v>
      </c>
      <c r="S67" s="400"/>
      <c r="T67" s="383"/>
      <c r="U67" s="272">
        <f>SUM(O67:T67)</f>
        <v>17</v>
      </c>
      <c r="V67" s="314"/>
      <c r="W67" s="315"/>
      <c r="X67" s="208"/>
      <c r="Y67" s="208"/>
      <c r="Z67" s="208"/>
      <c r="AA67" s="208"/>
      <c r="AB67" s="366"/>
      <c r="AC67" s="73"/>
      <c r="AD67" s="314">
        <v>10</v>
      </c>
      <c r="AE67" s="315">
        <v>6</v>
      </c>
      <c r="AF67" s="208">
        <v>1</v>
      </c>
      <c r="AG67" s="208"/>
      <c r="AH67" s="208"/>
      <c r="AI67" s="208"/>
      <c r="AJ67" s="71">
        <f>SUM(AD67:AI67)</f>
        <v>17</v>
      </c>
      <c r="AK67" s="314"/>
      <c r="AL67" s="315"/>
      <c r="AM67" s="208"/>
      <c r="AN67" s="208"/>
      <c r="AO67" s="208"/>
      <c r="AP67" s="208"/>
      <c r="AQ67" s="73"/>
      <c r="AR67" s="314"/>
      <c r="AS67" s="315"/>
      <c r="AT67" s="208"/>
      <c r="AU67" s="208"/>
      <c r="AV67" s="208"/>
      <c r="AW67" s="208"/>
      <c r="AX67" s="207"/>
      <c r="AY67" s="71"/>
      <c r="AZ67" s="314"/>
      <c r="BA67" s="315"/>
      <c r="BB67" s="208"/>
      <c r="BC67" s="208"/>
      <c r="BD67" s="208"/>
      <c r="BE67" s="208"/>
      <c r="BF67" s="73"/>
      <c r="BG67" s="314"/>
      <c r="BH67" s="315"/>
      <c r="BI67" s="208"/>
      <c r="BJ67" s="208"/>
      <c r="BK67" s="208"/>
      <c r="BL67" s="208"/>
      <c r="BM67" s="71"/>
      <c r="BN67" s="314"/>
      <c r="BO67" s="315"/>
      <c r="BP67" s="208"/>
      <c r="BQ67" s="208"/>
      <c r="BR67" s="208"/>
      <c r="BS67" s="208"/>
      <c r="BT67" s="71"/>
      <c r="BU67" s="215">
        <f t="shared" si="7"/>
        <v>36</v>
      </c>
      <c r="BV67" s="16"/>
      <c r="BW67" s="82"/>
    </row>
    <row r="68" spans="1:75" ht="20.25">
      <c r="A68" s="63" t="s">
        <v>41</v>
      </c>
      <c r="B68" s="421" t="s">
        <v>179</v>
      </c>
      <c r="C68" s="230"/>
      <c r="D68" s="220" t="s">
        <v>63</v>
      </c>
      <c r="E68" s="220">
        <v>100</v>
      </c>
      <c r="F68" s="37" t="s">
        <v>39</v>
      </c>
      <c r="G68" s="540"/>
      <c r="H68" s="368"/>
      <c r="I68" s="368"/>
      <c r="J68" s="133"/>
      <c r="K68" s="133"/>
      <c r="L68" s="133"/>
      <c r="M68" s="370"/>
      <c r="N68" s="270"/>
      <c r="O68" s="381"/>
      <c r="P68" s="382"/>
      <c r="Q68" s="344"/>
      <c r="R68" s="344"/>
      <c r="S68" s="379"/>
      <c r="T68" s="383"/>
      <c r="U68" s="272"/>
      <c r="V68" s="314"/>
      <c r="W68" s="315"/>
      <c r="X68" s="208"/>
      <c r="Y68" s="208"/>
      <c r="Z68" s="208"/>
      <c r="AA68" s="208"/>
      <c r="AB68" s="366"/>
      <c r="AC68" s="73"/>
      <c r="AD68" s="314"/>
      <c r="AE68" s="315"/>
      <c r="AF68" s="208"/>
      <c r="AG68" s="208"/>
      <c r="AH68" s="208"/>
      <c r="AI68" s="208"/>
      <c r="AJ68" s="71"/>
      <c r="AK68" s="314"/>
      <c r="AL68" s="315"/>
      <c r="AM68" s="208"/>
      <c r="AN68" s="208"/>
      <c r="AO68" s="208"/>
      <c r="AP68" s="208"/>
      <c r="AQ68" s="73"/>
      <c r="AR68" s="314"/>
      <c r="AS68" s="315"/>
      <c r="AT68" s="208"/>
      <c r="AU68" s="208"/>
      <c r="AV68" s="208"/>
      <c r="AW68" s="208"/>
      <c r="AX68" s="207"/>
      <c r="AY68" s="71"/>
      <c r="AZ68" s="314">
        <v>10</v>
      </c>
      <c r="BA68" s="315">
        <v>12</v>
      </c>
      <c r="BB68" s="208"/>
      <c r="BC68" s="208"/>
      <c r="BD68" s="208">
        <v>8</v>
      </c>
      <c r="BE68" s="208"/>
      <c r="BF68" s="73">
        <f>SUM(AZ68:BE68)</f>
        <v>30</v>
      </c>
      <c r="BG68" s="314"/>
      <c r="BH68" s="315"/>
      <c r="BI68" s="208"/>
      <c r="BJ68" s="208"/>
      <c r="BK68" s="208"/>
      <c r="BL68" s="208"/>
      <c r="BM68" s="71"/>
      <c r="BN68" s="314"/>
      <c r="BO68" s="315"/>
      <c r="BP68" s="208"/>
      <c r="BQ68" s="208"/>
      <c r="BR68" s="208"/>
      <c r="BS68" s="208"/>
      <c r="BT68" s="71"/>
      <c r="BU68" s="215">
        <f t="shared" si="7"/>
        <v>30</v>
      </c>
      <c r="BV68" s="16"/>
      <c r="BW68" s="82"/>
    </row>
    <row r="69" spans="1:75" ht="20.25">
      <c r="A69" s="63">
        <v>26</v>
      </c>
      <c r="B69" s="421" t="s">
        <v>155</v>
      </c>
      <c r="C69" s="230">
        <v>4697</v>
      </c>
      <c r="D69" s="220" t="s">
        <v>32</v>
      </c>
      <c r="E69" s="283">
        <v>25</v>
      </c>
      <c r="F69" s="37" t="s">
        <v>39</v>
      </c>
      <c r="G69" s="540"/>
      <c r="H69" s="133"/>
      <c r="I69" s="133"/>
      <c r="J69" s="133"/>
      <c r="K69" s="133"/>
      <c r="L69" s="133"/>
      <c r="M69" s="370"/>
      <c r="N69" s="270"/>
      <c r="O69" s="384">
        <v>3</v>
      </c>
      <c r="P69" s="344">
        <v>3</v>
      </c>
      <c r="Q69" s="344"/>
      <c r="R69" s="344"/>
      <c r="S69" s="400"/>
      <c r="T69" s="383">
        <v>2</v>
      </c>
      <c r="U69" s="272">
        <f>SUM(O69:T69)</f>
        <v>8</v>
      </c>
      <c r="V69" s="314"/>
      <c r="W69" s="315"/>
      <c r="X69" s="208"/>
      <c r="Y69" s="208"/>
      <c r="Z69" s="208"/>
      <c r="AA69" s="208"/>
      <c r="AB69" s="366"/>
      <c r="AC69" s="73"/>
      <c r="AD69" s="314">
        <v>2</v>
      </c>
      <c r="AE69" s="315">
        <v>3</v>
      </c>
      <c r="AF69" s="208"/>
      <c r="AG69" s="208"/>
      <c r="AH69" s="208">
        <v>4</v>
      </c>
      <c r="AI69" s="208"/>
      <c r="AJ69" s="71">
        <f>SUM(AD69:AI69)</f>
        <v>9</v>
      </c>
      <c r="AK69" s="314"/>
      <c r="AL69" s="315"/>
      <c r="AM69" s="208"/>
      <c r="AN69" s="208"/>
      <c r="AO69" s="208"/>
      <c r="AP69" s="208"/>
      <c r="AQ69" s="73"/>
      <c r="AR69" s="314"/>
      <c r="AS69" s="315"/>
      <c r="AT69" s="208"/>
      <c r="AU69" s="208"/>
      <c r="AV69" s="208"/>
      <c r="AW69" s="208"/>
      <c r="AX69" s="207"/>
      <c r="AY69" s="71"/>
      <c r="AZ69" s="314">
        <v>6</v>
      </c>
      <c r="BA69" s="315">
        <v>6</v>
      </c>
      <c r="BB69" s="208"/>
      <c r="BC69" s="208"/>
      <c r="BD69" s="208"/>
      <c r="BE69" s="208"/>
      <c r="BF69" s="73">
        <f>SUM(AZ69:BE69)</f>
        <v>12</v>
      </c>
      <c r="BG69" s="314"/>
      <c r="BH69" s="315"/>
      <c r="BI69" s="208"/>
      <c r="BJ69" s="208"/>
      <c r="BK69" s="208"/>
      <c r="BL69" s="208"/>
      <c r="BM69" s="71"/>
      <c r="BN69" s="314"/>
      <c r="BO69" s="315"/>
      <c r="BP69" s="208"/>
      <c r="BQ69" s="208"/>
      <c r="BR69" s="208"/>
      <c r="BS69" s="208"/>
      <c r="BT69" s="71"/>
      <c r="BU69" s="215">
        <f t="shared" si="7"/>
        <v>29</v>
      </c>
      <c r="BV69" s="16"/>
      <c r="BW69" s="82"/>
    </row>
    <row r="70" spans="1:75" ht="20.25">
      <c r="A70" s="63">
        <v>27</v>
      </c>
      <c r="B70" s="421" t="s">
        <v>165</v>
      </c>
      <c r="C70" s="230">
        <v>17825</v>
      </c>
      <c r="D70" s="220" t="s">
        <v>31</v>
      </c>
      <c r="E70" s="220">
        <v>52</v>
      </c>
      <c r="F70" s="37" t="s">
        <v>39</v>
      </c>
      <c r="G70" s="540"/>
      <c r="H70" s="368"/>
      <c r="I70" s="368"/>
      <c r="J70" s="133"/>
      <c r="K70" s="133"/>
      <c r="L70" s="133"/>
      <c r="M70" s="370"/>
      <c r="N70" s="270"/>
      <c r="O70" s="381"/>
      <c r="P70" s="382"/>
      <c r="Q70" s="344"/>
      <c r="R70" s="344"/>
      <c r="S70" s="379"/>
      <c r="T70" s="383"/>
      <c r="U70" s="272"/>
      <c r="V70" s="314"/>
      <c r="W70" s="315"/>
      <c r="X70" s="208"/>
      <c r="Y70" s="208"/>
      <c r="Z70" s="208"/>
      <c r="AA70" s="208"/>
      <c r="AB70" s="366"/>
      <c r="AC70" s="73"/>
      <c r="AD70" s="314">
        <v>6</v>
      </c>
      <c r="AE70" s="315">
        <v>5</v>
      </c>
      <c r="AF70" s="208">
        <v>1</v>
      </c>
      <c r="AG70" s="208"/>
      <c r="AH70" s="208"/>
      <c r="AI70" s="208"/>
      <c r="AJ70" s="71">
        <f>SUM(AD70:AI70)</f>
        <v>12</v>
      </c>
      <c r="AK70" s="314">
        <v>5</v>
      </c>
      <c r="AL70" s="315">
        <v>5</v>
      </c>
      <c r="AM70" s="208"/>
      <c r="AN70" s="208">
        <v>3</v>
      </c>
      <c r="AO70" s="208">
        <v>3</v>
      </c>
      <c r="AP70" s="208"/>
      <c r="AQ70" s="73">
        <f>SUM(AK70:AP70)</f>
        <v>16</v>
      </c>
      <c r="AR70" s="314"/>
      <c r="AS70" s="315"/>
      <c r="AT70" s="208"/>
      <c r="AU70" s="208"/>
      <c r="AV70" s="208"/>
      <c r="AW70" s="208"/>
      <c r="AX70" s="207"/>
      <c r="AY70" s="71"/>
      <c r="AZ70" s="314"/>
      <c r="BA70" s="315"/>
      <c r="BB70" s="208"/>
      <c r="BC70" s="208"/>
      <c r="BD70" s="208"/>
      <c r="BE70" s="401"/>
      <c r="BF70" s="73"/>
      <c r="BG70" s="314"/>
      <c r="BH70" s="315"/>
      <c r="BI70" s="208"/>
      <c r="BJ70" s="208"/>
      <c r="BK70" s="208"/>
      <c r="BL70" s="208"/>
      <c r="BM70" s="71"/>
      <c r="BN70" s="314"/>
      <c r="BO70" s="315"/>
      <c r="BP70" s="208"/>
      <c r="BQ70" s="208"/>
      <c r="BR70" s="208"/>
      <c r="BS70" s="208"/>
      <c r="BT70" s="71"/>
      <c r="BU70" s="215">
        <f t="shared" si="7"/>
        <v>28</v>
      </c>
      <c r="BV70" s="16"/>
      <c r="BW70" s="82"/>
    </row>
    <row r="71" spans="1:75" ht="20.25">
      <c r="A71" s="63">
        <v>28</v>
      </c>
      <c r="B71" s="421" t="s">
        <v>112</v>
      </c>
      <c r="C71" s="230">
        <v>1754</v>
      </c>
      <c r="D71" s="220" t="s">
        <v>32</v>
      </c>
      <c r="E71" s="283">
        <v>34</v>
      </c>
      <c r="F71" s="37" t="s">
        <v>39</v>
      </c>
      <c r="G71" s="540"/>
      <c r="H71" s="133"/>
      <c r="I71" s="133"/>
      <c r="J71" s="133"/>
      <c r="K71" s="133"/>
      <c r="L71" s="133"/>
      <c r="M71" s="370"/>
      <c r="N71" s="270"/>
      <c r="O71" s="384"/>
      <c r="P71" s="344"/>
      <c r="Q71" s="344"/>
      <c r="R71" s="344"/>
      <c r="S71" s="400"/>
      <c r="T71" s="383"/>
      <c r="U71" s="272"/>
      <c r="V71" s="314">
        <v>3</v>
      </c>
      <c r="W71" s="315">
        <v>4</v>
      </c>
      <c r="X71" s="208">
        <v>1</v>
      </c>
      <c r="Y71" s="208"/>
      <c r="Z71" s="208">
        <v>8</v>
      </c>
      <c r="AA71" s="208"/>
      <c r="AB71" s="366">
        <v>10</v>
      </c>
      <c r="AC71" s="73">
        <f>SUM(V71:AB71)</f>
        <v>26</v>
      </c>
      <c r="AD71" s="314"/>
      <c r="AE71" s="315"/>
      <c r="AF71" s="208"/>
      <c r="AG71" s="208"/>
      <c r="AH71" s="208"/>
      <c r="AI71" s="208"/>
      <c r="AJ71" s="71"/>
      <c r="AK71" s="314"/>
      <c r="AL71" s="315"/>
      <c r="AM71" s="208"/>
      <c r="AN71" s="208"/>
      <c r="AO71" s="208"/>
      <c r="AP71" s="208"/>
      <c r="AQ71" s="73"/>
      <c r="AR71" s="314"/>
      <c r="AS71" s="315"/>
      <c r="AT71" s="208"/>
      <c r="AU71" s="208"/>
      <c r="AV71" s="208"/>
      <c r="AW71" s="208"/>
      <c r="AX71" s="207"/>
      <c r="AY71" s="71"/>
      <c r="AZ71" s="314"/>
      <c r="BA71" s="315"/>
      <c r="BB71" s="208"/>
      <c r="BC71" s="208"/>
      <c r="BD71" s="208"/>
      <c r="BE71" s="208"/>
      <c r="BF71" s="73"/>
      <c r="BG71" s="314"/>
      <c r="BH71" s="315"/>
      <c r="BI71" s="208"/>
      <c r="BJ71" s="208"/>
      <c r="BK71" s="208"/>
      <c r="BL71" s="208"/>
      <c r="BM71" s="71"/>
      <c r="BN71" s="314"/>
      <c r="BO71" s="315"/>
      <c r="BP71" s="208"/>
      <c r="BQ71" s="208"/>
      <c r="BR71" s="208"/>
      <c r="BS71" s="208"/>
      <c r="BT71" s="71"/>
      <c r="BU71" s="215">
        <f t="shared" si="7"/>
        <v>26</v>
      </c>
      <c r="BV71" s="16"/>
      <c r="BW71" s="82"/>
    </row>
    <row r="72" spans="1:75" ht="20.25">
      <c r="A72" s="63" t="s">
        <v>41</v>
      </c>
      <c r="B72" s="421" t="s">
        <v>163</v>
      </c>
      <c r="C72" s="230">
        <v>3315</v>
      </c>
      <c r="D72" s="220" t="s">
        <v>62</v>
      </c>
      <c r="E72" s="283">
        <v>69</v>
      </c>
      <c r="F72" s="37" t="s">
        <v>39</v>
      </c>
      <c r="G72" s="540"/>
      <c r="H72" s="133"/>
      <c r="I72" s="133"/>
      <c r="J72" s="133"/>
      <c r="K72" s="133"/>
      <c r="L72" s="133"/>
      <c r="M72" s="370"/>
      <c r="N72" s="270"/>
      <c r="O72" s="384"/>
      <c r="P72" s="344"/>
      <c r="Q72" s="344"/>
      <c r="R72" s="344"/>
      <c r="S72" s="400"/>
      <c r="T72" s="383"/>
      <c r="U72" s="272"/>
      <c r="V72" s="314">
        <v>5</v>
      </c>
      <c r="W72" s="315">
        <v>5</v>
      </c>
      <c r="X72" s="208">
        <v>1</v>
      </c>
      <c r="Y72" s="208">
        <v>2</v>
      </c>
      <c r="Z72" s="208">
        <v>3</v>
      </c>
      <c r="AA72" s="208"/>
      <c r="AB72" s="366">
        <v>10</v>
      </c>
      <c r="AC72" s="73">
        <f>SUM(V72:AB72)</f>
        <v>26</v>
      </c>
      <c r="AD72" s="314"/>
      <c r="AE72" s="315"/>
      <c r="AF72" s="208"/>
      <c r="AG72" s="208"/>
      <c r="AH72" s="208"/>
      <c r="AI72" s="208"/>
      <c r="AJ72" s="71"/>
      <c r="AK72" s="314"/>
      <c r="AL72" s="315"/>
      <c r="AM72" s="208"/>
      <c r="AN72" s="208"/>
      <c r="AO72" s="208"/>
      <c r="AP72" s="208"/>
      <c r="AQ72" s="73"/>
      <c r="AR72" s="314"/>
      <c r="AS72" s="315"/>
      <c r="AT72" s="208"/>
      <c r="AU72" s="208"/>
      <c r="AV72" s="208"/>
      <c r="AW72" s="208"/>
      <c r="AX72" s="207"/>
      <c r="AY72" s="71"/>
      <c r="AZ72" s="314"/>
      <c r="BA72" s="315"/>
      <c r="BB72" s="208"/>
      <c r="BC72" s="208"/>
      <c r="BD72" s="208"/>
      <c r="BE72" s="208"/>
      <c r="BF72" s="73"/>
      <c r="BG72" s="314"/>
      <c r="BH72" s="315"/>
      <c r="BI72" s="208"/>
      <c r="BJ72" s="208"/>
      <c r="BK72" s="208"/>
      <c r="BL72" s="208"/>
      <c r="BM72" s="71"/>
      <c r="BN72" s="314"/>
      <c r="BO72" s="315"/>
      <c r="BP72" s="208"/>
      <c r="BQ72" s="208"/>
      <c r="BR72" s="208"/>
      <c r="BS72" s="208"/>
      <c r="BT72" s="71"/>
      <c r="BU72" s="215">
        <f t="shared" si="7"/>
        <v>26</v>
      </c>
      <c r="BV72" s="16"/>
      <c r="BW72" s="82"/>
    </row>
    <row r="73" spans="1:75" ht="20.25">
      <c r="A73" s="63">
        <v>30</v>
      </c>
      <c r="B73" s="421" t="s">
        <v>93</v>
      </c>
      <c r="C73" s="230">
        <v>3284</v>
      </c>
      <c r="D73" s="220" t="s">
        <v>145</v>
      </c>
      <c r="E73" s="220">
        <v>81</v>
      </c>
      <c r="F73" s="37" t="s">
        <v>39</v>
      </c>
      <c r="G73" s="540">
        <v>2</v>
      </c>
      <c r="H73" s="133"/>
      <c r="I73" s="133"/>
      <c r="J73" s="133"/>
      <c r="K73" s="133"/>
      <c r="L73" s="133"/>
      <c r="M73" s="370">
        <v>2</v>
      </c>
      <c r="N73" s="270">
        <f>SUM(H73:M73)</f>
        <v>2</v>
      </c>
      <c r="O73" s="384">
        <v>3</v>
      </c>
      <c r="P73" s="344">
        <v>3</v>
      </c>
      <c r="Q73" s="344"/>
      <c r="R73" s="344"/>
      <c r="S73" s="400"/>
      <c r="T73" s="383">
        <v>2</v>
      </c>
      <c r="U73" s="272">
        <f>SUM(O73:T73)</f>
        <v>8</v>
      </c>
      <c r="V73" s="314"/>
      <c r="W73" s="315"/>
      <c r="X73" s="208"/>
      <c r="Y73" s="208"/>
      <c r="Z73" s="208"/>
      <c r="AA73" s="208"/>
      <c r="AB73" s="366"/>
      <c r="AC73" s="73"/>
      <c r="AD73" s="314">
        <v>4</v>
      </c>
      <c r="AE73" s="315">
        <v>6</v>
      </c>
      <c r="AF73" s="208"/>
      <c r="AG73" s="208">
        <v>3</v>
      </c>
      <c r="AH73" s="208"/>
      <c r="AI73" s="208"/>
      <c r="AJ73" s="71">
        <f>SUM(AD73:AI73)</f>
        <v>13</v>
      </c>
      <c r="AK73" s="314"/>
      <c r="AL73" s="315"/>
      <c r="AM73" s="208"/>
      <c r="AN73" s="208"/>
      <c r="AO73" s="208"/>
      <c r="AP73" s="208"/>
      <c r="AQ73" s="73"/>
      <c r="AR73" s="314"/>
      <c r="AS73" s="315"/>
      <c r="AT73" s="208"/>
      <c r="AU73" s="208"/>
      <c r="AV73" s="208"/>
      <c r="AW73" s="208"/>
      <c r="AX73" s="207"/>
      <c r="AY73" s="71"/>
      <c r="AZ73" s="314"/>
      <c r="BA73" s="315"/>
      <c r="BB73" s="208"/>
      <c r="BC73" s="208"/>
      <c r="BD73" s="208"/>
      <c r="BE73" s="208"/>
      <c r="BF73" s="73"/>
      <c r="BG73" s="314"/>
      <c r="BH73" s="315"/>
      <c r="BI73" s="208"/>
      <c r="BJ73" s="208"/>
      <c r="BK73" s="208"/>
      <c r="BL73" s="208"/>
      <c r="BM73" s="71"/>
      <c r="BN73" s="314"/>
      <c r="BO73" s="315"/>
      <c r="BP73" s="208"/>
      <c r="BQ73" s="208"/>
      <c r="BR73" s="208"/>
      <c r="BS73" s="208"/>
      <c r="BT73" s="71"/>
      <c r="BU73" s="215">
        <f t="shared" ref="BU73:BU87" si="8">+N73+U73+AC73+AJ73+AQ73+AY73+BF73+BM73+BT73+G73</f>
        <v>25</v>
      </c>
      <c r="BV73" s="16"/>
      <c r="BW73" s="82"/>
    </row>
    <row r="74" spans="1:75" ht="20.25">
      <c r="A74" s="63">
        <v>31</v>
      </c>
      <c r="B74" s="421" t="s">
        <v>122</v>
      </c>
      <c r="C74" s="230">
        <v>17418</v>
      </c>
      <c r="D74" s="220" t="s">
        <v>63</v>
      </c>
      <c r="E74" s="220">
        <v>108</v>
      </c>
      <c r="F74" s="37" t="s">
        <v>39</v>
      </c>
      <c r="G74" s="540"/>
      <c r="H74" s="368">
        <v>4</v>
      </c>
      <c r="I74" s="368">
        <v>4</v>
      </c>
      <c r="J74" s="133">
        <v>1</v>
      </c>
      <c r="K74" s="133"/>
      <c r="L74" s="133">
        <v>6</v>
      </c>
      <c r="M74" s="370">
        <v>2</v>
      </c>
      <c r="N74" s="270">
        <f>SUM(H74:M74)</f>
        <v>17</v>
      </c>
      <c r="O74" s="381"/>
      <c r="P74" s="382"/>
      <c r="Q74" s="344"/>
      <c r="R74" s="344"/>
      <c r="S74" s="379"/>
      <c r="T74" s="383"/>
      <c r="U74" s="272">
        <v>0</v>
      </c>
      <c r="V74" s="314"/>
      <c r="W74" s="315"/>
      <c r="X74" s="208"/>
      <c r="Y74" s="208"/>
      <c r="Z74" s="208"/>
      <c r="AA74" s="208"/>
      <c r="AB74" s="366"/>
      <c r="AC74" s="73"/>
      <c r="AD74" s="314">
        <v>5</v>
      </c>
      <c r="AE74" s="315"/>
      <c r="AF74" s="208">
        <v>1</v>
      </c>
      <c r="AG74" s="208"/>
      <c r="AH74" s="208"/>
      <c r="AI74" s="208"/>
      <c r="AJ74" s="71">
        <f>SUM(AD74:AI74)</f>
        <v>6</v>
      </c>
      <c r="AK74" s="314"/>
      <c r="AL74" s="315"/>
      <c r="AM74" s="208"/>
      <c r="AN74" s="208"/>
      <c r="AO74" s="208"/>
      <c r="AP74" s="208"/>
      <c r="AQ74" s="73"/>
      <c r="AR74" s="314"/>
      <c r="AS74" s="315"/>
      <c r="AT74" s="208"/>
      <c r="AU74" s="208"/>
      <c r="AV74" s="208"/>
      <c r="AW74" s="208"/>
      <c r="AX74" s="207"/>
      <c r="AY74" s="71"/>
      <c r="AZ74" s="314"/>
      <c r="BA74" s="315"/>
      <c r="BB74" s="208"/>
      <c r="BC74" s="208"/>
      <c r="BD74" s="208"/>
      <c r="BE74" s="208"/>
      <c r="BF74" s="73">
        <v>0</v>
      </c>
      <c r="BG74" s="314"/>
      <c r="BH74" s="315"/>
      <c r="BI74" s="208"/>
      <c r="BJ74" s="208"/>
      <c r="BK74" s="208"/>
      <c r="BL74" s="208"/>
      <c r="BM74" s="71">
        <v>0</v>
      </c>
      <c r="BN74" s="314"/>
      <c r="BO74" s="315"/>
      <c r="BP74" s="208"/>
      <c r="BQ74" s="208"/>
      <c r="BR74" s="208"/>
      <c r="BS74" s="208"/>
      <c r="BT74" s="71"/>
      <c r="BU74" s="215">
        <f t="shared" si="8"/>
        <v>23</v>
      </c>
      <c r="BV74" s="16"/>
      <c r="BW74" s="82"/>
    </row>
    <row r="75" spans="1:75" ht="20.25">
      <c r="A75" s="63">
        <v>32</v>
      </c>
      <c r="B75" s="421" t="s">
        <v>169</v>
      </c>
      <c r="C75" s="230">
        <v>5772</v>
      </c>
      <c r="D75" s="220" t="s">
        <v>145</v>
      </c>
      <c r="E75" s="220">
        <v>99</v>
      </c>
      <c r="F75" s="37" t="s">
        <v>39</v>
      </c>
      <c r="G75" s="540"/>
      <c r="H75" s="368"/>
      <c r="I75" s="368"/>
      <c r="J75" s="133"/>
      <c r="K75" s="133"/>
      <c r="L75" s="133"/>
      <c r="M75" s="370"/>
      <c r="N75" s="270"/>
      <c r="O75" s="381"/>
      <c r="P75" s="382"/>
      <c r="Q75" s="344"/>
      <c r="R75" s="344"/>
      <c r="S75" s="379"/>
      <c r="T75" s="383"/>
      <c r="U75" s="272"/>
      <c r="V75" s="314"/>
      <c r="W75" s="315"/>
      <c r="X75" s="208"/>
      <c r="Y75" s="208"/>
      <c r="Z75" s="208"/>
      <c r="AA75" s="208"/>
      <c r="AB75" s="366"/>
      <c r="AC75" s="73"/>
      <c r="AD75" s="314">
        <v>6</v>
      </c>
      <c r="AE75" s="315">
        <v>5</v>
      </c>
      <c r="AF75" s="208">
        <v>1</v>
      </c>
      <c r="AG75" s="208">
        <v>8</v>
      </c>
      <c r="AH75" s="208"/>
      <c r="AI75" s="208"/>
      <c r="AJ75" s="71">
        <f>SUM(AD75:AI75)</f>
        <v>20</v>
      </c>
      <c r="AK75" s="314"/>
      <c r="AL75" s="315"/>
      <c r="AM75" s="208"/>
      <c r="AN75" s="208"/>
      <c r="AO75" s="208"/>
      <c r="AP75" s="208"/>
      <c r="AQ75" s="73"/>
      <c r="AR75" s="314"/>
      <c r="AS75" s="315"/>
      <c r="AT75" s="208"/>
      <c r="AU75" s="208"/>
      <c r="AV75" s="208"/>
      <c r="AW75" s="208"/>
      <c r="AX75" s="207"/>
      <c r="AY75" s="71"/>
      <c r="AZ75" s="314"/>
      <c r="BA75" s="315"/>
      <c r="BB75" s="208"/>
      <c r="BC75" s="208"/>
      <c r="BD75" s="208"/>
      <c r="BE75" s="401"/>
      <c r="BF75" s="73"/>
      <c r="BG75" s="314"/>
      <c r="BH75" s="315"/>
      <c r="BI75" s="208"/>
      <c r="BJ75" s="208"/>
      <c r="BK75" s="208"/>
      <c r="BL75" s="208"/>
      <c r="BM75" s="71"/>
      <c r="BN75" s="314"/>
      <c r="BO75" s="315"/>
      <c r="BP75" s="208"/>
      <c r="BQ75" s="208"/>
      <c r="BR75" s="208"/>
      <c r="BS75" s="208"/>
      <c r="BT75" s="71"/>
      <c r="BU75" s="215">
        <f t="shared" si="8"/>
        <v>20</v>
      </c>
      <c r="BV75" s="16"/>
      <c r="BW75" s="82"/>
    </row>
    <row r="76" spans="1:75" ht="20.25">
      <c r="A76" s="63">
        <v>33</v>
      </c>
      <c r="B76" s="421" t="s">
        <v>73</v>
      </c>
      <c r="C76" s="230">
        <v>4186</v>
      </c>
      <c r="D76" s="220" t="s">
        <v>145</v>
      </c>
      <c r="E76" s="220">
        <v>181</v>
      </c>
      <c r="F76" s="37" t="s">
        <v>39</v>
      </c>
      <c r="G76" s="540">
        <v>2</v>
      </c>
      <c r="H76" s="368">
        <v>1</v>
      </c>
      <c r="I76" s="368">
        <v>3</v>
      </c>
      <c r="J76" s="133"/>
      <c r="K76" s="133">
        <v>4</v>
      </c>
      <c r="L76" s="133">
        <v>4</v>
      </c>
      <c r="M76" s="370">
        <v>2</v>
      </c>
      <c r="N76" s="270">
        <f>SUM(H76:M76)</f>
        <v>14</v>
      </c>
      <c r="O76" s="381"/>
      <c r="P76" s="382"/>
      <c r="Q76" s="344"/>
      <c r="R76" s="344"/>
      <c r="S76" s="379"/>
      <c r="T76" s="383"/>
      <c r="U76" s="272"/>
      <c r="V76" s="314"/>
      <c r="W76" s="315"/>
      <c r="X76" s="208"/>
      <c r="Y76" s="208"/>
      <c r="Z76" s="208"/>
      <c r="AA76" s="208"/>
      <c r="AB76" s="366"/>
      <c r="AC76" s="73"/>
      <c r="AD76" s="314"/>
      <c r="AE76" s="315"/>
      <c r="AF76" s="208"/>
      <c r="AG76" s="208"/>
      <c r="AH76" s="208"/>
      <c r="AI76" s="401">
        <v>2</v>
      </c>
      <c r="AJ76" s="71">
        <f>SUM(AD76:AI76)</f>
        <v>2</v>
      </c>
      <c r="AK76" s="314"/>
      <c r="AL76" s="315"/>
      <c r="AM76" s="208"/>
      <c r="AN76" s="208"/>
      <c r="AO76" s="208"/>
      <c r="AP76" s="208"/>
      <c r="AQ76" s="73"/>
      <c r="AR76" s="314"/>
      <c r="AS76" s="315"/>
      <c r="AT76" s="208"/>
      <c r="AU76" s="208"/>
      <c r="AV76" s="208"/>
      <c r="AW76" s="208"/>
      <c r="AX76" s="207"/>
      <c r="AY76" s="71"/>
      <c r="AZ76" s="314"/>
      <c r="BA76" s="315"/>
      <c r="BB76" s="208"/>
      <c r="BC76" s="208"/>
      <c r="BD76" s="208"/>
      <c r="BE76" s="208"/>
      <c r="BF76" s="73"/>
      <c r="BG76" s="314"/>
      <c r="BH76" s="315"/>
      <c r="BI76" s="208"/>
      <c r="BJ76" s="208"/>
      <c r="BK76" s="208"/>
      <c r="BL76" s="208"/>
      <c r="BM76" s="71"/>
      <c r="BN76" s="314"/>
      <c r="BO76" s="315"/>
      <c r="BP76" s="208"/>
      <c r="BQ76" s="208"/>
      <c r="BR76" s="208"/>
      <c r="BS76" s="208"/>
      <c r="BT76" s="71"/>
      <c r="BU76" s="215">
        <f t="shared" si="8"/>
        <v>18</v>
      </c>
      <c r="BV76" s="16"/>
      <c r="BW76" s="82"/>
    </row>
    <row r="77" spans="1:75" ht="20.25">
      <c r="A77" s="63">
        <v>34</v>
      </c>
      <c r="B77" s="421" t="s">
        <v>96</v>
      </c>
      <c r="C77" s="230">
        <v>13350</v>
      </c>
      <c r="D77" s="220" t="s">
        <v>145</v>
      </c>
      <c r="E77" s="220">
        <v>124</v>
      </c>
      <c r="F77" s="37" t="s">
        <v>39</v>
      </c>
      <c r="G77" s="540">
        <v>2</v>
      </c>
      <c r="H77" s="368"/>
      <c r="I77" s="368"/>
      <c r="J77" s="133"/>
      <c r="K77" s="133"/>
      <c r="L77" s="133"/>
      <c r="M77" s="370">
        <v>2</v>
      </c>
      <c r="N77" s="270">
        <f>SUM(H77:M77)</f>
        <v>2</v>
      </c>
      <c r="O77" s="381"/>
      <c r="P77" s="382"/>
      <c r="Q77" s="344"/>
      <c r="R77" s="344"/>
      <c r="S77" s="379"/>
      <c r="T77" s="383">
        <v>2</v>
      </c>
      <c r="U77" s="272">
        <f>SUM(O77:T77)</f>
        <v>2</v>
      </c>
      <c r="V77" s="314"/>
      <c r="W77" s="315"/>
      <c r="X77" s="208"/>
      <c r="Y77" s="208"/>
      <c r="Z77" s="208"/>
      <c r="AA77" s="208"/>
      <c r="AB77" s="366">
        <v>10</v>
      </c>
      <c r="AC77" s="73">
        <f>SUM(V77:AB77)</f>
        <v>10</v>
      </c>
      <c r="AD77" s="314"/>
      <c r="AE77" s="315"/>
      <c r="AF77" s="208"/>
      <c r="AG77" s="208"/>
      <c r="AH77" s="208"/>
      <c r="AI77" s="208"/>
      <c r="AJ77" s="71"/>
      <c r="AK77" s="314"/>
      <c r="AL77" s="315"/>
      <c r="AM77" s="208"/>
      <c r="AN77" s="208"/>
      <c r="AO77" s="208"/>
      <c r="AP77" s="208"/>
      <c r="AQ77" s="73"/>
      <c r="AR77" s="314"/>
      <c r="AS77" s="315"/>
      <c r="AT77" s="208"/>
      <c r="AU77" s="208"/>
      <c r="AV77" s="208"/>
      <c r="AW77" s="208"/>
      <c r="AX77" s="207"/>
      <c r="AY77" s="71"/>
      <c r="AZ77" s="314"/>
      <c r="BA77" s="315"/>
      <c r="BB77" s="208"/>
      <c r="BC77" s="208"/>
      <c r="BD77" s="208"/>
      <c r="BE77" s="208"/>
      <c r="BF77" s="73"/>
      <c r="BG77" s="314"/>
      <c r="BH77" s="315"/>
      <c r="BI77" s="208"/>
      <c r="BJ77" s="208"/>
      <c r="BK77" s="208"/>
      <c r="BL77" s="208"/>
      <c r="BM77" s="71"/>
      <c r="BN77" s="314"/>
      <c r="BO77" s="315"/>
      <c r="BP77" s="208"/>
      <c r="BQ77" s="208"/>
      <c r="BR77" s="208"/>
      <c r="BS77" s="208"/>
      <c r="BT77" s="71"/>
      <c r="BU77" s="215">
        <f t="shared" si="8"/>
        <v>16</v>
      </c>
      <c r="BV77" s="16"/>
      <c r="BW77" s="82"/>
    </row>
    <row r="78" spans="1:75" ht="20.25">
      <c r="A78" s="63">
        <v>35</v>
      </c>
      <c r="B78" s="421" t="s">
        <v>172</v>
      </c>
      <c r="C78" s="230">
        <v>1510</v>
      </c>
      <c r="D78" s="220" t="s">
        <v>145</v>
      </c>
      <c r="E78" s="220">
        <v>10</v>
      </c>
      <c r="F78" s="37" t="s">
        <v>39</v>
      </c>
      <c r="G78" s="540"/>
      <c r="H78" s="368"/>
      <c r="I78" s="368"/>
      <c r="J78" s="133"/>
      <c r="K78" s="133"/>
      <c r="L78" s="133"/>
      <c r="M78" s="370"/>
      <c r="N78" s="270"/>
      <c r="O78" s="381"/>
      <c r="P78" s="382"/>
      <c r="Q78" s="344"/>
      <c r="R78" s="344"/>
      <c r="S78" s="379"/>
      <c r="T78" s="383"/>
      <c r="U78" s="272"/>
      <c r="V78" s="314"/>
      <c r="W78" s="315"/>
      <c r="X78" s="208"/>
      <c r="Y78" s="208"/>
      <c r="Z78" s="208"/>
      <c r="AA78" s="208"/>
      <c r="AB78" s="366"/>
      <c r="AC78" s="73"/>
      <c r="AD78" s="314">
        <v>5</v>
      </c>
      <c r="AE78" s="315">
        <v>4</v>
      </c>
      <c r="AF78" s="208"/>
      <c r="AG78" s="208">
        <v>6</v>
      </c>
      <c r="AH78" s="208"/>
      <c r="AI78" s="208"/>
      <c r="AJ78" s="71">
        <f>SUM(AD78:AI78)</f>
        <v>15</v>
      </c>
      <c r="AK78" s="314"/>
      <c r="AL78" s="315"/>
      <c r="AM78" s="208"/>
      <c r="AN78" s="208"/>
      <c r="AO78" s="208"/>
      <c r="AP78" s="208"/>
      <c r="AQ78" s="73"/>
      <c r="AR78" s="314"/>
      <c r="AS78" s="315"/>
      <c r="AT78" s="208"/>
      <c r="AU78" s="208"/>
      <c r="AV78" s="208"/>
      <c r="AW78" s="208"/>
      <c r="AX78" s="207"/>
      <c r="AY78" s="71"/>
      <c r="AZ78" s="314"/>
      <c r="BA78" s="315"/>
      <c r="BB78" s="208"/>
      <c r="BC78" s="208"/>
      <c r="BD78" s="208"/>
      <c r="BE78" s="401"/>
      <c r="BF78" s="73"/>
      <c r="BG78" s="314"/>
      <c r="BH78" s="315"/>
      <c r="BI78" s="208"/>
      <c r="BJ78" s="208"/>
      <c r="BK78" s="208"/>
      <c r="BL78" s="208"/>
      <c r="BM78" s="71"/>
      <c r="BN78" s="314"/>
      <c r="BO78" s="315"/>
      <c r="BP78" s="208"/>
      <c r="BQ78" s="208"/>
      <c r="BR78" s="208"/>
      <c r="BS78" s="208"/>
      <c r="BT78" s="71"/>
      <c r="BU78" s="215">
        <f t="shared" si="8"/>
        <v>15</v>
      </c>
      <c r="BV78" s="16"/>
      <c r="BW78" s="82"/>
    </row>
    <row r="79" spans="1:75" ht="20.25">
      <c r="A79" s="63">
        <v>36</v>
      </c>
      <c r="B79" s="421" t="s">
        <v>180</v>
      </c>
      <c r="C79" s="230"/>
      <c r="D79" s="220" t="s">
        <v>145</v>
      </c>
      <c r="E79" s="220">
        <v>47</v>
      </c>
      <c r="F79" s="37" t="s">
        <v>39</v>
      </c>
      <c r="G79" s="540"/>
      <c r="H79" s="368"/>
      <c r="I79" s="368"/>
      <c r="J79" s="133"/>
      <c r="K79" s="133"/>
      <c r="L79" s="133"/>
      <c r="M79" s="370"/>
      <c r="N79" s="270"/>
      <c r="O79" s="381"/>
      <c r="P79" s="382"/>
      <c r="Q79" s="344"/>
      <c r="R79" s="344"/>
      <c r="S79" s="379"/>
      <c r="T79" s="383"/>
      <c r="U79" s="272"/>
      <c r="V79" s="314"/>
      <c r="W79" s="315"/>
      <c r="X79" s="208"/>
      <c r="Y79" s="208"/>
      <c r="Z79" s="208"/>
      <c r="AA79" s="208"/>
      <c r="AB79" s="366"/>
      <c r="AC79" s="73"/>
      <c r="AD79" s="314"/>
      <c r="AE79" s="315"/>
      <c r="AF79" s="208"/>
      <c r="AG79" s="208"/>
      <c r="AH79" s="208"/>
      <c r="AI79" s="208"/>
      <c r="AJ79" s="71"/>
      <c r="AK79" s="314"/>
      <c r="AL79" s="315"/>
      <c r="AM79" s="208"/>
      <c r="AN79" s="208"/>
      <c r="AO79" s="208"/>
      <c r="AP79" s="208"/>
      <c r="AQ79" s="73"/>
      <c r="AR79" s="314"/>
      <c r="AS79" s="315"/>
      <c r="AT79" s="208"/>
      <c r="AU79" s="208"/>
      <c r="AV79" s="208"/>
      <c r="AW79" s="208"/>
      <c r="AX79" s="207"/>
      <c r="AY79" s="71"/>
      <c r="AZ79" s="314">
        <v>5</v>
      </c>
      <c r="BA79" s="315">
        <v>8</v>
      </c>
      <c r="BB79" s="208"/>
      <c r="BC79" s="208"/>
      <c r="BD79" s="208"/>
      <c r="BE79" s="208"/>
      <c r="BF79" s="73">
        <f>SUM(AZ79:BE79)</f>
        <v>13</v>
      </c>
      <c r="BG79" s="314"/>
      <c r="BH79" s="315"/>
      <c r="BI79" s="208"/>
      <c r="BJ79" s="208"/>
      <c r="BK79" s="208"/>
      <c r="BL79" s="208"/>
      <c r="BM79" s="71"/>
      <c r="BN79" s="314"/>
      <c r="BO79" s="315"/>
      <c r="BP79" s="208"/>
      <c r="BQ79" s="208"/>
      <c r="BR79" s="208"/>
      <c r="BS79" s="208"/>
      <c r="BT79" s="71"/>
      <c r="BU79" s="215">
        <f t="shared" si="8"/>
        <v>13</v>
      </c>
      <c r="BV79" s="16"/>
      <c r="BW79" s="82"/>
    </row>
    <row r="80" spans="1:75" ht="20.25">
      <c r="A80" s="63">
        <v>27</v>
      </c>
      <c r="B80" s="421" t="s">
        <v>28</v>
      </c>
      <c r="C80" s="230">
        <v>2378</v>
      </c>
      <c r="D80" s="220" t="s">
        <v>63</v>
      </c>
      <c r="E80" s="283">
        <v>130</v>
      </c>
      <c r="F80" s="37" t="s">
        <v>39</v>
      </c>
      <c r="G80" s="540"/>
      <c r="H80" s="133"/>
      <c r="I80" s="133"/>
      <c r="J80" s="133"/>
      <c r="K80" s="133"/>
      <c r="L80" s="133"/>
      <c r="M80" s="370"/>
      <c r="N80" s="270"/>
      <c r="O80" s="384">
        <v>3</v>
      </c>
      <c r="P80" s="344">
        <v>3</v>
      </c>
      <c r="Q80" s="344"/>
      <c r="R80" s="344"/>
      <c r="S80" s="400"/>
      <c r="T80" s="383">
        <v>2</v>
      </c>
      <c r="U80" s="272">
        <f>SUM(O80:T80)</f>
        <v>8</v>
      </c>
      <c r="V80" s="314"/>
      <c r="W80" s="315"/>
      <c r="X80" s="208"/>
      <c r="Y80" s="208"/>
      <c r="Z80" s="208"/>
      <c r="AA80" s="208"/>
      <c r="AB80" s="366"/>
      <c r="AC80" s="73"/>
      <c r="AD80" s="314"/>
      <c r="AE80" s="315"/>
      <c r="AF80" s="208"/>
      <c r="AG80" s="208"/>
      <c r="AH80" s="208"/>
      <c r="AI80" s="401">
        <v>2</v>
      </c>
      <c r="AJ80" s="71">
        <f>SUM(AD80:AI80)</f>
        <v>2</v>
      </c>
      <c r="AK80" s="314"/>
      <c r="AL80" s="315"/>
      <c r="AM80" s="208"/>
      <c r="AN80" s="208"/>
      <c r="AO80" s="208"/>
      <c r="AP80" s="401">
        <v>2</v>
      </c>
      <c r="AQ80" s="73">
        <f>SUM(AK80:AP80)</f>
        <v>2</v>
      </c>
      <c r="AR80" s="314"/>
      <c r="AS80" s="315"/>
      <c r="AT80" s="208"/>
      <c r="AU80" s="208"/>
      <c r="AV80" s="208"/>
      <c r="AW80" s="208"/>
      <c r="AX80" s="207"/>
      <c r="AY80" s="71"/>
      <c r="AZ80" s="314"/>
      <c r="BA80" s="315"/>
      <c r="BB80" s="208"/>
      <c r="BC80" s="208"/>
      <c r="BD80" s="208"/>
      <c r="BE80" s="208"/>
      <c r="BF80" s="73"/>
      <c r="BG80" s="314"/>
      <c r="BH80" s="315"/>
      <c r="BI80" s="208"/>
      <c r="BJ80" s="208"/>
      <c r="BK80" s="208"/>
      <c r="BL80" s="208"/>
      <c r="BM80" s="71"/>
      <c r="BN80" s="314"/>
      <c r="BO80" s="315"/>
      <c r="BP80" s="208"/>
      <c r="BQ80" s="208"/>
      <c r="BR80" s="208"/>
      <c r="BS80" s="208"/>
      <c r="BT80" s="71"/>
      <c r="BU80" s="215">
        <f t="shared" si="8"/>
        <v>12</v>
      </c>
      <c r="BV80" s="16"/>
      <c r="BW80" s="82"/>
    </row>
    <row r="81" spans="1:75" ht="20.25">
      <c r="A81" s="63" t="s">
        <v>41</v>
      </c>
      <c r="B81" s="421" t="s">
        <v>175</v>
      </c>
      <c r="C81" s="230">
        <v>1338</v>
      </c>
      <c r="D81" s="220" t="s">
        <v>33</v>
      </c>
      <c r="E81" s="220"/>
      <c r="F81" s="37"/>
      <c r="G81" s="540"/>
      <c r="H81" s="368"/>
      <c r="I81" s="368"/>
      <c r="J81" s="133"/>
      <c r="K81" s="133"/>
      <c r="L81" s="133"/>
      <c r="M81" s="370"/>
      <c r="N81" s="270"/>
      <c r="O81" s="381"/>
      <c r="P81" s="382"/>
      <c r="Q81" s="344"/>
      <c r="R81" s="344"/>
      <c r="S81" s="379"/>
      <c r="T81" s="383"/>
      <c r="U81" s="272"/>
      <c r="V81" s="314"/>
      <c r="W81" s="315"/>
      <c r="X81" s="208"/>
      <c r="Y81" s="208"/>
      <c r="Z81" s="208"/>
      <c r="AA81" s="208"/>
      <c r="AB81" s="366"/>
      <c r="AC81" s="73"/>
      <c r="AD81" s="314"/>
      <c r="AE81" s="315"/>
      <c r="AF81" s="208"/>
      <c r="AG81" s="208"/>
      <c r="AH81" s="208"/>
      <c r="AI81" s="208"/>
      <c r="AJ81" s="71"/>
      <c r="AK81" s="314">
        <v>5</v>
      </c>
      <c r="AL81" s="315"/>
      <c r="AM81" s="208"/>
      <c r="AN81" s="208">
        <v>6</v>
      </c>
      <c r="AO81" s="208"/>
      <c r="AP81" s="208"/>
      <c r="AQ81" s="73">
        <f>SUM(AK81:AP81)</f>
        <v>11</v>
      </c>
      <c r="AR81" s="314"/>
      <c r="AS81" s="315"/>
      <c r="AT81" s="208"/>
      <c r="AU81" s="208"/>
      <c r="AV81" s="208"/>
      <c r="AW81" s="208"/>
      <c r="AX81" s="207"/>
      <c r="AY81" s="71"/>
      <c r="AZ81" s="314"/>
      <c r="BA81" s="315"/>
      <c r="BB81" s="208"/>
      <c r="BC81" s="208"/>
      <c r="BD81" s="208"/>
      <c r="BE81" s="208"/>
      <c r="BF81" s="73"/>
      <c r="BG81" s="314"/>
      <c r="BH81" s="315"/>
      <c r="BI81" s="208"/>
      <c r="BJ81" s="208"/>
      <c r="BK81" s="208"/>
      <c r="BL81" s="208"/>
      <c r="BM81" s="71"/>
      <c r="BN81" s="314"/>
      <c r="BO81" s="315"/>
      <c r="BP81" s="208"/>
      <c r="BQ81" s="208"/>
      <c r="BR81" s="208"/>
      <c r="BS81" s="208"/>
      <c r="BT81" s="71"/>
      <c r="BU81" s="215">
        <f t="shared" si="8"/>
        <v>11</v>
      </c>
      <c r="BV81" s="16"/>
      <c r="BW81" s="82"/>
    </row>
    <row r="82" spans="1:75" ht="20.25">
      <c r="A82" s="63">
        <v>39</v>
      </c>
      <c r="B82" s="421" t="s">
        <v>17</v>
      </c>
      <c r="C82" s="230">
        <v>1335</v>
      </c>
      <c r="D82" s="220"/>
      <c r="E82" s="220">
        <v>103</v>
      </c>
      <c r="F82" s="37" t="s">
        <v>39</v>
      </c>
      <c r="G82" s="540">
        <v>2</v>
      </c>
      <c r="H82" s="368"/>
      <c r="I82" s="368"/>
      <c r="J82" s="133"/>
      <c r="K82" s="133"/>
      <c r="L82" s="133"/>
      <c r="M82" s="370">
        <v>2</v>
      </c>
      <c r="N82" s="270">
        <f>SUM(H82:M82)</f>
        <v>2</v>
      </c>
      <c r="O82" s="381"/>
      <c r="P82" s="382"/>
      <c r="Q82" s="344"/>
      <c r="R82" s="344"/>
      <c r="S82" s="379"/>
      <c r="T82" s="383">
        <v>2</v>
      </c>
      <c r="U82" s="272">
        <f>SUM(O82:T82)</f>
        <v>2</v>
      </c>
      <c r="V82" s="314"/>
      <c r="W82" s="315"/>
      <c r="X82" s="208"/>
      <c r="Y82" s="208"/>
      <c r="Z82" s="208"/>
      <c r="AA82" s="208">
        <v>2</v>
      </c>
      <c r="AB82" s="366"/>
      <c r="AC82" s="73">
        <f>SUM(V82:AB82)</f>
        <v>2</v>
      </c>
      <c r="AD82" s="314"/>
      <c r="AE82" s="315"/>
      <c r="AF82" s="208"/>
      <c r="AG82" s="208"/>
      <c r="AH82" s="208"/>
      <c r="AI82" s="208"/>
      <c r="AJ82" s="71"/>
      <c r="AK82" s="314"/>
      <c r="AL82" s="315"/>
      <c r="AM82" s="208"/>
      <c r="AN82" s="208"/>
      <c r="AO82" s="208"/>
      <c r="AP82" s="208"/>
      <c r="AQ82" s="73"/>
      <c r="AR82" s="314"/>
      <c r="AS82" s="315"/>
      <c r="AT82" s="208"/>
      <c r="AU82" s="208"/>
      <c r="AV82" s="208"/>
      <c r="AW82" s="208"/>
      <c r="AX82" s="207"/>
      <c r="AY82" s="71"/>
      <c r="AZ82" s="314"/>
      <c r="BA82" s="315"/>
      <c r="BB82" s="208"/>
      <c r="BC82" s="208"/>
      <c r="BD82" s="208"/>
      <c r="BE82" s="208"/>
      <c r="BF82" s="73"/>
      <c r="BG82" s="314"/>
      <c r="BH82" s="315"/>
      <c r="BI82" s="208"/>
      <c r="BJ82" s="208"/>
      <c r="BK82" s="208"/>
      <c r="BL82" s="401">
        <v>2</v>
      </c>
      <c r="BM82" s="71">
        <f>SUM(BL82)</f>
        <v>2</v>
      </c>
      <c r="BN82" s="314"/>
      <c r="BO82" s="315"/>
      <c r="BP82" s="208"/>
      <c r="BQ82" s="208"/>
      <c r="BR82" s="208"/>
      <c r="BS82" s="208"/>
      <c r="BT82" s="71"/>
      <c r="BU82" s="215">
        <f t="shared" si="8"/>
        <v>10</v>
      </c>
      <c r="BV82" s="16"/>
      <c r="BW82" s="82"/>
    </row>
    <row r="83" spans="1:75" ht="20.25">
      <c r="A83" s="63">
        <v>40</v>
      </c>
      <c r="B83" s="421" t="s">
        <v>154</v>
      </c>
      <c r="C83" s="228">
        <v>2640</v>
      </c>
      <c r="D83" s="220" t="s">
        <v>62</v>
      </c>
      <c r="E83" s="220">
        <v>93</v>
      </c>
      <c r="F83" s="37" t="s">
        <v>39</v>
      </c>
      <c r="G83" s="540"/>
      <c r="H83" s="133"/>
      <c r="I83" s="133"/>
      <c r="J83" s="133"/>
      <c r="K83" s="133"/>
      <c r="L83" s="133"/>
      <c r="M83" s="370"/>
      <c r="N83" s="270"/>
      <c r="O83" s="384">
        <v>5</v>
      </c>
      <c r="P83" s="344">
        <v>2</v>
      </c>
      <c r="Q83" s="344"/>
      <c r="R83" s="344">
        <v>2</v>
      </c>
      <c r="S83" s="400"/>
      <c r="T83" s="383"/>
      <c r="U83" s="272">
        <f>SUM(O83:T83)</f>
        <v>9</v>
      </c>
      <c r="V83" s="314"/>
      <c r="W83" s="315"/>
      <c r="X83" s="208"/>
      <c r="Y83" s="208"/>
      <c r="Z83" s="208"/>
      <c r="AA83" s="208"/>
      <c r="AB83" s="366"/>
      <c r="AC83" s="73"/>
      <c r="AD83" s="314"/>
      <c r="AE83" s="315"/>
      <c r="AF83" s="208"/>
      <c r="AG83" s="208"/>
      <c r="AH83" s="208"/>
      <c r="AI83" s="208"/>
      <c r="AJ83" s="71"/>
      <c r="AK83" s="314"/>
      <c r="AL83" s="315"/>
      <c r="AM83" s="208"/>
      <c r="AN83" s="208"/>
      <c r="AO83" s="208"/>
      <c r="AP83" s="208"/>
      <c r="AQ83" s="73"/>
      <c r="AR83" s="314"/>
      <c r="AS83" s="315"/>
      <c r="AT83" s="208"/>
      <c r="AU83" s="208"/>
      <c r="AV83" s="208"/>
      <c r="AW83" s="208"/>
      <c r="AX83" s="207"/>
      <c r="AY83" s="71"/>
      <c r="AZ83" s="314"/>
      <c r="BA83" s="315"/>
      <c r="BB83" s="208"/>
      <c r="BC83" s="208"/>
      <c r="BD83" s="208"/>
      <c r="BE83" s="208"/>
      <c r="BF83" s="73"/>
      <c r="BG83" s="314"/>
      <c r="BH83" s="315"/>
      <c r="BI83" s="208"/>
      <c r="BJ83" s="208"/>
      <c r="BK83" s="208"/>
      <c r="BL83" s="208"/>
      <c r="BM83" s="71"/>
      <c r="BN83" s="314"/>
      <c r="BO83" s="315"/>
      <c r="BP83" s="208"/>
      <c r="BQ83" s="208"/>
      <c r="BR83" s="208"/>
      <c r="BS83" s="208"/>
      <c r="BT83" s="71"/>
      <c r="BU83" s="215">
        <f t="shared" si="8"/>
        <v>9</v>
      </c>
      <c r="BV83" s="16"/>
      <c r="BW83" s="82"/>
    </row>
    <row r="84" spans="1:75" ht="20.25">
      <c r="A84" s="63">
        <v>41</v>
      </c>
      <c r="B84" s="421" t="s">
        <v>111</v>
      </c>
      <c r="C84" s="230"/>
      <c r="D84" s="220"/>
      <c r="E84" s="283">
        <v>130</v>
      </c>
      <c r="F84" s="37" t="s">
        <v>39</v>
      </c>
      <c r="G84" s="540">
        <v>2</v>
      </c>
      <c r="H84" s="133"/>
      <c r="I84" s="133"/>
      <c r="J84" s="133"/>
      <c r="K84" s="133"/>
      <c r="L84" s="133"/>
      <c r="M84" s="370"/>
      <c r="N84" s="270"/>
      <c r="O84" s="384"/>
      <c r="P84" s="344"/>
      <c r="Q84" s="344"/>
      <c r="R84" s="344"/>
      <c r="S84" s="400"/>
      <c r="T84" s="383"/>
      <c r="U84" s="272"/>
      <c r="V84" s="314"/>
      <c r="W84" s="315"/>
      <c r="X84" s="208"/>
      <c r="Y84" s="208"/>
      <c r="Z84" s="208"/>
      <c r="AA84" s="208">
        <v>2</v>
      </c>
      <c r="AB84" s="366"/>
      <c r="AC84" s="73">
        <f>SUM(V84:AB84)</f>
        <v>2</v>
      </c>
      <c r="AD84" s="314"/>
      <c r="AE84" s="315"/>
      <c r="AF84" s="208"/>
      <c r="AG84" s="208"/>
      <c r="AH84" s="208"/>
      <c r="AI84" s="208"/>
      <c r="AJ84" s="71"/>
      <c r="AK84" s="314"/>
      <c r="AL84" s="315"/>
      <c r="AM84" s="208"/>
      <c r="AN84" s="208"/>
      <c r="AO84" s="208"/>
      <c r="AP84" s="208"/>
      <c r="AQ84" s="73"/>
      <c r="AR84" s="314"/>
      <c r="AS84" s="315"/>
      <c r="AT84" s="208"/>
      <c r="AU84" s="208"/>
      <c r="AV84" s="208"/>
      <c r="AW84" s="208"/>
      <c r="AX84" s="207"/>
      <c r="AY84" s="71"/>
      <c r="AZ84" s="314"/>
      <c r="BA84" s="315"/>
      <c r="BB84" s="208"/>
      <c r="BC84" s="208"/>
      <c r="BD84" s="208"/>
      <c r="BE84" s="208"/>
      <c r="BF84" s="73"/>
      <c r="BG84" s="314"/>
      <c r="BH84" s="315"/>
      <c r="BI84" s="208"/>
      <c r="BJ84" s="208"/>
      <c r="BK84" s="208"/>
      <c r="BL84" s="208"/>
      <c r="BM84" s="71"/>
      <c r="BN84" s="314"/>
      <c r="BO84" s="315"/>
      <c r="BP84" s="208"/>
      <c r="BQ84" s="208"/>
      <c r="BR84" s="208"/>
      <c r="BS84" s="208"/>
      <c r="BT84" s="71"/>
      <c r="BU84" s="215">
        <f t="shared" si="8"/>
        <v>4</v>
      </c>
      <c r="BV84" s="16"/>
      <c r="BW84" s="82"/>
    </row>
    <row r="85" spans="1:75" ht="20.25">
      <c r="A85" s="63" t="s">
        <v>41</v>
      </c>
      <c r="B85" s="421" t="s">
        <v>84</v>
      </c>
      <c r="C85" s="230"/>
      <c r="D85" s="220"/>
      <c r="E85" s="283"/>
      <c r="F85" s="37" t="s">
        <v>47</v>
      </c>
      <c r="G85" s="540"/>
      <c r="H85" s="133"/>
      <c r="I85" s="133"/>
      <c r="J85" s="133"/>
      <c r="K85" s="133"/>
      <c r="L85" s="133"/>
      <c r="M85" s="370">
        <v>2</v>
      </c>
      <c r="N85" s="270">
        <f>SUM(H85:M85)</f>
        <v>2</v>
      </c>
      <c r="O85" s="384"/>
      <c r="P85" s="344"/>
      <c r="Q85" s="344"/>
      <c r="R85" s="344"/>
      <c r="S85" s="400"/>
      <c r="T85" s="383">
        <v>2</v>
      </c>
      <c r="U85" s="272">
        <f>SUM(O85:T85)</f>
        <v>2</v>
      </c>
      <c r="V85" s="314"/>
      <c r="W85" s="315"/>
      <c r="X85" s="208"/>
      <c r="Y85" s="208"/>
      <c r="Z85" s="208"/>
      <c r="AA85" s="208"/>
      <c r="AB85" s="366"/>
      <c r="AC85" s="73"/>
      <c r="AD85" s="314"/>
      <c r="AE85" s="315"/>
      <c r="AF85" s="208"/>
      <c r="AG85" s="208"/>
      <c r="AH85" s="208"/>
      <c r="AI85" s="208"/>
      <c r="AJ85" s="71"/>
      <c r="AK85" s="314"/>
      <c r="AL85" s="315"/>
      <c r="AM85" s="208"/>
      <c r="AN85" s="208"/>
      <c r="AO85" s="208"/>
      <c r="AP85" s="208"/>
      <c r="AQ85" s="73"/>
      <c r="AR85" s="314"/>
      <c r="AS85" s="315"/>
      <c r="AT85" s="208"/>
      <c r="AU85" s="208"/>
      <c r="AV85" s="208"/>
      <c r="AW85" s="208"/>
      <c r="AX85" s="207"/>
      <c r="AY85" s="71"/>
      <c r="AZ85" s="314"/>
      <c r="BA85" s="315"/>
      <c r="BB85" s="208"/>
      <c r="BC85" s="208"/>
      <c r="BD85" s="208"/>
      <c r="BE85" s="208"/>
      <c r="BF85" s="73"/>
      <c r="BG85" s="314"/>
      <c r="BH85" s="315"/>
      <c r="BI85" s="208"/>
      <c r="BJ85" s="208"/>
      <c r="BK85" s="208"/>
      <c r="BL85" s="208"/>
      <c r="BM85" s="71"/>
      <c r="BN85" s="314"/>
      <c r="BO85" s="315"/>
      <c r="BP85" s="208"/>
      <c r="BQ85" s="208"/>
      <c r="BR85" s="208"/>
      <c r="BS85" s="208"/>
      <c r="BT85" s="71"/>
      <c r="BU85" s="215">
        <f t="shared" si="8"/>
        <v>4</v>
      </c>
      <c r="BV85" s="16"/>
      <c r="BW85" s="82"/>
    </row>
    <row r="86" spans="1:75" ht="20.25">
      <c r="A86" s="63">
        <v>43</v>
      </c>
      <c r="B86" s="421" t="s">
        <v>74</v>
      </c>
      <c r="C86" s="230"/>
      <c r="D86" s="220"/>
      <c r="E86" s="220">
        <v>18</v>
      </c>
      <c r="F86" s="37" t="s">
        <v>39</v>
      </c>
      <c r="G86" s="540">
        <v>2</v>
      </c>
      <c r="H86" s="368"/>
      <c r="I86" s="368"/>
      <c r="J86" s="133"/>
      <c r="K86" s="133"/>
      <c r="L86" s="133"/>
      <c r="M86" s="370"/>
      <c r="N86" s="270"/>
      <c r="O86" s="381"/>
      <c r="P86" s="382"/>
      <c r="Q86" s="344"/>
      <c r="R86" s="344"/>
      <c r="S86" s="379"/>
      <c r="T86" s="383"/>
      <c r="U86" s="272"/>
      <c r="V86" s="314"/>
      <c r="W86" s="315"/>
      <c r="X86" s="208"/>
      <c r="Y86" s="208"/>
      <c r="Z86" s="208"/>
      <c r="AA86" s="208"/>
      <c r="AB86" s="366"/>
      <c r="AC86" s="73"/>
      <c r="AD86" s="314"/>
      <c r="AE86" s="315"/>
      <c r="AF86" s="208"/>
      <c r="AG86" s="208"/>
      <c r="AH86" s="208"/>
      <c r="AI86" s="208"/>
      <c r="AJ86" s="71"/>
      <c r="AK86" s="314"/>
      <c r="AL86" s="315"/>
      <c r="AM86" s="208"/>
      <c r="AN86" s="208"/>
      <c r="AO86" s="208"/>
      <c r="AP86" s="208"/>
      <c r="AQ86" s="73"/>
      <c r="AR86" s="314"/>
      <c r="AS86" s="315"/>
      <c r="AT86" s="208"/>
      <c r="AU86" s="208"/>
      <c r="AV86" s="208"/>
      <c r="AW86" s="208"/>
      <c r="AX86" s="207"/>
      <c r="AY86" s="71"/>
      <c r="AZ86" s="314"/>
      <c r="BA86" s="315"/>
      <c r="BB86" s="208"/>
      <c r="BC86" s="208"/>
      <c r="BD86" s="208"/>
      <c r="BE86" s="401"/>
      <c r="BF86" s="73"/>
      <c r="BG86" s="314"/>
      <c r="BH86" s="315"/>
      <c r="BI86" s="208"/>
      <c r="BJ86" s="208"/>
      <c r="BK86" s="208"/>
      <c r="BL86" s="208"/>
      <c r="BM86" s="71"/>
      <c r="BN86" s="314"/>
      <c r="BO86" s="315"/>
      <c r="BP86" s="208"/>
      <c r="BQ86" s="208"/>
      <c r="BR86" s="208"/>
      <c r="BS86" s="208"/>
      <c r="BT86" s="71"/>
      <c r="BU86" s="215">
        <f t="shared" si="8"/>
        <v>2</v>
      </c>
      <c r="BV86" s="16"/>
      <c r="BW86" s="82"/>
    </row>
    <row r="87" spans="1:75" ht="20.25">
      <c r="A87" s="63" t="s">
        <v>41</v>
      </c>
      <c r="B87" s="421" t="s">
        <v>141</v>
      </c>
      <c r="C87" s="230"/>
      <c r="D87" s="220"/>
      <c r="E87" s="220">
        <v>149</v>
      </c>
      <c r="F87" s="37" t="s">
        <v>39</v>
      </c>
      <c r="G87" s="540">
        <v>2</v>
      </c>
      <c r="H87" s="368"/>
      <c r="I87" s="368"/>
      <c r="J87" s="133"/>
      <c r="K87" s="133"/>
      <c r="L87" s="133"/>
      <c r="M87" s="370"/>
      <c r="N87" s="270"/>
      <c r="O87" s="381"/>
      <c r="P87" s="382"/>
      <c r="Q87" s="344"/>
      <c r="R87" s="344"/>
      <c r="S87" s="379"/>
      <c r="T87" s="383"/>
      <c r="U87" s="272"/>
      <c r="V87" s="314"/>
      <c r="W87" s="315"/>
      <c r="X87" s="208"/>
      <c r="Y87" s="208"/>
      <c r="Z87" s="208"/>
      <c r="AA87" s="208"/>
      <c r="AB87" s="366"/>
      <c r="AC87" s="73"/>
      <c r="AD87" s="314"/>
      <c r="AE87" s="315"/>
      <c r="AF87" s="208"/>
      <c r="AG87" s="208"/>
      <c r="AH87" s="208"/>
      <c r="AI87" s="208"/>
      <c r="AJ87" s="71"/>
      <c r="AK87" s="314"/>
      <c r="AL87" s="315"/>
      <c r="AM87" s="208"/>
      <c r="AN87" s="208"/>
      <c r="AO87" s="208"/>
      <c r="AP87" s="208"/>
      <c r="AQ87" s="73"/>
      <c r="AR87" s="314"/>
      <c r="AS87" s="315"/>
      <c r="AT87" s="208"/>
      <c r="AU87" s="208"/>
      <c r="AV87" s="208"/>
      <c r="AW87" s="208"/>
      <c r="AX87" s="207"/>
      <c r="AY87" s="71"/>
      <c r="AZ87" s="314"/>
      <c r="BA87" s="315"/>
      <c r="BB87" s="208"/>
      <c r="BC87" s="208"/>
      <c r="BD87" s="208"/>
      <c r="BE87" s="208"/>
      <c r="BF87" s="73"/>
      <c r="BG87" s="314"/>
      <c r="BH87" s="315"/>
      <c r="BI87" s="208"/>
      <c r="BJ87" s="208"/>
      <c r="BK87" s="208"/>
      <c r="BL87" s="208"/>
      <c r="BM87" s="71"/>
      <c r="BN87" s="314"/>
      <c r="BO87" s="315"/>
      <c r="BP87" s="208"/>
      <c r="BQ87" s="208"/>
      <c r="BR87" s="208"/>
      <c r="BS87" s="208"/>
      <c r="BT87" s="71"/>
      <c r="BU87" s="215">
        <f t="shared" si="8"/>
        <v>2</v>
      </c>
      <c r="BV87" s="16"/>
      <c r="BW87" s="82"/>
    </row>
    <row r="88" spans="1:75" ht="20.25" hidden="1">
      <c r="A88" s="8">
        <v>38</v>
      </c>
      <c r="B88" s="6"/>
      <c r="C88" s="175"/>
      <c r="D88" s="33"/>
      <c r="E88" s="299"/>
      <c r="F88" s="37" t="s">
        <v>39</v>
      </c>
      <c r="G88" s="540"/>
      <c r="H88" s="368"/>
      <c r="I88" s="368"/>
      <c r="J88" s="133"/>
      <c r="K88" s="133"/>
      <c r="L88" s="133"/>
      <c r="M88" s="370"/>
      <c r="N88" s="270">
        <f t="shared" ref="N88:N91" si="9">SUM(H88:M88)</f>
        <v>0</v>
      </c>
      <c r="O88" s="381"/>
      <c r="P88" s="382"/>
      <c r="Q88" s="344"/>
      <c r="R88" s="344"/>
      <c r="S88" s="379"/>
      <c r="T88" s="383"/>
      <c r="U88" s="271"/>
      <c r="V88" s="314"/>
      <c r="W88" s="315"/>
      <c r="X88" s="208"/>
      <c r="Y88" s="208"/>
      <c r="Z88" s="208"/>
      <c r="AA88" s="128"/>
      <c r="AB88" s="637"/>
      <c r="AC88" s="73"/>
      <c r="AD88" s="314"/>
      <c r="AE88" s="315"/>
      <c r="AF88" s="208"/>
      <c r="AG88" s="208"/>
      <c r="AH88" s="208"/>
      <c r="AI88" s="208"/>
      <c r="AJ88" s="71"/>
      <c r="AK88" s="314"/>
      <c r="AL88" s="315"/>
      <c r="AM88" s="208"/>
      <c r="AN88" s="208"/>
      <c r="AO88" s="208"/>
      <c r="AP88" s="208"/>
      <c r="AQ88" s="73"/>
      <c r="AR88" s="314"/>
      <c r="AS88" s="315"/>
      <c r="AT88" s="208"/>
      <c r="AU88" s="208"/>
      <c r="AV88" s="208"/>
      <c r="AW88" s="208"/>
      <c r="AX88" s="207"/>
      <c r="AY88" s="71"/>
      <c r="AZ88" s="314"/>
      <c r="BA88" s="315"/>
      <c r="BB88" s="208"/>
      <c r="BC88" s="208"/>
      <c r="BD88" s="208"/>
      <c r="BE88" s="401"/>
      <c r="BF88" s="73"/>
      <c r="BG88" s="314"/>
      <c r="BH88" s="315"/>
      <c r="BI88" s="208"/>
      <c r="BJ88" s="208"/>
      <c r="BK88" s="208"/>
      <c r="BL88" s="208"/>
      <c r="BM88" s="71"/>
      <c r="BN88" s="314"/>
      <c r="BO88" s="315"/>
      <c r="BP88" s="208"/>
      <c r="BQ88" s="208"/>
      <c r="BR88" s="208"/>
      <c r="BS88" s="208"/>
      <c r="BT88" s="71"/>
      <c r="BU88" s="215">
        <f t="shared" ref="BU88:BU93" si="10">+N88+U88+AC88+AJ88+AQ88+AY88+BF88+BM88+BT88+G88</f>
        <v>0</v>
      </c>
      <c r="BV88" s="16"/>
      <c r="BW88" s="82">
        <f t="shared" ref="BW88:BW91" si="11">+BU88-BV88</f>
        <v>0</v>
      </c>
    </row>
    <row r="89" spans="1:75" ht="20.25" hidden="1">
      <c r="A89" s="8">
        <v>39</v>
      </c>
      <c r="B89" s="172"/>
      <c r="C89" s="175"/>
      <c r="D89" s="133"/>
      <c r="E89" s="133"/>
      <c r="F89" s="37" t="s">
        <v>39</v>
      </c>
      <c r="G89" s="540"/>
      <c r="H89" s="368"/>
      <c r="I89" s="368"/>
      <c r="J89" s="133"/>
      <c r="K89" s="133"/>
      <c r="L89" s="133"/>
      <c r="M89" s="370"/>
      <c r="N89" s="270">
        <f t="shared" si="9"/>
        <v>0</v>
      </c>
      <c r="O89" s="381"/>
      <c r="P89" s="382"/>
      <c r="Q89" s="344"/>
      <c r="R89" s="344"/>
      <c r="S89" s="379"/>
      <c r="T89" s="383"/>
      <c r="U89" s="271"/>
      <c r="V89" s="314"/>
      <c r="W89" s="315"/>
      <c r="X89" s="208"/>
      <c r="Y89" s="208"/>
      <c r="Z89" s="208"/>
      <c r="AA89" s="208"/>
      <c r="AB89" s="366"/>
      <c r="AC89" s="73"/>
      <c r="AD89" s="314"/>
      <c r="AE89" s="315"/>
      <c r="AF89" s="208"/>
      <c r="AG89" s="208"/>
      <c r="AH89" s="208"/>
      <c r="AI89" s="208"/>
      <c r="AJ89" s="71"/>
      <c r="AK89" s="314"/>
      <c r="AL89" s="315"/>
      <c r="AM89" s="208"/>
      <c r="AN89" s="208"/>
      <c r="AO89" s="208"/>
      <c r="AP89" s="208"/>
      <c r="AQ89" s="73"/>
      <c r="AR89" s="314"/>
      <c r="AS89" s="315"/>
      <c r="AT89" s="208"/>
      <c r="AU89" s="208"/>
      <c r="AV89" s="208"/>
      <c r="AW89" s="208"/>
      <c r="AX89" s="207"/>
      <c r="AY89" s="71"/>
      <c r="AZ89" s="314"/>
      <c r="BA89" s="315"/>
      <c r="BB89" s="208"/>
      <c r="BC89" s="208"/>
      <c r="BD89" s="208"/>
      <c r="BE89" s="401"/>
      <c r="BF89" s="73"/>
      <c r="BG89" s="314"/>
      <c r="BH89" s="315"/>
      <c r="BI89" s="208"/>
      <c r="BJ89" s="208"/>
      <c r="BK89" s="208"/>
      <c r="BL89" s="208"/>
      <c r="BM89" s="71"/>
      <c r="BN89" s="314"/>
      <c r="BO89" s="315"/>
      <c r="BP89" s="208"/>
      <c r="BQ89" s="208"/>
      <c r="BR89" s="208"/>
      <c r="BS89" s="208"/>
      <c r="BT89" s="71"/>
      <c r="BU89" s="215">
        <f t="shared" si="10"/>
        <v>0</v>
      </c>
      <c r="BV89" s="16"/>
      <c r="BW89" s="82">
        <f t="shared" si="11"/>
        <v>0</v>
      </c>
    </row>
    <row r="90" spans="1:75" ht="20.25" hidden="1">
      <c r="A90" s="8"/>
      <c r="B90" s="172"/>
      <c r="C90" s="175"/>
      <c r="D90" s="133"/>
      <c r="E90" s="133"/>
      <c r="F90" s="37" t="s">
        <v>39</v>
      </c>
      <c r="G90" s="540"/>
      <c r="H90" s="368"/>
      <c r="I90" s="368"/>
      <c r="J90" s="133"/>
      <c r="K90" s="133"/>
      <c r="L90" s="133"/>
      <c r="M90" s="370"/>
      <c r="N90" s="270">
        <f t="shared" si="9"/>
        <v>0</v>
      </c>
      <c r="O90" s="381"/>
      <c r="P90" s="382"/>
      <c r="Q90" s="344"/>
      <c r="R90" s="344"/>
      <c r="S90" s="379"/>
      <c r="T90" s="383"/>
      <c r="U90" s="271"/>
      <c r="V90" s="314"/>
      <c r="W90" s="315"/>
      <c r="X90" s="208"/>
      <c r="Y90" s="208"/>
      <c r="Z90" s="208"/>
      <c r="AA90" s="208"/>
      <c r="AB90" s="366"/>
      <c r="AC90" s="73"/>
      <c r="AD90" s="314"/>
      <c r="AE90" s="315"/>
      <c r="AF90" s="208"/>
      <c r="AG90" s="208"/>
      <c r="AH90" s="208"/>
      <c r="AI90" s="208"/>
      <c r="AJ90" s="71"/>
      <c r="AK90" s="314"/>
      <c r="AL90" s="315"/>
      <c r="AM90" s="208"/>
      <c r="AN90" s="208"/>
      <c r="AO90" s="208"/>
      <c r="AP90" s="208"/>
      <c r="AQ90" s="73"/>
      <c r="AR90" s="314"/>
      <c r="AS90" s="315"/>
      <c r="AT90" s="208"/>
      <c r="AU90" s="208"/>
      <c r="AV90" s="208"/>
      <c r="AW90" s="208"/>
      <c r="AX90" s="207"/>
      <c r="AY90" s="71"/>
      <c r="AZ90" s="314"/>
      <c r="BA90" s="315"/>
      <c r="BB90" s="208"/>
      <c r="BC90" s="208"/>
      <c r="BD90" s="208"/>
      <c r="BE90" s="208"/>
      <c r="BF90" s="73"/>
      <c r="BG90" s="314"/>
      <c r="BH90" s="315"/>
      <c r="BI90" s="208"/>
      <c r="BJ90" s="208"/>
      <c r="BK90" s="208"/>
      <c r="BL90" s="208"/>
      <c r="BM90" s="71"/>
      <c r="BN90" s="314"/>
      <c r="BO90" s="315"/>
      <c r="BP90" s="208"/>
      <c r="BQ90" s="208"/>
      <c r="BR90" s="208"/>
      <c r="BS90" s="208"/>
      <c r="BT90" s="71"/>
      <c r="BU90" s="215">
        <f t="shared" si="10"/>
        <v>0</v>
      </c>
      <c r="BV90" s="16"/>
      <c r="BW90" s="82">
        <f t="shared" si="11"/>
        <v>0</v>
      </c>
    </row>
    <row r="91" spans="1:75" ht="20.25" hidden="1">
      <c r="A91" s="8"/>
      <c r="B91" s="6"/>
      <c r="C91" s="175"/>
      <c r="D91" s="344"/>
      <c r="E91" s="133"/>
      <c r="F91" s="37" t="s">
        <v>39</v>
      </c>
      <c r="G91" s="540"/>
      <c r="H91" s="368"/>
      <c r="I91" s="368"/>
      <c r="J91" s="133"/>
      <c r="K91" s="133"/>
      <c r="L91" s="133"/>
      <c r="M91" s="370"/>
      <c r="N91" s="270">
        <f t="shared" si="9"/>
        <v>0</v>
      </c>
      <c r="O91" s="381"/>
      <c r="P91" s="382"/>
      <c r="Q91" s="344"/>
      <c r="R91" s="344"/>
      <c r="S91" s="379"/>
      <c r="T91" s="383"/>
      <c r="U91" s="271"/>
      <c r="V91" s="314"/>
      <c r="W91" s="315"/>
      <c r="X91" s="208"/>
      <c r="Y91" s="208"/>
      <c r="Z91" s="208"/>
      <c r="AA91" s="208"/>
      <c r="AB91" s="366"/>
      <c r="AC91" s="73"/>
      <c r="AD91" s="314"/>
      <c r="AE91" s="315"/>
      <c r="AF91" s="208"/>
      <c r="AG91" s="208"/>
      <c r="AH91" s="208"/>
      <c r="AI91" s="208"/>
      <c r="AJ91" s="71"/>
      <c r="AK91" s="314"/>
      <c r="AL91" s="315"/>
      <c r="AM91" s="208"/>
      <c r="AN91" s="208"/>
      <c r="AO91" s="208"/>
      <c r="AP91" s="208"/>
      <c r="AQ91" s="73"/>
      <c r="AR91" s="314"/>
      <c r="AS91" s="315"/>
      <c r="AT91" s="208"/>
      <c r="AU91" s="208"/>
      <c r="AV91" s="208"/>
      <c r="AW91" s="208"/>
      <c r="AX91" s="207"/>
      <c r="AY91" s="71"/>
      <c r="AZ91" s="314"/>
      <c r="BA91" s="315"/>
      <c r="BB91" s="208"/>
      <c r="BC91" s="208"/>
      <c r="BD91" s="208"/>
      <c r="BE91" s="208"/>
      <c r="BF91" s="73"/>
      <c r="BG91" s="314"/>
      <c r="BH91" s="315"/>
      <c r="BI91" s="208"/>
      <c r="BJ91" s="208"/>
      <c r="BK91" s="208"/>
      <c r="BL91" s="208"/>
      <c r="BM91" s="71"/>
      <c r="BN91" s="314"/>
      <c r="BO91" s="315"/>
      <c r="BP91" s="208"/>
      <c r="BQ91" s="208"/>
      <c r="BR91" s="208"/>
      <c r="BS91" s="208"/>
      <c r="BT91" s="71"/>
      <c r="BU91" s="215">
        <f t="shared" si="10"/>
        <v>0</v>
      </c>
      <c r="BV91" s="16"/>
      <c r="BW91" s="82">
        <f t="shared" si="11"/>
        <v>0</v>
      </c>
    </row>
    <row r="92" spans="1:75" ht="20.25" hidden="1">
      <c r="A92" s="63"/>
      <c r="B92" s="172"/>
      <c r="C92" s="230"/>
      <c r="D92" s="133"/>
      <c r="E92" s="133"/>
      <c r="F92" s="37" t="s">
        <v>39</v>
      </c>
      <c r="G92" s="540"/>
      <c r="H92" s="98"/>
      <c r="I92" s="98"/>
      <c r="J92" s="98"/>
      <c r="K92" s="98"/>
      <c r="L92" s="98"/>
      <c r="M92" s="376"/>
      <c r="N92" s="270">
        <f t="shared" ref="N92:N93" si="12">SUM(H92:M92)</f>
        <v>0</v>
      </c>
      <c r="O92" s="384"/>
      <c r="P92" s="344"/>
      <c r="Q92" s="344"/>
      <c r="R92" s="344"/>
      <c r="S92" s="400"/>
      <c r="T92" s="383"/>
      <c r="U92" s="271"/>
      <c r="V92" s="314"/>
      <c r="W92" s="315"/>
      <c r="X92" s="208"/>
      <c r="Y92" s="208"/>
      <c r="Z92" s="208"/>
      <c r="AA92" s="208"/>
      <c r="AB92" s="366"/>
      <c r="AC92" s="73"/>
      <c r="AD92" s="314"/>
      <c r="AE92" s="315"/>
      <c r="AF92" s="208"/>
      <c r="AG92" s="208"/>
      <c r="AH92" s="208"/>
      <c r="AI92" s="208"/>
      <c r="AJ92" s="71"/>
      <c r="AK92" s="314"/>
      <c r="AL92" s="315"/>
      <c r="AM92" s="208"/>
      <c r="AN92" s="208"/>
      <c r="AO92" s="208"/>
      <c r="AP92" s="208"/>
      <c r="AQ92" s="73"/>
      <c r="AR92" s="314"/>
      <c r="AS92" s="315"/>
      <c r="AT92" s="208"/>
      <c r="AU92" s="208"/>
      <c r="AV92" s="208"/>
      <c r="AW92" s="208"/>
      <c r="AX92" s="207"/>
      <c r="AY92" s="71"/>
      <c r="AZ92" s="314"/>
      <c r="BA92" s="315"/>
      <c r="BB92" s="208"/>
      <c r="BC92" s="208"/>
      <c r="BD92" s="208"/>
      <c r="BE92" s="208"/>
      <c r="BF92" s="73"/>
      <c r="BG92" s="314"/>
      <c r="BH92" s="315"/>
      <c r="BI92" s="208"/>
      <c r="BJ92" s="208"/>
      <c r="BK92" s="208"/>
      <c r="BL92" s="208"/>
      <c r="BM92" s="71"/>
      <c r="BN92" s="314"/>
      <c r="BO92" s="315"/>
      <c r="BP92" s="208"/>
      <c r="BQ92" s="208"/>
      <c r="BR92" s="208"/>
      <c r="BS92" s="208"/>
      <c r="BT92" s="71"/>
      <c r="BU92" s="215">
        <f t="shared" si="10"/>
        <v>0</v>
      </c>
      <c r="BV92" s="298"/>
      <c r="BW92" s="82"/>
    </row>
    <row r="93" spans="1:75" ht="21" hidden="1" thickBot="1">
      <c r="A93" s="30"/>
      <c r="B93" s="183"/>
      <c r="C93" s="276"/>
      <c r="D93" s="137"/>
      <c r="E93" s="137"/>
      <c r="F93" s="58" t="s">
        <v>39</v>
      </c>
      <c r="G93" s="542"/>
      <c r="H93" s="317"/>
      <c r="I93" s="317"/>
      <c r="J93" s="137"/>
      <c r="K93" s="137"/>
      <c r="L93" s="137"/>
      <c r="M93" s="374"/>
      <c r="N93" s="270">
        <f t="shared" si="12"/>
        <v>0</v>
      </c>
      <c r="O93" s="390"/>
      <c r="P93" s="391"/>
      <c r="Q93" s="392"/>
      <c r="R93" s="392"/>
      <c r="S93" s="392"/>
      <c r="T93" s="393"/>
      <c r="U93" s="284"/>
      <c r="V93" s="316"/>
      <c r="W93" s="317"/>
      <c r="X93" s="137"/>
      <c r="Y93" s="137"/>
      <c r="Z93" s="137"/>
      <c r="AA93" s="137"/>
      <c r="AB93" s="638"/>
      <c r="AC93" s="285"/>
      <c r="AD93" s="316"/>
      <c r="AE93" s="317"/>
      <c r="AF93" s="137"/>
      <c r="AG93" s="137"/>
      <c r="AH93" s="137"/>
      <c r="AI93" s="137"/>
      <c r="AJ93" s="286"/>
      <c r="AK93" s="316"/>
      <c r="AL93" s="317"/>
      <c r="AM93" s="137"/>
      <c r="AN93" s="137"/>
      <c r="AO93" s="137"/>
      <c r="AP93" s="137"/>
      <c r="AQ93" s="285"/>
      <c r="AR93" s="316"/>
      <c r="AS93" s="317"/>
      <c r="AT93" s="137"/>
      <c r="AU93" s="137"/>
      <c r="AV93" s="137"/>
      <c r="AW93" s="137"/>
      <c r="AX93" s="710"/>
      <c r="AY93" s="286"/>
      <c r="AZ93" s="316"/>
      <c r="BA93" s="317"/>
      <c r="BB93" s="137"/>
      <c r="BC93" s="137"/>
      <c r="BD93" s="137"/>
      <c r="BE93" s="402"/>
      <c r="BF93" s="285"/>
      <c r="BG93" s="316"/>
      <c r="BH93" s="317"/>
      <c r="BI93" s="137"/>
      <c r="BJ93" s="137"/>
      <c r="BK93" s="137"/>
      <c r="BL93" s="137"/>
      <c r="BM93" s="286"/>
      <c r="BN93" s="316"/>
      <c r="BO93" s="317"/>
      <c r="BP93" s="137"/>
      <c r="BQ93" s="137"/>
      <c r="BR93" s="137"/>
      <c r="BS93" s="137"/>
      <c r="BT93" s="286"/>
      <c r="BU93" s="287">
        <f t="shared" si="10"/>
        <v>0</v>
      </c>
      <c r="BV93" s="402"/>
      <c r="BW93" s="83"/>
    </row>
    <row r="94" spans="1:75">
      <c r="A94" s="40"/>
      <c r="N94" s="767"/>
      <c r="O94" s="768"/>
      <c r="P94" s="57"/>
      <c r="Q94" s="57"/>
      <c r="R94" s="57"/>
      <c r="S94" s="57"/>
      <c r="T94" s="57"/>
      <c r="U94" s="769"/>
      <c r="V94" s="57"/>
      <c r="W94" s="57"/>
      <c r="X94" s="57"/>
      <c r="Y94" s="57"/>
      <c r="Z94" s="57"/>
      <c r="AA94" s="57"/>
      <c r="AB94" s="57"/>
      <c r="AC94" s="74"/>
      <c r="AD94" s="57"/>
      <c r="AE94" s="57"/>
      <c r="AF94" s="57"/>
      <c r="AG94" s="57"/>
      <c r="AH94" s="57"/>
      <c r="AI94" s="57"/>
      <c r="AJ94" s="769"/>
      <c r="AK94" s="57"/>
      <c r="AL94" s="57"/>
      <c r="AM94" s="57"/>
      <c r="AN94" s="57"/>
      <c r="AO94" s="57"/>
      <c r="AP94" s="57"/>
      <c r="AQ94" s="769"/>
      <c r="AR94" s="57"/>
      <c r="AS94" s="57"/>
      <c r="AT94" s="57"/>
      <c r="AU94" s="57"/>
      <c r="AV94" s="57"/>
      <c r="AW94" s="57"/>
      <c r="AX94" s="57"/>
      <c r="AY94" s="770"/>
      <c r="AZ94" s="57"/>
      <c r="BA94" s="57"/>
      <c r="BB94" s="57"/>
      <c r="BC94" s="57"/>
      <c r="BD94" s="57"/>
      <c r="BE94" s="57"/>
      <c r="BF94" s="769"/>
    </row>
    <row r="95" spans="1:75" ht="18">
      <c r="A95" s="40"/>
      <c r="G95" s="418">
        <f t="shared" ref="G95:N95" si="13">SUM(G9:G94)</f>
        <v>40</v>
      </c>
      <c r="H95" s="773">
        <f t="shared" si="13"/>
        <v>60</v>
      </c>
      <c r="I95" s="773">
        <f t="shared" si="13"/>
        <v>54</v>
      </c>
      <c r="J95" s="40">
        <f t="shared" si="13"/>
        <v>6</v>
      </c>
      <c r="K95" s="40">
        <f t="shared" si="13"/>
        <v>39</v>
      </c>
      <c r="L95" s="40">
        <f t="shared" si="13"/>
        <v>31</v>
      </c>
      <c r="M95" s="40">
        <f t="shared" si="13"/>
        <v>36</v>
      </c>
      <c r="N95" s="771">
        <f t="shared" si="13"/>
        <v>226</v>
      </c>
      <c r="O95" s="2">
        <f>SUM(O9:O94)</f>
        <v>76</v>
      </c>
      <c r="P95" s="2">
        <f>SUM(P9:P94)</f>
        <v>72</v>
      </c>
      <c r="Q95" s="2"/>
      <c r="R95" s="2"/>
      <c r="S95" s="2"/>
      <c r="T95" s="2"/>
      <c r="U95" s="771">
        <f>SUM(U9:U94)</f>
        <v>260</v>
      </c>
      <c r="V95" s="2"/>
      <c r="W95" s="2"/>
      <c r="X95" s="2"/>
      <c r="Y95" s="2"/>
      <c r="Z95" s="2"/>
      <c r="AA95" s="2"/>
      <c r="AB95" s="2"/>
      <c r="AC95" s="774">
        <f>SUM(AC9:AC94)</f>
        <v>318</v>
      </c>
      <c r="AD95" s="2"/>
      <c r="AE95" s="2"/>
      <c r="AF95" s="2"/>
      <c r="AG95" s="2"/>
      <c r="AH95" s="2"/>
      <c r="AI95" s="2"/>
      <c r="AJ95" s="771">
        <f>SUM(AJ9:AJ94)</f>
        <v>334</v>
      </c>
      <c r="AK95" s="2"/>
      <c r="AL95" s="2"/>
      <c r="AM95" s="2"/>
      <c r="AN95" s="2"/>
      <c r="AO95" s="2"/>
      <c r="AP95" s="2"/>
      <c r="AQ95" s="771">
        <f>SUM(AQ9:AQ94)</f>
        <v>186</v>
      </c>
      <c r="AR95" s="2"/>
      <c r="AS95" s="2"/>
      <c r="AT95" s="2"/>
      <c r="AU95" s="2"/>
      <c r="AV95" s="2"/>
      <c r="AW95" s="2"/>
      <c r="AX95" s="2"/>
      <c r="AY95" s="45">
        <f>SUM(AY9:AY94)</f>
        <v>160</v>
      </c>
      <c r="AZ95" s="2"/>
      <c r="BA95" s="2"/>
      <c r="BB95" s="2"/>
      <c r="BC95" s="2"/>
      <c r="BD95" s="2"/>
      <c r="BE95" s="2"/>
      <c r="BF95" s="771">
        <f>SUM(BF9:BF94)</f>
        <v>388</v>
      </c>
      <c r="BG95" s="2"/>
      <c r="BH95" s="2"/>
      <c r="BI95" s="2"/>
      <c r="BJ95" s="2"/>
      <c r="BK95" s="2"/>
      <c r="BL95" s="2"/>
      <c r="BM95" s="771">
        <f>SUM(BM9:BM94)</f>
        <v>266</v>
      </c>
      <c r="BN95" s="410"/>
      <c r="BO95" s="410"/>
      <c r="BP95" s="410"/>
      <c r="BQ95" s="410"/>
      <c r="BR95" s="410"/>
      <c r="BS95" s="410"/>
      <c r="BT95" s="771">
        <f>SUM(BT9:BT94)</f>
        <v>0</v>
      </c>
      <c r="BU95" s="2">
        <f>SUM(BU9:BU94)</f>
        <v>2178</v>
      </c>
      <c r="BV95" s="45">
        <f>SUM(BV9:BV94)</f>
        <v>15</v>
      </c>
      <c r="BW95" s="45">
        <f>+BU95-BV95</f>
        <v>2163</v>
      </c>
    </row>
  </sheetData>
  <sortState ref="B9:BW87">
    <sortCondition descending="1" ref="BU9:BU87"/>
  </sortState>
  <mergeCells count="34">
    <mergeCell ref="BA5:BF5"/>
    <mergeCell ref="AZ6:BF6"/>
    <mergeCell ref="BG5:BM5"/>
    <mergeCell ref="BG6:BM6"/>
    <mergeCell ref="BN5:BT5"/>
    <mergeCell ref="BN6:BT6"/>
    <mergeCell ref="AR5:AY5"/>
    <mergeCell ref="AR6:AY6"/>
    <mergeCell ref="AK6:AQ6"/>
    <mergeCell ref="H5:N5"/>
    <mergeCell ref="H6:N6"/>
    <mergeCell ref="AT7:AW7"/>
    <mergeCell ref="BB7:BE7"/>
    <mergeCell ref="BI7:BL7"/>
    <mergeCell ref="BP7:BS7"/>
    <mergeCell ref="AR7:AS7"/>
    <mergeCell ref="AZ7:BA7"/>
    <mergeCell ref="BG7:BH7"/>
    <mergeCell ref="BN7:BO7"/>
    <mergeCell ref="A1:AQ3"/>
    <mergeCell ref="H7:I7"/>
    <mergeCell ref="O7:P7"/>
    <mergeCell ref="V7:W7"/>
    <mergeCell ref="AD7:AE7"/>
    <mergeCell ref="AK7:AL7"/>
    <mergeCell ref="J7:M7"/>
    <mergeCell ref="Q7:T7"/>
    <mergeCell ref="X7:AA7"/>
    <mergeCell ref="AF7:AI7"/>
    <mergeCell ref="AM7:AP7"/>
    <mergeCell ref="AD5:AJ5"/>
    <mergeCell ref="AD6:AJ6"/>
    <mergeCell ref="O6:U6"/>
    <mergeCell ref="AK5:AQ5"/>
  </mergeCells>
  <hyperlinks>
    <hyperlink ref="AL8" r:id="rId1" display="R/@"/>
  </hyperlinks>
  <pageMargins left="0.7" right="0.7" top="0.75" bottom="0.75" header="0.3" footer="0.3"/>
  <pageSetup paperSize="9" scale="30" orientation="portrait" horizontalDpi="4294967293" verticalDpi="4294967293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101"/>
  <sheetViews>
    <sheetView zoomScale="90" zoomScaleNormal="90" workbookViewId="0">
      <selection activeCell="L29" sqref="L29"/>
    </sheetView>
  </sheetViews>
  <sheetFormatPr defaultRowHeight="18.75"/>
  <cols>
    <col min="1" max="1" width="4.28515625" style="2" customWidth="1"/>
    <col min="2" max="2" width="22.140625" customWidth="1"/>
    <col min="3" max="3" width="8.28515625" style="224" customWidth="1"/>
    <col min="4" max="4" width="5.7109375" style="69" customWidth="1"/>
    <col min="5" max="5" width="7.85546875" style="1" customWidth="1"/>
    <col min="6" max="7" width="5.7109375" style="55" customWidth="1"/>
    <col min="8" max="8" width="5.7109375" style="86" customWidth="1"/>
    <col min="9" max="9" width="4.28515625" style="55" customWidth="1"/>
    <col min="10" max="10" width="4.85546875" style="55" customWidth="1"/>
    <col min="11" max="11" width="5.7109375" style="86" customWidth="1"/>
    <col min="12" max="13" width="5.7109375" style="55" customWidth="1"/>
    <col min="14" max="14" width="5.7109375" style="86" customWidth="1"/>
    <col min="15" max="16" width="5.7109375" style="55" customWidth="1"/>
    <col min="17" max="17" width="6.85546875" style="86" customWidth="1"/>
    <col min="18" max="18" width="5.7109375" style="1" customWidth="1"/>
    <col min="19" max="19" width="6.140625" style="1" customWidth="1"/>
    <col min="20" max="20" width="5.7109375" style="86" customWidth="1"/>
    <col min="21" max="22" width="5.7109375" style="1" customWidth="1"/>
    <col min="23" max="23" width="5.7109375" style="86" customWidth="1"/>
    <col min="24" max="25" width="5.7109375" style="1" customWidth="1"/>
    <col min="26" max="26" width="7" style="86" customWidth="1"/>
    <col min="27" max="28" width="5.7109375" style="1" customWidth="1"/>
    <col min="29" max="29" width="5.7109375" style="86" customWidth="1"/>
    <col min="30" max="31" width="5.7109375" style="1" customWidth="1"/>
    <col min="32" max="32" width="5.7109375" style="87" customWidth="1"/>
    <col min="33" max="33" width="9.140625" style="26" customWidth="1"/>
    <col min="34" max="34" width="9" customWidth="1"/>
    <col min="35" max="35" width="9" style="77" customWidth="1"/>
    <col min="36" max="36" width="9.140625" style="359" customWidth="1"/>
    <col min="37" max="37" width="9.140625" style="152" customWidth="1"/>
    <col min="38" max="67" width="9.140625" style="152"/>
  </cols>
  <sheetData>
    <row r="1" spans="1:86">
      <c r="AF1" s="87">
        <v>5</v>
      </c>
    </row>
    <row r="2" spans="1:86" s="323" customFormat="1" ht="42.75" customHeight="1">
      <c r="A2" s="329"/>
      <c r="B2" s="321"/>
      <c r="C2" s="321"/>
      <c r="D2" s="321"/>
      <c r="E2" s="322" t="s">
        <v>142</v>
      </c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0"/>
      <c r="AI2" s="320"/>
      <c r="AJ2" s="360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6"/>
      <c r="AZ2" s="326"/>
      <c r="BA2" s="326"/>
      <c r="BB2" s="326"/>
      <c r="BC2" s="326"/>
      <c r="BD2" s="326"/>
      <c r="BE2" s="326"/>
      <c r="BF2" s="326"/>
      <c r="BG2" s="326"/>
      <c r="BH2" s="326"/>
      <c r="BI2" s="326"/>
      <c r="BJ2" s="326"/>
      <c r="BK2" s="326"/>
      <c r="BL2" s="326"/>
      <c r="BM2" s="326"/>
      <c r="BN2" s="326"/>
      <c r="BO2" s="326"/>
      <c r="CH2" s="324"/>
    </row>
    <row r="3" spans="1:86" ht="21" customHeight="1" thickBot="1">
      <c r="A3" s="328"/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60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/>
      <c r="AV3" s="318"/>
      <c r="AW3" s="318"/>
      <c r="AX3" s="318"/>
      <c r="CH3" s="26"/>
    </row>
    <row r="4" spans="1:86" ht="19.5" thickTop="1">
      <c r="A4" s="41"/>
      <c r="B4" s="43"/>
      <c r="C4" s="233" t="s">
        <v>3</v>
      </c>
      <c r="D4" s="42"/>
      <c r="E4" s="54"/>
      <c r="F4" s="840" t="s">
        <v>173</v>
      </c>
      <c r="G4" s="832"/>
      <c r="H4" s="84"/>
      <c r="I4" s="831" t="s">
        <v>57</v>
      </c>
      <c r="J4" s="832"/>
      <c r="K4" s="84"/>
      <c r="L4" s="831" t="s">
        <v>59</v>
      </c>
      <c r="M4" s="832"/>
      <c r="N4" s="84"/>
      <c r="O4" s="831" t="s">
        <v>58</v>
      </c>
      <c r="P4" s="832"/>
      <c r="Q4" s="84"/>
      <c r="R4" s="833" t="s">
        <v>173</v>
      </c>
      <c r="S4" s="834"/>
      <c r="T4" s="84"/>
      <c r="U4" s="833" t="s">
        <v>59</v>
      </c>
      <c r="V4" s="834"/>
      <c r="W4" s="84"/>
      <c r="X4" s="833" t="s">
        <v>99</v>
      </c>
      <c r="Y4" s="834"/>
      <c r="Z4" s="84"/>
      <c r="AA4" s="833" t="s">
        <v>178</v>
      </c>
      <c r="AB4" s="834"/>
      <c r="AC4" s="84"/>
      <c r="AD4" s="833" t="s">
        <v>178</v>
      </c>
      <c r="AE4" s="834"/>
      <c r="AF4" s="88"/>
      <c r="AG4" s="532"/>
      <c r="AH4" s="65" t="s">
        <v>54</v>
      </c>
      <c r="AI4" s="78"/>
      <c r="AJ4" s="361" t="s">
        <v>119</v>
      </c>
    </row>
    <row r="5" spans="1:86" ht="19.5" thickBot="1">
      <c r="A5" s="44"/>
      <c r="B5" s="3" t="s">
        <v>13</v>
      </c>
      <c r="C5" s="217" t="s">
        <v>4</v>
      </c>
      <c r="D5" s="39" t="s">
        <v>6</v>
      </c>
      <c r="E5" s="14"/>
      <c r="F5" s="839">
        <v>43148</v>
      </c>
      <c r="G5" s="836"/>
      <c r="H5" s="85"/>
      <c r="I5" s="835">
        <v>43547</v>
      </c>
      <c r="J5" s="836"/>
      <c r="K5" s="85"/>
      <c r="L5" s="835">
        <v>43582</v>
      </c>
      <c r="M5" s="836"/>
      <c r="N5" s="85"/>
      <c r="O5" s="835">
        <v>43604</v>
      </c>
      <c r="P5" s="836"/>
      <c r="Q5" s="85"/>
      <c r="R5" s="837">
        <v>43638</v>
      </c>
      <c r="S5" s="838"/>
      <c r="T5" s="85"/>
      <c r="U5" s="837">
        <v>43694</v>
      </c>
      <c r="V5" s="838"/>
      <c r="W5" s="85"/>
      <c r="X5" s="837">
        <v>43358</v>
      </c>
      <c r="Y5" s="838"/>
      <c r="Z5" s="85"/>
      <c r="AA5" s="837">
        <v>43386</v>
      </c>
      <c r="AB5" s="838"/>
      <c r="AC5" s="85"/>
      <c r="AD5" s="837">
        <v>43421</v>
      </c>
      <c r="AE5" s="838"/>
      <c r="AF5" s="89"/>
      <c r="AG5" s="533" t="s">
        <v>15</v>
      </c>
      <c r="AH5" s="66" t="s">
        <v>53</v>
      </c>
      <c r="AI5" s="79" t="s">
        <v>56</v>
      </c>
      <c r="AJ5" s="361" t="s">
        <v>123</v>
      </c>
    </row>
    <row r="6" spans="1:86" ht="19.5" thickBot="1">
      <c r="A6" s="196" t="s">
        <v>14</v>
      </c>
      <c r="B6" s="197" t="s">
        <v>12</v>
      </c>
      <c r="C6" s="234" t="s">
        <v>5</v>
      </c>
      <c r="D6" s="235" t="s">
        <v>40</v>
      </c>
      <c r="E6" s="198" t="s">
        <v>2</v>
      </c>
      <c r="F6" s="199" t="s">
        <v>16</v>
      </c>
      <c r="G6" s="200" t="s">
        <v>11</v>
      </c>
      <c r="H6" s="201" t="s">
        <v>1</v>
      </c>
      <c r="I6" s="202" t="s">
        <v>16</v>
      </c>
      <c r="J6" s="200" t="s">
        <v>11</v>
      </c>
      <c r="K6" s="201" t="s">
        <v>1</v>
      </c>
      <c r="L6" s="202" t="s">
        <v>16</v>
      </c>
      <c r="M6" s="200" t="s">
        <v>11</v>
      </c>
      <c r="N6" s="201" t="s">
        <v>1</v>
      </c>
      <c r="O6" s="202" t="s">
        <v>16</v>
      </c>
      <c r="P6" s="200" t="s">
        <v>11</v>
      </c>
      <c r="Q6" s="201" t="s">
        <v>1</v>
      </c>
      <c r="R6" s="203" t="s">
        <v>16</v>
      </c>
      <c r="S6" s="204" t="s">
        <v>11</v>
      </c>
      <c r="T6" s="201" t="s">
        <v>1</v>
      </c>
      <c r="U6" s="203" t="s">
        <v>16</v>
      </c>
      <c r="V6" s="204" t="s">
        <v>11</v>
      </c>
      <c r="W6" s="201" t="s">
        <v>1</v>
      </c>
      <c r="X6" s="203" t="s">
        <v>16</v>
      </c>
      <c r="Y6" s="204" t="s">
        <v>11</v>
      </c>
      <c r="Z6" s="201" t="s">
        <v>1</v>
      </c>
      <c r="AA6" s="203" t="s">
        <v>16</v>
      </c>
      <c r="AB6" s="204" t="s">
        <v>11</v>
      </c>
      <c r="AC6" s="201" t="s">
        <v>1</v>
      </c>
      <c r="AD6" s="203" t="s">
        <v>16</v>
      </c>
      <c r="AE6" s="204" t="s">
        <v>11</v>
      </c>
      <c r="AF6" s="205" t="s">
        <v>1</v>
      </c>
      <c r="AG6" s="534" t="s">
        <v>1</v>
      </c>
      <c r="AH6" s="67" t="s">
        <v>55</v>
      </c>
      <c r="AI6" s="80" t="s">
        <v>1</v>
      </c>
      <c r="AJ6" s="362">
        <v>2018</v>
      </c>
    </row>
    <row r="7" spans="1:86" s="168" customFormat="1" ht="24" customHeight="1" thickTop="1">
      <c r="A7" s="413"/>
      <c r="B7" s="517" t="s">
        <v>68</v>
      </c>
      <c r="C7" s="518"/>
      <c r="D7" s="519"/>
      <c r="E7" s="520"/>
      <c r="F7" s="521"/>
      <c r="G7" s="522"/>
      <c r="H7" s="523"/>
      <c r="I7" s="524"/>
      <c r="J7" s="525"/>
      <c r="K7" s="523"/>
      <c r="L7" s="526"/>
      <c r="M7" s="527"/>
      <c r="N7" s="523"/>
      <c r="O7" s="524"/>
      <c r="P7" s="525"/>
      <c r="Q7" s="523"/>
      <c r="R7" s="526"/>
      <c r="S7" s="527"/>
      <c r="T7" s="523"/>
      <c r="U7" s="526"/>
      <c r="V7" s="527"/>
      <c r="W7" s="523"/>
      <c r="X7" s="526"/>
      <c r="Y7" s="527"/>
      <c r="Z7" s="523"/>
      <c r="AA7" s="526"/>
      <c r="AB7" s="527"/>
      <c r="AC7" s="523"/>
      <c r="AD7" s="528"/>
      <c r="AE7" s="522"/>
      <c r="AF7" s="529"/>
      <c r="AG7" s="535"/>
      <c r="AH7" s="169"/>
      <c r="AI7" s="347"/>
      <c r="AJ7" s="362"/>
      <c r="AK7" s="327"/>
      <c r="AL7" s="327"/>
      <c r="AM7" s="327"/>
      <c r="AN7" s="327"/>
      <c r="AO7" s="327"/>
      <c r="AP7" s="327"/>
      <c r="AQ7" s="327"/>
      <c r="AR7" s="327"/>
      <c r="AS7" s="327"/>
      <c r="AT7" s="327"/>
      <c r="AU7" s="327"/>
      <c r="AV7" s="327"/>
      <c r="AW7" s="327"/>
      <c r="AX7" s="327"/>
      <c r="AY7" s="327"/>
      <c r="AZ7" s="327"/>
      <c r="BA7" s="327"/>
      <c r="BB7" s="327"/>
      <c r="BC7" s="327"/>
      <c r="BD7" s="327"/>
      <c r="BE7" s="327"/>
      <c r="BF7" s="327"/>
      <c r="BG7" s="327"/>
      <c r="BH7" s="327"/>
      <c r="BI7" s="327"/>
      <c r="BJ7" s="327"/>
      <c r="BK7" s="327"/>
      <c r="BL7" s="327"/>
      <c r="BM7" s="327"/>
      <c r="BN7" s="327"/>
      <c r="BO7" s="327"/>
    </row>
    <row r="8" spans="1:86" s="210" customFormat="1" ht="22.5" hidden="1">
      <c r="A8" s="163">
        <v>1</v>
      </c>
      <c r="B8" s="172" t="s">
        <v>27</v>
      </c>
      <c r="C8" s="231">
        <v>1162</v>
      </c>
      <c r="D8" s="220">
        <v>121</v>
      </c>
      <c r="E8" s="173" t="s">
        <v>39</v>
      </c>
      <c r="F8" s="132"/>
      <c r="G8" s="133"/>
      <c r="H8" s="96"/>
      <c r="I8" s="133"/>
      <c r="J8" s="133"/>
      <c r="K8" s="96"/>
      <c r="L8" s="133"/>
      <c r="M8" s="133"/>
      <c r="N8" s="96"/>
      <c r="O8" s="133"/>
      <c r="P8" s="133"/>
      <c r="Q8" s="96"/>
      <c r="R8" s="133"/>
      <c r="S8" s="133"/>
      <c r="T8" s="96"/>
      <c r="U8" s="133"/>
      <c r="V8" s="133"/>
      <c r="W8" s="96"/>
      <c r="X8" s="133"/>
      <c r="Y8" s="133"/>
      <c r="Z8" s="96"/>
      <c r="AA8" s="133"/>
      <c r="AB8" s="133"/>
      <c r="AC8" s="96"/>
      <c r="AD8" s="133"/>
      <c r="AE8" s="133"/>
      <c r="AF8" s="99"/>
      <c r="AG8" s="536">
        <f t="shared" ref="AG8:AG16" si="0">+AF8+AC8+Z8+W8+T8+Q8+N8+K8+H8</f>
        <v>0</v>
      </c>
      <c r="AH8" s="97"/>
      <c r="AI8" s="348"/>
      <c r="AJ8" s="363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</row>
    <row r="9" spans="1:86" ht="22.5" hidden="1">
      <c r="A9" s="414">
        <v>2</v>
      </c>
      <c r="B9" s="172" t="s">
        <v>81</v>
      </c>
      <c r="C9" s="228">
        <v>2409</v>
      </c>
      <c r="D9" s="220">
        <v>5</v>
      </c>
      <c r="E9" s="173" t="s">
        <v>39</v>
      </c>
      <c r="F9" s="132"/>
      <c r="G9" s="133"/>
      <c r="H9" s="96"/>
      <c r="I9" s="133"/>
      <c r="J9" s="133"/>
      <c r="K9" s="96"/>
      <c r="L9" s="133"/>
      <c r="M9" s="133"/>
      <c r="N9" s="91"/>
      <c r="O9" s="133"/>
      <c r="P9" s="133"/>
      <c r="Q9" s="96"/>
      <c r="R9" s="133"/>
      <c r="S9" s="133"/>
      <c r="T9" s="96"/>
      <c r="U9" s="133"/>
      <c r="V9" s="133"/>
      <c r="W9" s="96"/>
      <c r="X9" s="133"/>
      <c r="Y9" s="133"/>
      <c r="Z9" s="96"/>
      <c r="AA9" s="133"/>
      <c r="AB9" s="133"/>
      <c r="AC9" s="91"/>
      <c r="AD9" s="133"/>
      <c r="AE9" s="133"/>
      <c r="AF9" s="99"/>
      <c r="AG9" s="537">
        <f t="shared" si="0"/>
        <v>0</v>
      </c>
      <c r="AH9" s="97"/>
      <c r="AI9" s="348"/>
      <c r="AJ9" s="363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</row>
    <row r="10" spans="1:86" ht="22.5">
      <c r="A10" s="414">
        <v>1</v>
      </c>
      <c r="B10" s="172" t="s">
        <v>27</v>
      </c>
      <c r="C10" s="230">
        <v>1162</v>
      </c>
      <c r="D10" s="220">
        <v>101</v>
      </c>
      <c r="E10" s="173" t="s">
        <v>39</v>
      </c>
      <c r="F10" s="132"/>
      <c r="G10" s="133"/>
      <c r="H10" s="96"/>
      <c r="I10" s="133"/>
      <c r="J10" s="133"/>
      <c r="K10" s="96">
        <f>SUM(I10:J10)</f>
        <v>0</v>
      </c>
      <c r="L10" s="133">
        <v>4</v>
      </c>
      <c r="M10" s="133">
        <v>4</v>
      </c>
      <c r="N10" s="96">
        <f>SUM(L10:M10)</f>
        <v>8</v>
      </c>
      <c r="O10" s="133">
        <v>6</v>
      </c>
      <c r="P10" s="133">
        <v>6</v>
      </c>
      <c r="Q10" s="96">
        <f>SUM(O10:P10)</f>
        <v>12</v>
      </c>
      <c r="R10" s="133">
        <v>6</v>
      </c>
      <c r="S10" s="133">
        <v>6</v>
      </c>
      <c r="T10" s="96">
        <f>SUM(R10:S10)</f>
        <v>12</v>
      </c>
      <c r="U10" s="133">
        <v>6</v>
      </c>
      <c r="V10" s="133"/>
      <c r="W10" s="96">
        <f>SUM(U10:V10)</f>
        <v>6</v>
      </c>
      <c r="X10" s="133"/>
      <c r="Y10" s="133"/>
      <c r="Z10" s="96"/>
      <c r="AA10" s="133">
        <v>8</v>
      </c>
      <c r="AB10" s="133">
        <v>8</v>
      </c>
      <c r="AC10" s="91">
        <f>SUM(AA10:AB10)</f>
        <v>16</v>
      </c>
      <c r="AD10" s="133"/>
      <c r="AE10" s="133"/>
      <c r="AF10" s="99"/>
      <c r="AG10" s="537">
        <f t="shared" ref="AG10:AG15" si="1">+AF10+AC10+Z10+W10+T10+Q10+N10+K10+H10</f>
        <v>54</v>
      </c>
      <c r="AH10" s="97"/>
      <c r="AI10" s="348"/>
      <c r="AJ10" s="364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</row>
    <row r="11" spans="1:86" ht="22.5">
      <c r="A11" s="414">
        <v>2</v>
      </c>
      <c r="B11" s="172" t="s">
        <v>50</v>
      </c>
      <c r="C11" s="228">
        <v>7919</v>
      </c>
      <c r="D11" s="220">
        <v>133</v>
      </c>
      <c r="E11" s="173" t="s">
        <v>39</v>
      </c>
      <c r="F11" s="132">
        <v>2</v>
      </c>
      <c r="G11" s="133"/>
      <c r="H11" s="96">
        <f>SUM(F11:G11)</f>
        <v>2</v>
      </c>
      <c r="I11" s="133">
        <v>2</v>
      </c>
      <c r="J11" s="133">
        <v>3</v>
      </c>
      <c r="K11" s="96">
        <f>SUM(I11:J11)</f>
        <v>5</v>
      </c>
      <c r="L11" s="133"/>
      <c r="M11" s="133"/>
      <c r="N11" s="96"/>
      <c r="O11" s="133">
        <v>5</v>
      </c>
      <c r="P11" s="133">
        <v>5</v>
      </c>
      <c r="Q11" s="96">
        <f>SUM(O11:P11)</f>
        <v>10</v>
      </c>
      <c r="R11" s="133">
        <v>4</v>
      </c>
      <c r="S11" s="133"/>
      <c r="T11" s="96">
        <f>SUM(R11:S11)</f>
        <v>4</v>
      </c>
      <c r="U11" s="133"/>
      <c r="V11" s="133"/>
      <c r="W11" s="91"/>
      <c r="X11" s="133">
        <v>6</v>
      </c>
      <c r="Y11" s="133">
        <v>6</v>
      </c>
      <c r="Z11" s="96">
        <f>SUM(X11:Y11)</f>
        <v>12</v>
      </c>
      <c r="AA11" s="133"/>
      <c r="AB11" s="133"/>
      <c r="AC11" s="91"/>
      <c r="AD11" s="133"/>
      <c r="AE11" s="133"/>
      <c r="AF11" s="94"/>
      <c r="AG11" s="537">
        <f t="shared" si="1"/>
        <v>33</v>
      </c>
      <c r="AH11" s="97"/>
      <c r="AI11" s="348"/>
      <c r="AJ11" s="364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</row>
    <row r="12" spans="1:86" ht="22.5">
      <c r="A12" s="414">
        <v>3</v>
      </c>
      <c r="B12" s="170" t="s">
        <v>30</v>
      </c>
      <c r="C12" s="227">
        <v>2500</v>
      </c>
      <c r="D12" s="219">
        <v>26</v>
      </c>
      <c r="E12" s="173" t="s">
        <v>39</v>
      </c>
      <c r="F12" s="207">
        <v>4</v>
      </c>
      <c r="G12" s="208">
        <v>4</v>
      </c>
      <c r="H12" s="96">
        <f>SUM(F12:G12)</f>
        <v>8</v>
      </c>
      <c r="I12" s="208">
        <v>3</v>
      </c>
      <c r="J12" s="208">
        <v>2</v>
      </c>
      <c r="K12" s="96">
        <f>SUM(I12:J12)</f>
        <v>5</v>
      </c>
      <c r="L12" s="208"/>
      <c r="M12" s="208"/>
      <c r="N12" s="91"/>
      <c r="O12" s="208"/>
      <c r="P12" s="208"/>
      <c r="Q12" s="91"/>
      <c r="R12" s="208"/>
      <c r="S12" s="208"/>
      <c r="T12" s="91"/>
      <c r="U12" s="208"/>
      <c r="V12" s="208"/>
      <c r="W12" s="91"/>
      <c r="X12" s="208">
        <v>8</v>
      </c>
      <c r="Y12" s="208">
        <v>8</v>
      </c>
      <c r="Z12" s="91">
        <f>SUM(X12:Y12)</f>
        <v>16</v>
      </c>
      <c r="AA12" s="208">
        <v>6</v>
      </c>
      <c r="AB12" s="208"/>
      <c r="AC12" s="91">
        <f>SUM(AA12:AB12)</f>
        <v>6</v>
      </c>
      <c r="AD12" s="208"/>
      <c r="AE12" s="208"/>
      <c r="AF12" s="94"/>
      <c r="AG12" s="537">
        <f t="shared" si="1"/>
        <v>35</v>
      </c>
      <c r="AH12" s="352"/>
      <c r="AI12" s="348"/>
      <c r="AJ12" s="363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</row>
    <row r="13" spans="1:86" ht="22.5">
      <c r="A13" s="414">
        <v>4</v>
      </c>
      <c r="B13" s="170" t="s">
        <v>81</v>
      </c>
      <c r="C13" s="279">
        <v>2409</v>
      </c>
      <c r="D13" s="219">
        <v>100</v>
      </c>
      <c r="E13" s="173" t="s">
        <v>39</v>
      </c>
      <c r="F13" s="207"/>
      <c r="G13" s="208"/>
      <c r="H13" s="96"/>
      <c r="I13" s="208">
        <v>4</v>
      </c>
      <c r="J13" s="208">
        <v>4</v>
      </c>
      <c r="K13" s="96">
        <f>SUM(I13:J13)</f>
        <v>8</v>
      </c>
      <c r="L13" s="208"/>
      <c r="M13" s="208"/>
      <c r="N13" s="91"/>
      <c r="O13" s="208"/>
      <c r="P13" s="208"/>
      <c r="Q13" s="91"/>
      <c r="R13" s="208"/>
      <c r="S13" s="208"/>
      <c r="T13" s="91"/>
      <c r="U13" s="208"/>
      <c r="V13" s="208"/>
      <c r="W13" s="91"/>
      <c r="X13" s="208"/>
      <c r="Y13" s="208"/>
      <c r="Z13" s="91"/>
      <c r="AA13" s="208"/>
      <c r="AB13" s="208"/>
      <c r="AC13" s="91"/>
      <c r="AD13" s="208"/>
      <c r="AE13" s="208"/>
      <c r="AF13" s="94"/>
      <c r="AG13" s="537">
        <f t="shared" si="1"/>
        <v>8</v>
      </c>
      <c r="AH13" s="352"/>
      <c r="AI13" s="348"/>
      <c r="AJ13" s="363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</row>
    <row r="14" spans="1:86" ht="22.5">
      <c r="A14" s="414">
        <v>5</v>
      </c>
      <c r="B14" s="170" t="s">
        <v>161</v>
      </c>
      <c r="C14" s="232">
        <v>2194</v>
      </c>
      <c r="D14" s="219">
        <v>89</v>
      </c>
      <c r="E14" s="173" t="s">
        <v>39</v>
      </c>
      <c r="F14" s="207"/>
      <c r="G14" s="208"/>
      <c r="H14" s="96"/>
      <c r="I14" s="208"/>
      <c r="J14" s="208"/>
      <c r="K14" s="96"/>
      <c r="L14" s="208">
        <v>3</v>
      </c>
      <c r="M14" s="208">
        <v>3</v>
      </c>
      <c r="N14" s="91">
        <f>SUM(L14:M14)</f>
        <v>6</v>
      </c>
      <c r="O14" s="208"/>
      <c r="P14" s="208"/>
      <c r="Q14" s="91"/>
      <c r="R14" s="208"/>
      <c r="S14" s="208"/>
      <c r="T14" s="96"/>
      <c r="U14" s="208"/>
      <c r="V14" s="208"/>
      <c r="W14" s="91"/>
      <c r="X14" s="208"/>
      <c r="Y14" s="208"/>
      <c r="Z14" s="91"/>
      <c r="AA14" s="208"/>
      <c r="AB14" s="208">
        <v>6</v>
      </c>
      <c r="AC14" s="91">
        <f>SUM(AA14:AB14)</f>
        <v>6</v>
      </c>
      <c r="AD14" s="208"/>
      <c r="AE14" s="208"/>
      <c r="AF14" s="94"/>
      <c r="AG14" s="537">
        <f t="shared" si="1"/>
        <v>12</v>
      </c>
      <c r="AH14" s="352"/>
      <c r="AI14" s="348"/>
      <c r="AJ14" s="363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</row>
    <row r="15" spans="1:86" ht="22.5">
      <c r="A15" s="163">
        <v>6</v>
      </c>
      <c r="B15" s="172" t="s">
        <v>175</v>
      </c>
      <c r="C15" s="228">
        <v>1338</v>
      </c>
      <c r="D15" s="220">
        <v>172</v>
      </c>
      <c r="E15" s="173" t="s">
        <v>39</v>
      </c>
      <c r="F15" s="132"/>
      <c r="G15" s="133"/>
      <c r="H15" s="96"/>
      <c r="I15" s="133"/>
      <c r="J15" s="133"/>
      <c r="K15" s="96"/>
      <c r="L15" s="133"/>
      <c r="M15" s="133"/>
      <c r="N15" s="96"/>
      <c r="O15" s="133"/>
      <c r="P15" s="133"/>
      <c r="Q15" s="96"/>
      <c r="R15" s="133">
        <v>5</v>
      </c>
      <c r="S15" s="133"/>
      <c r="T15" s="96">
        <f>SUM(R15:S15)</f>
        <v>5</v>
      </c>
      <c r="U15" s="133"/>
      <c r="V15" s="133"/>
      <c r="W15" s="91"/>
      <c r="X15" s="133"/>
      <c r="Y15" s="133"/>
      <c r="Z15" s="96"/>
      <c r="AA15" s="133"/>
      <c r="AB15" s="133"/>
      <c r="AC15" s="91"/>
      <c r="AD15" s="133"/>
      <c r="AE15" s="133"/>
      <c r="AF15" s="94"/>
      <c r="AG15" s="537">
        <f t="shared" si="1"/>
        <v>5</v>
      </c>
      <c r="AH15" s="97"/>
      <c r="AI15" s="348"/>
      <c r="AJ15" s="363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</row>
    <row r="16" spans="1:86" ht="22.5" hidden="1">
      <c r="A16" s="163">
        <v>4</v>
      </c>
      <c r="B16" s="172" t="s">
        <v>117</v>
      </c>
      <c r="C16" s="229"/>
      <c r="D16" s="220">
        <v>172</v>
      </c>
      <c r="E16" s="173" t="s">
        <v>47</v>
      </c>
      <c r="F16" s="132"/>
      <c r="G16" s="133"/>
      <c r="H16" s="91"/>
      <c r="I16" s="133"/>
      <c r="J16" s="133"/>
      <c r="K16" s="96"/>
      <c r="L16" s="133"/>
      <c r="M16" s="133"/>
      <c r="N16" s="96"/>
      <c r="O16" s="133"/>
      <c r="P16" s="133"/>
      <c r="Q16" s="91"/>
      <c r="R16" s="133"/>
      <c r="S16" s="133"/>
      <c r="T16" s="96"/>
      <c r="U16" s="133"/>
      <c r="V16" s="133"/>
      <c r="W16" s="91"/>
      <c r="X16" s="133"/>
      <c r="Y16" s="133"/>
      <c r="Z16" s="96"/>
      <c r="AA16" s="133"/>
      <c r="AB16" s="133"/>
      <c r="AC16" s="91"/>
      <c r="AD16" s="133"/>
      <c r="AE16" s="133"/>
      <c r="AF16" s="99"/>
      <c r="AG16" s="537">
        <f t="shared" si="0"/>
        <v>0</v>
      </c>
      <c r="AH16" s="97"/>
      <c r="AI16" s="348"/>
      <c r="AJ16" s="364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</row>
    <row r="17" spans="1:67" ht="22.5">
      <c r="A17" s="163"/>
      <c r="B17" s="174" t="s">
        <v>67</v>
      </c>
      <c r="C17" s="229"/>
      <c r="D17" s="220"/>
      <c r="E17" s="173"/>
      <c r="F17" s="132"/>
      <c r="G17" s="133"/>
      <c r="H17" s="91"/>
      <c r="I17" s="133"/>
      <c r="J17" s="133"/>
      <c r="K17" s="96"/>
      <c r="L17" s="133"/>
      <c r="M17" s="133"/>
      <c r="N17" s="96"/>
      <c r="O17" s="133"/>
      <c r="P17" s="133"/>
      <c r="Q17" s="91"/>
      <c r="R17" s="133"/>
      <c r="S17" s="133"/>
      <c r="T17" s="96"/>
      <c r="U17" s="133"/>
      <c r="V17" s="133"/>
      <c r="W17" s="91"/>
      <c r="X17" s="133"/>
      <c r="Y17" s="133"/>
      <c r="Z17" s="96"/>
      <c r="AA17" s="133"/>
      <c r="AB17" s="133"/>
      <c r="AC17" s="91"/>
      <c r="AD17" s="133"/>
      <c r="AE17" s="133"/>
      <c r="AF17" s="94"/>
      <c r="AG17" s="537"/>
      <c r="AH17" s="97"/>
      <c r="AI17" s="348"/>
      <c r="AJ17" s="364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</row>
    <row r="18" spans="1:67" ht="22.5" hidden="1">
      <c r="A18" s="414">
        <v>2</v>
      </c>
      <c r="B18" s="172" t="s">
        <v>29</v>
      </c>
      <c r="C18" s="229">
        <v>5400</v>
      </c>
      <c r="D18" s="220">
        <v>171</v>
      </c>
      <c r="E18" s="173" t="s">
        <v>39</v>
      </c>
      <c r="F18" s="132"/>
      <c r="G18" s="133"/>
      <c r="H18" s="96"/>
      <c r="I18" s="133"/>
      <c r="J18" s="133"/>
      <c r="K18" s="96"/>
      <c r="L18" s="133"/>
      <c r="M18" s="133"/>
      <c r="N18" s="96"/>
      <c r="O18" s="133"/>
      <c r="P18" s="133"/>
      <c r="Q18" s="96"/>
      <c r="R18" s="133"/>
      <c r="S18" s="133"/>
      <c r="T18" s="96"/>
      <c r="U18" s="133"/>
      <c r="V18" s="133"/>
      <c r="W18" s="96"/>
      <c r="X18" s="133"/>
      <c r="Y18" s="133"/>
      <c r="Z18" s="96"/>
      <c r="AA18" s="133"/>
      <c r="AB18" s="133"/>
      <c r="AC18" s="91"/>
      <c r="AD18" s="133"/>
      <c r="AE18" s="133"/>
      <c r="AF18" s="99"/>
      <c r="AG18" s="537">
        <f t="shared" ref="AG18:AG27" si="2">+AF18+AC18+Z18+W18+T18+Q18+N18+K18+H18</f>
        <v>0</v>
      </c>
      <c r="AH18" s="97"/>
      <c r="AI18" s="348"/>
      <c r="AJ18" s="363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</row>
    <row r="19" spans="1:67" ht="22.5" hidden="1">
      <c r="A19" s="414">
        <v>3</v>
      </c>
      <c r="B19" s="172" t="s">
        <v>89</v>
      </c>
      <c r="C19" s="229">
        <v>3899</v>
      </c>
      <c r="D19" s="220">
        <v>222</v>
      </c>
      <c r="E19" s="173" t="s">
        <v>39</v>
      </c>
      <c r="F19" s="132"/>
      <c r="G19" s="133"/>
      <c r="H19" s="96"/>
      <c r="I19" s="133"/>
      <c r="J19" s="133"/>
      <c r="K19" s="96"/>
      <c r="L19" s="133"/>
      <c r="M19" s="133"/>
      <c r="N19" s="91"/>
      <c r="O19" s="133"/>
      <c r="P19" s="133"/>
      <c r="Q19" s="96"/>
      <c r="R19" s="133"/>
      <c r="S19" s="133"/>
      <c r="T19" s="96"/>
      <c r="U19" s="133"/>
      <c r="V19" s="133"/>
      <c r="W19" s="96"/>
      <c r="X19" s="133"/>
      <c r="Y19" s="133"/>
      <c r="Z19" s="96"/>
      <c r="AA19" s="133"/>
      <c r="AB19" s="133"/>
      <c r="AC19" s="91"/>
      <c r="AD19" s="133"/>
      <c r="AE19" s="133"/>
      <c r="AF19" s="99"/>
      <c r="AG19" s="537">
        <f t="shared" si="2"/>
        <v>0</v>
      </c>
      <c r="AH19" s="97"/>
      <c r="AI19" s="348"/>
      <c r="AJ19" s="363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</row>
    <row r="20" spans="1:67" ht="22.5">
      <c r="A20" s="414">
        <v>1</v>
      </c>
      <c r="B20" s="172" t="s">
        <v>29</v>
      </c>
      <c r="C20" s="230">
        <v>5400</v>
      </c>
      <c r="D20" s="220">
        <v>171</v>
      </c>
      <c r="E20" s="173" t="s">
        <v>167</v>
      </c>
      <c r="F20" s="132"/>
      <c r="G20" s="133"/>
      <c r="H20" s="96"/>
      <c r="I20" s="133"/>
      <c r="J20" s="133"/>
      <c r="K20" s="96"/>
      <c r="L20" s="133"/>
      <c r="M20" s="133"/>
      <c r="N20" s="91"/>
      <c r="O20" s="133">
        <v>8</v>
      </c>
      <c r="P20" s="133">
        <v>8</v>
      </c>
      <c r="Q20" s="96">
        <f>SUM(O20:P20)</f>
        <v>16</v>
      </c>
      <c r="R20" s="133">
        <v>6</v>
      </c>
      <c r="S20" s="133">
        <v>6</v>
      </c>
      <c r="T20" s="96">
        <f>SUM(R20:S20)</f>
        <v>12</v>
      </c>
      <c r="U20" s="133">
        <v>6</v>
      </c>
      <c r="V20" s="133">
        <v>6</v>
      </c>
      <c r="W20" s="96">
        <f>SUM(U20:V20)</f>
        <v>12</v>
      </c>
      <c r="X20" s="133">
        <v>6</v>
      </c>
      <c r="Y20" s="133">
        <v>6</v>
      </c>
      <c r="Z20" s="96">
        <f>SUM(X20:Y20)</f>
        <v>12</v>
      </c>
      <c r="AA20" s="133">
        <v>8</v>
      </c>
      <c r="AB20" s="133"/>
      <c r="AC20" s="91">
        <f>SUM(AA20:AB20)</f>
        <v>8</v>
      </c>
      <c r="AD20" s="133"/>
      <c r="AE20" s="133"/>
      <c r="AF20" s="99"/>
      <c r="AG20" s="537">
        <f t="shared" ref="AG20:AG25" si="3">+AF20+AC20+Z20+W20+T20+Q20+N20+K20+H20</f>
        <v>60</v>
      </c>
      <c r="AH20" s="97"/>
      <c r="AI20" s="348"/>
      <c r="AJ20" s="363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</row>
    <row r="21" spans="1:67" ht="22.5">
      <c r="A21" s="414">
        <v>2</v>
      </c>
      <c r="B21" s="172" t="s">
        <v>25</v>
      </c>
      <c r="C21" s="230">
        <v>4158</v>
      </c>
      <c r="D21" s="220">
        <v>107</v>
      </c>
      <c r="E21" s="173" t="s">
        <v>39</v>
      </c>
      <c r="F21" s="132">
        <v>3</v>
      </c>
      <c r="G21" s="133">
        <v>3</v>
      </c>
      <c r="H21" s="96">
        <f>SUM(F21:G21)</f>
        <v>6</v>
      </c>
      <c r="I21" s="133"/>
      <c r="J21" s="133"/>
      <c r="K21" s="96"/>
      <c r="L21" s="133"/>
      <c r="M21" s="133"/>
      <c r="N21" s="91"/>
      <c r="O21" s="133">
        <v>5</v>
      </c>
      <c r="P21" s="133">
        <v>5</v>
      </c>
      <c r="Q21" s="96">
        <f>SUM(O21:P21)</f>
        <v>10</v>
      </c>
      <c r="R21" s="133"/>
      <c r="S21" s="133"/>
      <c r="T21" s="96"/>
      <c r="U21" s="133"/>
      <c r="V21" s="133"/>
      <c r="W21" s="96"/>
      <c r="X21" s="133">
        <v>8</v>
      </c>
      <c r="Y21" s="133">
        <v>8</v>
      </c>
      <c r="Z21" s="96">
        <f>SUM(X21:Y21)</f>
        <v>16</v>
      </c>
      <c r="AA21" s="133"/>
      <c r="AB21" s="133"/>
      <c r="AC21" s="91"/>
      <c r="AD21" s="133"/>
      <c r="AE21" s="133"/>
      <c r="AF21" s="99"/>
      <c r="AG21" s="537">
        <f t="shared" si="3"/>
        <v>32</v>
      </c>
      <c r="AH21" s="97"/>
      <c r="AI21" s="348"/>
      <c r="AJ21" s="363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</row>
    <row r="22" spans="1:67" ht="22.5">
      <c r="A22" s="414">
        <v>3</v>
      </c>
      <c r="B22" s="172" t="s">
        <v>146</v>
      </c>
      <c r="C22" s="228">
        <v>7801</v>
      </c>
      <c r="D22" s="220">
        <v>110</v>
      </c>
      <c r="E22" s="173" t="s">
        <v>39</v>
      </c>
      <c r="F22" s="132">
        <v>5</v>
      </c>
      <c r="G22" s="133">
        <v>4</v>
      </c>
      <c r="H22" s="96">
        <f>SUM(F22:G22)</f>
        <v>9</v>
      </c>
      <c r="I22" s="133">
        <v>3</v>
      </c>
      <c r="J22" s="133">
        <v>2</v>
      </c>
      <c r="K22" s="96">
        <f>SUM(I22:J22)</f>
        <v>5</v>
      </c>
      <c r="L22" s="133"/>
      <c r="M22" s="133"/>
      <c r="N22" s="91"/>
      <c r="O22" s="133"/>
      <c r="P22" s="133"/>
      <c r="Q22" s="96"/>
      <c r="R22" s="133"/>
      <c r="S22" s="133"/>
      <c r="T22" s="96"/>
      <c r="U22" s="133"/>
      <c r="V22" s="133"/>
      <c r="W22" s="96"/>
      <c r="X22" s="133">
        <v>5</v>
      </c>
      <c r="Y22" s="133">
        <v>10</v>
      </c>
      <c r="Z22" s="96">
        <f>SUM(X22:Y22)</f>
        <v>15</v>
      </c>
      <c r="AA22" s="133">
        <v>6</v>
      </c>
      <c r="AB22" s="133">
        <v>8</v>
      </c>
      <c r="AC22" s="91">
        <f>SUM(AA22:AB22)</f>
        <v>14</v>
      </c>
      <c r="AD22" s="133"/>
      <c r="AE22" s="133"/>
      <c r="AF22" s="99"/>
      <c r="AG22" s="537">
        <f t="shared" si="3"/>
        <v>43</v>
      </c>
      <c r="AH22" s="97"/>
      <c r="AI22" s="348"/>
      <c r="AJ22" s="363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</row>
    <row r="23" spans="1:67" ht="22.5">
      <c r="A23" s="414">
        <v>4</v>
      </c>
      <c r="B23" s="170" t="s">
        <v>148</v>
      </c>
      <c r="C23" s="279">
        <v>3424</v>
      </c>
      <c r="D23" s="219">
        <v>77</v>
      </c>
      <c r="E23" s="173" t="s">
        <v>39</v>
      </c>
      <c r="F23" s="132">
        <v>4</v>
      </c>
      <c r="G23" s="133">
        <v>5</v>
      </c>
      <c r="H23" s="96">
        <f>SUM(F23:G23)</f>
        <v>9</v>
      </c>
      <c r="I23" s="133">
        <v>4</v>
      </c>
      <c r="J23" s="133">
        <v>4</v>
      </c>
      <c r="K23" s="96">
        <f>SUM(I23:J23)</f>
        <v>8</v>
      </c>
      <c r="L23" s="133"/>
      <c r="M23" s="133"/>
      <c r="N23" s="91">
        <v>0</v>
      </c>
      <c r="O23" s="133"/>
      <c r="P23" s="133">
        <v>6</v>
      </c>
      <c r="Q23" s="96">
        <f>SUM(O23:P23)</f>
        <v>6</v>
      </c>
      <c r="R23" s="133"/>
      <c r="S23" s="133"/>
      <c r="T23" s="96"/>
      <c r="U23" s="133"/>
      <c r="V23" s="133"/>
      <c r="W23" s="96"/>
      <c r="X23" s="133"/>
      <c r="Y23" s="133"/>
      <c r="Z23" s="96"/>
      <c r="AA23" s="133"/>
      <c r="AB23" s="133"/>
      <c r="AC23" s="91"/>
      <c r="AD23" s="133"/>
      <c r="AE23" s="133"/>
      <c r="AF23" s="99"/>
      <c r="AG23" s="537">
        <f t="shared" si="3"/>
        <v>23</v>
      </c>
      <c r="AH23" s="97"/>
      <c r="AI23" s="348"/>
      <c r="AJ23" s="363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</row>
    <row r="24" spans="1:67" ht="22.5">
      <c r="A24" s="163">
        <v>5</v>
      </c>
      <c r="B24" s="172" t="s">
        <v>165</v>
      </c>
      <c r="C24" s="228">
        <v>17625</v>
      </c>
      <c r="D24" s="220">
        <v>52</v>
      </c>
      <c r="E24" s="173" t="s">
        <v>166</v>
      </c>
      <c r="F24" s="132"/>
      <c r="G24" s="133"/>
      <c r="H24" s="96"/>
      <c r="I24" s="133"/>
      <c r="J24" s="133"/>
      <c r="K24" s="96"/>
      <c r="L24" s="133"/>
      <c r="M24" s="133"/>
      <c r="N24" s="96"/>
      <c r="O24" s="133">
        <v>6</v>
      </c>
      <c r="P24" s="133">
        <v>5</v>
      </c>
      <c r="Q24" s="96">
        <f>SUM(O24:P24)</f>
        <v>11</v>
      </c>
      <c r="R24" s="133">
        <v>5</v>
      </c>
      <c r="S24" s="133">
        <v>5</v>
      </c>
      <c r="T24" s="96">
        <f>SUM(R24:S24)</f>
        <v>10</v>
      </c>
      <c r="U24" s="133"/>
      <c r="V24" s="133"/>
      <c r="W24" s="96"/>
      <c r="X24" s="133"/>
      <c r="Y24" s="133"/>
      <c r="Z24" s="96"/>
      <c r="AA24" s="133"/>
      <c r="AB24" s="133"/>
      <c r="AC24" s="91"/>
      <c r="AD24" s="133"/>
      <c r="AE24" s="133"/>
      <c r="AF24" s="99"/>
      <c r="AG24" s="537">
        <f t="shared" si="3"/>
        <v>21</v>
      </c>
      <c r="AH24" s="97"/>
      <c r="AI24" s="348"/>
      <c r="AJ24" s="362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</row>
    <row r="25" spans="1:67" ht="22.5">
      <c r="A25" s="414">
        <v>6</v>
      </c>
      <c r="B25" s="172" t="s">
        <v>89</v>
      </c>
      <c r="C25" s="228">
        <v>3899</v>
      </c>
      <c r="D25" s="220">
        <v>222</v>
      </c>
      <c r="E25" s="173" t="s">
        <v>39</v>
      </c>
      <c r="F25" s="132"/>
      <c r="G25" s="133"/>
      <c r="H25" s="96"/>
      <c r="I25" s="133"/>
      <c r="J25" s="133"/>
      <c r="K25" s="96"/>
      <c r="L25" s="133"/>
      <c r="M25" s="133"/>
      <c r="N25" s="91">
        <v>0</v>
      </c>
      <c r="O25" s="133"/>
      <c r="P25" s="133"/>
      <c r="Q25" s="96"/>
      <c r="R25" s="133"/>
      <c r="S25" s="133"/>
      <c r="T25" s="96">
        <v>0</v>
      </c>
      <c r="U25" s="133">
        <v>5</v>
      </c>
      <c r="V25" s="133"/>
      <c r="W25" s="96">
        <f>SUM(U25:V25)</f>
        <v>5</v>
      </c>
      <c r="X25" s="133">
        <v>10</v>
      </c>
      <c r="Y25" s="133"/>
      <c r="Z25" s="96">
        <f>SUM(X25:Y25)</f>
        <v>10</v>
      </c>
      <c r="AA25" s="133"/>
      <c r="AB25" s="133"/>
      <c r="AC25" s="91"/>
      <c r="AD25" s="133"/>
      <c r="AE25" s="133"/>
      <c r="AF25" s="99"/>
      <c r="AG25" s="537">
        <f t="shared" si="3"/>
        <v>15</v>
      </c>
      <c r="AH25" s="97"/>
      <c r="AI25" s="348"/>
      <c r="AJ25" s="363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</row>
    <row r="26" spans="1:67" ht="22.5" hidden="1">
      <c r="A26" s="414">
        <v>7</v>
      </c>
      <c r="B26" s="172" t="s">
        <v>26</v>
      </c>
      <c r="C26" s="229">
        <v>1893</v>
      </c>
      <c r="D26" s="220">
        <v>88</v>
      </c>
      <c r="E26" s="173" t="s">
        <v>39</v>
      </c>
      <c r="F26" s="132"/>
      <c r="G26" s="133"/>
      <c r="H26" s="96"/>
      <c r="I26" s="133"/>
      <c r="J26" s="133"/>
      <c r="K26" s="96"/>
      <c r="L26" s="133"/>
      <c r="M26" s="133"/>
      <c r="N26" s="96"/>
      <c r="O26" s="133"/>
      <c r="P26" s="133"/>
      <c r="Q26" s="96"/>
      <c r="R26" s="133"/>
      <c r="S26" s="133"/>
      <c r="T26" s="96"/>
      <c r="U26" s="133"/>
      <c r="V26" s="133"/>
      <c r="W26" s="96"/>
      <c r="X26" s="133"/>
      <c r="Y26" s="133"/>
      <c r="Z26" s="96"/>
      <c r="AA26" s="133"/>
      <c r="AB26" s="133"/>
      <c r="AC26" s="91"/>
      <c r="AD26" s="133"/>
      <c r="AE26" s="133"/>
      <c r="AF26" s="94"/>
      <c r="AG26" s="537">
        <f t="shared" si="2"/>
        <v>0</v>
      </c>
      <c r="AH26" s="97"/>
      <c r="AI26" s="348"/>
      <c r="AJ26" s="364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</row>
    <row r="27" spans="1:67" s="149" customFormat="1" ht="22.5" hidden="1">
      <c r="A27" s="163">
        <v>8</v>
      </c>
      <c r="B27" s="172" t="s">
        <v>88</v>
      </c>
      <c r="C27" s="229">
        <v>4815</v>
      </c>
      <c r="D27" s="220">
        <v>174</v>
      </c>
      <c r="E27" s="173" t="s">
        <v>39</v>
      </c>
      <c r="F27" s="132"/>
      <c r="G27" s="133"/>
      <c r="H27" s="96"/>
      <c r="I27" s="133"/>
      <c r="J27" s="133"/>
      <c r="K27" s="96"/>
      <c r="L27" s="133"/>
      <c r="M27" s="133"/>
      <c r="N27" s="96"/>
      <c r="O27" s="133"/>
      <c r="P27" s="133"/>
      <c r="Q27" s="96"/>
      <c r="R27" s="133"/>
      <c r="S27" s="133"/>
      <c r="T27" s="96"/>
      <c r="U27" s="133"/>
      <c r="V27" s="133"/>
      <c r="W27" s="96"/>
      <c r="X27" s="133"/>
      <c r="Y27" s="133"/>
      <c r="Z27" s="96"/>
      <c r="AA27" s="133"/>
      <c r="AB27" s="133"/>
      <c r="AC27" s="96"/>
      <c r="AD27" s="133"/>
      <c r="AE27" s="133"/>
      <c r="AF27" s="99"/>
      <c r="AG27" s="537">
        <f t="shared" si="2"/>
        <v>0</v>
      </c>
      <c r="AH27" s="97"/>
      <c r="AI27" s="348"/>
      <c r="AJ27" s="362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</row>
    <row r="28" spans="1:67" ht="22.5">
      <c r="A28" s="415"/>
      <c r="B28" s="174" t="s">
        <v>66</v>
      </c>
      <c r="C28" s="229"/>
      <c r="D28" s="220"/>
      <c r="E28" s="173"/>
      <c r="F28" s="132"/>
      <c r="G28" s="133"/>
      <c r="H28" s="96"/>
      <c r="I28" s="133"/>
      <c r="J28" s="133"/>
      <c r="K28" s="96"/>
      <c r="L28" s="133"/>
      <c r="M28" s="133"/>
      <c r="N28" s="91"/>
      <c r="O28" s="133"/>
      <c r="P28" s="133"/>
      <c r="Q28" s="96"/>
      <c r="R28" s="133"/>
      <c r="S28" s="133"/>
      <c r="T28" s="96"/>
      <c r="U28" s="133"/>
      <c r="V28" s="133"/>
      <c r="W28" s="96"/>
      <c r="X28" s="133"/>
      <c r="Y28" s="133"/>
      <c r="Z28" s="96"/>
      <c r="AA28" s="133"/>
      <c r="AB28" s="133"/>
      <c r="AC28" s="96"/>
      <c r="AD28" s="133"/>
      <c r="AE28" s="133"/>
      <c r="AF28" s="94"/>
      <c r="AG28" s="537"/>
      <c r="AH28" s="97"/>
      <c r="AI28" s="348"/>
      <c r="AJ28" s="362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</row>
    <row r="29" spans="1:67" ht="22.5">
      <c r="A29" s="160">
        <v>1</v>
      </c>
      <c r="B29" s="172" t="s">
        <v>60</v>
      </c>
      <c r="C29" s="230">
        <v>14041</v>
      </c>
      <c r="D29" s="220">
        <v>112</v>
      </c>
      <c r="E29" s="173" t="s">
        <v>39</v>
      </c>
      <c r="F29" s="132">
        <v>6</v>
      </c>
      <c r="G29" s="133">
        <v>6</v>
      </c>
      <c r="H29" s="96">
        <f>SUM(F29:G29)</f>
        <v>12</v>
      </c>
      <c r="I29" s="133">
        <v>5</v>
      </c>
      <c r="J29" s="133">
        <v>6</v>
      </c>
      <c r="K29" s="772">
        <f>SUM(I29:J29)</f>
        <v>11</v>
      </c>
      <c r="L29" s="133">
        <v>3</v>
      </c>
      <c r="M29" s="133">
        <v>3</v>
      </c>
      <c r="N29" s="96">
        <f>SUM(L29:M29)</f>
        <v>6</v>
      </c>
      <c r="O29" s="133">
        <v>10</v>
      </c>
      <c r="P29" s="133">
        <v>10</v>
      </c>
      <c r="Q29" s="96">
        <f>SUM(O29:P29)</f>
        <v>20</v>
      </c>
      <c r="R29" s="133">
        <v>6</v>
      </c>
      <c r="S29" s="133">
        <v>6</v>
      </c>
      <c r="T29" s="96">
        <f>SUM(R29:S29)</f>
        <v>12</v>
      </c>
      <c r="U29" s="133">
        <v>6</v>
      </c>
      <c r="V29" s="133">
        <v>6</v>
      </c>
      <c r="W29" s="91">
        <f>SUM(U29:V29)</f>
        <v>12</v>
      </c>
      <c r="X29" s="133"/>
      <c r="Y29" s="133"/>
      <c r="Z29" s="96">
        <v>18</v>
      </c>
      <c r="AA29" s="133">
        <v>8</v>
      </c>
      <c r="AB29" s="133">
        <v>8</v>
      </c>
      <c r="AC29" s="91">
        <f>SUM(AA29:AB29)</f>
        <v>16</v>
      </c>
      <c r="AD29" s="133"/>
      <c r="AE29" s="133"/>
      <c r="AF29" s="99"/>
      <c r="AG29" s="537">
        <f t="shared" ref="AG29:AG38" si="4">+AF29+AC29+Z29+W29+T29+Q29+N29+K29+H29</f>
        <v>107</v>
      </c>
      <c r="AH29" s="97">
        <v>11</v>
      </c>
      <c r="AI29" s="348">
        <f>+AG29-AH29</f>
        <v>96</v>
      </c>
      <c r="AJ29" s="363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</row>
    <row r="30" spans="1:67" ht="22.5">
      <c r="A30" s="163">
        <v>2</v>
      </c>
      <c r="B30" s="172" t="s">
        <v>48</v>
      </c>
      <c r="C30" s="230">
        <v>5931</v>
      </c>
      <c r="D30" s="220">
        <v>63</v>
      </c>
      <c r="E30" s="173" t="s">
        <v>39</v>
      </c>
      <c r="F30" s="132"/>
      <c r="G30" s="133"/>
      <c r="H30" s="96"/>
      <c r="I30" s="133"/>
      <c r="J30" s="133"/>
      <c r="K30" s="96"/>
      <c r="L30" s="133"/>
      <c r="M30" s="133"/>
      <c r="N30" s="96"/>
      <c r="O30" s="133">
        <v>6</v>
      </c>
      <c r="P30" s="133">
        <v>10</v>
      </c>
      <c r="Q30" s="96">
        <f>SUM(O30:P30)</f>
        <v>16</v>
      </c>
      <c r="R30" s="133"/>
      <c r="S30" s="133"/>
      <c r="T30" s="96"/>
      <c r="U30" s="133"/>
      <c r="V30" s="133"/>
      <c r="W30" s="96"/>
      <c r="X30" s="133">
        <v>12</v>
      </c>
      <c r="Y30" s="133">
        <v>12</v>
      </c>
      <c r="Z30" s="96">
        <f>SUM(X30:Y30)</f>
        <v>24</v>
      </c>
      <c r="AA30" s="133"/>
      <c r="AB30" s="133"/>
      <c r="AC30" s="96"/>
      <c r="AD30" s="133"/>
      <c r="AE30" s="133"/>
      <c r="AF30" s="94"/>
      <c r="AG30" s="537">
        <f t="shared" si="4"/>
        <v>40</v>
      </c>
      <c r="AH30" s="97"/>
      <c r="AI30" s="348"/>
      <c r="AJ30" s="364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</row>
    <row r="31" spans="1:67" ht="22.5">
      <c r="A31" s="160">
        <v>3</v>
      </c>
      <c r="B31" s="172" t="s">
        <v>150</v>
      </c>
      <c r="C31" s="230">
        <v>13516</v>
      </c>
      <c r="D31" s="220">
        <v>131</v>
      </c>
      <c r="E31" s="173" t="s">
        <v>39</v>
      </c>
      <c r="F31" s="132">
        <v>4</v>
      </c>
      <c r="G31" s="133">
        <v>4</v>
      </c>
      <c r="H31" s="96">
        <f>SUM(F31:G31)</f>
        <v>8</v>
      </c>
      <c r="I31" s="133">
        <v>6</v>
      </c>
      <c r="J31" s="133"/>
      <c r="K31" s="96">
        <f>SUM(I31:J31)</f>
        <v>6</v>
      </c>
      <c r="L31" s="133"/>
      <c r="M31" s="133"/>
      <c r="N31" s="96"/>
      <c r="O31" s="133"/>
      <c r="P31" s="133"/>
      <c r="Q31" s="96"/>
      <c r="R31" s="133"/>
      <c r="S31" s="133"/>
      <c r="T31" s="96"/>
      <c r="U31" s="133"/>
      <c r="V31" s="133"/>
      <c r="W31" s="91"/>
      <c r="X31" s="133">
        <v>8</v>
      </c>
      <c r="Y31" s="133">
        <v>10</v>
      </c>
      <c r="Z31" s="96">
        <f>SUM(X31:Y31)</f>
        <v>18</v>
      </c>
      <c r="AA31" s="133">
        <v>6</v>
      </c>
      <c r="AB31" s="133">
        <v>6</v>
      </c>
      <c r="AC31" s="91">
        <f>SUM(AA31:AB31)</f>
        <v>12</v>
      </c>
      <c r="AD31" s="133"/>
      <c r="AE31" s="133"/>
      <c r="AF31" s="99"/>
      <c r="AG31" s="537">
        <f t="shared" si="4"/>
        <v>44</v>
      </c>
      <c r="AH31" s="97"/>
      <c r="AI31" s="348"/>
      <c r="AJ31" s="363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</row>
    <row r="32" spans="1:67" ht="22.5">
      <c r="A32" s="415">
        <v>4</v>
      </c>
      <c r="B32" s="172" t="s">
        <v>51</v>
      </c>
      <c r="C32" s="228">
        <v>4941</v>
      </c>
      <c r="D32" s="220">
        <v>116</v>
      </c>
      <c r="E32" s="173" t="s">
        <v>47</v>
      </c>
      <c r="F32" s="132">
        <v>3</v>
      </c>
      <c r="G32" s="133">
        <v>3</v>
      </c>
      <c r="H32" s="96">
        <f>SUM(F32:G32)</f>
        <v>6</v>
      </c>
      <c r="I32" s="133">
        <v>2</v>
      </c>
      <c r="J32" s="133">
        <v>3</v>
      </c>
      <c r="K32" s="96">
        <f>SUM(I32:J32)</f>
        <v>5</v>
      </c>
      <c r="L32" s="133"/>
      <c r="M32" s="133"/>
      <c r="N32" s="91"/>
      <c r="O32" s="133">
        <v>4</v>
      </c>
      <c r="P32" s="133">
        <v>4</v>
      </c>
      <c r="Q32" s="96">
        <f>SUM(O32:P32)</f>
        <v>8</v>
      </c>
      <c r="R32" s="133">
        <v>6</v>
      </c>
      <c r="S32" s="133">
        <v>6</v>
      </c>
      <c r="T32" s="96">
        <f>SUM(R32:S32)</f>
        <v>12</v>
      </c>
      <c r="U32" s="133"/>
      <c r="V32" s="133"/>
      <c r="W32" s="91"/>
      <c r="X32" s="133"/>
      <c r="Y32" s="133"/>
      <c r="Z32" s="96"/>
      <c r="AA32" s="133"/>
      <c r="AB32" s="133"/>
      <c r="AC32" s="91"/>
      <c r="AD32" s="133"/>
      <c r="AE32" s="133"/>
      <c r="AF32" s="99"/>
      <c r="AG32" s="537">
        <f t="shared" si="4"/>
        <v>31</v>
      </c>
      <c r="AH32" s="97"/>
      <c r="AI32" s="348"/>
      <c r="AJ32" s="363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</row>
    <row r="33" spans="1:67" ht="22.5">
      <c r="A33" s="414">
        <v>5</v>
      </c>
      <c r="B33" s="172" t="s">
        <v>18</v>
      </c>
      <c r="C33" s="230">
        <v>1345</v>
      </c>
      <c r="D33" s="220">
        <v>102</v>
      </c>
      <c r="E33" s="173" t="s">
        <v>39</v>
      </c>
      <c r="F33" s="132">
        <v>4</v>
      </c>
      <c r="G33" s="133">
        <v>4</v>
      </c>
      <c r="H33" s="96">
        <f>SUM(F33:G33)</f>
        <v>8</v>
      </c>
      <c r="I33" s="133">
        <v>4</v>
      </c>
      <c r="J33" s="133">
        <v>4</v>
      </c>
      <c r="K33" s="96">
        <f>SUM(I33:J33)</f>
        <v>8</v>
      </c>
      <c r="L33" s="133">
        <v>4</v>
      </c>
      <c r="M33" s="133">
        <v>3</v>
      </c>
      <c r="N33" s="91">
        <f>SUM(L33:M33)</f>
        <v>7</v>
      </c>
      <c r="O33" s="133">
        <v>3</v>
      </c>
      <c r="P33" s="133">
        <v>2</v>
      </c>
      <c r="Q33" s="96">
        <f>SUM(O33:P33)</f>
        <v>5</v>
      </c>
      <c r="R33" s="133"/>
      <c r="S33" s="133"/>
      <c r="T33" s="96"/>
      <c r="U33" s="133"/>
      <c r="V33" s="133"/>
      <c r="W33" s="96"/>
      <c r="X33" s="133"/>
      <c r="Y33" s="133"/>
      <c r="Z33" s="96"/>
      <c r="AA33" s="133"/>
      <c r="AB33" s="133"/>
      <c r="AC33" s="91"/>
      <c r="AD33" s="133"/>
      <c r="AE33" s="133"/>
      <c r="AF33" s="99"/>
      <c r="AG33" s="537">
        <f t="shared" si="4"/>
        <v>28</v>
      </c>
      <c r="AH33" s="97"/>
      <c r="AI33" s="348"/>
      <c r="AJ33" s="363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</row>
    <row r="34" spans="1:67" ht="22.5">
      <c r="A34" s="414">
        <v>6</v>
      </c>
      <c r="B34" s="172" t="s">
        <v>155</v>
      </c>
      <c r="C34" s="230">
        <v>4697</v>
      </c>
      <c r="D34" s="220">
        <v>25</v>
      </c>
      <c r="E34" s="173" t="s">
        <v>39</v>
      </c>
      <c r="F34" s="207"/>
      <c r="G34" s="208"/>
      <c r="H34" s="96"/>
      <c r="I34" s="208">
        <v>3</v>
      </c>
      <c r="J34" s="208">
        <v>3</v>
      </c>
      <c r="K34" s="96">
        <f>SUM(I34:J34)</f>
        <v>6</v>
      </c>
      <c r="L34" s="208"/>
      <c r="M34" s="208"/>
      <c r="N34" s="91"/>
      <c r="O34" s="208">
        <v>2</v>
      </c>
      <c r="P34" s="208">
        <v>3</v>
      </c>
      <c r="Q34" s="91">
        <f>SUM(O34:P34)</f>
        <v>5</v>
      </c>
      <c r="R34" s="208"/>
      <c r="S34" s="208"/>
      <c r="T34" s="91"/>
      <c r="U34" s="208"/>
      <c r="V34" s="208"/>
      <c r="W34" s="91"/>
      <c r="X34" s="208">
        <v>6</v>
      </c>
      <c r="Y34" s="208">
        <v>6</v>
      </c>
      <c r="Z34" s="96">
        <f>SUM(X34:Y34)</f>
        <v>12</v>
      </c>
      <c r="AA34" s="208"/>
      <c r="AB34" s="208"/>
      <c r="AC34" s="91"/>
      <c r="AD34" s="208"/>
      <c r="AE34" s="208"/>
      <c r="AF34" s="94"/>
      <c r="AG34" s="537">
        <f t="shared" si="4"/>
        <v>23</v>
      </c>
      <c r="AH34" s="150"/>
      <c r="AI34" s="348"/>
      <c r="AJ34" s="363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</row>
    <row r="35" spans="1:67" ht="22.5">
      <c r="A35" s="414">
        <v>8</v>
      </c>
      <c r="B35" s="172" t="s">
        <v>81</v>
      </c>
      <c r="C35" s="228">
        <v>2409</v>
      </c>
      <c r="D35" s="220">
        <v>5</v>
      </c>
      <c r="E35" s="173" t="s">
        <v>39</v>
      </c>
      <c r="F35" s="132"/>
      <c r="G35" s="133"/>
      <c r="H35" s="96"/>
      <c r="I35" s="133"/>
      <c r="J35" s="133"/>
      <c r="K35" s="96"/>
      <c r="L35" s="133"/>
      <c r="M35" s="133"/>
      <c r="N35" s="91"/>
      <c r="O35" s="133">
        <v>10</v>
      </c>
      <c r="P35" s="133">
        <v>6</v>
      </c>
      <c r="Q35" s="96">
        <f>SUM(O35:P35)</f>
        <v>16</v>
      </c>
      <c r="R35" s="133"/>
      <c r="S35" s="133"/>
      <c r="T35" s="96"/>
      <c r="U35" s="133"/>
      <c r="V35" s="133"/>
      <c r="W35" s="96"/>
      <c r="X35" s="133"/>
      <c r="Y35" s="133"/>
      <c r="Z35" s="96"/>
      <c r="AA35" s="133"/>
      <c r="AB35" s="133"/>
      <c r="AC35" s="91"/>
      <c r="AD35" s="133"/>
      <c r="AE35" s="133"/>
      <c r="AF35" s="99"/>
      <c r="AG35" s="537">
        <f t="shared" si="4"/>
        <v>16</v>
      </c>
      <c r="AH35" s="97"/>
      <c r="AI35" s="348"/>
      <c r="AJ35" s="363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</row>
    <row r="36" spans="1:67" ht="22.5">
      <c r="A36" s="414">
        <v>9</v>
      </c>
      <c r="B36" s="170" t="s">
        <v>112</v>
      </c>
      <c r="C36" s="279">
        <v>1754</v>
      </c>
      <c r="D36" s="219">
        <v>34</v>
      </c>
      <c r="E36" s="173" t="s">
        <v>39</v>
      </c>
      <c r="F36" s="132"/>
      <c r="G36" s="133"/>
      <c r="H36" s="96"/>
      <c r="I36" s="133"/>
      <c r="J36" s="133"/>
      <c r="K36" s="96"/>
      <c r="L36" s="133">
        <v>3</v>
      </c>
      <c r="M36" s="133">
        <v>4</v>
      </c>
      <c r="N36" s="91">
        <f>SUM(L36:M36)</f>
        <v>7</v>
      </c>
      <c r="O36" s="133"/>
      <c r="P36" s="133"/>
      <c r="Q36" s="96"/>
      <c r="R36" s="133"/>
      <c r="S36" s="133"/>
      <c r="T36" s="96"/>
      <c r="U36" s="133"/>
      <c r="V36" s="133"/>
      <c r="W36" s="96"/>
      <c r="X36" s="133"/>
      <c r="Y36" s="133"/>
      <c r="Z36" s="96"/>
      <c r="AA36" s="133"/>
      <c r="AB36" s="133"/>
      <c r="AC36" s="91"/>
      <c r="AD36" s="133"/>
      <c r="AE36" s="133"/>
      <c r="AF36" s="99"/>
      <c r="AG36" s="537">
        <f t="shared" si="4"/>
        <v>7</v>
      </c>
      <c r="AH36" s="97"/>
      <c r="AI36" s="348"/>
      <c r="AJ36" s="363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</row>
    <row r="37" spans="1:67" ht="22.5">
      <c r="A37" s="414">
        <v>6</v>
      </c>
      <c r="B37" s="170" t="s">
        <v>122</v>
      </c>
      <c r="C37" s="227">
        <v>17418</v>
      </c>
      <c r="D37" s="219">
        <v>108</v>
      </c>
      <c r="E37" s="171" t="s">
        <v>39</v>
      </c>
      <c r="F37" s="207">
        <v>4</v>
      </c>
      <c r="G37" s="208">
        <v>4</v>
      </c>
      <c r="H37" s="96">
        <f>SUM(F37:G37)</f>
        <v>8</v>
      </c>
      <c r="I37" s="208"/>
      <c r="J37" s="208"/>
      <c r="K37" s="96"/>
      <c r="L37" s="208"/>
      <c r="M37" s="208"/>
      <c r="N37" s="91"/>
      <c r="O37" s="208">
        <v>5</v>
      </c>
      <c r="P37" s="208"/>
      <c r="Q37" s="91">
        <f>SUM(O37:P37)</f>
        <v>5</v>
      </c>
      <c r="R37" s="208"/>
      <c r="S37" s="208"/>
      <c r="T37" s="91"/>
      <c r="U37" s="208"/>
      <c r="V37" s="208"/>
      <c r="W37" s="91"/>
      <c r="X37" s="208"/>
      <c r="Y37" s="208"/>
      <c r="Z37" s="91">
        <v>0</v>
      </c>
      <c r="AA37" s="208"/>
      <c r="AB37" s="208"/>
      <c r="AC37" s="91">
        <v>0</v>
      </c>
      <c r="AD37" s="208"/>
      <c r="AE37" s="208"/>
      <c r="AF37" s="94"/>
      <c r="AG37" s="537">
        <f t="shared" si="4"/>
        <v>13</v>
      </c>
      <c r="AH37" s="150"/>
      <c r="AI37" s="348"/>
      <c r="AJ37" s="363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</row>
    <row r="38" spans="1:67" ht="22.5">
      <c r="A38" s="414">
        <v>10</v>
      </c>
      <c r="B38" s="172" t="s">
        <v>75</v>
      </c>
      <c r="C38" s="228"/>
      <c r="D38" s="220">
        <v>113</v>
      </c>
      <c r="E38" s="173" t="s">
        <v>39</v>
      </c>
      <c r="F38" s="132"/>
      <c r="G38" s="133"/>
      <c r="H38" s="96"/>
      <c r="I38" s="133"/>
      <c r="J38" s="133"/>
      <c r="K38" s="96"/>
      <c r="L38" s="133"/>
      <c r="M38" s="133"/>
      <c r="N38" s="91"/>
      <c r="O38" s="133"/>
      <c r="P38" s="133"/>
      <c r="Q38" s="96"/>
      <c r="R38" s="133"/>
      <c r="S38" s="133"/>
      <c r="T38" s="96"/>
      <c r="U38" s="133"/>
      <c r="V38" s="133"/>
      <c r="W38" s="96"/>
      <c r="X38" s="133">
        <v>5</v>
      </c>
      <c r="Y38" s="133"/>
      <c r="Z38" s="96">
        <f>SUM(X38:Y38)</f>
        <v>5</v>
      </c>
      <c r="AA38" s="133">
        <v>10</v>
      </c>
      <c r="AB38" s="133">
        <v>10</v>
      </c>
      <c r="AC38" s="91">
        <f>SUM(AA38:AB38)</f>
        <v>20</v>
      </c>
      <c r="AD38" s="133"/>
      <c r="AE38" s="133"/>
      <c r="AF38" s="99"/>
      <c r="AG38" s="537">
        <f t="shared" si="4"/>
        <v>25</v>
      </c>
      <c r="AH38" s="97"/>
      <c r="AI38" s="348"/>
      <c r="AJ38" s="363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</row>
    <row r="39" spans="1:67" s="152" customFormat="1" ht="22.5" hidden="1">
      <c r="A39" s="163">
        <v>6</v>
      </c>
      <c r="B39" s="172" t="s">
        <v>52</v>
      </c>
      <c r="C39" s="230">
        <v>7846</v>
      </c>
      <c r="D39" s="220">
        <v>28</v>
      </c>
      <c r="E39" s="173" t="s">
        <v>39</v>
      </c>
      <c r="F39" s="132"/>
      <c r="G39" s="133"/>
      <c r="H39" s="96"/>
      <c r="I39" s="133"/>
      <c r="J39" s="133"/>
      <c r="K39" s="96"/>
      <c r="L39" s="133"/>
      <c r="M39" s="133"/>
      <c r="N39" s="96"/>
      <c r="O39" s="133"/>
      <c r="P39" s="133"/>
      <c r="Q39" s="96"/>
      <c r="R39" s="133"/>
      <c r="S39" s="133"/>
      <c r="T39" s="96"/>
      <c r="U39" s="133"/>
      <c r="V39" s="133"/>
      <c r="W39" s="96"/>
      <c r="X39" s="133"/>
      <c r="Y39" s="133"/>
      <c r="Z39" s="96"/>
      <c r="AA39" s="133"/>
      <c r="AB39" s="133"/>
      <c r="AC39" s="91"/>
      <c r="AD39" s="133"/>
      <c r="AE39" s="133"/>
      <c r="AF39" s="94"/>
      <c r="AG39" s="537">
        <f t="shared" ref="AG39:AG41" si="5">+AF39+AC39+Z39+W39+T39+Q39+N39+K39+H39</f>
        <v>0</v>
      </c>
      <c r="AH39" s="97"/>
      <c r="AI39" s="348"/>
      <c r="AJ39" s="364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</row>
    <row r="40" spans="1:67" s="152" customFormat="1" ht="22.5" hidden="1">
      <c r="A40" s="414">
        <v>7</v>
      </c>
      <c r="B40" s="170" t="s">
        <v>104</v>
      </c>
      <c r="C40" s="232">
        <v>2640</v>
      </c>
      <c r="D40" s="219">
        <v>94</v>
      </c>
      <c r="E40" s="173" t="s">
        <v>39</v>
      </c>
      <c r="F40" s="207"/>
      <c r="G40" s="208"/>
      <c r="H40" s="96"/>
      <c r="I40" s="208"/>
      <c r="J40" s="208"/>
      <c r="K40" s="96"/>
      <c r="L40" s="208"/>
      <c r="M40" s="208"/>
      <c r="N40" s="91"/>
      <c r="O40" s="208"/>
      <c r="P40" s="208"/>
      <c r="Q40" s="91"/>
      <c r="R40" s="208"/>
      <c r="S40" s="208"/>
      <c r="T40" s="96"/>
      <c r="U40" s="208"/>
      <c r="V40" s="208"/>
      <c r="W40" s="91"/>
      <c r="X40" s="208"/>
      <c r="Y40" s="208"/>
      <c r="Z40" s="96"/>
      <c r="AA40" s="208"/>
      <c r="AB40" s="208"/>
      <c r="AC40" s="91"/>
      <c r="AD40" s="208"/>
      <c r="AE40" s="208"/>
      <c r="AF40" s="94"/>
      <c r="AG40" s="537">
        <f t="shared" si="5"/>
        <v>0</v>
      </c>
      <c r="AH40" s="150"/>
      <c r="AI40" s="348"/>
      <c r="AJ40" s="364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</row>
    <row r="41" spans="1:67" s="152" customFormat="1" ht="22.5" hidden="1">
      <c r="A41" s="414">
        <v>8</v>
      </c>
      <c r="B41" s="170" t="s">
        <v>112</v>
      </c>
      <c r="C41" s="232">
        <v>1754</v>
      </c>
      <c r="D41" s="219">
        <v>34</v>
      </c>
      <c r="E41" s="173" t="s">
        <v>39</v>
      </c>
      <c r="F41" s="207"/>
      <c r="G41" s="208"/>
      <c r="H41" s="96"/>
      <c r="I41" s="208"/>
      <c r="J41" s="208"/>
      <c r="K41" s="96"/>
      <c r="L41" s="208"/>
      <c r="M41" s="208"/>
      <c r="N41" s="91"/>
      <c r="O41" s="208"/>
      <c r="P41" s="208"/>
      <c r="Q41" s="91"/>
      <c r="R41" s="208"/>
      <c r="S41" s="208"/>
      <c r="T41" s="96"/>
      <c r="U41" s="208"/>
      <c r="V41" s="208"/>
      <c r="W41" s="91"/>
      <c r="X41" s="208"/>
      <c r="Y41" s="208"/>
      <c r="Z41" s="96"/>
      <c r="AA41" s="208"/>
      <c r="AB41" s="208"/>
      <c r="AC41" s="91"/>
      <c r="AD41" s="208"/>
      <c r="AE41" s="208"/>
      <c r="AF41" s="94"/>
      <c r="AG41" s="537">
        <f t="shared" si="5"/>
        <v>0</v>
      </c>
      <c r="AH41" s="150"/>
      <c r="AI41" s="348"/>
      <c r="AJ41" s="364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</row>
    <row r="42" spans="1:67" ht="22.5" hidden="1">
      <c r="A42" s="160">
        <v>8</v>
      </c>
      <c r="B42" s="172"/>
      <c r="C42" s="229"/>
      <c r="D42" s="220"/>
      <c r="E42" s="173" t="s">
        <v>39</v>
      </c>
      <c r="F42" s="132"/>
      <c r="G42" s="133"/>
      <c r="H42" s="96"/>
      <c r="I42" s="133"/>
      <c r="J42" s="133"/>
      <c r="K42" s="96"/>
      <c r="L42" s="133"/>
      <c r="M42" s="133"/>
      <c r="N42" s="96"/>
      <c r="O42" s="133"/>
      <c r="P42" s="133"/>
      <c r="Q42" s="96"/>
      <c r="R42" s="133"/>
      <c r="S42" s="133"/>
      <c r="T42" s="96"/>
      <c r="U42" s="133"/>
      <c r="V42" s="133"/>
      <c r="W42" s="96"/>
      <c r="X42" s="133"/>
      <c r="Y42" s="133"/>
      <c r="Z42" s="96"/>
      <c r="AA42" s="133"/>
      <c r="AB42" s="133"/>
      <c r="AC42" s="96"/>
      <c r="AD42" s="133"/>
      <c r="AE42" s="133"/>
      <c r="AF42" s="99"/>
      <c r="AG42" s="536"/>
      <c r="AH42" s="97"/>
      <c r="AI42" s="348"/>
      <c r="AJ42" s="364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</row>
    <row r="43" spans="1:67" ht="22.5" hidden="1">
      <c r="A43" s="160">
        <v>9</v>
      </c>
      <c r="B43" s="172"/>
      <c r="C43" s="229"/>
      <c r="D43" s="220"/>
      <c r="E43" s="173" t="s">
        <v>39</v>
      </c>
      <c r="F43" s="132"/>
      <c r="G43" s="133"/>
      <c r="H43" s="96"/>
      <c r="I43" s="133"/>
      <c r="J43" s="133"/>
      <c r="K43" s="96"/>
      <c r="L43" s="133"/>
      <c r="M43" s="133"/>
      <c r="N43" s="96"/>
      <c r="O43" s="133"/>
      <c r="P43" s="133"/>
      <c r="Q43" s="96"/>
      <c r="R43" s="133"/>
      <c r="S43" s="133"/>
      <c r="T43" s="96"/>
      <c r="U43" s="133"/>
      <c r="V43" s="133"/>
      <c r="W43" s="96"/>
      <c r="X43" s="133"/>
      <c r="Y43" s="133"/>
      <c r="Z43" s="96"/>
      <c r="AA43" s="133"/>
      <c r="AB43" s="133"/>
      <c r="AC43" s="96"/>
      <c r="AD43" s="133"/>
      <c r="AE43" s="133"/>
      <c r="AF43" s="99"/>
      <c r="AG43" s="536"/>
      <c r="AH43" s="97"/>
      <c r="AI43" s="348"/>
      <c r="AJ43" s="364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</row>
    <row r="44" spans="1:67" ht="22.5" hidden="1">
      <c r="A44" s="244">
        <v>10</v>
      </c>
      <c r="B44" s="176"/>
      <c r="C44" s="236"/>
      <c r="D44" s="237"/>
      <c r="E44" s="173" t="s">
        <v>39</v>
      </c>
      <c r="F44" s="248"/>
      <c r="G44" s="249"/>
      <c r="H44" s="101"/>
      <c r="I44" s="249"/>
      <c r="J44" s="249"/>
      <c r="K44" s="101"/>
      <c r="L44" s="249"/>
      <c r="M44" s="249"/>
      <c r="N44" s="101"/>
      <c r="O44" s="249"/>
      <c r="P44" s="249"/>
      <c r="Q44" s="101"/>
      <c r="R44" s="249"/>
      <c r="S44" s="249"/>
      <c r="T44" s="101"/>
      <c r="U44" s="249"/>
      <c r="V44" s="249"/>
      <c r="W44" s="101"/>
      <c r="X44" s="249"/>
      <c r="Y44" s="249"/>
      <c r="Z44" s="101"/>
      <c r="AA44" s="249"/>
      <c r="AB44" s="249"/>
      <c r="AC44" s="101"/>
      <c r="AD44" s="249"/>
      <c r="AE44" s="249"/>
      <c r="AF44" s="103"/>
      <c r="AG44" s="538"/>
      <c r="AH44" s="104"/>
      <c r="AI44" s="349"/>
      <c r="AJ44" s="364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</row>
    <row r="45" spans="1:67" ht="22.5">
      <c r="A45" s="305"/>
      <c r="B45" s="177" t="s">
        <v>65</v>
      </c>
      <c r="C45" s="238"/>
      <c r="D45" s="239"/>
      <c r="E45" s="206"/>
      <c r="F45" s="310"/>
      <c r="G45" s="311"/>
      <c r="H45" s="92"/>
      <c r="I45" s="311"/>
      <c r="J45" s="311"/>
      <c r="K45" s="92"/>
      <c r="L45" s="311"/>
      <c r="M45" s="311"/>
      <c r="N45" s="92"/>
      <c r="O45" s="311"/>
      <c r="P45" s="311"/>
      <c r="Q45" s="92"/>
      <c r="R45" s="311"/>
      <c r="S45" s="311"/>
      <c r="T45" s="92"/>
      <c r="U45" s="311"/>
      <c r="V45" s="311"/>
      <c r="W45" s="92"/>
      <c r="X45" s="311"/>
      <c r="Y45" s="311"/>
      <c r="Z45" s="92"/>
      <c r="AA45" s="311"/>
      <c r="AB45" s="311"/>
      <c r="AC45" s="92"/>
      <c r="AD45" s="311"/>
      <c r="AE45" s="311"/>
      <c r="AF45" s="94"/>
      <c r="AG45" s="537"/>
      <c r="AH45" s="167"/>
      <c r="AI45" s="350"/>
      <c r="AJ45" s="362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</row>
    <row r="46" spans="1:67" ht="22.5" hidden="1">
      <c r="A46" s="160">
        <v>1</v>
      </c>
      <c r="B46" s="178" t="s">
        <v>49</v>
      </c>
      <c r="C46" s="229">
        <v>3778</v>
      </c>
      <c r="D46" s="220">
        <v>135</v>
      </c>
      <c r="E46" s="173" t="s">
        <v>39</v>
      </c>
      <c r="F46" s="132"/>
      <c r="G46" s="133"/>
      <c r="H46" s="96"/>
      <c r="I46" s="133"/>
      <c r="J46" s="133"/>
      <c r="K46" s="96"/>
      <c r="L46" s="133"/>
      <c r="M46" s="133"/>
      <c r="N46" s="96"/>
      <c r="O46" s="133"/>
      <c r="P46" s="133"/>
      <c r="Q46" s="96"/>
      <c r="R46" s="133"/>
      <c r="S46" s="133"/>
      <c r="T46" s="96"/>
      <c r="U46" s="133"/>
      <c r="V46" s="133"/>
      <c r="W46" s="96"/>
      <c r="X46" s="133"/>
      <c r="Y46" s="133"/>
      <c r="Z46" s="96"/>
      <c r="AA46" s="133"/>
      <c r="AB46" s="133"/>
      <c r="AC46" s="96"/>
      <c r="AD46" s="133"/>
      <c r="AE46" s="133"/>
      <c r="AF46" s="94"/>
      <c r="AG46" s="537">
        <f t="shared" ref="AG46:AG61" si="6">+AF46+AC46+Z46+W46+T46+Q46+N46+K46+H46</f>
        <v>0</v>
      </c>
      <c r="AH46" s="97"/>
      <c r="AI46" s="348"/>
      <c r="AJ46" s="363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</row>
    <row r="47" spans="1:67" s="152" customFormat="1" ht="22.5" hidden="1">
      <c r="A47" s="414">
        <v>2</v>
      </c>
      <c r="B47" s="170" t="s">
        <v>74</v>
      </c>
      <c r="C47" s="232">
        <v>13932</v>
      </c>
      <c r="D47" s="219">
        <v>18</v>
      </c>
      <c r="E47" s="173" t="s">
        <v>39</v>
      </c>
      <c r="F47" s="207"/>
      <c r="G47" s="208"/>
      <c r="H47" s="96"/>
      <c r="I47" s="208"/>
      <c r="J47" s="208"/>
      <c r="K47" s="96"/>
      <c r="L47" s="208"/>
      <c r="M47" s="208"/>
      <c r="N47" s="96"/>
      <c r="O47" s="208"/>
      <c r="P47" s="208"/>
      <c r="Q47" s="96"/>
      <c r="R47" s="208"/>
      <c r="S47" s="208"/>
      <c r="T47" s="96"/>
      <c r="U47" s="208"/>
      <c r="V47" s="208"/>
      <c r="W47" s="96"/>
      <c r="X47" s="208"/>
      <c r="Y47" s="208"/>
      <c r="Z47" s="91"/>
      <c r="AA47" s="208"/>
      <c r="AB47" s="208"/>
      <c r="AC47" s="91"/>
      <c r="AD47" s="208"/>
      <c r="AE47" s="208"/>
      <c r="AF47" s="99"/>
      <c r="AG47" s="537">
        <f t="shared" ref="AG47:AG48" si="7">+AF47+AC47+Z47+W47+T47+Q47+N47+K47+H47</f>
        <v>0</v>
      </c>
      <c r="AH47" s="150"/>
      <c r="AI47" s="348"/>
      <c r="AJ47" s="363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151"/>
      <c r="BL47" s="151"/>
      <c r="BM47" s="151"/>
      <c r="BN47" s="151"/>
      <c r="BO47" s="151"/>
    </row>
    <row r="48" spans="1:67" ht="22.5" hidden="1">
      <c r="A48" s="163">
        <v>4</v>
      </c>
      <c r="B48" s="172" t="s">
        <v>19</v>
      </c>
      <c r="C48" s="229">
        <v>5398</v>
      </c>
      <c r="D48" s="220">
        <v>105</v>
      </c>
      <c r="E48" s="173" t="s">
        <v>39</v>
      </c>
      <c r="F48" s="132"/>
      <c r="G48" s="133"/>
      <c r="H48" s="96"/>
      <c r="I48" s="133"/>
      <c r="J48" s="133"/>
      <c r="K48" s="96"/>
      <c r="L48" s="133"/>
      <c r="M48" s="133"/>
      <c r="N48" s="96"/>
      <c r="O48" s="133"/>
      <c r="P48" s="133"/>
      <c r="Q48" s="96"/>
      <c r="R48" s="133"/>
      <c r="S48" s="133"/>
      <c r="T48" s="96"/>
      <c r="U48" s="133"/>
      <c r="V48" s="133"/>
      <c r="W48" s="96"/>
      <c r="X48" s="133"/>
      <c r="Y48" s="133"/>
      <c r="Z48" s="96"/>
      <c r="AA48" s="133"/>
      <c r="AB48" s="133"/>
      <c r="AC48" s="91"/>
      <c r="AD48" s="133"/>
      <c r="AE48" s="133"/>
      <c r="AF48" s="94"/>
      <c r="AG48" s="537">
        <f t="shared" si="7"/>
        <v>0</v>
      </c>
      <c r="AH48" s="97"/>
      <c r="AI48" s="348"/>
      <c r="AJ48" s="364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  <c r="BM48" s="151"/>
      <c r="BN48" s="151"/>
      <c r="BO48" s="151"/>
    </row>
    <row r="49" spans="1:67" ht="22.5">
      <c r="A49" s="163">
        <v>1</v>
      </c>
      <c r="B49" s="172" t="s">
        <v>144</v>
      </c>
      <c r="C49" s="230">
        <v>9231</v>
      </c>
      <c r="D49" s="220">
        <v>16</v>
      </c>
      <c r="E49" s="173" t="s">
        <v>39</v>
      </c>
      <c r="F49" s="132">
        <v>5</v>
      </c>
      <c r="G49" s="133">
        <v>5</v>
      </c>
      <c r="H49" s="96">
        <f>SUM(F49:G49)</f>
        <v>10</v>
      </c>
      <c r="I49" s="133">
        <v>4</v>
      </c>
      <c r="J49" s="133">
        <v>6</v>
      </c>
      <c r="K49" s="96">
        <f>SUM(I49:J49)</f>
        <v>10</v>
      </c>
      <c r="L49" s="133"/>
      <c r="M49" s="133"/>
      <c r="N49" s="96">
        <v>0</v>
      </c>
      <c r="O49" s="133">
        <v>4</v>
      </c>
      <c r="P49" s="133"/>
      <c r="Q49" s="96">
        <f>SUM(O49:P49)</f>
        <v>4</v>
      </c>
      <c r="R49" s="133"/>
      <c r="S49" s="133"/>
      <c r="T49" s="96"/>
      <c r="U49" s="133"/>
      <c r="V49" s="133"/>
      <c r="W49" s="96"/>
      <c r="X49" s="133"/>
      <c r="Y49" s="133"/>
      <c r="Z49" s="96"/>
      <c r="AA49" s="133">
        <v>8</v>
      </c>
      <c r="AB49" s="133">
        <v>8</v>
      </c>
      <c r="AC49" s="91">
        <v>16</v>
      </c>
      <c r="AD49" s="133"/>
      <c r="AE49" s="133"/>
      <c r="AF49" s="99"/>
      <c r="AG49" s="537">
        <f>+AF49+AC49+Z49+W49+T49+Q49+N49+K49+H49</f>
        <v>40</v>
      </c>
      <c r="AH49" s="97"/>
      <c r="AI49" s="348"/>
      <c r="AJ49" s="363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</row>
    <row r="50" spans="1:67" ht="22.5">
      <c r="A50" s="160">
        <v>2</v>
      </c>
      <c r="B50" s="172" t="s">
        <v>91</v>
      </c>
      <c r="C50" s="230">
        <v>1346</v>
      </c>
      <c r="D50" s="220">
        <v>119</v>
      </c>
      <c r="E50" s="173" t="s">
        <v>39</v>
      </c>
      <c r="F50" s="132">
        <v>3</v>
      </c>
      <c r="G50" s="133"/>
      <c r="H50" s="96">
        <f>SUM(F50:G50)</f>
        <v>3</v>
      </c>
      <c r="I50" s="133">
        <v>4</v>
      </c>
      <c r="J50" s="133">
        <v>4</v>
      </c>
      <c r="K50" s="96">
        <f>SUM(I50:J50)</f>
        <v>8</v>
      </c>
      <c r="L50" s="133"/>
      <c r="M50" s="133"/>
      <c r="N50" s="96">
        <v>0</v>
      </c>
      <c r="O50" s="133">
        <v>6</v>
      </c>
      <c r="P50" s="133"/>
      <c r="Q50" s="96">
        <f>SUM(O50:P50)</f>
        <v>6</v>
      </c>
      <c r="R50" s="133"/>
      <c r="S50" s="133"/>
      <c r="T50" s="96"/>
      <c r="U50" s="133"/>
      <c r="V50" s="133"/>
      <c r="W50" s="96"/>
      <c r="X50" s="133">
        <v>8</v>
      </c>
      <c r="Y50" s="133">
        <v>6</v>
      </c>
      <c r="Z50" s="96">
        <f>SUM(X50:Y50)</f>
        <v>14</v>
      </c>
      <c r="AA50" s="133"/>
      <c r="AB50" s="133">
        <v>6</v>
      </c>
      <c r="AC50" s="91">
        <f>SUM(AA50:AB50)</f>
        <v>6</v>
      </c>
      <c r="AD50" s="133"/>
      <c r="AE50" s="133"/>
      <c r="AF50" s="99"/>
      <c r="AG50" s="537">
        <f>+AF50+AC50+Z50+W50+T50+Q50+N50+K50+H50</f>
        <v>37</v>
      </c>
      <c r="AH50" s="97"/>
      <c r="AI50" s="348"/>
      <c r="AJ50" s="363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</row>
    <row r="51" spans="1:67" ht="22.5" hidden="1">
      <c r="A51" s="414">
        <v>4</v>
      </c>
      <c r="B51" s="170" t="s">
        <v>17</v>
      </c>
      <c r="C51" s="232">
        <v>1335</v>
      </c>
      <c r="D51" s="219">
        <v>103</v>
      </c>
      <c r="E51" s="173" t="s">
        <v>39</v>
      </c>
      <c r="F51" s="207"/>
      <c r="G51" s="208"/>
      <c r="H51" s="96">
        <f>SUM(F51:G51)</f>
        <v>0</v>
      </c>
      <c r="I51" s="208"/>
      <c r="J51" s="208"/>
      <c r="K51" s="96"/>
      <c r="L51" s="208"/>
      <c r="M51" s="208"/>
      <c r="N51" s="96"/>
      <c r="O51" s="208"/>
      <c r="P51" s="208"/>
      <c r="Q51" s="96">
        <f>SUM(P51)</f>
        <v>0</v>
      </c>
      <c r="R51" s="208"/>
      <c r="S51" s="208"/>
      <c r="T51" s="91"/>
      <c r="U51" s="208"/>
      <c r="V51" s="208"/>
      <c r="W51" s="91"/>
      <c r="X51" s="208"/>
      <c r="Y51" s="208"/>
      <c r="Z51" s="91"/>
      <c r="AA51" s="208"/>
      <c r="AB51" s="208"/>
      <c r="AC51" s="91"/>
      <c r="AD51" s="208"/>
      <c r="AE51" s="208"/>
      <c r="AF51" s="99"/>
      <c r="AG51" s="537">
        <f t="shared" ref="AG51:AG59" si="8">+AF51+AC51+Z51+W51+T51+Q51+N51+K51+H51</f>
        <v>0</v>
      </c>
      <c r="AH51" s="95"/>
      <c r="AI51" s="348"/>
      <c r="AJ51" s="364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</row>
    <row r="52" spans="1:67" ht="22.5" hidden="1">
      <c r="A52" s="414">
        <v>6</v>
      </c>
      <c r="B52" s="170" t="s">
        <v>76</v>
      </c>
      <c r="C52" s="232">
        <v>1576</v>
      </c>
      <c r="D52" s="219">
        <v>148</v>
      </c>
      <c r="E52" s="171" t="s">
        <v>39</v>
      </c>
      <c r="F52" s="207"/>
      <c r="G52" s="208"/>
      <c r="H52" s="96">
        <f>SUM(F52:G52)</f>
        <v>0</v>
      </c>
      <c r="I52" s="208"/>
      <c r="J52" s="208"/>
      <c r="K52" s="96"/>
      <c r="L52" s="208"/>
      <c r="M52" s="208"/>
      <c r="N52" s="91"/>
      <c r="O52" s="208"/>
      <c r="P52" s="208"/>
      <c r="Q52" s="96">
        <f>SUM(P52)</f>
        <v>0</v>
      </c>
      <c r="R52" s="208"/>
      <c r="S52" s="208"/>
      <c r="T52" s="96"/>
      <c r="U52" s="208"/>
      <c r="V52" s="208"/>
      <c r="W52" s="96"/>
      <c r="X52" s="208"/>
      <c r="Y52" s="208"/>
      <c r="Z52" s="91"/>
      <c r="AA52" s="208"/>
      <c r="AB52" s="208"/>
      <c r="AC52" s="91"/>
      <c r="AD52" s="208"/>
      <c r="AE52" s="208"/>
      <c r="AF52" s="99"/>
      <c r="AG52" s="537">
        <f t="shared" si="8"/>
        <v>0</v>
      </c>
      <c r="AH52" s="95"/>
      <c r="AI52" s="348"/>
      <c r="AJ52" s="364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</row>
    <row r="53" spans="1:67" ht="22.5">
      <c r="A53" s="415">
        <v>3</v>
      </c>
      <c r="B53" s="170" t="s">
        <v>162</v>
      </c>
      <c r="C53" s="232">
        <v>19538</v>
      </c>
      <c r="D53" s="219">
        <v>150</v>
      </c>
      <c r="E53" s="171" t="s">
        <v>39</v>
      </c>
      <c r="F53" s="207"/>
      <c r="G53" s="208"/>
      <c r="H53" s="96"/>
      <c r="I53" s="208"/>
      <c r="J53" s="208"/>
      <c r="K53" s="91"/>
      <c r="L53" s="208">
        <v>4</v>
      </c>
      <c r="M53" s="208">
        <v>4</v>
      </c>
      <c r="N53" s="91">
        <f>SUM(L53:M53)</f>
        <v>8</v>
      </c>
      <c r="O53" s="208">
        <v>8</v>
      </c>
      <c r="P53" s="208">
        <v>6</v>
      </c>
      <c r="Q53" s="96">
        <f>SUM(O53:P53)</f>
        <v>14</v>
      </c>
      <c r="R53" s="208"/>
      <c r="S53" s="208"/>
      <c r="T53" s="91"/>
      <c r="U53" s="208"/>
      <c r="V53" s="208"/>
      <c r="W53" s="91"/>
      <c r="X53" s="208"/>
      <c r="Y53" s="208"/>
      <c r="Z53" s="91"/>
      <c r="AA53" s="208"/>
      <c r="AB53" s="208"/>
      <c r="AC53" s="91"/>
      <c r="AD53" s="208"/>
      <c r="AE53" s="208"/>
      <c r="AF53" s="94"/>
      <c r="AG53" s="537">
        <f t="shared" si="8"/>
        <v>22</v>
      </c>
      <c r="AH53" s="353"/>
      <c r="AI53" s="348"/>
      <c r="AJ53" s="364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</row>
    <row r="54" spans="1:67" ht="22.5" hidden="1">
      <c r="A54" s="415">
        <v>8</v>
      </c>
      <c r="B54" s="170" t="s">
        <v>101</v>
      </c>
      <c r="C54" s="232">
        <v>7348</v>
      </c>
      <c r="D54" s="281" t="s">
        <v>102</v>
      </c>
      <c r="E54" s="171" t="s">
        <v>39</v>
      </c>
      <c r="F54" s="207"/>
      <c r="G54" s="208"/>
      <c r="H54" s="96">
        <f>SUM(F54:G54)</f>
        <v>0</v>
      </c>
      <c r="I54" s="208"/>
      <c r="J54" s="208"/>
      <c r="K54" s="96"/>
      <c r="L54" s="208"/>
      <c r="M54" s="208"/>
      <c r="N54" s="91"/>
      <c r="O54" s="208"/>
      <c r="P54" s="208"/>
      <c r="Q54" s="96">
        <f>SUM(P54)</f>
        <v>0</v>
      </c>
      <c r="R54" s="208"/>
      <c r="S54" s="208"/>
      <c r="T54" s="91"/>
      <c r="U54" s="208"/>
      <c r="V54" s="208"/>
      <c r="W54" s="91"/>
      <c r="X54" s="208"/>
      <c r="Y54" s="208"/>
      <c r="Z54" s="91"/>
      <c r="AA54" s="208"/>
      <c r="AB54" s="208"/>
      <c r="AC54" s="91"/>
      <c r="AD54" s="208"/>
      <c r="AE54" s="208"/>
      <c r="AF54" s="94"/>
      <c r="AG54" s="537">
        <f t="shared" si="8"/>
        <v>0</v>
      </c>
      <c r="AH54" s="95"/>
      <c r="AI54" s="348"/>
      <c r="AJ54" s="364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</row>
    <row r="55" spans="1:67" ht="22.5">
      <c r="A55" s="414" t="s">
        <v>41</v>
      </c>
      <c r="B55" s="172" t="s">
        <v>179</v>
      </c>
      <c r="C55" s="230"/>
      <c r="D55" s="220">
        <v>100</v>
      </c>
      <c r="E55" s="173" t="s">
        <v>39</v>
      </c>
      <c r="F55" s="207"/>
      <c r="G55" s="208"/>
      <c r="H55" s="96"/>
      <c r="I55" s="208"/>
      <c r="J55" s="208"/>
      <c r="K55" s="96"/>
      <c r="L55" s="208"/>
      <c r="M55" s="208"/>
      <c r="N55" s="91"/>
      <c r="O55" s="208"/>
      <c r="P55" s="208"/>
      <c r="Q55" s="96"/>
      <c r="R55" s="208"/>
      <c r="S55" s="208"/>
      <c r="T55" s="91"/>
      <c r="U55" s="208"/>
      <c r="V55" s="208"/>
      <c r="W55" s="91"/>
      <c r="X55" s="208">
        <v>10</v>
      </c>
      <c r="Y55" s="208">
        <v>12</v>
      </c>
      <c r="Z55" s="91">
        <f>SUM(X55:Y55)</f>
        <v>22</v>
      </c>
      <c r="AA55" s="208"/>
      <c r="AB55" s="208"/>
      <c r="AC55" s="91"/>
      <c r="AD55" s="208"/>
      <c r="AE55" s="208"/>
      <c r="AF55" s="94"/>
      <c r="AG55" s="537">
        <f t="shared" si="8"/>
        <v>22</v>
      </c>
      <c r="AH55" s="95"/>
      <c r="AI55" s="348"/>
      <c r="AJ55" s="364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</row>
    <row r="56" spans="1:67" ht="22.5">
      <c r="A56" s="163">
        <v>5</v>
      </c>
      <c r="B56" s="172" t="s">
        <v>148</v>
      </c>
      <c r="C56" s="228">
        <v>3424</v>
      </c>
      <c r="D56" s="220">
        <v>77</v>
      </c>
      <c r="E56" s="171" t="s">
        <v>39</v>
      </c>
      <c r="F56" s="132"/>
      <c r="G56" s="133"/>
      <c r="H56" s="96"/>
      <c r="I56" s="133"/>
      <c r="J56" s="133"/>
      <c r="K56" s="96"/>
      <c r="L56" s="133"/>
      <c r="M56" s="133"/>
      <c r="N56" s="96"/>
      <c r="O56" s="133"/>
      <c r="P56" s="133"/>
      <c r="Q56" s="96"/>
      <c r="R56" s="133"/>
      <c r="S56" s="133"/>
      <c r="T56" s="96"/>
      <c r="U56" s="133"/>
      <c r="V56" s="133"/>
      <c r="W56" s="91"/>
      <c r="X56" s="133">
        <v>12</v>
      </c>
      <c r="Y56" s="133">
        <v>8</v>
      </c>
      <c r="Z56" s="96">
        <f>SUM(X56:Y56)</f>
        <v>20</v>
      </c>
      <c r="AA56" s="133"/>
      <c r="AB56" s="133"/>
      <c r="AC56" s="91"/>
      <c r="AD56" s="133"/>
      <c r="AE56" s="133"/>
      <c r="AF56" s="99"/>
      <c r="AG56" s="537">
        <f t="shared" si="8"/>
        <v>20</v>
      </c>
      <c r="AH56" s="97"/>
      <c r="AI56" s="348"/>
      <c r="AJ56" s="363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</row>
    <row r="57" spans="1:67" ht="22.5">
      <c r="A57" s="414">
        <v>7</v>
      </c>
      <c r="B57" s="170" t="s">
        <v>38</v>
      </c>
      <c r="C57" s="227">
        <v>5478</v>
      </c>
      <c r="D57" s="219">
        <v>120</v>
      </c>
      <c r="E57" s="173" t="s">
        <v>39</v>
      </c>
      <c r="F57" s="207"/>
      <c r="G57" s="208"/>
      <c r="H57" s="96">
        <f>SUM(F57:G57)</f>
        <v>0</v>
      </c>
      <c r="I57" s="208"/>
      <c r="J57" s="208">
        <v>5</v>
      </c>
      <c r="K57" s="96">
        <f>SUM(I57:J57)</f>
        <v>5</v>
      </c>
      <c r="L57" s="208"/>
      <c r="M57" s="208"/>
      <c r="N57" s="91"/>
      <c r="O57" s="208"/>
      <c r="P57" s="208">
        <v>8</v>
      </c>
      <c r="Q57" s="91">
        <f>SUM(O57:P57)</f>
        <v>8</v>
      </c>
      <c r="R57" s="208"/>
      <c r="S57" s="208"/>
      <c r="T57" s="91"/>
      <c r="U57" s="208"/>
      <c r="V57" s="208"/>
      <c r="W57" s="91"/>
      <c r="X57" s="208"/>
      <c r="Y57" s="208"/>
      <c r="Z57" s="91"/>
      <c r="AA57" s="208"/>
      <c r="AB57" s="208"/>
      <c r="AC57" s="91"/>
      <c r="AD57" s="208"/>
      <c r="AE57" s="208"/>
      <c r="AF57" s="94"/>
      <c r="AG57" s="537">
        <f t="shared" si="8"/>
        <v>13</v>
      </c>
      <c r="AH57" s="150"/>
      <c r="AI57" s="348"/>
      <c r="AJ57" s="363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</row>
    <row r="58" spans="1:67" ht="22.5">
      <c r="A58" s="414">
        <v>8</v>
      </c>
      <c r="B58" s="170" t="s">
        <v>18</v>
      </c>
      <c r="C58" s="232">
        <v>1345</v>
      </c>
      <c r="D58" s="219">
        <v>102</v>
      </c>
      <c r="E58" s="173" t="s">
        <v>39</v>
      </c>
      <c r="F58" s="207"/>
      <c r="G58" s="208"/>
      <c r="H58" s="96"/>
      <c r="I58" s="208"/>
      <c r="J58" s="208"/>
      <c r="K58" s="96"/>
      <c r="L58" s="208"/>
      <c r="M58" s="208"/>
      <c r="N58" s="91"/>
      <c r="O58" s="208"/>
      <c r="P58" s="208"/>
      <c r="Q58" s="96"/>
      <c r="R58" s="208"/>
      <c r="S58" s="208"/>
      <c r="T58" s="91"/>
      <c r="U58" s="208"/>
      <c r="V58" s="208"/>
      <c r="W58" s="91"/>
      <c r="X58" s="208"/>
      <c r="Y58" s="208">
        <v>10</v>
      </c>
      <c r="Z58" s="91">
        <f>SUM(X58:Y58)</f>
        <v>10</v>
      </c>
      <c r="AA58" s="208"/>
      <c r="AB58" s="208"/>
      <c r="AC58" s="91"/>
      <c r="AD58" s="208"/>
      <c r="AE58" s="208"/>
      <c r="AF58" s="94"/>
      <c r="AG58" s="537">
        <f t="shared" si="8"/>
        <v>10</v>
      </c>
      <c r="AH58" s="352"/>
      <c r="AI58" s="348"/>
      <c r="AJ58" s="363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1"/>
      <c r="BM58" s="151"/>
      <c r="BN58" s="151"/>
      <c r="BO58" s="151"/>
    </row>
    <row r="59" spans="1:67" s="152" customFormat="1" ht="22.5">
      <c r="A59" s="414">
        <v>9</v>
      </c>
      <c r="B59" s="170" t="s">
        <v>28</v>
      </c>
      <c r="C59" s="232">
        <v>2378</v>
      </c>
      <c r="D59" s="219">
        <v>130</v>
      </c>
      <c r="E59" s="173" t="s">
        <v>39</v>
      </c>
      <c r="F59" s="207"/>
      <c r="G59" s="208"/>
      <c r="H59" s="96">
        <f>SUM(F59:G59)</f>
        <v>0</v>
      </c>
      <c r="I59" s="208">
        <v>3</v>
      </c>
      <c r="J59" s="208">
        <v>3</v>
      </c>
      <c r="K59" s="96">
        <f>SUM(I59:J59)</f>
        <v>6</v>
      </c>
      <c r="L59" s="208"/>
      <c r="M59" s="208"/>
      <c r="N59" s="91"/>
      <c r="O59" s="208"/>
      <c r="P59" s="208"/>
      <c r="Q59" s="96"/>
      <c r="R59" s="208"/>
      <c r="S59" s="208"/>
      <c r="T59" s="91"/>
      <c r="U59" s="208"/>
      <c r="V59" s="208"/>
      <c r="W59" s="91"/>
      <c r="X59" s="208"/>
      <c r="Y59" s="208"/>
      <c r="Z59" s="91"/>
      <c r="AA59" s="208"/>
      <c r="AB59" s="208"/>
      <c r="AC59" s="91"/>
      <c r="AD59" s="208"/>
      <c r="AE59" s="208"/>
      <c r="AF59" s="94"/>
      <c r="AG59" s="537">
        <f t="shared" si="8"/>
        <v>6</v>
      </c>
      <c r="AH59" s="150"/>
      <c r="AI59" s="348"/>
      <c r="AJ59" s="364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</row>
    <row r="60" spans="1:67" ht="22.5" hidden="1">
      <c r="A60" s="415">
        <v>10</v>
      </c>
      <c r="B60" s="170" t="s">
        <v>90</v>
      </c>
      <c r="C60" s="232">
        <v>12127</v>
      </c>
      <c r="D60" s="219">
        <v>22</v>
      </c>
      <c r="E60" s="173" t="s">
        <v>39</v>
      </c>
      <c r="F60" s="207"/>
      <c r="G60" s="208"/>
      <c r="H60" s="91"/>
      <c r="I60" s="208"/>
      <c r="J60" s="208"/>
      <c r="K60" s="91"/>
      <c r="L60" s="208"/>
      <c r="M60" s="208"/>
      <c r="N60" s="91"/>
      <c r="O60" s="208"/>
      <c r="P60" s="208"/>
      <c r="Q60" s="91"/>
      <c r="R60" s="208"/>
      <c r="S60" s="208"/>
      <c r="T60" s="91"/>
      <c r="U60" s="208"/>
      <c r="V60" s="208"/>
      <c r="W60" s="91"/>
      <c r="X60" s="208"/>
      <c r="Y60" s="208"/>
      <c r="Z60" s="91"/>
      <c r="AA60" s="208"/>
      <c r="AB60" s="208"/>
      <c r="AC60" s="91"/>
      <c r="AD60" s="208"/>
      <c r="AE60" s="208"/>
      <c r="AF60" s="94"/>
      <c r="AG60" s="537">
        <f t="shared" si="6"/>
        <v>0</v>
      </c>
      <c r="AH60" s="95"/>
      <c r="AI60" s="348"/>
      <c r="AJ60" s="364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</row>
    <row r="61" spans="1:67" ht="22.5" hidden="1">
      <c r="A61" s="415"/>
      <c r="B61" s="170" t="s">
        <v>103</v>
      </c>
      <c r="C61" s="232">
        <v>17836</v>
      </c>
      <c r="D61" s="281">
        <v>93</v>
      </c>
      <c r="E61" s="173" t="s">
        <v>39</v>
      </c>
      <c r="F61" s="207"/>
      <c r="G61" s="208"/>
      <c r="H61" s="91"/>
      <c r="I61" s="208"/>
      <c r="J61" s="208"/>
      <c r="K61" s="91"/>
      <c r="L61" s="208"/>
      <c r="M61" s="208"/>
      <c r="N61" s="91"/>
      <c r="O61" s="208"/>
      <c r="P61" s="208"/>
      <c r="Q61" s="91"/>
      <c r="R61" s="208"/>
      <c r="S61" s="208"/>
      <c r="T61" s="91"/>
      <c r="U61" s="208"/>
      <c r="V61" s="208"/>
      <c r="W61" s="91"/>
      <c r="X61" s="208"/>
      <c r="Y61" s="208"/>
      <c r="Z61" s="91"/>
      <c r="AA61" s="208"/>
      <c r="AB61" s="208"/>
      <c r="AC61" s="91"/>
      <c r="AD61" s="208"/>
      <c r="AE61" s="208"/>
      <c r="AF61" s="94"/>
      <c r="AG61" s="537">
        <f t="shared" si="6"/>
        <v>0</v>
      </c>
      <c r="AH61" s="95"/>
      <c r="AI61" s="351"/>
      <c r="AJ61" s="364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  <c r="BK61" s="151"/>
      <c r="BL61" s="151"/>
      <c r="BM61" s="151"/>
      <c r="BN61" s="151"/>
      <c r="BO61" s="151"/>
    </row>
    <row r="62" spans="1:67" ht="22.5">
      <c r="A62" s="160"/>
      <c r="B62" s="180" t="s">
        <v>69</v>
      </c>
      <c r="C62" s="232"/>
      <c r="D62" s="219"/>
      <c r="E62" s="171"/>
      <c r="F62" s="207"/>
      <c r="G62" s="208"/>
      <c r="H62" s="91"/>
      <c r="I62" s="208"/>
      <c r="J62" s="208"/>
      <c r="K62" s="91"/>
      <c r="L62" s="208"/>
      <c r="M62" s="208"/>
      <c r="N62" s="91"/>
      <c r="O62" s="208"/>
      <c r="P62" s="208"/>
      <c r="Q62" s="91"/>
      <c r="R62" s="208"/>
      <c r="S62" s="208"/>
      <c r="T62" s="91"/>
      <c r="U62" s="208"/>
      <c r="V62" s="208"/>
      <c r="W62" s="91"/>
      <c r="X62" s="208"/>
      <c r="Y62" s="208"/>
      <c r="Z62" s="91"/>
      <c r="AA62" s="208"/>
      <c r="AB62" s="208"/>
      <c r="AC62" s="91"/>
      <c r="AD62" s="208"/>
      <c r="AE62" s="208"/>
      <c r="AF62" s="94"/>
      <c r="AG62" s="537"/>
      <c r="AH62" s="95"/>
      <c r="AI62" s="351"/>
      <c r="AJ62" s="362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</row>
    <row r="63" spans="1:67" s="152" customFormat="1" ht="22.5" hidden="1">
      <c r="A63" s="415">
        <v>1</v>
      </c>
      <c r="B63" s="170" t="s">
        <v>75</v>
      </c>
      <c r="C63" s="232">
        <v>15415</v>
      </c>
      <c r="D63" s="219">
        <v>113</v>
      </c>
      <c r="E63" s="173" t="s">
        <v>39</v>
      </c>
      <c r="F63" s="207"/>
      <c r="G63" s="208"/>
      <c r="H63" s="96"/>
      <c r="I63" s="208"/>
      <c r="J63" s="208"/>
      <c r="K63" s="96"/>
      <c r="L63" s="208"/>
      <c r="M63" s="208"/>
      <c r="N63" s="91"/>
      <c r="O63" s="208"/>
      <c r="P63" s="208"/>
      <c r="Q63" s="91"/>
      <c r="R63" s="208"/>
      <c r="S63" s="208"/>
      <c r="T63" s="96"/>
      <c r="U63" s="208"/>
      <c r="V63" s="208"/>
      <c r="W63" s="96"/>
      <c r="X63" s="208"/>
      <c r="Y63" s="208"/>
      <c r="Z63" s="91"/>
      <c r="AA63" s="208"/>
      <c r="AB63" s="208"/>
      <c r="AC63" s="91"/>
      <c r="AD63" s="208"/>
      <c r="AE63" s="208"/>
      <c r="AF63" s="94"/>
      <c r="AG63" s="536">
        <f t="shared" ref="AG63:AG69" si="9">+AF63+AC63+Z63+W63+T63+Q63+N63+K63+H63</f>
        <v>0</v>
      </c>
      <c r="AH63" s="352"/>
      <c r="AI63" s="348"/>
      <c r="AJ63" s="363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</row>
    <row r="64" spans="1:67" s="152" customFormat="1" ht="22.5" hidden="1">
      <c r="A64" s="415">
        <v>2</v>
      </c>
      <c r="B64" s="170" t="s">
        <v>78</v>
      </c>
      <c r="C64" s="232">
        <v>1999</v>
      </c>
      <c r="D64" s="219">
        <v>169</v>
      </c>
      <c r="E64" s="173" t="s">
        <v>39</v>
      </c>
      <c r="F64" s="207"/>
      <c r="G64" s="208"/>
      <c r="H64" s="96"/>
      <c r="I64" s="208"/>
      <c r="J64" s="208"/>
      <c r="K64" s="96"/>
      <c r="L64" s="208"/>
      <c r="M64" s="208"/>
      <c r="N64" s="91"/>
      <c r="O64" s="208"/>
      <c r="P64" s="208"/>
      <c r="Q64" s="91"/>
      <c r="R64" s="208"/>
      <c r="S64" s="208"/>
      <c r="T64" s="91"/>
      <c r="U64" s="208"/>
      <c r="V64" s="208"/>
      <c r="W64" s="91"/>
      <c r="X64" s="208"/>
      <c r="Y64" s="208"/>
      <c r="Z64" s="91"/>
      <c r="AA64" s="208"/>
      <c r="AB64" s="208"/>
      <c r="AC64" s="91"/>
      <c r="AD64" s="208"/>
      <c r="AE64" s="208"/>
      <c r="AF64" s="94"/>
      <c r="AG64" s="536">
        <f t="shared" si="9"/>
        <v>0</v>
      </c>
      <c r="AH64" s="352"/>
      <c r="AI64" s="348"/>
      <c r="AJ64" s="364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151"/>
      <c r="BN64" s="151"/>
      <c r="BO64" s="151"/>
    </row>
    <row r="65" spans="1:67" s="152" customFormat="1" ht="22.5" hidden="1">
      <c r="A65" s="415">
        <v>3</v>
      </c>
      <c r="B65" s="170" t="s">
        <v>100</v>
      </c>
      <c r="C65" s="232">
        <v>17459</v>
      </c>
      <c r="D65" s="219">
        <v>66</v>
      </c>
      <c r="E65" s="173" t="s">
        <v>39</v>
      </c>
      <c r="F65" s="207"/>
      <c r="G65" s="208"/>
      <c r="H65" s="96"/>
      <c r="I65" s="208"/>
      <c r="J65" s="208"/>
      <c r="K65" s="96"/>
      <c r="L65" s="208"/>
      <c r="M65" s="208"/>
      <c r="N65" s="91"/>
      <c r="O65" s="208"/>
      <c r="P65" s="208"/>
      <c r="Q65" s="91"/>
      <c r="R65" s="208"/>
      <c r="S65" s="208"/>
      <c r="T65" s="91"/>
      <c r="U65" s="208"/>
      <c r="V65" s="208"/>
      <c r="W65" s="91"/>
      <c r="X65" s="313"/>
      <c r="Y65" s="208"/>
      <c r="Z65" s="91"/>
      <c r="AA65" s="208"/>
      <c r="AB65" s="208"/>
      <c r="AC65" s="91"/>
      <c r="AD65" s="208"/>
      <c r="AE65" s="208"/>
      <c r="AF65" s="94"/>
      <c r="AG65" s="536">
        <f t="shared" si="9"/>
        <v>0</v>
      </c>
      <c r="AH65" s="352"/>
      <c r="AI65" s="348"/>
      <c r="AJ65" s="364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/>
      <c r="BJ65" s="151"/>
      <c r="BK65" s="151"/>
      <c r="BL65" s="151"/>
      <c r="BM65" s="151"/>
      <c r="BN65" s="151"/>
      <c r="BO65" s="151"/>
    </row>
    <row r="66" spans="1:67" s="152" customFormat="1" ht="22.5" hidden="1">
      <c r="A66" s="160">
        <v>7</v>
      </c>
      <c r="B66" s="172" t="s">
        <v>93</v>
      </c>
      <c r="C66" s="230">
        <v>3284</v>
      </c>
      <c r="D66" s="220">
        <v>81</v>
      </c>
      <c r="E66" s="173" t="s">
        <v>39</v>
      </c>
      <c r="F66" s="132"/>
      <c r="G66" s="133"/>
      <c r="H66" s="96"/>
      <c r="I66" s="133"/>
      <c r="J66" s="133"/>
      <c r="K66" s="96"/>
      <c r="L66" s="133"/>
      <c r="M66" s="133"/>
      <c r="N66" s="96"/>
      <c r="O66" s="133"/>
      <c r="P66" s="133"/>
      <c r="Q66" s="96"/>
      <c r="R66" s="133"/>
      <c r="S66" s="133"/>
      <c r="T66" s="96"/>
      <c r="U66" s="133"/>
      <c r="V66" s="133"/>
      <c r="W66" s="96"/>
      <c r="X66" s="133"/>
      <c r="Y66" s="133"/>
      <c r="Z66" s="96"/>
      <c r="AA66" s="133"/>
      <c r="AB66" s="133"/>
      <c r="AC66" s="96"/>
      <c r="AD66" s="133"/>
      <c r="AE66" s="133"/>
      <c r="AF66" s="99"/>
      <c r="AG66" s="536">
        <f t="shared" si="9"/>
        <v>0</v>
      </c>
      <c r="AH66" s="352"/>
      <c r="AI66" s="348"/>
      <c r="AJ66" s="364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  <c r="BM66" s="151"/>
      <c r="BN66" s="151"/>
      <c r="BO66" s="151"/>
    </row>
    <row r="67" spans="1:67" s="152" customFormat="1" ht="22.5" hidden="1">
      <c r="A67" s="160">
        <v>8</v>
      </c>
      <c r="B67" s="172" t="s">
        <v>72</v>
      </c>
      <c r="C67" s="230"/>
      <c r="D67" s="220">
        <v>77</v>
      </c>
      <c r="E67" s="173" t="s">
        <v>39</v>
      </c>
      <c r="F67" s="132"/>
      <c r="G67" s="133"/>
      <c r="H67" s="96"/>
      <c r="I67" s="133"/>
      <c r="J67" s="133"/>
      <c r="K67" s="96"/>
      <c r="L67" s="133"/>
      <c r="M67" s="133"/>
      <c r="N67" s="96"/>
      <c r="O67" s="133"/>
      <c r="P67" s="133"/>
      <c r="Q67" s="96"/>
      <c r="R67" s="133"/>
      <c r="S67" s="133"/>
      <c r="T67" s="96"/>
      <c r="U67" s="133"/>
      <c r="V67" s="133"/>
      <c r="W67" s="96"/>
      <c r="X67" s="133"/>
      <c r="Y67" s="133"/>
      <c r="Z67" s="91"/>
      <c r="AA67" s="133"/>
      <c r="AB67" s="133"/>
      <c r="AC67" s="96"/>
      <c r="AD67" s="133"/>
      <c r="AE67" s="133"/>
      <c r="AF67" s="99"/>
      <c r="AG67" s="536">
        <f t="shared" si="9"/>
        <v>0</v>
      </c>
      <c r="AH67" s="352"/>
      <c r="AI67" s="348"/>
      <c r="AJ67" s="364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  <c r="BI67" s="151"/>
      <c r="BJ67" s="151"/>
      <c r="BK67" s="151"/>
      <c r="BL67" s="151"/>
      <c r="BM67" s="151"/>
      <c r="BN67" s="151"/>
      <c r="BO67" s="151"/>
    </row>
    <row r="68" spans="1:67" s="152" customFormat="1" ht="22.5" hidden="1">
      <c r="A68" s="160"/>
      <c r="B68" s="172" t="s">
        <v>70</v>
      </c>
      <c r="C68" s="230" t="s">
        <v>79</v>
      </c>
      <c r="D68" s="220">
        <v>19</v>
      </c>
      <c r="E68" s="173" t="s">
        <v>39</v>
      </c>
      <c r="F68" s="132"/>
      <c r="G68" s="133"/>
      <c r="H68" s="96"/>
      <c r="I68" s="133"/>
      <c r="J68" s="133"/>
      <c r="K68" s="96"/>
      <c r="L68" s="133"/>
      <c r="M68" s="133"/>
      <c r="N68" s="96"/>
      <c r="O68" s="133"/>
      <c r="P68" s="133"/>
      <c r="Q68" s="96"/>
      <c r="R68" s="133"/>
      <c r="S68" s="133"/>
      <c r="T68" s="96"/>
      <c r="U68" s="133"/>
      <c r="V68" s="133"/>
      <c r="W68" s="96"/>
      <c r="X68" s="133"/>
      <c r="Y68" s="133"/>
      <c r="Z68" s="96"/>
      <c r="AA68" s="133"/>
      <c r="AB68" s="133"/>
      <c r="AC68" s="96"/>
      <c r="AD68" s="133"/>
      <c r="AE68" s="133"/>
      <c r="AF68" s="99"/>
      <c r="AG68" s="536">
        <f t="shared" si="9"/>
        <v>0</v>
      </c>
      <c r="AH68" s="352"/>
      <c r="AI68" s="348"/>
      <c r="AJ68" s="364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</row>
    <row r="69" spans="1:67" ht="22.5" hidden="1">
      <c r="A69" s="160"/>
      <c r="B69" s="172" t="s">
        <v>77</v>
      </c>
      <c r="C69" s="229">
        <v>14880</v>
      </c>
      <c r="D69" s="220">
        <v>61</v>
      </c>
      <c r="E69" s="173" t="s">
        <v>39</v>
      </c>
      <c r="F69" s="132"/>
      <c r="G69" s="133"/>
      <c r="H69" s="96"/>
      <c r="I69" s="133"/>
      <c r="J69" s="133"/>
      <c r="K69" s="96"/>
      <c r="L69" s="133"/>
      <c r="M69" s="133"/>
      <c r="N69" s="96"/>
      <c r="O69" s="133"/>
      <c r="P69" s="133"/>
      <c r="Q69" s="96"/>
      <c r="R69" s="133"/>
      <c r="S69" s="133"/>
      <c r="T69" s="96"/>
      <c r="U69" s="133"/>
      <c r="V69" s="133"/>
      <c r="W69" s="96"/>
      <c r="X69" s="133"/>
      <c r="Y69" s="133"/>
      <c r="Z69" s="96"/>
      <c r="AA69" s="133"/>
      <c r="AB69" s="133"/>
      <c r="AC69" s="96"/>
      <c r="AD69" s="133"/>
      <c r="AE69" s="133"/>
      <c r="AF69" s="110"/>
      <c r="AG69" s="536">
        <f t="shared" si="9"/>
        <v>0</v>
      </c>
      <c r="AH69" s="353"/>
      <c r="AI69" s="348"/>
      <c r="AJ69" s="364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</row>
    <row r="70" spans="1:67" ht="22.5">
      <c r="A70" s="160">
        <v>1</v>
      </c>
      <c r="B70" s="172" t="s">
        <v>82</v>
      </c>
      <c r="C70" s="230">
        <v>15837</v>
      </c>
      <c r="D70" s="220">
        <v>122</v>
      </c>
      <c r="E70" s="173" t="s">
        <v>39</v>
      </c>
      <c r="F70" s="132">
        <v>3</v>
      </c>
      <c r="G70" s="133">
        <v>2</v>
      </c>
      <c r="H70" s="96">
        <f>SUM(F70:G70)</f>
        <v>5</v>
      </c>
      <c r="I70" s="133">
        <v>3</v>
      </c>
      <c r="J70" s="133">
        <v>3</v>
      </c>
      <c r="K70" s="96">
        <f>SUM(I70:J70)</f>
        <v>6</v>
      </c>
      <c r="L70" s="133">
        <v>3</v>
      </c>
      <c r="M70" s="133">
        <v>3</v>
      </c>
      <c r="N70" s="96">
        <f>SUM(L70:M70)</f>
        <v>6</v>
      </c>
      <c r="O70" s="133">
        <v>5</v>
      </c>
      <c r="P70" s="133">
        <v>4</v>
      </c>
      <c r="Q70" s="96">
        <f>SUM(O70:P70)</f>
        <v>9</v>
      </c>
      <c r="R70" s="133">
        <v>6</v>
      </c>
      <c r="S70" s="133">
        <v>6</v>
      </c>
      <c r="T70" s="96">
        <f>SUM(R70:S70)</f>
        <v>12</v>
      </c>
      <c r="U70" s="133"/>
      <c r="V70" s="133"/>
      <c r="W70" s="91"/>
      <c r="X70" s="133"/>
      <c r="Y70" s="133"/>
      <c r="Z70" s="96"/>
      <c r="AA70" s="133"/>
      <c r="AB70" s="133"/>
      <c r="AC70" s="91"/>
      <c r="AD70" s="133"/>
      <c r="AE70" s="133"/>
      <c r="AF70" s="94"/>
      <c r="AG70" s="537">
        <f t="shared" ref="AG70:AG76" si="10">+AF70+AC70+Z70+W70+T70+Q70+N70+K70+H70</f>
        <v>38</v>
      </c>
      <c r="AH70" s="97"/>
      <c r="AI70" s="348"/>
      <c r="AJ70" s="364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</row>
    <row r="71" spans="1:67" ht="22.5">
      <c r="A71" s="415">
        <v>2</v>
      </c>
      <c r="B71" s="172" t="s">
        <v>83</v>
      </c>
      <c r="C71" s="230">
        <v>5097</v>
      </c>
      <c r="D71" s="220">
        <v>142</v>
      </c>
      <c r="E71" s="173" t="s">
        <v>39</v>
      </c>
      <c r="F71" s="207">
        <v>2</v>
      </c>
      <c r="G71" s="208">
        <v>4</v>
      </c>
      <c r="H71" s="96">
        <f>SUM(F71:G71)</f>
        <v>6</v>
      </c>
      <c r="I71" s="208">
        <v>6</v>
      </c>
      <c r="J71" s="208">
        <v>4</v>
      </c>
      <c r="K71" s="96">
        <f>SUM(I71:J71)</f>
        <v>10</v>
      </c>
      <c r="L71" s="208">
        <v>4</v>
      </c>
      <c r="M71" s="208">
        <v>4</v>
      </c>
      <c r="N71" s="91">
        <f>SUM(L71:M71)</f>
        <v>8</v>
      </c>
      <c r="O71" s="208">
        <v>6</v>
      </c>
      <c r="P71" s="208">
        <v>6</v>
      </c>
      <c r="Q71" s="96">
        <f>SUM(O71:P71)</f>
        <v>12</v>
      </c>
      <c r="R71" s="208"/>
      <c r="S71" s="208"/>
      <c r="T71" s="91"/>
      <c r="U71" s="208"/>
      <c r="V71" s="208"/>
      <c r="W71" s="91"/>
      <c r="X71" s="208"/>
      <c r="Y71" s="208"/>
      <c r="Z71" s="91"/>
      <c r="AA71" s="208"/>
      <c r="AB71" s="208"/>
      <c r="AC71" s="91"/>
      <c r="AD71" s="208"/>
      <c r="AE71" s="208"/>
      <c r="AF71" s="94"/>
      <c r="AG71" s="537">
        <f t="shared" si="10"/>
        <v>36</v>
      </c>
      <c r="AH71" s="352"/>
      <c r="AI71" s="348"/>
      <c r="AJ71" s="364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</row>
    <row r="72" spans="1:67" ht="22.5">
      <c r="A72" s="414">
        <v>3</v>
      </c>
      <c r="B72" s="170" t="s">
        <v>149</v>
      </c>
      <c r="C72" s="232">
        <v>21727</v>
      </c>
      <c r="D72" s="219">
        <v>163</v>
      </c>
      <c r="E72" s="173" t="s">
        <v>39</v>
      </c>
      <c r="F72" s="207">
        <v>4</v>
      </c>
      <c r="G72" s="208">
        <v>4</v>
      </c>
      <c r="H72" s="96">
        <f>SUM(F72:G72)</f>
        <v>8</v>
      </c>
      <c r="I72" s="208">
        <v>2</v>
      </c>
      <c r="J72" s="208">
        <v>2</v>
      </c>
      <c r="K72" s="96">
        <f>SUM(I72:J72)</f>
        <v>4</v>
      </c>
      <c r="L72" s="208"/>
      <c r="M72" s="208"/>
      <c r="N72" s="91"/>
      <c r="O72" s="208"/>
      <c r="P72" s="208">
        <v>5</v>
      </c>
      <c r="Q72" s="96">
        <f>SUM(O72:P72)</f>
        <v>5</v>
      </c>
      <c r="R72" s="208"/>
      <c r="S72" s="208"/>
      <c r="T72" s="91"/>
      <c r="U72" s="208"/>
      <c r="V72" s="208"/>
      <c r="W72" s="91"/>
      <c r="X72" s="208"/>
      <c r="Y72" s="208"/>
      <c r="Z72" s="91"/>
      <c r="AA72" s="208">
        <v>6</v>
      </c>
      <c r="AB72" s="208">
        <v>6</v>
      </c>
      <c r="AC72" s="91">
        <f>SUM(AA72:AB72)</f>
        <v>12</v>
      </c>
      <c r="AD72" s="208"/>
      <c r="AE72" s="208"/>
      <c r="AF72" s="94"/>
      <c r="AG72" s="537">
        <f t="shared" si="10"/>
        <v>29</v>
      </c>
      <c r="AH72" s="352"/>
      <c r="AI72" s="348"/>
      <c r="AJ72" s="363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</row>
    <row r="73" spans="1:67" ht="22.5">
      <c r="A73" s="414">
        <v>4</v>
      </c>
      <c r="B73" s="170" t="s">
        <v>144</v>
      </c>
      <c r="C73" s="232">
        <v>9231</v>
      </c>
      <c r="D73" s="219">
        <v>16</v>
      </c>
      <c r="E73" s="173" t="s">
        <v>39</v>
      </c>
      <c r="F73" s="207"/>
      <c r="G73" s="208"/>
      <c r="H73" s="96"/>
      <c r="I73" s="208"/>
      <c r="J73" s="208"/>
      <c r="K73" s="96"/>
      <c r="L73" s="208"/>
      <c r="M73" s="208"/>
      <c r="N73" s="91"/>
      <c r="O73" s="208"/>
      <c r="P73" s="208"/>
      <c r="Q73" s="91"/>
      <c r="R73" s="208"/>
      <c r="S73" s="208"/>
      <c r="T73" s="91"/>
      <c r="U73" s="208"/>
      <c r="V73" s="208"/>
      <c r="W73" s="91"/>
      <c r="X73" s="208">
        <v>8</v>
      </c>
      <c r="Y73" s="208">
        <v>8</v>
      </c>
      <c r="Z73" s="91">
        <f>SUM(X73:Y73)</f>
        <v>16</v>
      </c>
      <c r="AA73" s="208"/>
      <c r="AB73" s="208"/>
      <c r="AC73" s="91"/>
      <c r="AD73" s="208"/>
      <c r="AE73" s="208"/>
      <c r="AF73" s="94"/>
      <c r="AG73" s="537">
        <f t="shared" si="10"/>
        <v>16</v>
      </c>
      <c r="AH73" s="352"/>
      <c r="AI73" s="348"/>
      <c r="AJ73" s="363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</row>
    <row r="74" spans="1:67" s="152" customFormat="1" ht="22.5">
      <c r="A74" s="415">
        <v>2</v>
      </c>
      <c r="B74" s="170" t="s">
        <v>38</v>
      </c>
      <c r="C74" s="227">
        <v>5478</v>
      </c>
      <c r="D74" s="219">
        <v>120</v>
      </c>
      <c r="E74" s="173" t="s">
        <v>39</v>
      </c>
      <c r="F74" s="207"/>
      <c r="G74" s="208"/>
      <c r="H74" s="96"/>
      <c r="I74" s="208"/>
      <c r="J74" s="208"/>
      <c r="K74" s="96"/>
      <c r="L74" s="208"/>
      <c r="M74" s="208"/>
      <c r="N74" s="91"/>
      <c r="O74" s="208"/>
      <c r="P74" s="208"/>
      <c r="Q74" s="91"/>
      <c r="R74" s="208"/>
      <c r="S74" s="208"/>
      <c r="T74" s="91"/>
      <c r="U74" s="208"/>
      <c r="V74" s="208"/>
      <c r="W74" s="91"/>
      <c r="X74" s="208">
        <v>8</v>
      </c>
      <c r="Y74" s="208">
        <v>10</v>
      </c>
      <c r="Z74" s="91">
        <f>SUM(X74:Y74)</f>
        <v>18</v>
      </c>
      <c r="AA74" s="208">
        <v>8</v>
      </c>
      <c r="AB74" s="208">
        <v>8</v>
      </c>
      <c r="AC74" s="91">
        <f>SUM(AA74:AB74)</f>
        <v>16</v>
      </c>
      <c r="AD74" s="208"/>
      <c r="AE74" s="208"/>
      <c r="AF74" s="94"/>
      <c r="AG74" s="537">
        <f>+AF74+AC74+Z74+W74+T74+Q74+N74+K74+H74</f>
        <v>34</v>
      </c>
      <c r="AH74" s="150"/>
      <c r="AI74" s="348"/>
      <c r="AJ74" s="364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</row>
    <row r="75" spans="1:67" ht="22.5">
      <c r="A75" s="414">
        <v>5</v>
      </c>
      <c r="B75" s="170" t="s">
        <v>163</v>
      </c>
      <c r="C75" s="232">
        <v>3315</v>
      </c>
      <c r="D75" s="219">
        <v>69</v>
      </c>
      <c r="E75" s="173" t="s">
        <v>39</v>
      </c>
      <c r="F75" s="207"/>
      <c r="G75" s="208"/>
      <c r="H75" s="96"/>
      <c r="I75" s="208"/>
      <c r="J75" s="208"/>
      <c r="K75" s="96"/>
      <c r="L75" s="208">
        <v>5</v>
      </c>
      <c r="M75" s="208">
        <v>5</v>
      </c>
      <c r="N75" s="91">
        <f>SUM(L75:M75)</f>
        <v>10</v>
      </c>
      <c r="O75" s="208"/>
      <c r="P75" s="208"/>
      <c r="Q75" s="96"/>
      <c r="R75" s="208"/>
      <c r="S75" s="208"/>
      <c r="T75" s="91"/>
      <c r="U75" s="208"/>
      <c r="V75" s="208"/>
      <c r="W75" s="91"/>
      <c r="X75" s="208"/>
      <c r="Y75" s="208"/>
      <c r="Z75" s="91"/>
      <c r="AA75" s="208"/>
      <c r="AB75" s="208"/>
      <c r="AC75" s="91"/>
      <c r="AD75" s="208"/>
      <c r="AE75" s="208"/>
      <c r="AF75" s="94"/>
      <c r="AG75" s="537">
        <f t="shared" si="10"/>
        <v>10</v>
      </c>
      <c r="AH75" s="352"/>
      <c r="AI75" s="348"/>
      <c r="AJ75" s="363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1"/>
      <c r="BM75" s="151"/>
      <c r="BN75" s="151"/>
      <c r="BO75" s="151"/>
    </row>
    <row r="76" spans="1:67" s="152" customFormat="1" ht="22.5">
      <c r="A76" s="414">
        <v>6</v>
      </c>
      <c r="B76" s="170" t="s">
        <v>104</v>
      </c>
      <c r="C76" s="232">
        <v>2640</v>
      </c>
      <c r="D76" s="219">
        <v>93</v>
      </c>
      <c r="E76" s="173" t="s">
        <v>39</v>
      </c>
      <c r="F76" s="207"/>
      <c r="G76" s="208"/>
      <c r="H76" s="96"/>
      <c r="I76" s="208">
        <v>5</v>
      </c>
      <c r="J76" s="208">
        <v>2</v>
      </c>
      <c r="K76" s="96">
        <f>SUM(I76:J76)</f>
        <v>7</v>
      </c>
      <c r="L76" s="208"/>
      <c r="M76" s="208"/>
      <c r="N76" s="91"/>
      <c r="O76" s="208"/>
      <c r="P76" s="208"/>
      <c r="Q76" s="91"/>
      <c r="R76" s="208"/>
      <c r="S76" s="208"/>
      <c r="T76" s="91"/>
      <c r="U76" s="208"/>
      <c r="V76" s="208"/>
      <c r="W76" s="91"/>
      <c r="X76" s="208"/>
      <c r="Y76" s="208"/>
      <c r="Z76" s="91"/>
      <c r="AA76" s="208"/>
      <c r="AB76" s="208"/>
      <c r="AC76" s="91"/>
      <c r="AD76" s="208"/>
      <c r="AE76" s="208"/>
      <c r="AF76" s="94"/>
      <c r="AG76" s="537">
        <f t="shared" si="10"/>
        <v>7</v>
      </c>
      <c r="AH76" s="352"/>
      <c r="AI76" s="348"/>
      <c r="AJ76" s="364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</row>
    <row r="77" spans="1:67" ht="22.5">
      <c r="A77" s="415"/>
      <c r="B77" s="340" t="s">
        <v>143</v>
      </c>
      <c r="C77" s="227"/>
      <c r="D77" s="219"/>
      <c r="E77" s="171"/>
      <c r="F77" s="207"/>
      <c r="G77" s="208"/>
      <c r="H77" s="91"/>
      <c r="I77" s="208"/>
      <c r="J77" s="208"/>
      <c r="K77" s="91"/>
      <c r="L77" s="208"/>
      <c r="M77" s="208"/>
      <c r="N77" s="91"/>
      <c r="O77" s="208"/>
      <c r="P77" s="208"/>
      <c r="Q77" s="91"/>
      <c r="R77" s="208"/>
      <c r="S77" s="208"/>
      <c r="T77" s="91"/>
      <c r="U77" s="208"/>
      <c r="V77" s="208"/>
      <c r="W77" s="91"/>
      <c r="X77" s="208"/>
      <c r="Y77" s="208"/>
      <c r="Z77" s="91"/>
      <c r="AA77" s="208"/>
      <c r="AB77" s="208"/>
      <c r="AC77" s="91"/>
      <c r="AD77" s="208"/>
      <c r="AE77" s="208"/>
      <c r="AF77" s="94"/>
      <c r="AG77" s="536"/>
      <c r="AH77" s="353"/>
      <c r="AI77" s="348"/>
      <c r="AJ77" s="364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  <c r="BI77" s="151"/>
      <c r="BJ77" s="151"/>
      <c r="BK77" s="151"/>
      <c r="BL77" s="151"/>
      <c r="BM77" s="151"/>
      <c r="BN77" s="151"/>
      <c r="BO77" s="151"/>
    </row>
    <row r="78" spans="1:67" ht="22.5" hidden="1">
      <c r="A78" s="414"/>
      <c r="B78" s="170"/>
      <c r="C78" s="232"/>
      <c r="D78" s="219"/>
      <c r="E78" s="173" t="s">
        <v>39</v>
      </c>
      <c r="F78" s="207"/>
      <c r="G78" s="208"/>
      <c r="H78" s="96">
        <f>SUM(F78:G78)</f>
        <v>0</v>
      </c>
      <c r="I78" s="208"/>
      <c r="J78" s="208"/>
      <c r="K78" s="96"/>
      <c r="L78" s="208"/>
      <c r="M78" s="208"/>
      <c r="N78" s="91"/>
      <c r="O78" s="208"/>
      <c r="P78" s="208"/>
      <c r="Q78" s="91"/>
      <c r="R78" s="208"/>
      <c r="S78" s="208"/>
      <c r="T78" s="91"/>
      <c r="U78" s="208"/>
      <c r="V78" s="208"/>
      <c r="W78" s="91"/>
      <c r="X78" s="208"/>
      <c r="Y78" s="208"/>
      <c r="Z78" s="91"/>
      <c r="AA78" s="208"/>
      <c r="AB78" s="208"/>
      <c r="AC78" s="91"/>
      <c r="AD78" s="208"/>
      <c r="AE78" s="208"/>
      <c r="AF78" s="94"/>
      <c r="AG78" s="537">
        <f t="shared" ref="AG78:AG79" si="11">+AF78+AC78+Z78+W78+T78+Q78+N78+K78+H78</f>
        <v>0</v>
      </c>
      <c r="AH78" s="352"/>
      <c r="AI78" s="348"/>
      <c r="AJ78" s="363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  <c r="BI78" s="151"/>
      <c r="BJ78" s="151"/>
      <c r="BK78" s="151"/>
      <c r="BL78" s="151"/>
      <c r="BM78" s="151"/>
      <c r="BN78" s="151"/>
      <c r="BO78" s="151"/>
    </row>
    <row r="79" spans="1:67" s="152" customFormat="1" ht="22.5" hidden="1">
      <c r="A79" s="415">
        <v>5</v>
      </c>
      <c r="B79" s="170" t="s">
        <v>111</v>
      </c>
      <c r="C79" s="232"/>
      <c r="D79" s="219">
        <v>130</v>
      </c>
      <c r="E79" s="173" t="s">
        <v>39</v>
      </c>
      <c r="F79" s="207"/>
      <c r="G79" s="208"/>
      <c r="H79" s="96">
        <f>SUM(F79:G79)</f>
        <v>0</v>
      </c>
      <c r="I79" s="208"/>
      <c r="J79" s="208"/>
      <c r="K79" s="96"/>
      <c r="L79" s="208"/>
      <c r="M79" s="208"/>
      <c r="N79" s="91"/>
      <c r="O79" s="208"/>
      <c r="P79" s="208"/>
      <c r="Q79" s="91"/>
      <c r="R79" s="208"/>
      <c r="S79" s="208"/>
      <c r="T79" s="91"/>
      <c r="U79" s="208"/>
      <c r="V79" s="208"/>
      <c r="W79" s="91"/>
      <c r="X79" s="208"/>
      <c r="Y79" s="208"/>
      <c r="Z79" s="91"/>
      <c r="AA79" s="208"/>
      <c r="AB79" s="208"/>
      <c r="AC79" s="91"/>
      <c r="AD79" s="208"/>
      <c r="AE79" s="208"/>
      <c r="AF79" s="94"/>
      <c r="AG79" s="537">
        <f t="shared" si="11"/>
        <v>0</v>
      </c>
      <c r="AH79" s="352"/>
      <c r="AI79" s="348"/>
      <c r="AJ79" s="364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  <c r="BJ79" s="151"/>
      <c r="BK79" s="151"/>
      <c r="BL79" s="151"/>
      <c r="BM79" s="151"/>
      <c r="BN79" s="151"/>
      <c r="BO79" s="151"/>
    </row>
    <row r="80" spans="1:67" s="152" customFormat="1" ht="22.5">
      <c r="A80" s="415">
        <v>1</v>
      </c>
      <c r="B80" s="170" t="s">
        <v>147</v>
      </c>
      <c r="C80" s="232">
        <v>1902</v>
      </c>
      <c r="D80" s="219">
        <v>53</v>
      </c>
      <c r="E80" s="173" t="s">
        <v>39</v>
      </c>
      <c r="F80" s="207">
        <v>2</v>
      </c>
      <c r="G80" s="208"/>
      <c r="H80" s="96">
        <f>SUM(F80:G80)</f>
        <v>2</v>
      </c>
      <c r="I80" s="208">
        <v>4</v>
      </c>
      <c r="J80" s="208">
        <v>4</v>
      </c>
      <c r="K80" s="96">
        <f>SUM(I80:J80)</f>
        <v>8</v>
      </c>
      <c r="L80" s="208"/>
      <c r="M80" s="208"/>
      <c r="N80" s="91">
        <v>0</v>
      </c>
      <c r="O80" s="208"/>
      <c r="P80" s="208"/>
      <c r="Q80" s="766"/>
      <c r="R80" s="208">
        <v>6</v>
      </c>
      <c r="S80" s="208">
        <v>6</v>
      </c>
      <c r="T80" s="91">
        <f>SUM(R80:S80)</f>
        <v>12</v>
      </c>
      <c r="U80" s="208">
        <v>6</v>
      </c>
      <c r="V80" s="208">
        <v>6</v>
      </c>
      <c r="W80" s="91">
        <f>SUM(U80:V80)</f>
        <v>12</v>
      </c>
      <c r="X80" s="208">
        <v>5</v>
      </c>
      <c r="Y80" s="208"/>
      <c r="Z80" s="91">
        <f>SUM(X80:Y80)</f>
        <v>5</v>
      </c>
      <c r="AA80" s="208">
        <v>8</v>
      </c>
      <c r="AB80" s="208">
        <v>8</v>
      </c>
      <c r="AC80" s="91">
        <f>SUM(AA80:AB80)</f>
        <v>16</v>
      </c>
      <c r="AD80" s="208"/>
      <c r="AE80" s="208"/>
      <c r="AF80" s="94"/>
      <c r="AG80" s="537">
        <f t="shared" ref="AG80:AG86" si="12">+AF80+AC80+Z80+W80+T80+Q80+N80+K80+H80</f>
        <v>55</v>
      </c>
      <c r="AH80" s="352">
        <v>0</v>
      </c>
      <c r="AI80" s="348">
        <v>55</v>
      </c>
      <c r="AJ80" s="364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  <c r="BI80" s="151"/>
      <c r="BJ80" s="151"/>
      <c r="BK80" s="151"/>
      <c r="BL80" s="151"/>
      <c r="BM80" s="151"/>
      <c r="BN80" s="151"/>
      <c r="BO80" s="151"/>
    </row>
    <row r="81" spans="1:67" s="152" customFormat="1" ht="22.5">
      <c r="A81" s="415">
        <v>3</v>
      </c>
      <c r="B81" s="170" t="s">
        <v>93</v>
      </c>
      <c r="C81" s="232">
        <v>3284</v>
      </c>
      <c r="D81" s="219">
        <v>81</v>
      </c>
      <c r="E81" s="173" t="s">
        <v>39</v>
      </c>
      <c r="F81" s="207"/>
      <c r="G81" s="208"/>
      <c r="H81" s="96"/>
      <c r="I81" s="208">
        <v>3</v>
      </c>
      <c r="J81" s="208">
        <v>3</v>
      </c>
      <c r="K81" s="96">
        <f>SUM(I81:J81)</f>
        <v>6</v>
      </c>
      <c r="L81" s="208"/>
      <c r="M81" s="208"/>
      <c r="N81" s="91"/>
      <c r="O81" s="208">
        <v>4</v>
      </c>
      <c r="P81" s="208">
        <v>6</v>
      </c>
      <c r="Q81" s="91">
        <f>SUM(O81:P81)</f>
        <v>10</v>
      </c>
      <c r="R81" s="208"/>
      <c r="S81" s="208"/>
      <c r="T81" s="91"/>
      <c r="U81" s="208"/>
      <c r="V81" s="208"/>
      <c r="W81" s="91"/>
      <c r="X81" s="208"/>
      <c r="Y81" s="208"/>
      <c r="Z81" s="91"/>
      <c r="AA81" s="208"/>
      <c r="AB81" s="208"/>
      <c r="AC81" s="91"/>
      <c r="AD81" s="208"/>
      <c r="AE81" s="208"/>
      <c r="AF81" s="94"/>
      <c r="AG81" s="537">
        <f t="shared" si="12"/>
        <v>16</v>
      </c>
      <c r="AH81" s="150"/>
      <c r="AI81" s="348"/>
      <c r="AJ81" s="364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  <c r="BI81" s="151"/>
      <c r="BJ81" s="151"/>
      <c r="BK81" s="151"/>
      <c r="BL81" s="151"/>
      <c r="BM81" s="151"/>
      <c r="BN81" s="151"/>
      <c r="BO81" s="151"/>
    </row>
    <row r="82" spans="1:67" s="152" customFormat="1" ht="22.5">
      <c r="A82" s="415">
        <v>4</v>
      </c>
      <c r="B82" s="172" t="s">
        <v>180</v>
      </c>
      <c r="C82" s="230"/>
      <c r="D82" s="220">
        <v>47</v>
      </c>
      <c r="E82" s="173" t="s">
        <v>39</v>
      </c>
      <c r="F82" s="207"/>
      <c r="G82" s="208"/>
      <c r="H82" s="96"/>
      <c r="I82" s="208"/>
      <c r="J82" s="208"/>
      <c r="K82" s="96"/>
      <c r="L82" s="208"/>
      <c r="M82" s="208"/>
      <c r="N82" s="91"/>
      <c r="O82" s="208"/>
      <c r="P82" s="208"/>
      <c r="Q82" s="91"/>
      <c r="R82" s="208"/>
      <c r="S82" s="208"/>
      <c r="T82" s="91"/>
      <c r="U82" s="208"/>
      <c r="V82" s="208"/>
      <c r="W82" s="91"/>
      <c r="X82" s="208">
        <v>5</v>
      </c>
      <c r="Y82" s="208">
        <v>8</v>
      </c>
      <c r="Z82" s="91">
        <f>SUM(X82:Y82)</f>
        <v>13</v>
      </c>
      <c r="AA82" s="208"/>
      <c r="AB82" s="208"/>
      <c r="AC82" s="91"/>
      <c r="AD82" s="208"/>
      <c r="AE82" s="208"/>
      <c r="AF82" s="94"/>
      <c r="AG82" s="537">
        <f t="shared" si="12"/>
        <v>13</v>
      </c>
      <c r="AH82" s="150"/>
      <c r="AI82" s="348"/>
      <c r="AJ82" s="364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  <c r="BI82" s="151"/>
      <c r="BJ82" s="151"/>
      <c r="BK82" s="151"/>
      <c r="BL82" s="151"/>
      <c r="BM82" s="151"/>
      <c r="BN82" s="151"/>
      <c r="BO82" s="151"/>
    </row>
    <row r="83" spans="1:67" s="152" customFormat="1" ht="22.5">
      <c r="A83" s="415">
        <v>5</v>
      </c>
      <c r="B83" s="170" t="s">
        <v>169</v>
      </c>
      <c r="C83" s="232">
        <v>5772</v>
      </c>
      <c r="D83" s="219">
        <v>99</v>
      </c>
      <c r="E83" s="173" t="s">
        <v>39</v>
      </c>
      <c r="F83" s="207"/>
      <c r="G83" s="208"/>
      <c r="H83" s="96"/>
      <c r="I83" s="208"/>
      <c r="J83" s="208"/>
      <c r="K83" s="96"/>
      <c r="L83" s="208"/>
      <c r="M83" s="208"/>
      <c r="N83" s="91"/>
      <c r="O83" s="208">
        <v>6</v>
      </c>
      <c r="P83" s="208">
        <v>5</v>
      </c>
      <c r="Q83" s="96">
        <f>SUM(O83:P83)</f>
        <v>11</v>
      </c>
      <c r="R83" s="208"/>
      <c r="S83" s="208"/>
      <c r="T83" s="91"/>
      <c r="U83" s="208"/>
      <c r="V83" s="208"/>
      <c r="W83" s="91"/>
      <c r="X83" s="208"/>
      <c r="Y83" s="208"/>
      <c r="Z83" s="91"/>
      <c r="AA83" s="208"/>
      <c r="AB83" s="208"/>
      <c r="AC83" s="91"/>
      <c r="AD83" s="208"/>
      <c r="AE83" s="208"/>
      <c r="AF83" s="94"/>
      <c r="AG83" s="537">
        <f t="shared" si="12"/>
        <v>11</v>
      </c>
      <c r="AH83" s="150"/>
      <c r="AI83" s="348"/>
      <c r="AJ83" s="364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  <c r="BJ83" s="151"/>
      <c r="BK83" s="151"/>
      <c r="BL83" s="151"/>
      <c r="BM83" s="151"/>
      <c r="BN83" s="151"/>
      <c r="BO83" s="151"/>
    </row>
    <row r="84" spans="1:67" s="152" customFormat="1" ht="22.5">
      <c r="A84" s="415">
        <v>6</v>
      </c>
      <c r="B84" s="170" t="s">
        <v>27</v>
      </c>
      <c r="C84" s="232">
        <v>1162</v>
      </c>
      <c r="D84" s="219">
        <v>101</v>
      </c>
      <c r="E84" s="173" t="s">
        <v>39</v>
      </c>
      <c r="F84" s="207"/>
      <c r="G84" s="208"/>
      <c r="H84" s="96"/>
      <c r="I84" s="208"/>
      <c r="J84" s="208"/>
      <c r="K84" s="96">
        <v>5</v>
      </c>
      <c r="L84" s="208"/>
      <c r="M84" s="208"/>
      <c r="N84" s="91"/>
      <c r="O84" s="208"/>
      <c r="P84" s="208"/>
      <c r="Q84" s="91"/>
      <c r="R84" s="208"/>
      <c r="S84" s="208"/>
      <c r="T84" s="91"/>
      <c r="U84" s="208"/>
      <c r="V84" s="208"/>
      <c r="W84" s="91"/>
      <c r="X84" s="208">
        <v>10</v>
      </c>
      <c r="Y84" s="208"/>
      <c r="Z84" s="91">
        <f>SUM(X84:Y84)</f>
        <v>10</v>
      </c>
      <c r="AA84" s="208"/>
      <c r="AB84" s="208"/>
      <c r="AC84" s="91"/>
      <c r="AD84" s="208"/>
      <c r="AE84" s="208"/>
      <c r="AF84" s="94"/>
      <c r="AG84" s="537">
        <f t="shared" si="12"/>
        <v>15</v>
      </c>
      <c r="AH84" s="150"/>
      <c r="AI84" s="348"/>
      <c r="AJ84" s="364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  <c r="BI84" s="151"/>
      <c r="BJ84" s="151"/>
      <c r="BK84" s="151"/>
      <c r="BL84" s="151"/>
      <c r="BM84" s="151"/>
      <c r="BN84" s="151"/>
      <c r="BO84" s="151"/>
    </row>
    <row r="85" spans="1:67" s="152" customFormat="1" ht="22.5">
      <c r="A85" s="415">
        <v>7</v>
      </c>
      <c r="B85" s="170" t="s">
        <v>168</v>
      </c>
      <c r="C85" s="232">
        <v>1510</v>
      </c>
      <c r="D85" s="219">
        <v>10</v>
      </c>
      <c r="E85" s="173" t="s">
        <v>39</v>
      </c>
      <c r="F85" s="207"/>
      <c r="G85" s="208"/>
      <c r="H85" s="96"/>
      <c r="I85" s="208"/>
      <c r="J85" s="208"/>
      <c r="K85" s="96"/>
      <c r="L85" s="208"/>
      <c r="M85" s="208"/>
      <c r="N85" s="91"/>
      <c r="O85" s="208">
        <v>5</v>
      </c>
      <c r="P85" s="208">
        <v>4</v>
      </c>
      <c r="Q85" s="96">
        <f>SUM(O85:P85)</f>
        <v>9</v>
      </c>
      <c r="R85" s="208"/>
      <c r="S85" s="208"/>
      <c r="T85" s="91"/>
      <c r="U85" s="208"/>
      <c r="V85" s="208"/>
      <c r="W85" s="91"/>
      <c r="X85" s="208"/>
      <c r="Y85" s="208"/>
      <c r="Z85" s="91"/>
      <c r="AA85" s="208"/>
      <c r="AB85" s="208"/>
      <c r="AC85" s="91"/>
      <c r="AD85" s="208"/>
      <c r="AE85" s="208"/>
      <c r="AF85" s="94"/>
      <c r="AG85" s="537">
        <f t="shared" si="12"/>
        <v>9</v>
      </c>
      <c r="AH85" s="150"/>
      <c r="AI85" s="348"/>
      <c r="AJ85" s="364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  <c r="BI85" s="151"/>
      <c r="BJ85" s="151"/>
      <c r="BK85" s="151"/>
      <c r="BL85" s="151"/>
      <c r="BM85" s="151"/>
      <c r="BN85" s="151"/>
      <c r="BO85" s="151"/>
    </row>
    <row r="86" spans="1:67" s="152" customFormat="1" ht="22.5">
      <c r="A86" s="415">
        <v>8</v>
      </c>
      <c r="B86" s="170" t="s">
        <v>73</v>
      </c>
      <c r="C86" s="232" t="s">
        <v>80</v>
      </c>
      <c r="D86" s="219">
        <v>181</v>
      </c>
      <c r="E86" s="173" t="s">
        <v>39</v>
      </c>
      <c r="F86" s="207">
        <v>1</v>
      </c>
      <c r="G86" s="208">
        <v>3</v>
      </c>
      <c r="H86" s="96">
        <f>SUM(F86:G86)</f>
        <v>4</v>
      </c>
      <c r="I86" s="208"/>
      <c r="J86" s="208"/>
      <c r="K86" s="96"/>
      <c r="L86" s="208"/>
      <c r="M86" s="208"/>
      <c r="N86" s="91"/>
      <c r="O86" s="208"/>
      <c r="P86" s="208"/>
      <c r="Q86" s="96"/>
      <c r="R86" s="208"/>
      <c r="S86" s="208"/>
      <c r="T86" s="91"/>
      <c r="U86" s="208"/>
      <c r="V86" s="208"/>
      <c r="W86" s="91"/>
      <c r="X86" s="208"/>
      <c r="Y86" s="208"/>
      <c r="Z86" s="91"/>
      <c r="AA86" s="208"/>
      <c r="AB86" s="208"/>
      <c r="AC86" s="91"/>
      <c r="AD86" s="208"/>
      <c r="AE86" s="208"/>
      <c r="AF86" s="94"/>
      <c r="AG86" s="537">
        <f t="shared" si="12"/>
        <v>4</v>
      </c>
      <c r="AH86" s="150"/>
      <c r="AI86" s="348"/>
      <c r="AJ86" s="364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1"/>
      <c r="BM86" s="151"/>
      <c r="BN86" s="151"/>
      <c r="BO86" s="151"/>
    </row>
    <row r="87" spans="1:67" s="152" customFormat="1" ht="22.5">
      <c r="A87" s="415"/>
      <c r="B87" s="170" t="s">
        <v>92</v>
      </c>
      <c r="C87" s="232">
        <v>13350</v>
      </c>
      <c r="D87" s="219">
        <v>124</v>
      </c>
      <c r="E87" s="173" t="s">
        <v>39</v>
      </c>
      <c r="F87" s="207"/>
      <c r="G87" s="208"/>
      <c r="H87" s="96">
        <f>SUM(F87:G87)</f>
        <v>0</v>
      </c>
      <c r="I87" s="208"/>
      <c r="J87" s="208"/>
      <c r="K87" s="96"/>
      <c r="L87" s="208"/>
      <c r="M87" s="208"/>
      <c r="N87" s="91">
        <v>0</v>
      </c>
      <c r="O87" s="208"/>
      <c r="P87" s="208"/>
      <c r="Q87" s="91"/>
      <c r="R87" s="208"/>
      <c r="S87" s="208"/>
      <c r="T87" s="91"/>
      <c r="U87" s="208"/>
      <c r="V87" s="208"/>
      <c r="W87" s="96"/>
      <c r="X87" s="208"/>
      <c r="Y87" s="208"/>
      <c r="Z87" s="91"/>
      <c r="AA87" s="208"/>
      <c r="AB87" s="208"/>
      <c r="AC87" s="91"/>
      <c r="AD87" s="208"/>
      <c r="AE87" s="208"/>
      <c r="AF87" s="99"/>
      <c r="AG87" s="537">
        <v>0</v>
      </c>
      <c r="AH87" s="150"/>
      <c r="AI87" s="348"/>
      <c r="AJ87" s="364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  <c r="BI87" s="151"/>
      <c r="BJ87" s="151"/>
      <c r="BK87" s="151"/>
      <c r="BL87" s="151"/>
      <c r="BM87" s="151"/>
      <c r="BN87" s="151"/>
      <c r="BO87" s="151"/>
    </row>
    <row r="88" spans="1:67" s="152" customFormat="1" ht="22.5" hidden="1">
      <c r="A88" s="415"/>
      <c r="B88" s="278" t="s">
        <v>48</v>
      </c>
      <c r="C88" s="227"/>
      <c r="D88" s="219">
        <v>63</v>
      </c>
      <c r="E88" s="171" t="s">
        <v>39</v>
      </c>
      <c r="F88" s="207"/>
      <c r="G88" s="208"/>
      <c r="H88" s="91"/>
      <c r="I88" s="208"/>
      <c r="J88" s="208"/>
      <c r="K88" s="91"/>
      <c r="L88" s="208"/>
      <c r="M88" s="208"/>
      <c r="N88" s="91"/>
      <c r="O88" s="208"/>
      <c r="P88" s="208"/>
      <c r="Q88" s="91"/>
      <c r="R88" s="208"/>
      <c r="S88" s="208"/>
      <c r="T88" s="91"/>
      <c r="U88" s="208"/>
      <c r="V88" s="208"/>
      <c r="W88" s="91"/>
      <c r="X88" s="208"/>
      <c r="Y88" s="208"/>
      <c r="Z88" s="91"/>
      <c r="AA88" s="208"/>
      <c r="AB88" s="208"/>
      <c r="AC88" s="91"/>
      <c r="AD88" s="208"/>
      <c r="AE88" s="208"/>
      <c r="AF88" s="94"/>
      <c r="AG88" s="100">
        <f t="shared" ref="AG88" si="13">+AF88+AC88+Z88+W88+T88+Q88+N88+K88+H88</f>
        <v>0</v>
      </c>
      <c r="AH88" s="352"/>
      <c r="AI88" s="348"/>
      <c r="AJ88" s="364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  <c r="BI88" s="151"/>
      <c r="BJ88" s="151"/>
      <c r="BK88" s="151"/>
      <c r="BL88" s="151"/>
      <c r="BM88" s="151"/>
      <c r="BN88" s="151"/>
      <c r="BO88" s="151"/>
    </row>
    <row r="89" spans="1:67" ht="22.5" hidden="1">
      <c r="A89" s="416"/>
      <c r="B89" s="170" t="s">
        <v>45</v>
      </c>
      <c r="C89" s="227">
        <v>5931</v>
      </c>
      <c r="D89" s="219">
        <v>163</v>
      </c>
      <c r="E89" s="211"/>
      <c r="F89" s="90"/>
      <c r="G89" s="68"/>
      <c r="H89" s="91"/>
      <c r="I89" s="68"/>
      <c r="J89" s="68"/>
      <c r="K89" s="91"/>
      <c r="L89" s="68"/>
      <c r="M89" s="68"/>
      <c r="N89" s="91"/>
      <c r="O89" s="68"/>
      <c r="P89" s="68"/>
      <c r="Q89" s="91"/>
      <c r="R89" s="93"/>
      <c r="S89" s="93"/>
      <c r="T89" s="91"/>
      <c r="U89" s="93"/>
      <c r="V89" s="93"/>
      <c r="W89" s="91"/>
      <c r="X89" s="93"/>
      <c r="Y89" s="93"/>
      <c r="Z89" s="91"/>
      <c r="AA89" s="93"/>
      <c r="AB89" s="93"/>
      <c r="AC89" s="91"/>
      <c r="AD89" s="93"/>
      <c r="AE89" s="93"/>
      <c r="AF89" s="94"/>
      <c r="AG89" s="100">
        <f t="shared" ref="AG89:AG90" si="14">+AF89+AC89+Z89+W89+T89+Q89+N89+K89+H89</f>
        <v>0</v>
      </c>
      <c r="AH89" s="353"/>
      <c r="AI89" s="348"/>
      <c r="AJ89" s="364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  <c r="BI89" s="151"/>
      <c r="BJ89" s="151"/>
      <c r="BK89" s="151"/>
      <c r="BL89" s="151"/>
      <c r="BM89" s="151"/>
      <c r="BN89" s="151"/>
      <c r="BO89" s="151"/>
    </row>
    <row r="90" spans="1:67" ht="23.25" hidden="1" thickBot="1">
      <c r="A90" s="417"/>
      <c r="B90" s="183" t="s">
        <v>118</v>
      </c>
      <c r="C90" s="240"/>
      <c r="D90" s="241"/>
      <c r="E90" s="184"/>
      <c r="F90" s="185"/>
      <c r="G90" s="186"/>
      <c r="H90" s="107"/>
      <c r="I90" s="186"/>
      <c r="J90" s="186"/>
      <c r="K90" s="107"/>
      <c r="L90" s="186"/>
      <c r="M90" s="186"/>
      <c r="N90" s="107"/>
      <c r="O90" s="186"/>
      <c r="P90" s="186"/>
      <c r="Q90" s="107"/>
      <c r="R90" s="105"/>
      <c r="S90" s="105"/>
      <c r="T90" s="107"/>
      <c r="U90" s="105"/>
      <c r="V90" s="105"/>
      <c r="W90" s="107"/>
      <c r="X90" s="105"/>
      <c r="Y90" s="105"/>
      <c r="Z90" s="107"/>
      <c r="AA90" s="105"/>
      <c r="AB90" s="105"/>
      <c r="AC90" s="107"/>
      <c r="AD90" s="105"/>
      <c r="AE90" s="105"/>
      <c r="AF90" s="111"/>
      <c r="AG90" s="354">
        <f t="shared" si="14"/>
        <v>0</v>
      </c>
      <c r="AH90" s="355"/>
      <c r="AI90" s="356"/>
      <c r="AJ90" s="364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  <c r="BI90" s="151"/>
      <c r="BJ90" s="151"/>
      <c r="BK90" s="151"/>
      <c r="BL90" s="151"/>
      <c r="BM90" s="151"/>
      <c r="BN90" s="151"/>
      <c r="BO90" s="151"/>
    </row>
    <row r="91" spans="1:67" ht="22.5">
      <c r="A91" s="418"/>
      <c r="B91" s="188"/>
      <c r="C91" s="242"/>
      <c r="D91" s="243"/>
      <c r="E91" s="187"/>
      <c r="F91" s="189"/>
      <c r="G91" s="189"/>
      <c r="H91" s="190"/>
      <c r="I91" s="189"/>
      <c r="J91" s="189"/>
      <c r="K91" s="190"/>
      <c r="L91" s="189"/>
      <c r="M91" s="189"/>
      <c r="N91" s="190"/>
      <c r="O91" s="189"/>
      <c r="P91" s="189"/>
      <c r="Q91" s="190"/>
      <c r="R91" s="187"/>
      <c r="S91" s="187"/>
      <c r="T91" s="190"/>
      <c r="U91" s="187"/>
      <c r="V91" s="187"/>
      <c r="W91" s="190"/>
      <c r="X91" s="187"/>
      <c r="Y91" s="187"/>
      <c r="Z91" s="190"/>
      <c r="AA91" s="187"/>
      <c r="AB91" s="187"/>
      <c r="AC91" s="190"/>
      <c r="AD91" s="187"/>
      <c r="AE91" s="187"/>
      <c r="AF91" s="191"/>
      <c r="AG91" s="192"/>
      <c r="AH91" s="181"/>
      <c r="AI91" s="182"/>
      <c r="AJ91" s="364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  <c r="BI91" s="151"/>
      <c r="BJ91" s="151"/>
      <c r="BK91" s="151"/>
      <c r="BL91" s="151"/>
      <c r="BM91" s="151"/>
      <c r="BN91" s="151"/>
      <c r="BO91" s="151"/>
    </row>
    <row r="92" spans="1:67" ht="22.5">
      <c r="A92" s="418"/>
      <c r="B92" s="188"/>
      <c r="C92" s="242"/>
      <c r="D92" s="243"/>
      <c r="E92" s="187"/>
      <c r="F92" s="189"/>
      <c r="G92" s="189"/>
      <c r="H92" s="291">
        <f>SUM(H8:H91)</f>
        <v>114</v>
      </c>
      <c r="I92" s="292"/>
      <c r="J92" s="292"/>
      <c r="K92" s="291">
        <f>SUM(K10:K91)</f>
        <v>142</v>
      </c>
      <c r="L92" s="292"/>
      <c r="M92" s="292"/>
      <c r="N92" s="291">
        <f>SUM(N8:N91)</f>
        <v>66</v>
      </c>
      <c r="O92" s="292"/>
      <c r="P92" s="292"/>
      <c r="Q92" s="680">
        <f>SUM(Q7:Q91)</f>
        <v>228</v>
      </c>
      <c r="R92" s="292"/>
      <c r="S92" s="292"/>
      <c r="T92" s="291">
        <f>SUM(T8:T91)</f>
        <v>91</v>
      </c>
      <c r="U92" s="292"/>
      <c r="V92" s="292"/>
      <c r="W92" s="291">
        <f>SUM(W10:W91)</f>
        <v>47</v>
      </c>
      <c r="X92" s="293"/>
      <c r="Y92" s="293"/>
      <c r="Z92" s="291">
        <f>SUM(Z10:Z91)</f>
        <v>286</v>
      </c>
      <c r="AA92" s="292"/>
      <c r="AB92" s="292"/>
      <c r="AC92" s="291">
        <f>SUM(AC8:AC91)</f>
        <v>164</v>
      </c>
      <c r="AD92" s="292"/>
      <c r="AE92" s="292"/>
      <c r="AF92" s="294">
        <f>SUM(AF8:AF91)</f>
        <v>0</v>
      </c>
      <c r="AG92" s="193">
        <f>SUM(AG10:AG91)</f>
        <v>1138</v>
      </c>
      <c r="AH92" s="194"/>
      <c r="AI92" s="195"/>
      <c r="AJ92" s="365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  <c r="BI92" s="151"/>
      <c r="BJ92" s="151"/>
      <c r="BK92" s="151"/>
      <c r="BL92" s="151"/>
      <c r="BM92" s="151"/>
      <c r="BN92" s="151"/>
      <c r="BO92" s="151"/>
    </row>
    <row r="93" spans="1:67" ht="22.5">
      <c r="A93" s="418"/>
      <c r="B93" s="188"/>
      <c r="C93" s="242"/>
      <c r="D93" s="243"/>
      <c r="E93" s="187"/>
      <c r="F93" s="189"/>
      <c r="G93" s="189"/>
      <c r="H93" s="190"/>
      <c r="I93" s="189"/>
      <c r="J93" s="189"/>
      <c r="K93" s="190"/>
      <c r="L93" s="189"/>
      <c r="M93" s="189"/>
      <c r="N93" s="190"/>
      <c r="O93" s="189"/>
      <c r="P93" s="189"/>
      <c r="Q93" s="190"/>
      <c r="R93" s="187"/>
      <c r="S93" s="187"/>
      <c r="T93" s="190"/>
      <c r="U93" s="187"/>
      <c r="V93" s="187"/>
      <c r="W93" s="190"/>
      <c r="X93" s="187"/>
      <c r="Y93" s="187"/>
      <c r="Z93" s="190"/>
      <c r="AA93" s="187"/>
      <c r="AB93" s="187"/>
      <c r="AC93" s="190"/>
      <c r="AD93" s="187"/>
      <c r="AE93" s="187"/>
      <c r="AF93" s="191"/>
      <c r="AG93" s="192"/>
      <c r="AH93" s="181"/>
      <c r="AI93" s="182"/>
      <c r="AJ93" s="364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1"/>
      <c r="BJ93" s="151"/>
      <c r="BK93" s="151"/>
      <c r="BL93" s="151"/>
      <c r="BM93" s="151"/>
      <c r="BN93" s="151"/>
      <c r="BO93" s="151"/>
    </row>
    <row r="94" spans="1:67" ht="22.5">
      <c r="A94" s="418"/>
      <c r="B94" s="188"/>
      <c r="C94" s="242"/>
      <c r="D94" s="243"/>
      <c r="E94" s="187"/>
      <c r="F94" s="189"/>
      <c r="G94" s="189"/>
      <c r="H94" s="190"/>
      <c r="I94" s="189"/>
      <c r="J94" s="189"/>
      <c r="K94" s="190"/>
      <c r="L94" s="189"/>
      <c r="M94" s="189"/>
      <c r="N94" s="190"/>
      <c r="O94" s="189"/>
      <c r="P94" s="189"/>
      <c r="Q94" s="190"/>
      <c r="R94" s="187"/>
      <c r="S94" s="187"/>
      <c r="T94" s="190"/>
      <c r="U94" s="187"/>
      <c r="V94" s="187"/>
      <c r="W94" s="190"/>
      <c r="X94" s="187"/>
      <c r="Y94" s="187"/>
      <c r="Z94" s="190"/>
      <c r="AA94" s="187"/>
      <c r="AB94" s="187"/>
      <c r="AC94" s="190"/>
      <c r="AD94" s="187"/>
      <c r="AE94" s="187"/>
      <c r="AF94" s="191"/>
      <c r="AG94" s="192"/>
      <c r="AH94" s="181"/>
      <c r="AI94" s="182"/>
      <c r="AJ94" s="364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  <c r="BI94" s="151"/>
      <c r="BJ94" s="151"/>
      <c r="BK94" s="151"/>
      <c r="BL94" s="151"/>
      <c r="BM94" s="151"/>
      <c r="BN94" s="151"/>
      <c r="BO94" s="151"/>
    </row>
    <row r="95" spans="1:67" ht="22.5">
      <c r="A95" s="418"/>
      <c r="B95" s="188"/>
      <c r="C95" s="242"/>
      <c r="D95" s="243"/>
      <c r="E95" s="187"/>
      <c r="F95" s="189"/>
      <c r="G95" s="189"/>
      <c r="H95" s="190"/>
      <c r="I95" s="189"/>
      <c r="J95" s="189"/>
      <c r="K95" s="190"/>
      <c r="L95" s="189"/>
      <c r="M95" s="189"/>
      <c r="N95" s="190"/>
      <c r="O95" s="189"/>
      <c r="P95" s="189"/>
      <c r="Q95" s="190"/>
      <c r="R95" s="187"/>
      <c r="S95" s="187"/>
      <c r="T95" s="190"/>
      <c r="U95" s="187"/>
      <c r="V95" s="187"/>
      <c r="W95" s="190"/>
      <c r="X95" s="187"/>
      <c r="Y95" s="187"/>
      <c r="Z95" s="190"/>
      <c r="AA95" s="187"/>
      <c r="AB95" s="187"/>
      <c r="AC95" s="190"/>
      <c r="AD95" s="187"/>
      <c r="AE95" s="187"/>
      <c r="AF95" s="191"/>
      <c r="AG95" s="192"/>
      <c r="AH95" s="181"/>
      <c r="AI95" s="182"/>
      <c r="AJ95" s="364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  <c r="BI95" s="151"/>
      <c r="BJ95" s="151"/>
      <c r="BK95" s="151"/>
      <c r="BL95" s="151"/>
      <c r="BM95" s="151"/>
      <c r="BN95" s="151"/>
      <c r="BO95" s="151"/>
    </row>
    <row r="96" spans="1:67" ht="22.5">
      <c r="A96" s="418"/>
      <c r="B96" s="188"/>
      <c r="C96" s="242"/>
      <c r="D96" s="243"/>
      <c r="E96" s="187"/>
      <c r="F96" s="189"/>
      <c r="G96" s="189"/>
      <c r="H96" s="190"/>
      <c r="I96" s="189"/>
      <c r="J96" s="189"/>
      <c r="K96" s="190"/>
      <c r="L96" s="189"/>
      <c r="M96" s="189"/>
      <c r="N96" s="190"/>
      <c r="O96" s="189"/>
      <c r="P96" s="189"/>
      <c r="Q96" s="190"/>
      <c r="R96" s="187"/>
      <c r="S96" s="187"/>
      <c r="T96" s="190"/>
      <c r="U96" s="187"/>
      <c r="V96" s="187"/>
      <c r="W96" s="190"/>
      <c r="X96" s="187"/>
      <c r="Y96" s="187"/>
      <c r="Z96" s="190"/>
      <c r="AA96" s="187"/>
      <c r="AB96" s="187"/>
      <c r="AC96" s="190"/>
      <c r="AD96" s="187"/>
      <c r="AE96" s="187"/>
      <c r="AF96" s="191"/>
      <c r="AG96" s="192"/>
      <c r="AH96" s="181"/>
      <c r="AI96" s="182"/>
      <c r="AJ96" s="364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  <c r="BI96" s="151"/>
      <c r="BJ96" s="151"/>
      <c r="BK96" s="151"/>
      <c r="BL96" s="151"/>
      <c r="BM96" s="151"/>
      <c r="BN96" s="151"/>
      <c r="BO96" s="151"/>
    </row>
    <row r="97" spans="1:67" ht="22.5">
      <c r="A97" s="418"/>
      <c r="B97" s="188"/>
      <c r="C97" s="242"/>
      <c r="D97" s="243"/>
      <c r="E97" s="187"/>
      <c r="F97" s="189"/>
      <c r="G97" s="189"/>
      <c r="H97" s="190"/>
      <c r="I97" s="189"/>
      <c r="J97" s="189"/>
      <c r="K97" s="190"/>
      <c r="L97" s="189"/>
      <c r="M97" s="189"/>
      <c r="N97" s="190"/>
      <c r="O97" s="189"/>
      <c r="P97" s="189"/>
      <c r="Q97" s="190"/>
      <c r="R97" s="187"/>
      <c r="S97" s="187"/>
      <c r="T97" s="190"/>
      <c r="U97" s="187"/>
      <c r="V97" s="187"/>
      <c r="W97" s="190"/>
      <c r="X97" s="187"/>
      <c r="Y97" s="187"/>
      <c r="Z97" s="190"/>
      <c r="AA97" s="187"/>
      <c r="AB97" s="187"/>
      <c r="AC97" s="190"/>
      <c r="AD97" s="187"/>
      <c r="AE97" s="187"/>
      <c r="AF97" s="191"/>
      <c r="AG97" s="192"/>
      <c r="AH97" s="181"/>
      <c r="AI97" s="182"/>
      <c r="AJ97" s="364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  <c r="BI97" s="151"/>
      <c r="BJ97" s="151"/>
      <c r="BK97" s="151"/>
      <c r="BL97" s="151"/>
      <c r="BM97" s="151"/>
      <c r="BN97" s="151"/>
      <c r="BO97" s="151"/>
    </row>
    <row r="98" spans="1:67" ht="22.5">
      <c r="A98" s="418"/>
      <c r="B98" s="188"/>
      <c r="C98" s="242"/>
      <c r="D98" s="243"/>
      <c r="E98" s="187"/>
      <c r="F98" s="189"/>
      <c r="G98" s="189"/>
      <c r="H98" s="190"/>
      <c r="I98" s="189"/>
      <c r="J98" s="189"/>
      <c r="K98" s="190"/>
      <c r="L98" s="189"/>
      <c r="M98" s="189"/>
      <c r="N98" s="190"/>
      <c r="O98" s="189"/>
      <c r="P98" s="189"/>
      <c r="Q98" s="190"/>
      <c r="R98" s="187"/>
      <c r="S98" s="187"/>
      <c r="T98" s="190"/>
      <c r="U98" s="187"/>
      <c r="V98" s="187"/>
      <c r="W98" s="190"/>
      <c r="X98" s="187"/>
      <c r="Y98" s="187"/>
      <c r="Z98" s="190"/>
      <c r="AA98" s="187"/>
      <c r="AB98" s="187"/>
      <c r="AC98" s="190"/>
      <c r="AD98" s="187"/>
      <c r="AE98" s="187"/>
      <c r="AF98" s="191"/>
      <c r="AG98" s="192"/>
      <c r="AH98" s="181"/>
      <c r="AI98" s="182"/>
      <c r="AJ98" s="364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  <c r="BI98" s="151"/>
      <c r="BJ98" s="151"/>
      <c r="BK98" s="151"/>
      <c r="BL98" s="151"/>
      <c r="BM98" s="151"/>
      <c r="BN98" s="151"/>
      <c r="BO98" s="151"/>
    </row>
    <row r="99" spans="1:67" ht="22.5">
      <c r="A99" s="418"/>
      <c r="B99" s="188"/>
      <c r="C99" s="242"/>
      <c r="D99" s="243"/>
      <c r="E99" s="187"/>
      <c r="F99" s="189"/>
      <c r="G99" s="189"/>
      <c r="H99" s="190"/>
      <c r="I99" s="189"/>
      <c r="J99" s="189"/>
      <c r="K99" s="190"/>
      <c r="L99" s="189"/>
      <c r="M99" s="189"/>
      <c r="N99" s="190"/>
      <c r="O99" s="189"/>
      <c r="P99" s="189"/>
      <c r="Q99" s="190"/>
      <c r="R99" s="187"/>
      <c r="S99" s="187"/>
      <c r="T99" s="190"/>
      <c r="U99" s="187"/>
      <c r="V99" s="187"/>
      <c r="W99" s="190"/>
      <c r="X99" s="187"/>
      <c r="Y99" s="187"/>
      <c r="Z99" s="190"/>
      <c r="AA99" s="187"/>
      <c r="AB99" s="187"/>
      <c r="AC99" s="190"/>
      <c r="AD99" s="187"/>
      <c r="AE99" s="187"/>
      <c r="AF99" s="191"/>
      <c r="AG99" s="192"/>
      <c r="AH99" s="181"/>
      <c r="AI99" s="182"/>
      <c r="AJ99" s="364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  <c r="BI99" s="151"/>
      <c r="BJ99" s="151"/>
      <c r="BK99" s="151"/>
      <c r="BL99" s="151"/>
      <c r="BM99" s="151"/>
      <c r="BN99" s="151"/>
      <c r="BO99" s="151"/>
    </row>
    <row r="100" spans="1:67" ht="22.5">
      <c r="A100" s="418"/>
      <c r="B100" s="188"/>
      <c r="C100" s="242"/>
      <c r="D100" s="243"/>
      <c r="E100" s="187"/>
      <c r="F100" s="189"/>
      <c r="G100" s="189"/>
      <c r="H100" s="190"/>
      <c r="I100" s="189"/>
      <c r="J100" s="189"/>
      <c r="K100" s="190"/>
      <c r="L100" s="189"/>
      <c r="M100" s="189"/>
      <c r="N100" s="190"/>
      <c r="O100" s="189"/>
      <c r="P100" s="189"/>
      <c r="Q100" s="190"/>
      <c r="R100" s="187"/>
      <c r="S100" s="187"/>
      <c r="T100" s="190"/>
      <c r="U100" s="187"/>
      <c r="V100" s="187"/>
      <c r="W100" s="190"/>
      <c r="X100" s="187"/>
      <c r="Y100" s="187"/>
      <c r="Z100" s="190"/>
      <c r="AA100" s="187"/>
      <c r="AB100" s="187"/>
      <c r="AC100" s="190"/>
      <c r="AD100" s="187"/>
      <c r="AE100" s="187"/>
      <c r="AF100" s="191"/>
      <c r="AG100" s="192"/>
      <c r="AH100" s="181"/>
      <c r="AI100" s="182"/>
      <c r="AJ100" s="364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  <c r="BI100" s="151"/>
      <c r="BJ100" s="151"/>
      <c r="BK100" s="151"/>
      <c r="BL100" s="151"/>
      <c r="BM100" s="151"/>
      <c r="BN100" s="151"/>
      <c r="BO100" s="151"/>
    </row>
    <row r="101" spans="1:67" ht="22.5">
      <c r="A101" s="418"/>
      <c r="B101" s="188"/>
      <c r="C101" s="242"/>
      <c r="D101" s="243"/>
      <c r="E101" s="187"/>
      <c r="F101" s="189"/>
      <c r="G101" s="189"/>
      <c r="H101" s="190"/>
      <c r="I101" s="189"/>
      <c r="J101" s="189"/>
      <c r="K101" s="190"/>
      <c r="L101" s="189"/>
      <c r="M101" s="189"/>
      <c r="N101" s="190"/>
      <c r="O101" s="189"/>
      <c r="P101" s="189"/>
      <c r="Q101" s="190"/>
      <c r="R101" s="187"/>
      <c r="S101" s="187"/>
      <c r="T101" s="190"/>
      <c r="U101" s="187"/>
      <c r="V101" s="187"/>
      <c r="W101" s="190"/>
      <c r="X101" s="187"/>
      <c r="Y101" s="187"/>
      <c r="Z101" s="190"/>
      <c r="AA101" s="187"/>
      <c r="AB101" s="187"/>
      <c r="AC101" s="190"/>
      <c r="AD101" s="187"/>
      <c r="AE101" s="187"/>
      <c r="AF101" s="191"/>
      <c r="AG101" s="192"/>
      <c r="AH101" s="181"/>
      <c r="AI101" s="182"/>
      <c r="AJ101" s="364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  <c r="BI101" s="151"/>
      <c r="BJ101" s="151"/>
      <c r="BK101" s="151"/>
      <c r="BL101" s="151"/>
      <c r="BM101" s="151"/>
      <c r="BN101" s="151"/>
      <c r="BO101" s="151"/>
    </row>
  </sheetData>
  <sortState ref="B49:AG50">
    <sortCondition descending="1" ref="AG49:AG50"/>
  </sortState>
  <mergeCells count="18">
    <mergeCell ref="F5:G5"/>
    <mergeCell ref="I4:J4"/>
    <mergeCell ref="L4:M4"/>
    <mergeCell ref="I5:J5"/>
    <mergeCell ref="L5:M5"/>
    <mergeCell ref="F4:G4"/>
    <mergeCell ref="O4:P4"/>
    <mergeCell ref="AA4:AB4"/>
    <mergeCell ref="AD4:AE4"/>
    <mergeCell ref="O5:P5"/>
    <mergeCell ref="AA5:AB5"/>
    <mergeCell ref="AD5:AE5"/>
    <mergeCell ref="R4:S4"/>
    <mergeCell ref="U4:V4"/>
    <mergeCell ref="X4:Y4"/>
    <mergeCell ref="R5:S5"/>
    <mergeCell ref="U5:V5"/>
    <mergeCell ref="X5:Y5"/>
  </mergeCells>
  <pageMargins left="0.7" right="0.7" top="0.75" bottom="0.75" header="0.3" footer="0.3"/>
  <pageSetup paperSize="9" orientation="portrait" horizontalDpi="4294967293" verticalDpi="4294967293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N78"/>
  <sheetViews>
    <sheetView zoomScale="90" zoomScaleNormal="90" workbookViewId="0"/>
  </sheetViews>
  <sheetFormatPr defaultRowHeight="20.25"/>
  <cols>
    <col min="1" max="1" width="4.28515625" style="45" customWidth="1"/>
    <col min="2" max="2" width="22.140625" customWidth="1"/>
    <col min="3" max="3" width="11.140625" style="242" customWidth="1"/>
    <col min="4" max="4" width="8.85546875" style="224" customWidth="1"/>
    <col min="5" max="5" width="6.28515625" style="69" customWidth="1"/>
    <col min="6" max="6" width="8.42578125" style="1" customWidth="1"/>
    <col min="7" max="7" width="6.7109375" style="1" customWidth="1"/>
    <col min="8" max="12" width="3.7109375" style="1" customWidth="1"/>
    <col min="13" max="13" width="6" style="27" customWidth="1"/>
    <col min="14" max="17" width="3.7109375" style="1" customWidth="1"/>
    <col min="18" max="18" width="5" style="86" customWidth="1"/>
    <col min="19" max="23" width="3.7109375" style="1" customWidth="1"/>
    <col min="24" max="24" width="4.5703125" style="86" customWidth="1"/>
    <col min="25" max="28" width="3.7109375" style="1" customWidth="1"/>
    <col min="29" max="29" width="5.42578125" style="86" customWidth="1"/>
    <col min="30" max="33" width="3.7109375" style="1" customWidth="1"/>
    <col min="34" max="34" width="5" style="86" customWidth="1"/>
    <col min="35" max="39" width="3.7109375" style="1" customWidth="1"/>
    <col min="40" max="40" width="4.5703125" style="86" customWidth="1"/>
    <col min="41" max="44" width="3.7109375" style="1" customWidth="1"/>
    <col min="45" max="45" width="5.28515625" style="86" customWidth="1"/>
    <col min="46" max="49" width="3.7109375" style="1" customWidth="1"/>
    <col min="50" max="50" width="6.28515625" style="86" customWidth="1"/>
    <col min="51" max="54" width="3.7109375" style="1" customWidth="1"/>
    <col min="55" max="55" width="6" style="86" customWidth="1"/>
    <col min="56" max="56" width="8.7109375" style="26" customWidth="1"/>
    <col min="57" max="57" width="7.42578125" style="1" customWidth="1"/>
    <col min="58" max="58" width="9" style="75" customWidth="1"/>
    <col min="59" max="59" width="10.85546875" style="1" customWidth="1"/>
    <col min="60" max="60" width="8.85546875" style="1"/>
  </cols>
  <sheetData>
    <row r="3" spans="1:66" ht="36" customHeight="1">
      <c r="A3" s="841" t="s">
        <v>152</v>
      </c>
      <c r="B3" s="841"/>
      <c r="C3" s="841"/>
      <c r="D3" s="841"/>
      <c r="E3" s="841"/>
      <c r="F3" s="841"/>
      <c r="G3" s="841"/>
      <c r="H3" s="841"/>
      <c r="I3" s="841"/>
      <c r="J3" s="841"/>
      <c r="K3" s="841"/>
      <c r="L3" s="841"/>
      <c r="M3" s="841"/>
      <c r="N3" s="841"/>
      <c r="O3" s="841"/>
      <c r="P3" s="841"/>
      <c r="Q3" s="841"/>
      <c r="R3" s="841"/>
      <c r="S3" s="841"/>
      <c r="T3" s="841"/>
      <c r="U3" s="841"/>
      <c r="V3" s="841"/>
      <c r="W3" s="841"/>
      <c r="X3" s="841"/>
      <c r="Y3" s="841"/>
      <c r="Z3" s="841"/>
      <c r="AA3" s="841"/>
      <c r="AB3" s="841"/>
      <c r="AC3" s="841"/>
      <c r="AD3" s="841"/>
      <c r="AE3" s="841"/>
      <c r="AF3" s="841"/>
      <c r="AG3" s="841"/>
      <c r="AH3" s="841"/>
      <c r="AI3" s="841"/>
      <c r="AJ3" s="841"/>
      <c r="AK3" s="841"/>
      <c r="AL3" s="693"/>
    </row>
    <row r="4" spans="1:66" ht="31.5">
      <c r="A4" s="841"/>
      <c r="B4" s="841"/>
      <c r="C4" s="841"/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841"/>
      <c r="O4" s="841"/>
      <c r="P4" s="841"/>
      <c r="Q4" s="841"/>
      <c r="R4" s="841"/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41"/>
      <c r="AE4" s="841"/>
      <c r="AF4" s="841"/>
      <c r="AG4" s="841"/>
      <c r="AH4" s="841"/>
      <c r="AI4" s="841"/>
      <c r="AJ4" s="841"/>
      <c r="AK4" s="841"/>
      <c r="AL4" s="693"/>
    </row>
    <row r="5" spans="1:66" ht="22.5" customHeight="1" thickBot="1">
      <c r="A5" s="842"/>
      <c r="B5" s="842"/>
      <c r="C5" s="842"/>
      <c r="D5" s="842"/>
      <c r="E5" s="842"/>
      <c r="F5" s="842"/>
      <c r="G5" s="842"/>
      <c r="H5" s="842"/>
      <c r="I5" s="842"/>
      <c r="J5" s="842"/>
      <c r="K5" s="842"/>
      <c r="L5" s="842"/>
      <c r="M5" s="842"/>
      <c r="N5" s="842"/>
      <c r="O5" s="842"/>
      <c r="P5" s="842"/>
      <c r="Q5" s="842"/>
      <c r="R5" s="842"/>
      <c r="S5" s="842"/>
      <c r="T5" s="842"/>
      <c r="U5" s="842"/>
      <c r="V5" s="842"/>
      <c r="W5" s="842"/>
      <c r="X5" s="842"/>
      <c r="Y5" s="842"/>
      <c r="Z5" s="842"/>
      <c r="AA5" s="842"/>
      <c r="AB5" s="842"/>
      <c r="AC5" s="842"/>
      <c r="AD5" s="842"/>
      <c r="AE5" s="842"/>
      <c r="AF5" s="842"/>
      <c r="AG5" s="842"/>
      <c r="AH5" s="842"/>
      <c r="AI5" s="842"/>
      <c r="AJ5" s="842"/>
      <c r="AK5" s="842"/>
      <c r="AL5" s="325"/>
    </row>
    <row r="6" spans="1:66" ht="21.75" thickTop="1" thickBot="1">
      <c r="A6" s="50"/>
      <c r="B6" s="4"/>
      <c r="C6" s="567" t="s">
        <v>3</v>
      </c>
      <c r="D6" s="216"/>
      <c r="E6" s="225"/>
      <c r="F6" s="4"/>
      <c r="G6" s="212"/>
      <c r="H6" s="843" t="s">
        <v>173</v>
      </c>
      <c r="I6" s="844"/>
      <c r="J6" s="844"/>
      <c r="K6" s="844"/>
      <c r="L6" s="844"/>
      <c r="M6" s="120"/>
      <c r="N6" s="844" t="s">
        <v>58</v>
      </c>
      <c r="O6" s="844"/>
      <c r="P6" s="844"/>
      <c r="Q6" s="844"/>
      <c r="R6" s="118"/>
      <c r="S6" s="843" t="s">
        <v>59</v>
      </c>
      <c r="T6" s="844"/>
      <c r="U6" s="844"/>
      <c r="V6" s="844"/>
      <c r="W6" s="117"/>
      <c r="X6" s="118"/>
      <c r="Y6" s="843" t="s">
        <v>58</v>
      </c>
      <c r="Z6" s="844"/>
      <c r="AA6" s="844"/>
      <c r="AB6" s="844"/>
      <c r="AC6" s="119"/>
      <c r="AD6" s="843" t="s">
        <v>173</v>
      </c>
      <c r="AE6" s="844"/>
      <c r="AF6" s="844"/>
      <c r="AG6" s="844"/>
      <c r="AH6" s="120"/>
      <c r="AI6" s="843" t="s">
        <v>59</v>
      </c>
      <c r="AJ6" s="844"/>
      <c r="AK6" s="844"/>
      <c r="AL6" s="844"/>
      <c r="AM6" s="844"/>
      <c r="AN6" s="120"/>
      <c r="AO6" s="843" t="s">
        <v>99</v>
      </c>
      <c r="AP6" s="844"/>
      <c r="AQ6" s="844"/>
      <c r="AR6" s="844"/>
      <c r="AS6" s="121"/>
      <c r="AT6" s="843" t="s">
        <v>58</v>
      </c>
      <c r="AU6" s="844"/>
      <c r="AV6" s="844"/>
      <c r="AW6" s="844"/>
      <c r="AX6" s="120"/>
      <c r="AY6" s="843" t="s">
        <v>58</v>
      </c>
      <c r="AZ6" s="844"/>
      <c r="BA6" s="844"/>
      <c r="BB6" s="844"/>
      <c r="BC6" s="108"/>
      <c r="BD6" s="262"/>
      <c r="BE6" s="257" t="s">
        <v>54</v>
      </c>
      <c r="BF6" s="112"/>
      <c r="BG6" s="357" t="s">
        <v>119</v>
      </c>
    </row>
    <row r="7" spans="1:66" ht="21" thickBot="1">
      <c r="A7" s="51"/>
      <c r="B7" s="3" t="s">
        <v>13</v>
      </c>
      <c r="C7" s="568" t="s">
        <v>4</v>
      </c>
      <c r="D7" s="217"/>
      <c r="E7" s="39" t="s">
        <v>6</v>
      </c>
      <c r="F7" s="3"/>
      <c r="G7" s="213" t="s">
        <v>7</v>
      </c>
      <c r="H7" s="845">
        <v>43148</v>
      </c>
      <c r="I7" s="846"/>
      <c r="J7" s="846"/>
      <c r="K7" s="846"/>
      <c r="L7" s="846"/>
      <c r="M7" s="126"/>
      <c r="N7" s="847">
        <v>43547</v>
      </c>
      <c r="O7" s="846"/>
      <c r="P7" s="846"/>
      <c r="Q7" s="846"/>
      <c r="R7" s="124"/>
      <c r="S7" s="845">
        <v>43582</v>
      </c>
      <c r="T7" s="846"/>
      <c r="U7" s="846"/>
      <c r="V7" s="846"/>
      <c r="W7" s="295"/>
      <c r="X7" s="124"/>
      <c r="Y7" s="845">
        <v>43604</v>
      </c>
      <c r="Z7" s="846"/>
      <c r="AA7" s="846"/>
      <c r="AB7" s="846"/>
      <c r="AC7" s="125"/>
      <c r="AD7" s="845">
        <v>43638</v>
      </c>
      <c r="AE7" s="846"/>
      <c r="AF7" s="846"/>
      <c r="AG7" s="846"/>
      <c r="AH7" s="126"/>
      <c r="AI7" s="845">
        <v>43329</v>
      </c>
      <c r="AJ7" s="846"/>
      <c r="AK7" s="846"/>
      <c r="AL7" s="846"/>
      <c r="AM7" s="846"/>
      <c r="AN7" s="126"/>
      <c r="AO7" s="845">
        <v>43350</v>
      </c>
      <c r="AP7" s="846"/>
      <c r="AQ7" s="846"/>
      <c r="AR7" s="846"/>
      <c r="AS7" s="127"/>
      <c r="AT7" s="845">
        <v>43386</v>
      </c>
      <c r="AU7" s="846"/>
      <c r="AV7" s="846"/>
      <c r="AW7" s="846"/>
      <c r="AX7" s="126"/>
      <c r="AY7" s="845">
        <v>43407</v>
      </c>
      <c r="AZ7" s="846"/>
      <c r="BA7" s="846"/>
      <c r="BB7" s="846"/>
      <c r="BC7" s="89"/>
      <c r="BD7" s="263" t="s">
        <v>15</v>
      </c>
      <c r="BE7" s="258" t="s">
        <v>53</v>
      </c>
      <c r="BF7" s="113" t="s">
        <v>119</v>
      </c>
      <c r="BG7" s="357" t="s">
        <v>120</v>
      </c>
      <c r="BK7">
        <v>4</v>
      </c>
    </row>
    <row r="8" spans="1:66" ht="21" thickBot="1">
      <c r="A8" s="52" t="s">
        <v>14</v>
      </c>
      <c r="B8" s="5" t="s">
        <v>12</v>
      </c>
      <c r="C8" s="569" t="s">
        <v>5</v>
      </c>
      <c r="D8" s="218" t="s">
        <v>34</v>
      </c>
      <c r="E8" s="226" t="s">
        <v>42</v>
      </c>
      <c r="F8" s="5" t="s">
        <v>2</v>
      </c>
      <c r="G8" s="214" t="s">
        <v>8</v>
      </c>
      <c r="H8" s="10" t="s">
        <v>0</v>
      </c>
      <c r="I8" s="11" t="s">
        <v>16</v>
      </c>
      <c r="J8" s="12" t="s">
        <v>11</v>
      </c>
      <c r="K8" s="11" t="s">
        <v>9</v>
      </c>
      <c r="L8" s="11" t="s">
        <v>10</v>
      </c>
      <c r="M8" s="530" t="s">
        <v>1</v>
      </c>
      <c r="N8" s="10" t="s">
        <v>0</v>
      </c>
      <c r="O8" s="11" t="s">
        <v>16</v>
      </c>
      <c r="P8" s="12" t="s">
        <v>11</v>
      </c>
      <c r="Q8" s="11" t="s">
        <v>10</v>
      </c>
      <c r="R8" s="106" t="s">
        <v>1</v>
      </c>
      <c r="S8" s="10" t="s">
        <v>0</v>
      </c>
      <c r="T8" s="11" t="s">
        <v>16</v>
      </c>
      <c r="U8" s="12" t="s">
        <v>11</v>
      </c>
      <c r="V8" s="11" t="s">
        <v>10</v>
      </c>
      <c r="W8" s="296" t="s">
        <v>110</v>
      </c>
      <c r="X8" s="106" t="s">
        <v>1</v>
      </c>
      <c r="Y8" s="10" t="s">
        <v>0</v>
      </c>
      <c r="Z8" s="11" t="s">
        <v>16</v>
      </c>
      <c r="AA8" s="12" t="s">
        <v>11</v>
      </c>
      <c r="AB8" s="11" t="s">
        <v>10</v>
      </c>
      <c r="AC8" s="106" t="s">
        <v>1</v>
      </c>
      <c r="AD8" s="10" t="s">
        <v>0</v>
      </c>
      <c r="AE8" s="11" t="s">
        <v>16</v>
      </c>
      <c r="AF8" s="12" t="s">
        <v>11</v>
      </c>
      <c r="AG8" s="11" t="s">
        <v>10</v>
      </c>
      <c r="AH8" s="106" t="s">
        <v>1</v>
      </c>
      <c r="AI8" s="10" t="s">
        <v>0</v>
      </c>
      <c r="AJ8" s="11" t="s">
        <v>16</v>
      </c>
      <c r="AK8" s="12" t="s">
        <v>11</v>
      </c>
      <c r="AL8" s="12" t="s">
        <v>176</v>
      </c>
      <c r="AM8" s="11" t="s">
        <v>10</v>
      </c>
      <c r="AN8" s="106" t="s">
        <v>1</v>
      </c>
      <c r="AO8" s="10" t="s">
        <v>0</v>
      </c>
      <c r="AP8" s="11" t="s">
        <v>16</v>
      </c>
      <c r="AQ8" s="12" t="s">
        <v>11</v>
      </c>
      <c r="AR8" s="11" t="s">
        <v>10</v>
      </c>
      <c r="AS8" s="106" t="s">
        <v>1</v>
      </c>
      <c r="AT8" s="10" t="s">
        <v>0</v>
      </c>
      <c r="AU8" s="11" t="s">
        <v>16</v>
      </c>
      <c r="AV8" s="12" t="s">
        <v>11</v>
      </c>
      <c r="AW8" s="11" t="s">
        <v>10</v>
      </c>
      <c r="AX8" s="106" t="s">
        <v>1</v>
      </c>
      <c r="AY8" s="10" t="s">
        <v>0</v>
      </c>
      <c r="AZ8" s="11" t="s">
        <v>16</v>
      </c>
      <c r="BA8" s="12" t="s">
        <v>11</v>
      </c>
      <c r="BB8" s="11" t="s">
        <v>10</v>
      </c>
      <c r="BC8" s="109" t="s">
        <v>1</v>
      </c>
      <c r="BD8" s="264" t="s">
        <v>1</v>
      </c>
      <c r="BE8" s="259" t="s">
        <v>55</v>
      </c>
      <c r="BF8" s="114" t="s">
        <v>1</v>
      </c>
      <c r="BG8" s="357" t="s">
        <v>121</v>
      </c>
      <c r="BH8" s="15"/>
      <c r="BI8" s="13"/>
      <c r="BJ8" s="13"/>
      <c r="BK8" s="13"/>
      <c r="BL8" s="13"/>
      <c r="BM8" s="13"/>
      <c r="BN8" s="13"/>
    </row>
    <row r="9" spans="1:66" s="410" customFormat="1" ht="22.5" hidden="1">
      <c r="A9" s="53">
        <v>1</v>
      </c>
      <c r="B9" s="403" t="s">
        <v>29</v>
      </c>
      <c r="C9" s="227">
        <v>5400</v>
      </c>
      <c r="D9" s="219" t="s">
        <v>31</v>
      </c>
      <c r="E9" s="219">
        <v>171</v>
      </c>
      <c r="F9" s="419" t="s">
        <v>39</v>
      </c>
      <c r="G9" s="420"/>
      <c r="H9" s="208"/>
      <c r="I9" s="208"/>
      <c r="J9" s="208"/>
      <c r="K9" s="208"/>
      <c r="L9" s="208"/>
      <c r="M9" s="531"/>
      <c r="N9" s="208"/>
      <c r="O9" s="208"/>
      <c r="P9" s="208"/>
      <c r="Q9" s="208"/>
      <c r="R9" s="91"/>
      <c r="S9" s="208"/>
      <c r="T9" s="208"/>
      <c r="U9" s="208"/>
      <c r="V9" s="208"/>
      <c r="W9" s="366"/>
      <c r="X9" s="91"/>
      <c r="Y9" s="208"/>
      <c r="Z9" s="208"/>
      <c r="AA9" s="208"/>
      <c r="AB9" s="208"/>
      <c r="AC9" s="91"/>
      <c r="AD9" s="208"/>
      <c r="AE9" s="208"/>
      <c r="AF9" s="208"/>
      <c r="AG9" s="208"/>
      <c r="AH9" s="91"/>
      <c r="AI9" s="208"/>
      <c r="AJ9" s="208"/>
      <c r="AK9" s="208"/>
      <c r="AL9" s="208"/>
      <c r="AM9" s="208"/>
      <c r="AN9" s="91"/>
      <c r="AO9" s="208"/>
      <c r="AP9" s="208"/>
      <c r="AQ9" s="208"/>
      <c r="AR9" s="208"/>
      <c r="AS9" s="91"/>
      <c r="AT9" s="208"/>
      <c r="AU9" s="208"/>
      <c r="AV9" s="208"/>
      <c r="AW9" s="208"/>
      <c r="AX9" s="96"/>
      <c r="AY9" s="208"/>
      <c r="AZ9" s="208"/>
      <c r="BA9" s="208"/>
      <c r="BB9" s="208"/>
      <c r="BC9" s="94"/>
      <c r="BD9" s="265">
        <f t="shared" ref="BD9" si="0">+BC9+AX9+AS9+AN9+AH9+AC9+X9+R9+M9+G9</f>
        <v>0</v>
      </c>
      <c r="BE9" s="260">
        <v>5</v>
      </c>
      <c r="BF9" s="115">
        <f t="shared" ref="BF9" si="1">+BD9-BE9</f>
        <v>-5</v>
      </c>
      <c r="BG9" s="242">
        <v>1</v>
      </c>
      <c r="BH9" s="2"/>
    </row>
    <row r="10" spans="1:66" s="410" customFormat="1" ht="22.5">
      <c r="A10" s="47">
        <v>1</v>
      </c>
      <c r="B10" s="421" t="s">
        <v>60</v>
      </c>
      <c r="C10" s="230">
        <v>14041</v>
      </c>
      <c r="D10" s="220" t="s">
        <v>32</v>
      </c>
      <c r="E10" s="220">
        <v>112</v>
      </c>
      <c r="F10" s="422" t="s">
        <v>39</v>
      </c>
      <c r="G10" s="423">
        <v>2</v>
      </c>
      <c r="H10" s="133">
        <v>1</v>
      </c>
      <c r="I10" s="133">
        <v>5</v>
      </c>
      <c r="J10" s="133"/>
      <c r="K10" s="133"/>
      <c r="L10" s="133">
        <v>2</v>
      </c>
      <c r="M10" s="531">
        <f t="shared" ref="M10:M16" si="2">SUM(H10:L10)</f>
        <v>8</v>
      </c>
      <c r="N10" s="133"/>
      <c r="O10" s="133"/>
      <c r="P10" s="133"/>
      <c r="Q10" s="133">
        <v>2</v>
      </c>
      <c r="R10" s="766">
        <f>SUM(N10:Q10)</f>
        <v>2</v>
      </c>
      <c r="S10" s="133"/>
      <c r="T10" s="133">
        <v>8</v>
      </c>
      <c r="U10" s="133">
        <v>1</v>
      </c>
      <c r="V10" s="133">
        <v>2</v>
      </c>
      <c r="W10" s="366">
        <v>10</v>
      </c>
      <c r="X10" s="91">
        <f>SUM(S10:W10)</f>
        <v>21</v>
      </c>
      <c r="Y10" s="133"/>
      <c r="Z10" s="133">
        <v>2</v>
      </c>
      <c r="AA10" s="133">
        <v>3</v>
      </c>
      <c r="AB10" s="133">
        <v>2</v>
      </c>
      <c r="AC10" s="91">
        <f>SUM(Y10:AB10)</f>
        <v>7</v>
      </c>
      <c r="AD10" s="133">
        <v>1</v>
      </c>
      <c r="AE10" s="133">
        <v>4</v>
      </c>
      <c r="AF10" s="133">
        <v>10</v>
      </c>
      <c r="AG10" s="133">
        <v>2</v>
      </c>
      <c r="AH10" s="91">
        <f>SUM(AD10:AG10)</f>
        <v>17</v>
      </c>
      <c r="AI10" s="133">
        <v>1</v>
      </c>
      <c r="AJ10" s="133">
        <v>8</v>
      </c>
      <c r="AK10" s="133">
        <v>6</v>
      </c>
      <c r="AL10" s="133">
        <v>10</v>
      </c>
      <c r="AM10" s="133">
        <v>2</v>
      </c>
      <c r="AN10" s="91">
        <f>SUM(AI10:AM10)</f>
        <v>27</v>
      </c>
      <c r="AO10" s="133">
        <v>1</v>
      </c>
      <c r="AP10" s="133">
        <v>1</v>
      </c>
      <c r="AQ10" s="133">
        <v>1</v>
      </c>
      <c r="AR10" s="133">
        <v>2</v>
      </c>
      <c r="AS10" s="91">
        <f>SUM(AO10:AR10)</f>
        <v>5</v>
      </c>
      <c r="AT10" s="133"/>
      <c r="AU10" s="133">
        <v>5</v>
      </c>
      <c r="AV10" s="133">
        <v>2</v>
      </c>
      <c r="AW10" s="133">
        <v>2</v>
      </c>
      <c r="AX10" s="96">
        <f>SUM(AT10:AW10)</f>
        <v>9</v>
      </c>
      <c r="AY10" s="133"/>
      <c r="AZ10" s="133"/>
      <c r="BA10" s="133"/>
      <c r="BB10" s="133"/>
      <c r="BC10" s="94"/>
      <c r="BD10" s="266">
        <f t="shared" ref="BD10:BD41" si="3">+BC10+AX10+AS10+AN10+AH10+AC10+X10+R10+M10+G10</f>
        <v>98</v>
      </c>
      <c r="BE10" s="261">
        <v>2</v>
      </c>
      <c r="BF10" s="115">
        <f>+BD10-BE10</f>
        <v>96</v>
      </c>
      <c r="BG10" s="242"/>
      <c r="BH10" s="2"/>
    </row>
    <row r="11" spans="1:66" s="410" customFormat="1" ht="22.5" hidden="1">
      <c r="A11" s="47">
        <v>3</v>
      </c>
      <c r="B11" s="424" t="s">
        <v>49</v>
      </c>
      <c r="C11" s="229">
        <v>3778</v>
      </c>
      <c r="D11" s="220" t="s">
        <v>63</v>
      </c>
      <c r="E11" s="220">
        <v>135</v>
      </c>
      <c r="F11" s="422" t="s">
        <v>39</v>
      </c>
      <c r="G11" s="423"/>
      <c r="H11" s="133"/>
      <c r="I11" s="133"/>
      <c r="J11" s="133"/>
      <c r="K11" s="133"/>
      <c r="L11" s="133"/>
      <c r="M11" s="531">
        <f t="shared" si="2"/>
        <v>0</v>
      </c>
      <c r="N11" s="133"/>
      <c r="O11" s="133"/>
      <c r="P11" s="133"/>
      <c r="Q11" s="133"/>
      <c r="R11" s="91"/>
      <c r="S11" s="133"/>
      <c r="T11" s="133"/>
      <c r="U11" s="133"/>
      <c r="V11" s="133"/>
      <c r="W11" s="366"/>
      <c r="X11" s="91"/>
      <c r="Y11" s="133"/>
      <c r="Z11" s="133"/>
      <c r="AA11" s="133"/>
      <c r="AB11" s="133"/>
      <c r="AC11" s="91"/>
      <c r="AD11" s="133"/>
      <c r="AE11" s="133"/>
      <c r="AF11" s="133"/>
      <c r="AG11" s="133"/>
      <c r="AH11" s="91"/>
      <c r="AI11" s="133"/>
      <c r="AJ11" s="133"/>
      <c r="AK11" s="133"/>
      <c r="AL11" s="133"/>
      <c r="AM11" s="133"/>
      <c r="AN11" s="96"/>
      <c r="AO11" s="133"/>
      <c r="AP11" s="133"/>
      <c r="AQ11" s="133"/>
      <c r="AR11" s="133"/>
      <c r="AS11" s="91"/>
      <c r="AT11" s="133"/>
      <c r="AU11" s="133"/>
      <c r="AV11" s="133"/>
      <c r="AW11" s="133"/>
      <c r="AX11" s="96"/>
      <c r="AY11" s="133"/>
      <c r="AZ11" s="133"/>
      <c r="BA11" s="133"/>
      <c r="BB11" s="133"/>
      <c r="BC11" s="94"/>
      <c r="BD11" s="266">
        <f t="shared" si="3"/>
        <v>0</v>
      </c>
      <c r="BE11" s="261"/>
      <c r="BF11" s="115"/>
      <c r="BG11" s="242">
        <v>3</v>
      </c>
      <c r="BH11" s="2"/>
    </row>
    <row r="12" spans="1:66" s="410" customFormat="1" ht="22.5" hidden="1">
      <c r="A12" s="209">
        <v>4</v>
      </c>
      <c r="B12" s="421" t="s">
        <v>75</v>
      </c>
      <c r="C12" s="230">
        <v>15415</v>
      </c>
      <c r="D12" s="220" t="s">
        <v>62</v>
      </c>
      <c r="E12" s="220">
        <v>113</v>
      </c>
      <c r="F12" s="422" t="s">
        <v>39</v>
      </c>
      <c r="G12" s="423"/>
      <c r="H12" s="133"/>
      <c r="I12" s="133"/>
      <c r="J12" s="133"/>
      <c r="K12" s="133"/>
      <c r="L12" s="133"/>
      <c r="M12" s="531">
        <f t="shared" si="2"/>
        <v>0</v>
      </c>
      <c r="N12" s="133"/>
      <c r="O12" s="133"/>
      <c r="P12" s="133"/>
      <c r="Q12" s="133"/>
      <c r="R12" s="91"/>
      <c r="S12" s="133"/>
      <c r="T12" s="133"/>
      <c r="U12" s="133"/>
      <c r="V12" s="133"/>
      <c r="W12" s="366"/>
      <c r="X12" s="91"/>
      <c r="Y12" s="133"/>
      <c r="Z12" s="133"/>
      <c r="AA12" s="133"/>
      <c r="AB12" s="133"/>
      <c r="AC12" s="91"/>
      <c r="AD12" s="133"/>
      <c r="AE12" s="133"/>
      <c r="AF12" s="133"/>
      <c r="AG12" s="133"/>
      <c r="AH12" s="91"/>
      <c r="AI12" s="133"/>
      <c r="AJ12" s="133"/>
      <c r="AK12" s="133"/>
      <c r="AL12" s="133"/>
      <c r="AM12" s="133"/>
      <c r="AN12" s="96"/>
      <c r="AO12" s="133"/>
      <c r="AP12" s="133"/>
      <c r="AQ12" s="133"/>
      <c r="AR12" s="133"/>
      <c r="AS12" s="91"/>
      <c r="AT12" s="133"/>
      <c r="AU12" s="133"/>
      <c r="AV12" s="133"/>
      <c r="AW12" s="133"/>
      <c r="AX12" s="96"/>
      <c r="AY12" s="133"/>
      <c r="AZ12" s="133"/>
      <c r="BA12" s="133"/>
      <c r="BB12" s="133"/>
      <c r="BC12" s="94"/>
      <c r="BD12" s="266">
        <f t="shared" si="3"/>
        <v>0</v>
      </c>
      <c r="BE12" s="261"/>
      <c r="BF12" s="115"/>
      <c r="BG12" s="2"/>
      <c r="BH12" s="2"/>
    </row>
    <row r="13" spans="1:66" s="410" customFormat="1" ht="22.5" hidden="1">
      <c r="A13" s="209">
        <v>5</v>
      </c>
      <c r="B13" s="421" t="s">
        <v>27</v>
      </c>
      <c r="C13" s="231">
        <v>1162</v>
      </c>
      <c r="D13" s="220" t="s">
        <v>33</v>
      </c>
      <c r="E13" s="220">
        <v>121</v>
      </c>
      <c r="F13" s="422" t="s">
        <v>39</v>
      </c>
      <c r="G13" s="423"/>
      <c r="H13" s="133"/>
      <c r="I13" s="133"/>
      <c r="J13" s="133"/>
      <c r="K13" s="133"/>
      <c r="L13" s="133"/>
      <c r="M13" s="531">
        <f t="shared" si="2"/>
        <v>0</v>
      </c>
      <c r="N13" s="133"/>
      <c r="O13" s="133"/>
      <c r="P13" s="133"/>
      <c r="Q13" s="133"/>
      <c r="R13" s="91"/>
      <c r="S13" s="133"/>
      <c r="T13" s="133"/>
      <c r="U13" s="133"/>
      <c r="V13" s="133"/>
      <c r="W13" s="366"/>
      <c r="X13" s="91"/>
      <c r="Y13" s="133"/>
      <c r="Z13" s="133"/>
      <c r="AA13" s="133"/>
      <c r="AB13" s="133"/>
      <c r="AC13" s="91"/>
      <c r="AD13" s="133"/>
      <c r="AE13" s="133"/>
      <c r="AF13" s="133"/>
      <c r="AG13" s="133"/>
      <c r="AH13" s="91"/>
      <c r="AI13" s="133"/>
      <c r="AJ13" s="133"/>
      <c r="AK13" s="133"/>
      <c r="AL13" s="133"/>
      <c r="AM13" s="133"/>
      <c r="AN13" s="96"/>
      <c r="AO13" s="133"/>
      <c r="AP13" s="133"/>
      <c r="AQ13" s="133"/>
      <c r="AR13" s="133"/>
      <c r="AS13" s="91"/>
      <c r="AT13" s="133"/>
      <c r="AU13" s="133"/>
      <c r="AV13" s="133"/>
      <c r="AW13" s="133"/>
      <c r="AX13" s="96"/>
      <c r="AY13" s="133"/>
      <c r="AZ13" s="133"/>
      <c r="BA13" s="133"/>
      <c r="BB13" s="133"/>
      <c r="BC13" s="94"/>
      <c r="BD13" s="266">
        <f t="shared" si="3"/>
        <v>0</v>
      </c>
      <c r="BE13" s="261"/>
      <c r="BF13" s="115"/>
      <c r="BG13" s="2"/>
      <c r="BH13" s="2"/>
    </row>
    <row r="14" spans="1:66" s="410" customFormat="1" ht="22.5">
      <c r="A14" s="48">
        <v>2</v>
      </c>
      <c r="B14" s="421" t="s">
        <v>147</v>
      </c>
      <c r="C14" s="230">
        <v>1902</v>
      </c>
      <c r="D14" s="220" t="s">
        <v>145</v>
      </c>
      <c r="E14" s="220">
        <v>53</v>
      </c>
      <c r="F14" s="422" t="s">
        <v>39</v>
      </c>
      <c r="G14" s="423"/>
      <c r="H14" s="133"/>
      <c r="I14" s="133">
        <v>8</v>
      </c>
      <c r="J14" s="133"/>
      <c r="K14" s="133"/>
      <c r="L14" s="133">
        <v>2</v>
      </c>
      <c r="M14" s="531">
        <f t="shared" si="2"/>
        <v>10</v>
      </c>
      <c r="N14" s="133">
        <v>1</v>
      </c>
      <c r="O14" s="133">
        <v>1</v>
      </c>
      <c r="P14" s="133">
        <v>2</v>
      </c>
      <c r="Q14" s="133">
        <v>2</v>
      </c>
      <c r="R14" s="91">
        <f>SUM(N14:Q14)</f>
        <v>6</v>
      </c>
      <c r="S14" s="133">
        <v>1</v>
      </c>
      <c r="T14" s="133"/>
      <c r="U14" s="133"/>
      <c r="V14" s="133"/>
      <c r="W14" s="366">
        <v>10</v>
      </c>
      <c r="X14" s="91">
        <f>SUM(S14:W14)</f>
        <v>11</v>
      </c>
      <c r="Y14" s="133"/>
      <c r="Z14" s="133"/>
      <c r="AA14" s="133"/>
      <c r="AB14" s="133">
        <v>2</v>
      </c>
      <c r="AC14" s="766">
        <f>SUM(Y14:AB14)</f>
        <v>2</v>
      </c>
      <c r="AD14" s="133">
        <v>1</v>
      </c>
      <c r="AE14" s="133">
        <v>5</v>
      </c>
      <c r="AF14" s="133">
        <v>8</v>
      </c>
      <c r="AG14" s="133">
        <v>2</v>
      </c>
      <c r="AH14" s="91">
        <f>SUM(AD14:AG14)</f>
        <v>16</v>
      </c>
      <c r="AI14" s="133">
        <v>1</v>
      </c>
      <c r="AJ14" s="133">
        <v>10</v>
      </c>
      <c r="AK14" s="133">
        <v>8</v>
      </c>
      <c r="AL14" s="133">
        <v>10</v>
      </c>
      <c r="AM14" s="133"/>
      <c r="AN14" s="91">
        <f>SUM(AI14:AM14)</f>
        <v>29</v>
      </c>
      <c r="AO14" s="133"/>
      <c r="AP14" s="133"/>
      <c r="AQ14" s="133"/>
      <c r="AR14" s="133">
        <v>2</v>
      </c>
      <c r="AS14" s="96">
        <f>SUM(AO14:AR14)</f>
        <v>2</v>
      </c>
      <c r="AT14" s="133">
        <v>1</v>
      </c>
      <c r="AU14" s="133">
        <v>8</v>
      </c>
      <c r="AV14" s="133"/>
      <c r="AW14" s="133"/>
      <c r="AX14" s="96">
        <f>SUM(AT14:AW14)</f>
        <v>9</v>
      </c>
      <c r="AY14" s="133"/>
      <c r="AZ14" s="133"/>
      <c r="BA14" s="133"/>
      <c r="BB14" s="133"/>
      <c r="BC14" s="94"/>
      <c r="BD14" s="266">
        <f t="shared" si="3"/>
        <v>85</v>
      </c>
      <c r="BE14" s="261">
        <v>2</v>
      </c>
      <c r="BF14" s="115">
        <f>+BD14-BE14</f>
        <v>83</v>
      </c>
      <c r="BG14" s="2"/>
      <c r="BH14" s="2"/>
    </row>
    <row r="15" spans="1:66" s="410" customFormat="1" ht="22.5">
      <c r="A15" s="48">
        <v>3</v>
      </c>
      <c r="B15" s="421" t="s">
        <v>18</v>
      </c>
      <c r="C15" s="230">
        <v>1345</v>
      </c>
      <c r="D15" s="220" t="s">
        <v>181</v>
      </c>
      <c r="E15" s="220">
        <v>102</v>
      </c>
      <c r="F15" s="422" t="s">
        <v>39</v>
      </c>
      <c r="G15" s="423"/>
      <c r="H15" s="133">
        <v>1</v>
      </c>
      <c r="I15" s="133">
        <v>6</v>
      </c>
      <c r="J15" s="133">
        <v>5</v>
      </c>
      <c r="K15" s="133"/>
      <c r="L15" s="133">
        <v>2</v>
      </c>
      <c r="M15" s="531">
        <f t="shared" si="2"/>
        <v>14</v>
      </c>
      <c r="N15" s="133">
        <v>1</v>
      </c>
      <c r="O15" s="133">
        <v>4</v>
      </c>
      <c r="P15" s="133">
        <v>10</v>
      </c>
      <c r="Q15" s="133">
        <v>2</v>
      </c>
      <c r="R15" s="91">
        <f>SUM(N15:Q15)</f>
        <v>17</v>
      </c>
      <c r="S15" s="133"/>
      <c r="T15" s="133">
        <v>1</v>
      </c>
      <c r="U15" s="133"/>
      <c r="V15" s="133">
        <v>2</v>
      </c>
      <c r="W15" s="366">
        <v>10</v>
      </c>
      <c r="X15" s="91">
        <f>SUM(S15:W15)</f>
        <v>13</v>
      </c>
      <c r="Y15" s="133"/>
      <c r="Z15" s="133">
        <v>5</v>
      </c>
      <c r="AA15" s="133">
        <v>1</v>
      </c>
      <c r="AB15" s="133">
        <v>2</v>
      </c>
      <c r="AC15" s="91">
        <f>SUM(Y15:AB15)</f>
        <v>8</v>
      </c>
      <c r="AD15" s="133"/>
      <c r="AE15" s="133"/>
      <c r="AF15" s="133"/>
      <c r="AG15" s="133"/>
      <c r="AH15" s="91"/>
      <c r="AI15" s="133"/>
      <c r="AJ15" s="133"/>
      <c r="AK15" s="133"/>
      <c r="AL15" s="133"/>
      <c r="AM15" s="133"/>
      <c r="AN15" s="91"/>
      <c r="AO15" s="133"/>
      <c r="AP15" s="133"/>
      <c r="AQ15" s="133">
        <v>5</v>
      </c>
      <c r="AR15" s="133"/>
      <c r="AS15" s="96">
        <f>SUM(AO15:AR15)</f>
        <v>5</v>
      </c>
      <c r="AT15" s="133"/>
      <c r="AU15" s="133"/>
      <c r="AV15" s="133"/>
      <c r="AW15" s="298">
        <v>2</v>
      </c>
      <c r="AX15" s="96">
        <f>SUM(AW15)</f>
        <v>2</v>
      </c>
      <c r="AY15" s="133"/>
      <c r="AZ15" s="133"/>
      <c r="BA15" s="133"/>
      <c r="BB15" s="133"/>
      <c r="BC15" s="94"/>
      <c r="BD15" s="266">
        <f t="shared" si="3"/>
        <v>59</v>
      </c>
      <c r="BE15" s="261"/>
      <c r="BF15" s="115"/>
      <c r="BG15" s="2"/>
      <c r="BH15" s="2"/>
    </row>
    <row r="16" spans="1:66" s="410" customFormat="1" ht="22.5">
      <c r="A16" s="53">
        <v>4</v>
      </c>
      <c r="B16" s="421" t="s">
        <v>82</v>
      </c>
      <c r="C16" s="230">
        <v>15837</v>
      </c>
      <c r="D16" s="282" t="s">
        <v>62</v>
      </c>
      <c r="E16" s="564">
        <v>122</v>
      </c>
      <c r="F16" s="422" t="s">
        <v>39</v>
      </c>
      <c r="G16" s="423">
        <v>2</v>
      </c>
      <c r="H16" s="133"/>
      <c r="I16" s="133">
        <v>3</v>
      </c>
      <c r="J16" s="133"/>
      <c r="K16" s="133"/>
      <c r="L16" s="133">
        <v>2</v>
      </c>
      <c r="M16" s="531">
        <f t="shared" si="2"/>
        <v>5</v>
      </c>
      <c r="N16" s="133"/>
      <c r="O16" s="133">
        <v>5</v>
      </c>
      <c r="P16" s="133"/>
      <c r="Q16" s="133">
        <v>2</v>
      </c>
      <c r="R16" s="91">
        <f>SUM(N16:Q16)</f>
        <v>7</v>
      </c>
      <c r="S16" s="133"/>
      <c r="T16" s="133">
        <v>10</v>
      </c>
      <c r="U16" s="133">
        <v>6</v>
      </c>
      <c r="V16" s="133"/>
      <c r="W16" s="366">
        <v>10</v>
      </c>
      <c r="X16" s="91">
        <f>SUM(S16:W16)</f>
        <v>26</v>
      </c>
      <c r="Y16" s="133"/>
      <c r="Z16" s="133">
        <v>4</v>
      </c>
      <c r="AA16" s="133">
        <v>10</v>
      </c>
      <c r="AB16" s="133">
        <v>2</v>
      </c>
      <c r="AC16" s="91">
        <f>SUM(Y16:AB16)</f>
        <v>16</v>
      </c>
      <c r="AD16" s="133">
        <v>1</v>
      </c>
      <c r="AE16" s="133">
        <v>1</v>
      </c>
      <c r="AF16" s="133"/>
      <c r="AG16" s="133"/>
      <c r="AH16" s="91">
        <f>SUM(AD16:AG16)</f>
        <v>2</v>
      </c>
      <c r="AI16" s="133"/>
      <c r="AJ16" s="133"/>
      <c r="AK16" s="133"/>
      <c r="AL16" s="133"/>
      <c r="AM16" s="133"/>
      <c r="AN16" s="91"/>
      <c r="AO16" s="133"/>
      <c r="AP16" s="133"/>
      <c r="AQ16" s="133"/>
      <c r="AR16" s="133"/>
      <c r="AS16" s="96"/>
      <c r="AT16" s="133"/>
      <c r="AU16" s="133"/>
      <c r="AV16" s="133"/>
      <c r="AW16" s="133"/>
      <c r="AX16" s="96"/>
      <c r="AY16" s="133"/>
      <c r="AZ16" s="133"/>
      <c r="BA16" s="133"/>
      <c r="BB16" s="133"/>
      <c r="BC16" s="94"/>
      <c r="BD16" s="266">
        <f t="shared" si="3"/>
        <v>58</v>
      </c>
      <c r="BE16" s="261"/>
      <c r="BF16" s="115"/>
      <c r="BG16" s="2"/>
      <c r="BH16" s="2"/>
    </row>
    <row r="17" spans="1:60" s="410" customFormat="1" ht="22.5">
      <c r="A17" s="209" t="s">
        <v>41</v>
      </c>
      <c r="B17" s="421" t="s">
        <v>27</v>
      </c>
      <c r="C17" s="230">
        <v>1162</v>
      </c>
      <c r="D17" s="220" t="s">
        <v>182</v>
      </c>
      <c r="E17" s="220">
        <v>101</v>
      </c>
      <c r="F17" s="422" t="s">
        <v>39</v>
      </c>
      <c r="G17" s="423"/>
      <c r="H17" s="133"/>
      <c r="I17" s="133"/>
      <c r="J17" s="133"/>
      <c r="K17" s="133"/>
      <c r="L17" s="133"/>
      <c r="M17" s="531"/>
      <c r="N17" s="133">
        <v>1</v>
      </c>
      <c r="O17" s="133"/>
      <c r="P17" s="133"/>
      <c r="Q17" s="133">
        <v>2</v>
      </c>
      <c r="R17" s="91">
        <f>SUM(N17:Q17)</f>
        <v>3</v>
      </c>
      <c r="S17" s="133">
        <v>1</v>
      </c>
      <c r="T17" s="133">
        <v>5</v>
      </c>
      <c r="U17" s="133">
        <v>2</v>
      </c>
      <c r="V17" s="133">
        <v>2</v>
      </c>
      <c r="W17" s="366">
        <v>10</v>
      </c>
      <c r="X17" s="91">
        <f>SUM(S17:W17)</f>
        <v>20</v>
      </c>
      <c r="Y17" s="133">
        <v>1</v>
      </c>
      <c r="Z17" s="133"/>
      <c r="AA17" s="133"/>
      <c r="AB17" s="133"/>
      <c r="AC17" s="91">
        <f>SUM(Y17:AB17)</f>
        <v>1</v>
      </c>
      <c r="AD17" s="133">
        <v>1</v>
      </c>
      <c r="AE17" s="133">
        <v>2</v>
      </c>
      <c r="AF17" s="133">
        <v>4</v>
      </c>
      <c r="AG17" s="133"/>
      <c r="AH17" s="91">
        <f>SUM(AD17:AG17)</f>
        <v>7</v>
      </c>
      <c r="AI17" s="133">
        <v>1</v>
      </c>
      <c r="AJ17" s="133">
        <v>4</v>
      </c>
      <c r="AK17" s="133"/>
      <c r="AL17" s="133">
        <v>10</v>
      </c>
      <c r="AM17" s="133">
        <v>2</v>
      </c>
      <c r="AN17" s="91">
        <f>SUM(AI17:AM17)</f>
        <v>17</v>
      </c>
      <c r="AO17" s="133"/>
      <c r="AP17" s="133"/>
      <c r="AQ17" s="133"/>
      <c r="AR17" s="133"/>
      <c r="AS17" s="96">
        <v>0</v>
      </c>
      <c r="AT17" s="133">
        <v>1</v>
      </c>
      <c r="AU17" s="133">
        <v>4</v>
      </c>
      <c r="AV17" s="133">
        <v>3</v>
      </c>
      <c r="AW17" s="133">
        <v>2</v>
      </c>
      <c r="AX17" s="96">
        <f>SUM(AT17:AW17)</f>
        <v>10</v>
      </c>
      <c r="AY17" s="133"/>
      <c r="AZ17" s="133"/>
      <c r="BA17" s="133"/>
      <c r="BB17" s="133"/>
      <c r="BC17" s="94"/>
      <c r="BD17" s="266">
        <f t="shared" si="3"/>
        <v>58</v>
      </c>
      <c r="BE17" s="261"/>
      <c r="BF17" s="115"/>
      <c r="BG17" s="2"/>
      <c r="BH17" s="2"/>
    </row>
    <row r="18" spans="1:60" s="410" customFormat="1" ht="22.5" hidden="1">
      <c r="A18" s="48">
        <v>10</v>
      </c>
      <c r="B18" s="421" t="s">
        <v>89</v>
      </c>
      <c r="C18" s="230">
        <v>3899</v>
      </c>
      <c r="D18" s="220" t="s">
        <v>31</v>
      </c>
      <c r="E18" s="220">
        <v>222</v>
      </c>
      <c r="F18" s="422" t="s">
        <v>39</v>
      </c>
      <c r="G18" s="423"/>
      <c r="H18" s="133"/>
      <c r="I18" s="133"/>
      <c r="J18" s="133"/>
      <c r="K18" s="133"/>
      <c r="L18" s="133"/>
      <c r="M18" s="531">
        <f>SUM(H18:L18)</f>
        <v>0</v>
      </c>
      <c r="N18" s="133"/>
      <c r="O18" s="133"/>
      <c r="P18" s="133"/>
      <c r="Q18" s="133"/>
      <c r="R18" s="91"/>
      <c r="S18" s="133"/>
      <c r="T18" s="133"/>
      <c r="U18" s="133"/>
      <c r="V18" s="133"/>
      <c r="W18" s="366"/>
      <c r="X18" s="91"/>
      <c r="Y18" s="133"/>
      <c r="Z18" s="133"/>
      <c r="AA18" s="133"/>
      <c r="AB18" s="133"/>
      <c r="AC18" s="91"/>
      <c r="AD18" s="133"/>
      <c r="AE18" s="133"/>
      <c r="AF18" s="133"/>
      <c r="AG18" s="133"/>
      <c r="AH18" s="91"/>
      <c r="AI18" s="133"/>
      <c r="AJ18" s="133"/>
      <c r="AK18" s="133"/>
      <c r="AL18" s="133"/>
      <c r="AM18" s="133"/>
      <c r="AN18" s="91"/>
      <c r="AO18" s="133"/>
      <c r="AP18" s="133"/>
      <c r="AQ18" s="133"/>
      <c r="AR18" s="133"/>
      <c r="AS18" s="96"/>
      <c r="AT18" s="133"/>
      <c r="AU18" s="133"/>
      <c r="AV18" s="133"/>
      <c r="AW18" s="133"/>
      <c r="AX18" s="96"/>
      <c r="AY18" s="133"/>
      <c r="AZ18" s="133"/>
      <c r="BA18" s="133"/>
      <c r="BB18" s="133"/>
      <c r="BC18" s="94"/>
      <c r="BD18" s="266">
        <f t="shared" si="3"/>
        <v>0</v>
      </c>
      <c r="BE18" s="261"/>
      <c r="BF18" s="115"/>
      <c r="BG18" s="2"/>
      <c r="BH18" s="2"/>
    </row>
    <row r="19" spans="1:60" s="410" customFormat="1" ht="22.5">
      <c r="A19" s="48">
        <v>6</v>
      </c>
      <c r="B19" s="421" t="s">
        <v>29</v>
      </c>
      <c r="C19" s="230">
        <v>5400</v>
      </c>
      <c r="D19" s="220" t="s">
        <v>31</v>
      </c>
      <c r="E19" s="220">
        <v>172</v>
      </c>
      <c r="F19" s="422" t="s">
        <v>39</v>
      </c>
      <c r="G19" s="423"/>
      <c r="H19" s="133"/>
      <c r="I19" s="133"/>
      <c r="J19" s="133"/>
      <c r="K19" s="133"/>
      <c r="L19" s="133"/>
      <c r="M19" s="531"/>
      <c r="N19" s="133"/>
      <c r="O19" s="133"/>
      <c r="P19" s="133"/>
      <c r="Q19" s="298"/>
      <c r="R19" s="91"/>
      <c r="S19" s="133"/>
      <c r="T19" s="133"/>
      <c r="U19" s="133"/>
      <c r="V19" s="133"/>
      <c r="W19" s="366"/>
      <c r="X19" s="91"/>
      <c r="Y19" s="133"/>
      <c r="Z19" s="133"/>
      <c r="AA19" s="133"/>
      <c r="AB19" s="133"/>
      <c r="AC19" s="91"/>
      <c r="AD19" s="133"/>
      <c r="AE19" s="133">
        <v>10</v>
      </c>
      <c r="AF19" s="133">
        <v>5</v>
      </c>
      <c r="AG19" s="133">
        <v>2</v>
      </c>
      <c r="AH19" s="91">
        <f>SUM(AE19:AG19)</f>
        <v>17</v>
      </c>
      <c r="AI19" s="133"/>
      <c r="AJ19" s="133"/>
      <c r="AK19" s="133">
        <v>6</v>
      </c>
      <c r="AL19" s="133">
        <v>10</v>
      </c>
      <c r="AM19" s="133">
        <v>2</v>
      </c>
      <c r="AN19" s="91">
        <f>SUM(AI19:AM19)</f>
        <v>18</v>
      </c>
      <c r="AO19" s="133"/>
      <c r="AP19" s="133">
        <v>8</v>
      </c>
      <c r="AQ19" s="133"/>
      <c r="AR19" s="133">
        <v>2</v>
      </c>
      <c r="AS19" s="96">
        <f>SUM(AO19:AR19)</f>
        <v>10</v>
      </c>
      <c r="AT19" s="133"/>
      <c r="AU19" s="133">
        <v>6</v>
      </c>
      <c r="AV19" s="133"/>
      <c r="AW19" s="133">
        <v>2</v>
      </c>
      <c r="AX19" s="96">
        <f>SUM(AT19:AW19)</f>
        <v>8</v>
      </c>
      <c r="AY19" s="133"/>
      <c r="AZ19" s="133"/>
      <c r="BA19" s="133"/>
      <c r="BB19" s="133"/>
      <c r="BC19" s="94"/>
      <c r="BD19" s="266">
        <f t="shared" si="3"/>
        <v>53</v>
      </c>
      <c r="BE19" s="261"/>
      <c r="BF19" s="115"/>
      <c r="BG19" s="2"/>
      <c r="BH19" s="2"/>
    </row>
    <row r="20" spans="1:60" s="410" customFormat="1" ht="22.5">
      <c r="A20" s="209">
        <v>7</v>
      </c>
      <c r="B20" s="421" t="s">
        <v>148</v>
      </c>
      <c r="C20" s="230">
        <v>3424</v>
      </c>
      <c r="D20" s="220" t="s">
        <v>183</v>
      </c>
      <c r="E20" s="220">
        <v>77</v>
      </c>
      <c r="F20" s="422" t="s">
        <v>39</v>
      </c>
      <c r="G20" s="423">
        <v>2</v>
      </c>
      <c r="H20" s="133">
        <v>1</v>
      </c>
      <c r="I20" s="133"/>
      <c r="J20" s="133">
        <v>10</v>
      </c>
      <c r="K20" s="133"/>
      <c r="L20" s="133">
        <v>2</v>
      </c>
      <c r="M20" s="531">
        <f>SUM(H20:L20)</f>
        <v>13</v>
      </c>
      <c r="N20" s="133"/>
      <c r="O20" s="133">
        <v>3</v>
      </c>
      <c r="P20" s="133">
        <v>3</v>
      </c>
      <c r="Q20" s="133">
        <v>2</v>
      </c>
      <c r="R20" s="91">
        <v>8</v>
      </c>
      <c r="S20" s="133">
        <v>1</v>
      </c>
      <c r="T20" s="133"/>
      <c r="U20" s="133"/>
      <c r="V20" s="133">
        <v>2</v>
      </c>
      <c r="W20" s="366">
        <v>10</v>
      </c>
      <c r="X20" s="91">
        <f>SUM(S20:W20)</f>
        <v>13</v>
      </c>
      <c r="Y20" s="133"/>
      <c r="Z20" s="133"/>
      <c r="AA20" s="133"/>
      <c r="AB20" s="133">
        <v>2</v>
      </c>
      <c r="AC20" s="91">
        <f>SUM(Y20:AB20)</f>
        <v>2</v>
      </c>
      <c r="AD20" s="133"/>
      <c r="AE20" s="133"/>
      <c r="AF20" s="133"/>
      <c r="AG20" s="298">
        <v>2</v>
      </c>
      <c r="AH20" s="91">
        <f>SUM(AG20)</f>
        <v>2</v>
      </c>
      <c r="AI20" s="133"/>
      <c r="AJ20" s="133"/>
      <c r="AK20" s="133"/>
      <c r="AL20" s="133"/>
      <c r="AM20" s="133">
        <v>2</v>
      </c>
      <c r="AN20" s="91">
        <f>SUM(AI20:AM20)</f>
        <v>2</v>
      </c>
      <c r="AO20" s="133">
        <v>1</v>
      </c>
      <c r="AP20" s="133"/>
      <c r="AQ20" s="133">
        <v>2</v>
      </c>
      <c r="AR20" s="133">
        <v>2</v>
      </c>
      <c r="AS20" s="96">
        <f>SUM(AO20:AR20)</f>
        <v>5</v>
      </c>
      <c r="AT20" s="133"/>
      <c r="AU20" s="133"/>
      <c r="AV20" s="133"/>
      <c r="AW20" s="298">
        <v>2</v>
      </c>
      <c r="AX20" s="96">
        <f>SUM(AT20:AW20)</f>
        <v>2</v>
      </c>
      <c r="AY20" s="133"/>
      <c r="AZ20" s="133"/>
      <c r="BA20" s="133"/>
      <c r="BB20" s="133"/>
      <c r="BC20" s="94"/>
      <c r="BD20" s="266">
        <f t="shared" si="3"/>
        <v>49</v>
      </c>
      <c r="BE20" s="261"/>
      <c r="BF20" s="115"/>
      <c r="BG20" s="2"/>
      <c r="BH20" s="2"/>
    </row>
    <row r="21" spans="1:60" s="410" customFormat="1" ht="22.5">
      <c r="A21" s="209">
        <v>8</v>
      </c>
      <c r="B21" s="403" t="s">
        <v>91</v>
      </c>
      <c r="C21" s="232">
        <v>1346</v>
      </c>
      <c r="D21" s="219" t="s">
        <v>63</v>
      </c>
      <c r="E21" s="219">
        <v>119</v>
      </c>
      <c r="F21" s="422" t="s">
        <v>39</v>
      </c>
      <c r="G21" s="423">
        <v>2</v>
      </c>
      <c r="H21" s="133"/>
      <c r="I21" s="133"/>
      <c r="J21" s="133"/>
      <c r="K21" s="133"/>
      <c r="L21" s="133"/>
      <c r="M21" s="531"/>
      <c r="N21" s="133"/>
      <c r="O21" s="133">
        <v>10</v>
      </c>
      <c r="P21" s="133"/>
      <c r="Q21" s="133"/>
      <c r="R21" s="91">
        <f>SUM(N21:Q21)</f>
        <v>10</v>
      </c>
      <c r="S21" s="133"/>
      <c r="T21" s="133"/>
      <c r="U21" s="133"/>
      <c r="V21" s="133"/>
      <c r="W21" s="366">
        <v>10</v>
      </c>
      <c r="X21" s="91">
        <f>SUM(S21:W21)</f>
        <v>10</v>
      </c>
      <c r="Y21" s="133"/>
      <c r="Z21" s="133">
        <v>10</v>
      </c>
      <c r="AA21" s="133"/>
      <c r="AB21" s="133"/>
      <c r="AC21" s="91">
        <f>SUM(Y21:AB21)</f>
        <v>10</v>
      </c>
      <c r="AD21" s="133"/>
      <c r="AE21" s="133"/>
      <c r="AF21" s="133"/>
      <c r="AG21" s="133"/>
      <c r="AH21" s="91"/>
      <c r="AI21" s="133"/>
      <c r="AJ21" s="133"/>
      <c r="AK21" s="133"/>
      <c r="AL21" s="133"/>
      <c r="AM21" s="133"/>
      <c r="AN21" s="91"/>
      <c r="AO21" s="133"/>
      <c r="AP21" s="133"/>
      <c r="AQ21" s="133">
        <v>4</v>
      </c>
      <c r="AR21" s="133">
        <v>2</v>
      </c>
      <c r="AS21" s="96">
        <f>SUM(AO21:AR21)</f>
        <v>6</v>
      </c>
      <c r="AT21" s="133">
        <v>1</v>
      </c>
      <c r="AU21" s="133"/>
      <c r="AV21" s="133">
        <v>4</v>
      </c>
      <c r="AW21" s="133"/>
      <c r="AX21" s="96">
        <f>SUM(AT21:AW21)</f>
        <v>5</v>
      </c>
      <c r="AY21" s="133"/>
      <c r="AZ21" s="133"/>
      <c r="BA21" s="133"/>
      <c r="BB21" s="133"/>
      <c r="BC21" s="94"/>
      <c r="BD21" s="266">
        <f t="shared" si="3"/>
        <v>43</v>
      </c>
      <c r="BE21" s="261"/>
      <c r="BF21" s="115"/>
      <c r="BG21" s="2"/>
      <c r="BH21" s="2"/>
    </row>
    <row r="22" spans="1:60" s="410" customFormat="1" ht="22.5" hidden="1">
      <c r="A22" s="48">
        <v>13</v>
      </c>
      <c r="B22" s="403" t="s">
        <v>28</v>
      </c>
      <c r="C22" s="232">
        <v>2378</v>
      </c>
      <c r="D22" s="219" t="s">
        <v>63</v>
      </c>
      <c r="E22" s="219">
        <v>130</v>
      </c>
      <c r="F22" s="422" t="s">
        <v>39</v>
      </c>
      <c r="G22" s="423"/>
      <c r="H22" s="133"/>
      <c r="I22" s="133"/>
      <c r="J22" s="133"/>
      <c r="K22" s="133"/>
      <c r="L22" s="133"/>
      <c r="M22" s="531">
        <f t="shared" ref="M22:M28" si="4">SUM(H22:L22)</f>
        <v>0</v>
      </c>
      <c r="N22" s="133"/>
      <c r="O22" s="133"/>
      <c r="P22" s="133"/>
      <c r="Q22" s="133"/>
      <c r="R22" s="91"/>
      <c r="S22" s="133"/>
      <c r="T22" s="133"/>
      <c r="U22" s="133"/>
      <c r="V22" s="133"/>
      <c r="W22" s="366"/>
      <c r="X22" s="91"/>
      <c r="Y22" s="133"/>
      <c r="Z22" s="133"/>
      <c r="AA22" s="133"/>
      <c r="AB22" s="133"/>
      <c r="AC22" s="96"/>
      <c r="AD22" s="133"/>
      <c r="AE22" s="133"/>
      <c r="AF22" s="133"/>
      <c r="AG22" s="133"/>
      <c r="AH22" s="91"/>
      <c r="AI22" s="133"/>
      <c r="AJ22" s="133"/>
      <c r="AK22" s="133"/>
      <c r="AL22" s="133"/>
      <c r="AM22" s="133"/>
      <c r="AN22" s="91"/>
      <c r="AO22" s="133"/>
      <c r="AP22" s="133"/>
      <c r="AQ22" s="133"/>
      <c r="AR22" s="298"/>
      <c r="AS22" s="96"/>
      <c r="AT22" s="133"/>
      <c r="AU22" s="133"/>
      <c r="AV22" s="133"/>
      <c r="AW22" s="133"/>
      <c r="AX22" s="96"/>
      <c r="AY22" s="133"/>
      <c r="AZ22" s="133"/>
      <c r="BA22" s="133"/>
      <c r="BB22" s="133"/>
      <c r="BC22" s="94"/>
      <c r="BD22" s="266">
        <f t="shared" si="3"/>
        <v>0</v>
      </c>
      <c r="BE22" s="261"/>
      <c r="BF22" s="115"/>
      <c r="BG22" s="2"/>
      <c r="BH22" s="2"/>
    </row>
    <row r="23" spans="1:60" s="410" customFormat="1" ht="22.5" hidden="1">
      <c r="A23" s="48">
        <v>14</v>
      </c>
      <c r="B23" s="421" t="s">
        <v>100</v>
      </c>
      <c r="C23" s="230">
        <v>17459</v>
      </c>
      <c r="D23" s="220" t="s">
        <v>62</v>
      </c>
      <c r="E23" s="220">
        <v>66</v>
      </c>
      <c r="F23" s="422" t="s">
        <v>39</v>
      </c>
      <c r="G23" s="423"/>
      <c r="H23" s="133"/>
      <c r="I23" s="133"/>
      <c r="J23" s="133"/>
      <c r="K23" s="133"/>
      <c r="L23" s="133"/>
      <c r="M23" s="531">
        <f t="shared" si="4"/>
        <v>0</v>
      </c>
      <c r="N23" s="133"/>
      <c r="O23" s="133"/>
      <c r="P23" s="133"/>
      <c r="Q23" s="133"/>
      <c r="R23" s="91"/>
      <c r="S23" s="133"/>
      <c r="T23" s="133"/>
      <c r="U23" s="133"/>
      <c r="V23" s="133"/>
      <c r="W23" s="366"/>
      <c r="X23" s="91"/>
      <c r="Y23" s="133"/>
      <c r="Z23" s="133"/>
      <c r="AA23" s="133"/>
      <c r="AB23" s="133"/>
      <c r="AC23" s="96"/>
      <c r="AD23" s="133"/>
      <c r="AE23" s="133"/>
      <c r="AF23" s="133"/>
      <c r="AG23" s="133"/>
      <c r="AH23" s="91"/>
      <c r="AI23" s="133"/>
      <c r="AJ23" s="133"/>
      <c r="AK23" s="133"/>
      <c r="AL23" s="133"/>
      <c r="AM23" s="133"/>
      <c r="AN23" s="91"/>
      <c r="AO23" s="133"/>
      <c r="AP23" s="133"/>
      <c r="AQ23" s="133"/>
      <c r="AR23" s="133"/>
      <c r="AS23" s="96"/>
      <c r="AT23" s="133"/>
      <c r="AU23" s="133"/>
      <c r="AV23" s="133"/>
      <c r="AW23" s="133"/>
      <c r="AX23" s="96"/>
      <c r="AY23" s="133"/>
      <c r="AZ23" s="133"/>
      <c r="BA23" s="133"/>
      <c r="BB23" s="133"/>
      <c r="BC23" s="99"/>
      <c r="BD23" s="266">
        <f t="shared" si="3"/>
        <v>0</v>
      </c>
      <c r="BE23" s="261"/>
      <c r="BF23" s="115"/>
      <c r="BG23" s="2"/>
      <c r="BH23" s="2"/>
    </row>
    <row r="24" spans="1:60" s="410" customFormat="1" ht="22.5">
      <c r="A24" s="209" t="s">
        <v>41</v>
      </c>
      <c r="B24" s="403" t="s">
        <v>144</v>
      </c>
      <c r="C24" s="232">
        <v>9231</v>
      </c>
      <c r="D24" s="219" t="s">
        <v>184</v>
      </c>
      <c r="E24" s="219">
        <v>16</v>
      </c>
      <c r="F24" s="422" t="s">
        <v>39</v>
      </c>
      <c r="G24" s="423">
        <v>2</v>
      </c>
      <c r="H24" s="133"/>
      <c r="I24" s="133">
        <v>10</v>
      </c>
      <c r="J24" s="133"/>
      <c r="K24" s="133"/>
      <c r="L24" s="133">
        <v>2</v>
      </c>
      <c r="M24" s="531">
        <f t="shared" si="4"/>
        <v>12</v>
      </c>
      <c r="N24" s="133"/>
      <c r="O24" s="133"/>
      <c r="P24" s="133">
        <v>4</v>
      </c>
      <c r="Q24" s="133">
        <v>2</v>
      </c>
      <c r="R24" s="91">
        <f>SUM(N24:Q24)</f>
        <v>6</v>
      </c>
      <c r="S24" s="133"/>
      <c r="T24" s="133"/>
      <c r="U24" s="133"/>
      <c r="V24" s="133"/>
      <c r="W24" s="366">
        <v>10</v>
      </c>
      <c r="X24" s="91">
        <f>SUM(S24:W24)</f>
        <v>10</v>
      </c>
      <c r="Y24" s="133"/>
      <c r="Z24" s="133"/>
      <c r="AA24" s="133"/>
      <c r="AB24" s="133"/>
      <c r="AC24" s="91"/>
      <c r="AD24" s="133"/>
      <c r="AE24" s="133"/>
      <c r="AF24" s="133"/>
      <c r="AG24" s="133"/>
      <c r="AH24" s="91"/>
      <c r="AI24" s="133"/>
      <c r="AJ24" s="133"/>
      <c r="AK24" s="133"/>
      <c r="AL24" s="133"/>
      <c r="AM24" s="133"/>
      <c r="AN24" s="91"/>
      <c r="AO24" s="133">
        <v>1</v>
      </c>
      <c r="AP24" s="133"/>
      <c r="AQ24" s="133">
        <v>8</v>
      </c>
      <c r="AR24" s="133">
        <v>2</v>
      </c>
      <c r="AS24" s="96">
        <f>SUM(AO24:AR24)</f>
        <v>11</v>
      </c>
      <c r="AT24" s="133"/>
      <c r="AU24" s="133"/>
      <c r="AV24" s="133"/>
      <c r="AW24" s="133">
        <v>2</v>
      </c>
      <c r="AX24" s="96">
        <f>SUM(AT24:AW24)</f>
        <v>2</v>
      </c>
      <c r="AY24" s="133"/>
      <c r="AZ24" s="133"/>
      <c r="BA24" s="133"/>
      <c r="BB24" s="133"/>
      <c r="BC24" s="99"/>
      <c r="BD24" s="266">
        <f t="shared" si="3"/>
        <v>43</v>
      </c>
      <c r="BE24" s="261"/>
      <c r="BF24" s="115"/>
      <c r="BG24" s="2"/>
      <c r="BH24" s="2"/>
    </row>
    <row r="25" spans="1:60" s="410" customFormat="1" ht="22.5">
      <c r="A25" s="209">
        <v>10</v>
      </c>
      <c r="B25" s="403" t="s">
        <v>38</v>
      </c>
      <c r="C25" s="227">
        <v>5478</v>
      </c>
      <c r="D25" s="219" t="s">
        <v>185</v>
      </c>
      <c r="E25" s="219">
        <v>120</v>
      </c>
      <c r="F25" s="422" t="s">
        <v>39</v>
      </c>
      <c r="G25" s="423">
        <v>2</v>
      </c>
      <c r="H25" s="133"/>
      <c r="I25" s="133"/>
      <c r="J25" s="133"/>
      <c r="K25" s="133"/>
      <c r="L25" s="298">
        <v>2</v>
      </c>
      <c r="M25" s="531">
        <f t="shared" si="4"/>
        <v>2</v>
      </c>
      <c r="N25" s="133"/>
      <c r="O25" s="133"/>
      <c r="P25" s="133">
        <v>1</v>
      </c>
      <c r="Q25" s="133">
        <v>2</v>
      </c>
      <c r="R25" s="91">
        <f>SUM(N25:Q25)</f>
        <v>3</v>
      </c>
      <c r="S25" s="133"/>
      <c r="T25" s="133"/>
      <c r="U25" s="133"/>
      <c r="V25" s="133">
        <v>2</v>
      </c>
      <c r="W25" s="366"/>
      <c r="X25" s="91">
        <f>SUM(S25:W25)</f>
        <v>2</v>
      </c>
      <c r="Y25" s="133"/>
      <c r="Z25" s="133"/>
      <c r="AA25" s="133">
        <v>5</v>
      </c>
      <c r="AB25" s="133"/>
      <c r="AC25" s="91">
        <f>SUM(Y25:AB25)</f>
        <v>5</v>
      </c>
      <c r="AD25" s="133"/>
      <c r="AE25" s="133"/>
      <c r="AF25" s="133"/>
      <c r="AG25" s="133"/>
      <c r="AH25" s="91"/>
      <c r="AI25" s="133"/>
      <c r="AJ25" s="133"/>
      <c r="AK25" s="133"/>
      <c r="AL25" s="133"/>
      <c r="AM25" s="133">
        <v>2</v>
      </c>
      <c r="AN25" s="91">
        <v>2</v>
      </c>
      <c r="AO25" s="133">
        <v>1</v>
      </c>
      <c r="AP25" s="133"/>
      <c r="AQ25" s="133">
        <v>10</v>
      </c>
      <c r="AR25" s="133">
        <v>2</v>
      </c>
      <c r="AS25" s="96">
        <f>SUM(AO25:AR25)</f>
        <v>13</v>
      </c>
      <c r="AT25" s="133">
        <v>1</v>
      </c>
      <c r="AU25" s="133"/>
      <c r="AV25" s="133">
        <v>6</v>
      </c>
      <c r="AW25" s="133">
        <v>2</v>
      </c>
      <c r="AX25" s="96">
        <f>SUM(AT25:AW25)</f>
        <v>9</v>
      </c>
      <c r="AY25" s="133"/>
      <c r="AZ25" s="133"/>
      <c r="BA25" s="133"/>
      <c r="BB25" s="133"/>
      <c r="BC25" s="94"/>
      <c r="BD25" s="266">
        <f t="shared" si="3"/>
        <v>38</v>
      </c>
      <c r="BE25" s="261"/>
      <c r="BF25" s="115"/>
      <c r="BG25" s="2"/>
      <c r="BH25" s="2"/>
    </row>
    <row r="26" spans="1:60" s="410" customFormat="1" ht="22.5">
      <c r="A26" s="209">
        <v>11</v>
      </c>
      <c r="B26" s="403" t="s">
        <v>83</v>
      </c>
      <c r="C26" s="232">
        <v>5097</v>
      </c>
      <c r="D26" s="763" t="s">
        <v>62</v>
      </c>
      <c r="E26" s="763">
        <v>142</v>
      </c>
      <c r="F26" s="422" t="s">
        <v>39</v>
      </c>
      <c r="G26" s="423">
        <v>2</v>
      </c>
      <c r="H26" s="133"/>
      <c r="I26" s="133"/>
      <c r="J26" s="133"/>
      <c r="K26" s="133"/>
      <c r="L26" s="133">
        <v>2</v>
      </c>
      <c r="M26" s="531">
        <f t="shared" si="4"/>
        <v>2</v>
      </c>
      <c r="N26" s="133"/>
      <c r="O26" s="133"/>
      <c r="P26" s="133"/>
      <c r="Q26" s="133">
        <v>2</v>
      </c>
      <c r="R26" s="91">
        <f>SUM(N26:Q26)</f>
        <v>2</v>
      </c>
      <c r="S26" s="133"/>
      <c r="T26" s="133">
        <v>6</v>
      </c>
      <c r="U26" s="133">
        <v>5</v>
      </c>
      <c r="V26" s="133"/>
      <c r="W26" s="366">
        <v>10</v>
      </c>
      <c r="X26" s="91">
        <f>SUM(S26:W26)</f>
        <v>21</v>
      </c>
      <c r="Y26" s="133">
        <v>1</v>
      </c>
      <c r="Z26" s="133"/>
      <c r="AA26" s="133">
        <v>6</v>
      </c>
      <c r="AB26" s="133">
        <v>2</v>
      </c>
      <c r="AC26" s="91">
        <f>SUM(Y26:AB26)</f>
        <v>9</v>
      </c>
      <c r="AD26" s="133"/>
      <c r="AE26" s="133"/>
      <c r="AF26" s="133"/>
      <c r="AG26" s="133"/>
      <c r="AH26" s="91"/>
      <c r="AI26" s="133"/>
      <c r="AJ26" s="133"/>
      <c r="AK26" s="133"/>
      <c r="AL26" s="133"/>
      <c r="AM26" s="133"/>
      <c r="AN26" s="91"/>
      <c r="AO26" s="133"/>
      <c r="AP26" s="133"/>
      <c r="AQ26" s="133"/>
      <c r="AR26" s="133"/>
      <c r="AS26" s="96"/>
      <c r="AT26" s="133"/>
      <c r="AU26" s="133"/>
      <c r="AV26" s="133"/>
      <c r="AW26" s="133"/>
      <c r="AX26" s="96"/>
      <c r="AY26" s="133"/>
      <c r="AZ26" s="133"/>
      <c r="BA26" s="133"/>
      <c r="BB26" s="133"/>
      <c r="BC26" s="94"/>
      <c r="BD26" s="266">
        <f t="shared" si="3"/>
        <v>36</v>
      </c>
      <c r="BE26" s="261"/>
      <c r="BF26" s="115"/>
      <c r="BG26" s="2"/>
      <c r="BH26" s="2"/>
    </row>
    <row r="27" spans="1:60" s="410" customFormat="1" ht="22.5" hidden="1">
      <c r="A27" s="209" t="s">
        <v>41</v>
      </c>
      <c r="B27" s="403" t="s">
        <v>19</v>
      </c>
      <c r="C27" s="227">
        <v>5398</v>
      </c>
      <c r="D27" s="219" t="s">
        <v>32</v>
      </c>
      <c r="E27" s="219">
        <v>105</v>
      </c>
      <c r="F27" s="422" t="s">
        <v>39</v>
      </c>
      <c r="G27" s="423"/>
      <c r="H27" s="133"/>
      <c r="I27" s="133"/>
      <c r="J27" s="133"/>
      <c r="K27" s="133"/>
      <c r="L27" s="133"/>
      <c r="M27" s="531">
        <f t="shared" si="4"/>
        <v>0</v>
      </c>
      <c r="N27" s="133"/>
      <c r="O27" s="133"/>
      <c r="P27" s="133"/>
      <c r="Q27" s="133"/>
      <c r="R27" s="91"/>
      <c r="S27" s="133"/>
      <c r="T27" s="133"/>
      <c r="U27" s="133"/>
      <c r="V27" s="133"/>
      <c r="W27" s="366"/>
      <c r="X27" s="91"/>
      <c r="Y27" s="133"/>
      <c r="Z27" s="133"/>
      <c r="AA27" s="133"/>
      <c r="AB27" s="133"/>
      <c r="AC27" s="96"/>
      <c r="AD27" s="133"/>
      <c r="AE27" s="133"/>
      <c r="AF27" s="133"/>
      <c r="AG27" s="133"/>
      <c r="AH27" s="91"/>
      <c r="AI27" s="133"/>
      <c r="AJ27" s="133"/>
      <c r="AK27" s="133"/>
      <c r="AL27" s="133"/>
      <c r="AM27" s="133"/>
      <c r="AN27" s="96"/>
      <c r="AO27" s="133"/>
      <c r="AP27" s="133"/>
      <c r="AQ27" s="133"/>
      <c r="AR27" s="133"/>
      <c r="AS27" s="96"/>
      <c r="AT27" s="133"/>
      <c r="AU27" s="133"/>
      <c r="AV27" s="133"/>
      <c r="AW27" s="133"/>
      <c r="AX27" s="96"/>
      <c r="AY27" s="133"/>
      <c r="AZ27" s="133"/>
      <c r="BA27" s="133"/>
      <c r="BB27" s="133"/>
      <c r="BC27" s="99"/>
      <c r="BD27" s="266">
        <f t="shared" si="3"/>
        <v>0</v>
      </c>
      <c r="BE27" s="261"/>
      <c r="BF27" s="115"/>
      <c r="BG27" s="2"/>
      <c r="BH27" s="2"/>
    </row>
    <row r="28" spans="1:60" s="410" customFormat="1" ht="22.5" hidden="1">
      <c r="A28" s="209" t="s">
        <v>41</v>
      </c>
      <c r="B28" s="403" t="s">
        <v>52</v>
      </c>
      <c r="C28" s="232">
        <v>7846</v>
      </c>
      <c r="D28" s="219" t="s">
        <v>32</v>
      </c>
      <c r="E28" s="219">
        <v>28</v>
      </c>
      <c r="F28" s="422" t="s">
        <v>39</v>
      </c>
      <c r="G28" s="423"/>
      <c r="H28" s="133"/>
      <c r="I28" s="133"/>
      <c r="J28" s="133"/>
      <c r="K28" s="133"/>
      <c r="L28" s="133"/>
      <c r="M28" s="531">
        <f t="shared" si="4"/>
        <v>0</v>
      </c>
      <c r="N28" s="133"/>
      <c r="O28" s="133"/>
      <c r="P28" s="133"/>
      <c r="Q28" s="133"/>
      <c r="R28" s="91"/>
      <c r="S28" s="133"/>
      <c r="T28" s="133"/>
      <c r="U28" s="133"/>
      <c r="V28" s="133"/>
      <c r="W28" s="366"/>
      <c r="X28" s="91"/>
      <c r="Y28" s="133"/>
      <c r="Z28" s="133"/>
      <c r="AA28" s="133"/>
      <c r="AB28" s="133"/>
      <c r="AC28" s="91"/>
      <c r="AD28" s="133"/>
      <c r="AE28" s="133"/>
      <c r="AF28" s="133"/>
      <c r="AG28" s="133"/>
      <c r="AH28" s="91"/>
      <c r="AI28" s="133"/>
      <c r="AJ28" s="133"/>
      <c r="AK28" s="133"/>
      <c r="AL28" s="133"/>
      <c r="AM28" s="133"/>
      <c r="AN28" s="96"/>
      <c r="AO28" s="133"/>
      <c r="AP28" s="133"/>
      <c r="AQ28" s="133"/>
      <c r="AR28" s="133"/>
      <c r="AS28" s="96"/>
      <c r="AT28" s="133"/>
      <c r="AU28" s="133"/>
      <c r="AV28" s="133"/>
      <c r="AW28" s="133"/>
      <c r="AX28" s="96"/>
      <c r="AY28" s="133"/>
      <c r="AZ28" s="133"/>
      <c r="BA28" s="133"/>
      <c r="BB28" s="133"/>
      <c r="BC28" s="99"/>
      <c r="BD28" s="266">
        <f t="shared" si="3"/>
        <v>0</v>
      </c>
      <c r="BE28" s="261"/>
      <c r="BF28" s="115"/>
      <c r="BG28" s="2"/>
      <c r="BH28" s="2"/>
    </row>
    <row r="29" spans="1:60" s="410" customFormat="1" ht="22.5">
      <c r="A29" s="209">
        <v>12</v>
      </c>
      <c r="B29" s="403" t="s">
        <v>89</v>
      </c>
      <c r="C29" s="232">
        <v>3899</v>
      </c>
      <c r="D29" s="219" t="s">
        <v>31</v>
      </c>
      <c r="E29" s="219">
        <v>222</v>
      </c>
      <c r="F29" s="422" t="s">
        <v>39</v>
      </c>
      <c r="G29" s="423"/>
      <c r="H29" s="133"/>
      <c r="I29" s="133"/>
      <c r="J29" s="133"/>
      <c r="K29" s="133"/>
      <c r="L29" s="133"/>
      <c r="M29" s="531"/>
      <c r="N29" s="133"/>
      <c r="O29" s="133"/>
      <c r="P29" s="133"/>
      <c r="Q29" s="133"/>
      <c r="R29" s="91"/>
      <c r="S29" s="133"/>
      <c r="T29" s="133"/>
      <c r="U29" s="133"/>
      <c r="V29" s="133">
        <v>2</v>
      </c>
      <c r="W29" s="366">
        <v>10</v>
      </c>
      <c r="X29" s="91">
        <f>SUM(S29:W29)</f>
        <v>12</v>
      </c>
      <c r="Y29" s="133"/>
      <c r="Z29" s="133"/>
      <c r="AA29" s="133"/>
      <c r="AB29" s="133"/>
      <c r="AC29" s="91"/>
      <c r="AD29" s="133">
        <v>1</v>
      </c>
      <c r="AE29" s="133"/>
      <c r="AF29" s="133"/>
      <c r="AG29" s="133"/>
      <c r="AH29" s="91">
        <f>SUM(AD29:AG29)</f>
        <v>1</v>
      </c>
      <c r="AI29" s="133">
        <v>1</v>
      </c>
      <c r="AJ29" s="133">
        <v>5</v>
      </c>
      <c r="AK29" s="133"/>
      <c r="AL29" s="133">
        <v>10</v>
      </c>
      <c r="AM29" s="133"/>
      <c r="AN29" s="96">
        <f>SUM(AI29:AM29)</f>
        <v>16</v>
      </c>
      <c r="AO29" s="133">
        <v>1</v>
      </c>
      <c r="AP29" s="133">
        <v>3</v>
      </c>
      <c r="AQ29" s="133"/>
      <c r="AR29" s="133">
        <v>2</v>
      </c>
      <c r="AS29" s="96">
        <f>SUM(AO29:AR29)</f>
        <v>6</v>
      </c>
      <c r="AT29" s="133"/>
      <c r="AU29" s="133"/>
      <c r="AV29" s="133"/>
      <c r="AW29" s="133"/>
      <c r="AX29" s="96"/>
      <c r="AY29" s="133"/>
      <c r="AZ29" s="133"/>
      <c r="BA29" s="133"/>
      <c r="BB29" s="133"/>
      <c r="BC29" s="99"/>
      <c r="BD29" s="266">
        <f t="shared" si="3"/>
        <v>35</v>
      </c>
      <c r="BE29" s="261"/>
      <c r="BF29" s="115"/>
      <c r="BG29" s="2"/>
      <c r="BH29" s="2"/>
    </row>
    <row r="30" spans="1:60" s="410" customFormat="1" ht="22.5" hidden="1">
      <c r="A30" s="209" t="s">
        <v>41</v>
      </c>
      <c r="B30" s="403" t="s">
        <v>76</v>
      </c>
      <c r="C30" s="232">
        <v>1576</v>
      </c>
      <c r="D30" s="219" t="s">
        <v>63</v>
      </c>
      <c r="E30" s="219">
        <v>148</v>
      </c>
      <c r="F30" s="422"/>
      <c r="G30" s="423"/>
      <c r="H30" s="133"/>
      <c r="I30" s="133"/>
      <c r="J30" s="133"/>
      <c r="K30" s="133"/>
      <c r="L30" s="133"/>
      <c r="M30" s="531">
        <f>SUM(H30:L30)</f>
        <v>0</v>
      </c>
      <c r="N30" s="133"/>
      <c r="O30" s="133"/>
      <c r="P30" s="133"/>
      <c r="Q30" s="133"/>
      <c r="R30" s="91"/>
      <c r="S30" s="133"/>
      <c r="T30" s="133"/>
      <c r="U30" s="133"/>
      <c r="V30" s="133"/>
      <c r="W30" s="366"/>
      <c r="X30" s="91"/>
      <c r="Y30" s="133"/>
      <c r="Z30" s="133"/>
      <c r="AA30" s="133"/>
      <c r="AB30" s="133"/>
      <c r="AC30" s="91"/>
      <c r="AD30" s="133"/>
      <c r="AE30" s="133"/>
      <c r="AF30" s="133"/>
      <c r="AG30" s="133"/>
      <c r="AH30" s="91"/>
      <c r="AI30" s="133"/>
      <c r="AJ30" s="133"/>
      <c r="AK30" s="133"/>
      <c r="AL30" s="133"/>
      <c r="AM30" s="133"/>
      <c r="AN30" s="96"/>
      <c r="AO30" s="133"/>
      <c r="AP30" s="133"/>
      <c r="AQ30" s="133"/>
      <c r="AR30" s="298"/>
      <c r="AS30" s="96"/>
      <c r="AT30" s="133"/>
      <c r="AU30" s="133"/>
      <c r="AV30" s="133"/>
      <c r="AW30" s="133"/>
      <c r="AX30" s="96"/>
      <c r="AY30" s="133"/>
      <c r="AZ30" s="133"/>
      <c r="BA30" s="133"/>
      <c r="BB30" s="133"/>
      <c r="BC30" s="94"/>
      <c r="BD30" s="266">
        <f t="shared" si="3"/>
        <v>0</v>
      </c>
      <c r="BE30" s="261"/>
      <c r="BF30" s="115"/>
      <c r="BG30" s="2"/>
      <c r="BH30" s="2"/>
    </row>
    <row r="31" spans="1:60" s="410" customFormat="1" ht="22.5" hidden="1">
      <c r="A31" s="209" t="s">
        <v>41</v>
      </c>
      <c r="B31" s="403" t="s">
        <v>26</v>
      </c>
      <c r="C31" s="227">
        <v>1893</v>
      </c>
      <c r="D31" s="219" t="s">
        <v>31</v>
      </c>
      <c r="E31" s="219">
        <v>88</v>
      </c>
      <c r="F31" s="422" t="s">
        <v>39</v>
      </c>
      <c r="G31" s="423"/>
      <c r="H31" s="133"/>
      <c r="I31" s="133"/>
      <c r="J31" s="133"/>
      <c r="K31" s="133"/>
      <c r="L31" s="133"/>
      <c r="M31" s="531">
        <f>SUM(H31:L31)</f>
        <v>0</v>
      </c>
      <c r="N31" s="133"/>
      <c r="O31" s="133"/>
      <c r="P31" s="133"/>
      <c r="Q31" s="133"/>
      <c r="R31" s="91"/>
      <c r="S31" s="133"/>
      <c r="T31" s="133"/>
      <c r="U31" s="133"/>
      <c r="V31" s="133"/>
      <c r="W31" s="366"/>
      <c r="X31" s="91"/>
      <c r="Y31" s="133"/>
      <c r="Z31" s="133"/>
      <c r="AA31" s="133"/>
      <c r="AB31" s="133"/>
      <c r="AC31" s="91"/>
      <c r="AD31" s="133"/>
      <c r="AE31" s="133"/>
      <c r="AF31" s="133"/>
      <c r="AG31" s="133"/>
      <c r="AH31" s="91"/>
      <c r="AI31" s="133"/>
      <c r="AJ31" s="133"/>
      <c r="AK31" s="133"/>
      <c r="AL31" s="133"/>
      <c r="AM31" s="133"/>
      <c r="AN31" s="96"/>
      <c r="AO31" s="133"/>
      <c r="AP31" s="133"/>
      <c r="AQ31" s="133"/>
      <c r="AR31" s="133"/>
      <c r="AS31" s="96"/>
      <c r="AT31" s="133"/>
      <c r="AU31" s="133"/>
      <c r="AV31" s="133"/>
      <c r="AW31" s="133"/>
      <c r="AX31" s="96"/>
      <c r="AY31" s="133"/>
      <c r="AZ31" s="133"/>
      <c r="BA31" s="133"/>
      <c r="BB31" s="133"/>
      <c r="BC31" s="94"/>
      <c r="BD31" s="266">
        <f t="shared" si="3"/>
        <v>0</v>
      </c>
      <c r="BE31" s="261"/>
      <c r="BF31" s="115"/>
      <c r="BG31" s="2"/>
      <c r="BH31" s="2"/>
    </row>
    <row r="32" spans="1:60" s="410" customFormat="1" ht="22.5">
      <c r="A32" s="209">
        <v>13</v>
      </c>
      <c r="B32" s="403" t="s">
        <v>51</v>
      </c>
      <c r="C32" s="279">
        <v>4941</v>
      </c>
      <c r="D32" s="219" t="s">
        <v>32</v>
      </c>
      <c r="E32" s="219">
        <v>116</v>
      </c>
      <c r="F32" s="422" t="s">
        <v>39</v>
      </c>
      <c r="G32" s="423">
        <v>2</v>
      </c>
      <c r="H32" s="133"/>
      <c r="I32" s="133"/>
      <c r="J32" s="133"/>
      <c r="K32" s="133"/>
      <c r="L32" s="133">
        <v>2</v>
      </c>
      <c r="M32" s="531">
        <f>SUM(H32:L32)</f>
        <v>2</v>
      </c>
      <c r="N32" s="133"/>
      <c r="O32" s="133"/>
      <c r="P32" s="133">
        <v>6</v>
      </c>
      <c r="Q32" s="133">
        <v>2</v>
      </c>
      <c r="R32" s="91">
        <f>SUM(N32:Q32)</f>
        <v>8</v>
      </c>
      <c r="S32" s="133"/>
      <c r="T32" s="133"/>
      <c r="U32" s="133"/>
      <c r="V32" s="129"/>
      <c r="W32" s="637"/>
      <c r="X32" s="91"/>
      <c r="Y32" s="133"/>
      <c r="Z32" s="133">
        <v>1</v>
      </c>
      <c r="AA32" s="133"/>
      <c r="AB32" s="133">
        <v>2</v>
      </c>
      <c r="AC32" s="96">
        <f>SUM(Y32:AB32)</f>
        <v>3</v>
      </c>
      <c r="AD32" s="133">
        <v>1</v>
      </c>
      <c r="AE32" s="133">
        <v>8</v>
      </c>
      <c r="AF32" s="133">
        <v>6</v>
      </c>
      <c r="AG32" s="133">
        <v>2</v>
      </c>
      <c r="AH32" s="91">
        <f>SUM(AD32:AG32)</f>
        <v>17</v>
      </c>
      <c r="AI32" s="133"/>
      <c r="AJ32" s="133"/>
      <c r="AK32" s="133"/>
      <c r="AL32" s="133"/>
      <c r="AM32" s="133"/>
      <c r="AN32" s="96"/>
      <c r="AO32" s="133"/>
      <c r="AP32" s="133"/>
      <c r="AQ32" s="133"/>
      <c r="AR32" s="133"/>
      <c r="AS32" s="96"/>
      <c r="AT32" s="133"/>
      <c r="AU32" s="133"/>
      <c r="AV32" s="133"/>
      <c r="AW32" s="133"/>
      <c r="AX32" s="96"/>
      <c r="AY32" s="133"/>
      <c r="AZ32" s="133"/>
      <c r="BA32" s="133"/>
      <c r="BB32" s="133"/>
      <c r="BC32" s="94"/>
      <c r="BD32" s="266">
        <f t="shared" si="3"/>
        <v>32</v>
      </c>
      <c r="BE32" s="261"/>
      <c r="BF32" s="115"/>
      <c r="BG32" s="2"/>
      <c r="BH32" s="2"/>
    </row>
    <row r="33" spans="1:60" s="410" customFormat="1" ht="22.5">
      <c r="A33" s="209">
        <v>14</v>
      </c>
      <c r="B33" s="403" t="s">
        <v>161</v>
      </c>
      <c r="C33" s="232">
        <v>2194</v>
      </c>
      <c r="D33" s="219" t="s">
        <v>33</v>
      </c>
      <c r="E33" s="219">
        <v>89</v>
      </c>
      <c r="F33" s="422" t="s">
        <v>39</v>
      </c>
      <c r="G33" s="423"/>
      <c r="H33" s="133"/>
      <c r="I33" s="133"/>
      <c r="J33" s="133"/>
      <c r="K33" s="133"/>
      <c r="L33" s="133"/>
      <c r="M33" s="531"/>
      <c r="N33" s="133"/>
      <c r="O33" s="133"/>
      <c r="P33" s="133"/>
      <c r="Q33" s="133"/>
      <c r="R33" s="91"/>
      <c r="S33" s="133"/>
      <c r="T33" s="133">
        <v>3</v>
      </c>
      <c r="U33" s="133">
        <v>10</v>
      </c>
      <c r="V33" s="133"/>
      <c r="W33" s="366">
        <v>10</v>
      </c>
      <c r="X33" s="91">
        <f>SUM(S33:W33)</f>
        <v>23</v>
      </c>
      <c r="Y33" s="133"/>
      <c r="Z33" s="133"/>
      <c r="AA33" s="133"/>
      <c r="AB33" s="133"/>
      <c r="AC33" s="91"/>
      <c r="AD33" s="133"/>
      <c r="AE33" s="133"/>
      <c r="AF33" s="133"/>
      <c r="AG33" s="133"/>
      <c r="AH33" s="91"/>
      <c r="AI33" s="133"/>
      <c r="AJ33" s="133"/>
      <c r="AK33" s="133"/>
      <c r="AL33" s="133"/>
      <c r="AM33" s="133"/>
      <c r="AN33" s="96"/>
      <c r="AO33" s="133"/>
      <c r="AP33" s="133"/>
      <c r="AQ33" s="133"/>
      <c r="AR33" s="133"/>
      <c r="AS33" s="96"/>
      <c r="AT33" s="133"/>
      <c r="AU33" s="133"/>
      <c r="AV33" s="133">
        <v>5</v>
      </c>
      <c r="AW33" s="133"/>
      <c r="AX33" s="96">
        <f>SUM(AT33:AW33)</f>
        <v>5</v>
      </c>
      <c r="AY33" s="133"/>
      <c r="AZ33" s="133"/>
      <c r="BA33" s="133"/>
      <c r="BB33" s="133"/>
      <c r="BC33" s="99"/>
      <c r="BD33" s="266">
        <f t="shared" si="3"/>
        <v>28</v>
      </c>
      <c r="BE33" s="261"/>
      <c r="BF33" s="115"/>
      <c r="BG33" s="2"/>
      <c r="BH33" s="2"/>
    </row>
    <row r="34" spans="1:60" s="410" customFormat="1" ht="22.5">
      <c r="A34" s="209">
        <v>15</v>
      </c>
      <c r="B34" s="421" t="s">
        <v>75</v>
      </c>
      <c r="C34" s="230">
        <v>15415</v>
      </c>
      <c r="D34" s="220"/>
      <c r="E34" s="220">
        <v>113</v>
      </c>
      <c r="F34" s="422" t="s">
        <v>39</v>
      </c>
      <c r="G34" s="423">
        <v>2</v>
      </c>
      <c r="H34" s="133"/>
      <c r="I34" s="133"/>
      <c r="J34" s="133"/>
      <c r="K34" s="133"/>
      <c r="L34" s="133">
        <v>2</v>
      </c>
      <c r="M34" s="531">
        <f>SUM(H34:L34)</f>
        <v>2</v>
      </c>
      <c r="N34" s="133"/>
      <c r="O34" s="133"/>
      <c r="P34" s="133"/>
      <c r="Q34" s="133"/>
      <c r="R34" s="91"/>
      <c r="S34" s="133"/>
      <c r="T34" s="133"/>
      <c r="U34" s="133"/>
      <c r="V34" s="133"/>
      <c r="W34" s="366"/>
      <c r="X34" s="91"/>
      <c r="Y34" s="133"/>
      <c r="Z34" s="133"/>
      <c r="AA34" s="133"/>
      <c r="AB34" s="133"/>
      <c r="AC34" s="91"/>
      <c r="AD34" s="133"/>
      <c r="AE34" s="133"/>
      <c r="AF34" s="133"/>
      <c r="AG34" s="133"/>
      <c r="AH34" s="91"/>
      <c r="AI34" s="133"/>
      <c r="AJ34" s="133"/>
      <c r="AK34" s="133"/>
      <c r="AL34" s="133"/>
      <c r="AM34" s="133"/>
      <c r="AN34" s="96"/>
      <c r="AO34" s="133"/>
      <c r="AP34" s="133"/>
      <c r="AQ34" s="133"/>
      <c r="AR34" s="133">
        <v>2</v>
      </c>
      <c r="AS34" s="96">
        <f>SUM(AO34:AR34)</f>
        <v>2</v>
      </c>
      <c r="AT34" s="133">
        <v>1</v>
      </c>
      <c r="AU34" s="133">
        <v>10</v>
      </c>
      <c r="AV34" s="133">
        <v>10</v>
      </c>
      <c r="AW34" s="133"/>
      <c r="AX34" s="96">
        <f>SUM(AT34:AW34)</f>
        <v>21</v>
      </c>
      <c r="AY34" s="133"/>
      <c r="AZ34" s="133"/>
      <c r="BA34" s="133"/>
      <c r="BB34" s="133"/>
      <c r="BC34" s="99"/>
      <c r="BD34" s="266">
        <f t="shared" si="3"/>
        <v>27</v>
      </c>
      <c r="BE34" s="261"/>
      <c r="BF34" s="115"/>
      <c r="BG34" s="2"/>
      <c r="BH34" s="2"/>
    </row>
    <row r="35" spans="1:60" s="410" customFormat="1" ht="22.5" hidden="1">
      <c r="A35" s="209" t="s">
        <v>41</v>
      </c>
      <c r="B35" s="403" t="s">
        <v>105</v>
      </c>
      <c r="C35" s="232">
        <v>2640</v>
      </c>
      <c r="D35" s="219" t="s">
        <v>32</v>
      </c>
      <c r="E35" s="219">
        <v>94</v>
      </c>
      <c r="F35" s="422" t="s">
        <v>39</v>
      </c>
      <c r="G35" s="423"/>
      <c r="H35" s="133"/>
      <c r="I35" s="133"/>
      <c r="J35" s="133"/>
      <c r="K35" s="133"/>
      <c r="L35" s="133"/>
      <c r="M35" s="531"/>
      <c r="N35" s="133"/>
      <c r="O35" s="133"/>
      <c r="P35" s="133"/>
      <c r="Q35" s="133"/>
      <c r="R35" s="91"/>
      <c r="S35" s="133"/>
      <c r="T35" s="133"/>
      <c r="U35" s="133"/>
      <c r="V35" s="133"/>
      <c r="W35" s="366"/>
      <c r="X35" s="91"/>
      <c r="Y35" s="133"/>
      <c r="Z35" s="133"/>
      <c r="AA35" s="133"/>
      <c r="AB35" s="133"/>
      <c r="AC35" s="96"/>
      <c r="AD35" s="133"/>
      <c r="AE35" s="133"/>
      <c r="AF35" s="133"/>
      <c r="AG35" s="133"/>
      <c r="AH35" s="91"/>
      <c r="AI35" s="133"/>
      <c r="AJ35" s="133"/>
      <c r="AK35" s="133"/>
      <c r="AL35" s="133"/>
      <c r="AM35" s="133"/>
      <c r="AN35" s="96"/>
      <c r="AO35" s="133"/>
      <c r="AP35" s="133"/>
      <c r="AQ35" s="133"/>
      <c r="AR35" s="298"/>
      <c r="AS35" s="96"/>
      <c r="AT35" s="133"/>
      <c r="AU35" s="133"/>
      <c r="AV35" s="133"/>
      <c r="AW35" s="133"/>
      <c r="AX35" s="96"/>
      <c r="AY35" s="133"/>
      <c r="AZ35" s="133"/>
      <c r="BA35" s="133"/>
      <c r="BB35" s="133"/>
      <c r="BC35" s="99"/>
      <c r="BD35" s="266">
        <f t="shared" si="3"/>
        <v>0</v>
      </c>
      <c r="BE35" s="261"/>
      <c r="BF35" s="115"/>
      <c r="BG35" s="2"/>
      <c r="BH35" s="2"/>
    </row>
    <row r="36" spans="1:60" s="410" customFormat="1" ht="22.5" hidden="1">
      <c r="A36" s="209" t="s">
        <v>41</v>
      </c>
      <c r="B36" s="421" t="s">
        <v>112</v>
      </c>
      <c r="C36" s="230"/>
      <c r="D36" s="220" t="s">
        <v>32</v>
      </c>
      <c r="E36" s="283">
        <v>34</v>
      </c>
      <c r="F36" s="422" t="s">
        <v>39</v>
      </c>
      <c r="G36" s="423"/>
      <c r="H36" s="133"/>
      <c r="I36" s="133"/>
      <c r="J36" s="133"/>
      <c r="K36" s="133"/>
      <c r="L36" s="133"/>
      <c r="M36" s="531"/>
      <c r="N36" s="133"/>
      <c r="O36" s="133"/>
      <c r="P36" s="133"/>
      <c r="Q36" s="133"/>
      <c r="R36" s="91"/>
      <c r="S36" s="133"/>
      <c r="T36" s="133"/>
      <c r="U36" s="133"/>
      <c r="V36" s="133"/>
      <c r="W36" s="366"/>
      <c r="X36" s="91"/>
      <c r="Y36" s="133"/>
      <c r="Z36" s="133"/>
      <c r="AA36" s="133"/>
      <c r="AB36" s="133"/>
      <c r="AC36" s="96"/>
      <c r="AD36" s="133"/>
      <c r="AE36" s="133"/>
      <c r="AF36" s="133"/>
      <c r="AG36" s="133"/>
      <c r="AH36" s="91"/>
      <c r="AI36" s="133"/>
      <c r="AJ36" s="133"/>
      <c r="AK36" s="133"/>
      <c r="AL36" s="133"/>
      <c r="AM36" s="133"/>
      <c r="AN36" s="96"/>
      <c r="AO36" s="133"/>
      <c r="AP36" s="133"/>
      <c r="AQ36" s="133"/>
      <c r="AR36" s="133"/>
      <c r="AS36" s="96"/>
      <c r="AT36" s="133"/>
      <c r="AU36" s="133"/>
      <c r="AV36" s="133"/>
      <c r="AW36" s="133"/>
      <c r="AX36" s="96"/>
      <c r="AY36" s="133"/>
      <c r="AZ36" s="133"/>
      <c r="BA36" s="133"/>
      <c r="BB36" s="133"/>
      <c r="BC36" s="99"/>
      <c r="BD36" s="266">
        <f t="shared" si="3"/>
        <v>0</v>
      </c>
      <c r="BE36" s="261"/>
      <c r="BF36" s="115"/>
      <c r="BG36" s="2"/>
      <c r="BH36" s="2"/>
    </row>
    <row r="37" spans="1:60" s="410" customFormat="1" ht="22.5" hidden="1">
      <c r="A37" s="209" t="s">
        <v>41</v>
      </c>
      <c r="B37" s="421" t="s">
        <v>88</v>
      </c>
      <c r="C37" s="230">
        <v>4815</v>
      </c>
      <c r="D37" s="220" t="s">
        <v>31</v>
      </c>
      <c r="E37" s="220">
        <v>174</v>
      </c>
      <c r="F37" s="422" t="s">
        <v>39</v>
      </c>
      <c r="G37" s="423"/>
      <c r="H37" s="133"/>
      <c r="I37" s="133"/>
      <c r="J37" s="133"/>
      <c r="K37" s="133"/>
      <c r="L37" s="133"/>
      <c r="M37" s="531"/>
      <c r="N37" s="133"/>
      <c r="O37" s="133"/>
      <c r="P37" s="133"/>
      <c r="Q37" s="133"/>
      <c r="R37" s="91"/>
      <c r="S37" s="133"/>
      <c r="T37" s="133"/>
      <c r="U37" s="133"/>
      <c r="V37" s="133"/>
      <c r="W37" s="366"/>
      <c r="X37" s="91"/>
      <c r="Y37" s="133"/>
      <c r="Z37" s="133"/>
      <c r="AA37" s="133"/>
      <c r="AB37" s="133"/>
      <c r="AC37" s="96"/>
      <c r="AD37" s="133"/>
      <c r="AE37" s="133"/>
      <c r="AF37" s="133"/>
      <c r="AG37" s="133"/>
      <c r="AH37" s="91"/>
      <c r="AI37" s="133"/>
      <c r="AJ37" s="133"/>
      <c r="AK37" s="133"/>
      <c r="AL37" s="133"/>
      <c r="AM37" s="133"/>
      <c r="AN37" s="96"/>
      <c r="AO37" s="133"/>
      <c r="AP37" s="133"/>
      <c r="AQ37" s="133"/>
      <c r="AR37" s="133"/>
      <c r="AS37" s="96"/>
      <c r="AT37" s="133"/>
      <c r="AU37" s="133"/>
      <c r="AV37" s="133"/>
      <c r="AW37" s="133"/>
      <c r="AX37" s="96"/>
      <c r="AY37" s="133"/>
      <c r="AZ37" s="133"/>
      <c r="BA37" s="133"/>
      <c r="BB37" s="133"/>
      <c r="BC37" s="99"/>
      <c r="BD37" s="266">
        <f t="shared" si="3"/>
        <v>0</v>
      </c>
      <c r="BE37" s="261"/>
      <c r="BF37" s="115"/>
      <c r="BG37" s="2"/>
      <c r="BH37" s="2"/>
    </row>
    <row r="38" spans="1:60" s="410" customFormat="1" ht="22.5">
      <c r="A38" s="209">
        <v>16</v>
      </c>
      <c r="B38" s="421" t="s">
        <v>25</v>
      </c>
      <c r="C38" s="230">
        <v>4158</v>
      </c>
      <c r="D38" s="220" t="s">
        <v>31</v>
      </c>
      <c r="E38" s="220">
        <v>107</v>
      </c>
      <c r="F38" s="422" t="s">
        <v>39</v>
      </c>
      <c r="G38" s="423"/>
      <c r="H38" s="133"/>
      <c r="I38" s="133">
        <v>2</v>
      </c>
      <c r="J38" s="133">
        <v>3</v>
      </c>
      <c r="K38" s="133"/>
      <c r="L38" s="133">
        <v>2</v>
      </c>
      <c r="M38" s="531">
        <f>SUM(H38:L38)</f>
        <v>7</v>
      </c>
      <c r="N38" s="133"/>
      <c r="O38" s="133"/>
      <c r="P38" s="133"/>
      <c r="Q38" s="133"/>
      <c r="R38" s="91"/>
      <c r="S38" s="133"/>
      <c r="T38" s="133"/>
      <c r="U38" s="133"/>
      <c r="V38" s="133">
        <v>2</v>
      </c>
      <c r="W38" s="366"/>
      <c r="X38" s="91">
        <f>SUM(S38:W38)</f>
        <v>2</v>
      </c>
      <c r="Y38" s="133"/>
      <c r="Z38" s="133"/>
      <c r="AA38" s="133"/>
      <c r="AB38" s="133"/>
      <c r="AC38" s="91"/>
      <c r="AD38" s="133"/>
      <c r="AE38" s="133"/>
      <c r="AF38" s="133"/>
      <c r="AG38" s="133"/>
      <c r="AH38" s="91"/>
      <c r="AI38" s="133"/>
      <c r="AJ38" s="133"/>
      <c r="AK38" s="133"/>
      <c r="AL38" s="133"/>
      <c r="AM38" s="133">
        <v>2</v>
      </c>
      <c r="AN38" s="96">
        <v>2</v>
      </c>
      <c r="AO38" s="133"/>
      <c r="AP38" s="133">
        <v>10</v>
      </c>
      <c r="AQ38" s="133"/>
      <c r="AR38" s="133">
        <v>2</v>
      </c>
      <c r="AS38" s="96">
        <f>SUM(AO38:AR38)</f>
        <v>12</v>
      </c>
      <c r="AT38" s="133"/>
      <c r="AU38" s="133"/>
      <c r="AV38" s="133"/>
      <c r="AW38" s="298">
        <v>2</v>
      </c>
      <c r="AX38" s="96">
        <f>SUM(AW38)</f>
        <v>2</v>
      </c>
      <c r="AY38" s="133"/>
      <c r="AZ38" s="133"/>
      <c r="BA38" s="133"/>
      <c r="BB38" s="133"/>
      <c r="BC38" s="99"/>
      <c r="BD38" s="266">
        <f t="shared" si="3"/>
        <v>25</v>
      </c>
      <c r="BE38" s="261"/>
      <c r="BF38" s="115"/>
      <c r="BG38" s="2"/>
      <c r="BH38" s="2"/>
    </row>
    <row r="39" spans="1:60" s="410" customFormat="1" ht="22.5" hidden="1">
      <c r="A39" s="209" t="s">
        <v>41</v>
      </c>
      <c r="B39" s="421" t="s">
        <v>71</v>
      </c>
      <c r="C39" s="230">
        <v>1999</v>
      </c>
      <c r="D39" s="220" t="s">
        <v>62</v>
      </c>
      <c r="E39" s="220">
        <v>169</v>
      </c>
      <c r="F39" s="422" t="s">
        <v>39</v>
      </c>
      <c r="G39" s="423"/>
      <c r="H39" s="133"/>
      <c r="I39" s="133"/>
      <c r="J39" s="133"/>
      <c r="K39" s="133"/>
      <c r="L39" s="133"/>
      <c r="M39" s="531"/>
      <c r="N39" s="133"/>
      <c r="O39" s="133"/>
      <c r="P39" s="133"/>
      <c r="Q39" s="133"/>
      <c r="R39" s="91">
        <f>SUM(N39:Q39)</f>
        <v>0</v>
      </c>
      <c r="S39" s="133"/>
      <c r="T39" s="133"/>
      <c r="U39" s="133"/>
      <c r="V39" s="133"/>
      <c r="W39" s="366"/>
      <c r="X39" s="91"/>
      <c r="Y39" s="133"/>
      <c r="Z39" s="133"/>
      <c r="AA39" s="133"/>
      <c r="AB39" s="133"/>
      <c r="AC39" s="96"/>
      <c r="AD39" s="133"/>
      <c r="AE39" s="133"/>
      <c r="AF39" s="133"/>
      <c r="AG39" s="133"/>
      <c r="AH39" s="91"/>
      <c r="AI39" s="133"/>
      <c r="AJ39" s="133"/>
      <c r="AK39" s="133"/>
      <c r="AL39" s="133"/>
      <c r="AM39" s="133"/>
      <c r="AN39" s="96"/>
      <c r="AO39" s="133"/>
      <c r="AP39" s="133"/>
      <c r="AQ39" s="133"/>
      <c r="AR39" s="133"/>
      <c r="AS39" s="96"/>
      <c r="AT39" s="133"/>
      <c r="AU39" s="133"/>
      <c r="AV39" s="133"/>
      <c r="AW39" s="133"/>
      <c r="AX39" s="96"/>
      <c r="AY39" s="133"/>
      <c r="AZ39" s="133"/>
      <c r="BA39" s="133"/>
      <c r="BB39" s="133"/>
      <c r="BC39" s="99"/>
      <c r="BD39" s="266">
        <f t="shared" si="3"/>
        <v>0</v>
      </c>
      <c r="BE39" s="261"/>
      <c r="BF39" s="115"/>
      <c r="BG39" s="2"/>
      <c r="BH39" s="2"/>
    </row>
    <row r="40" spans="1:60" s="410" customFormat="1" ht="22.5">
      <c r="A40" s="209">
        <v>17</v>
      </c>
      <c r="B40" s="421" t="s">
        <v>162</v>
      </c>
      <c r="C40" s="230">
        <v>19538</v>
      </c>
      <c r="D40" s="220" t="s">
        <v>63</v>
      </c>
      <c r="E40" s="220">
        <v>150</v>
      </c>
      <c r="F40" s="422" t="s">
        <v>39</v>
      </c>
      <c r="G40" s="423"/>
      <c r="H40" s="133"/>
      <c r="I40" s="133"/>
      <c r="J40" s="133"/>
      <c r="K40" s="133"/>
      <c r="L40" s="133"/>
      <c r="M40" s="531"/>
      <c r="N40" s="133"/>
      <c r="O40" s="133"/>
      <c r="P40" s="133"/>
      <c r="Q40" s="133"/>
      <c r="R40" s="91"/>
      <c r="S40" s="133">
        <v>1</v>
      </c>
      <c r="T40" s="133">
        <v>4</v>
      </c>
      <c r="U40" s="133">
        <v>4</v>
      </c>
      <c r="V40" s="133"/>
      <c r="W40" s="366">
        <v>10</v>
      </c>
      <c r="X40" s="91">
        <f>SUM(S40:W40)</f>
        <v>19</v>
      </c>
      <c r="Y40" s="133"/>
      <c r="Z40" s="133"/>
      <c r="AA40" s="133">
        <v>2</v>
      </c>
      <c r="AB40" s="133"/>
      <c r="AC40" s="91">
        <f>SUM(Y40:AB40)</f>
        <v>2</v>
      </c>
      <c r="AD40" s="133"/>
      <c r="AE40" s="133"/>
      <c r="AF40" s="133"/>
      <c r="AG40" s="133"/>
      <c r="AH40" s="91"/>
      <c r="AI40" s="133"/>
      <c r="AJ40" s="133"/>
      <c r="AK40" s="133"/>
      <c r="AL40" s="133"/>
      <c r="AM40" s="133"/>
      <c r="AN40" s="96"/>
      <c r="AO40" s="133"/>
      <c r="AP40" s="133"/>
      <c r="AQ40" s="133"/>
      <c r="AR40" s="133"/>
      <c r="AS40" s="96"/>
      <c r="AT40" s="133"/>
      <c r="AU40" s="133"/>
      <c r="AV40" s="133"/>
      <c r="AW40" s="133"/>
      <c r="AX40" s="96"/>
      <c r="AY40" s="133"/>
      <c r="AZ40" s="133"/>
      <c r="BA40" s="133"/>
      <c r="BB40" s="133"/>
      <c r="BC40" s="99"/>
      <c r="BD40" s="266">
        <f t="shared" si="3"/>
        <v>21</v>
      </c>
      <c r="BE40" s="261"/>
      <c r="BF40" s="115"/>
      <c r="BG40" s="2"/>
      <c r="BH40" s="2"/>
    </row>
    <row r="41" spans="1:60" s="410" customFormat="1" ht="22.5">
      <c r="A41" s="209">
        <v>18</v>
      </c>
      <c r="B41" s="421" t="s">
        <v>112</v>
      </c>
      <c r="C41" s="230">
        <v>1754</v>
      </c>
      <c r="D41" s="220" t="s">
        <v>32</v>
      </c>
      <c r="E41" s="220">
        <v>34</v>
      </c>
      <c r="F41" s="422" t="s">
        <v>39</v>
      </c>
      <c r="G41" s="423"/>
      <c r="H41" s="133"/>
      <c r="I41" s="133"/>
      <c r="J41" s="133"/>
      <c r="K41" s="133"/>
      <c r="L41" s="133"/>
      <c r="M41" s="531"/>
      <c r="N41" s="133"/>
      <c r="O41" s="133"/>
      <c r="P41" s="133"/>
      <c r="Q41" s="133"/>
      <c r="R41" s="91"/>
      <c r="S41" s="133">
        <v>1</v>
      </c>
      <c r="T41" s="133"/>
      <c r="U41" s="133">
        <v>8</v>
      </c>
      <c r="V41" s="133"/>
      <c r="W41" s="366">
        <v>10</v>
      </c>
      <c r="X41" s="91">
        <f>SUM(S41:W41)</f>
        <v>19</v>
      </c>
      <c r="Y41" s="133"/>
      <c r="Z41" s="133"/>
      <c r="AA41" s="133"/>
      <c r="AB41" s="133"/>
      <c r="AC41" s="96"/>
      <c r="AD41" s="133"/>
      <c r="AE41" s="133"/>
      <c r="AF41" s="133"/>
      <c r="AG41" s="133"/>
      <c r="AH41" s="91"/>
      <c r="AI41" s="133"/>
      <c r="AJ41" s="133"/>
      <c r="AK41" s="133"/>
      <c r="AL41" s="133"/>
      <c r="AM41" s="133"/>
      <c r="AN41" s="96"/>
      <c r="AO41" s="133"/>
      <c r="AP41" s="133"/>
      <c r="AQ41" s="133"/>
      <c r="AR41" s="133"/>
      <c r="AS41" s="96"/>
      <c r="AT41" s="133"/>
      <c r="AU41" s="133"/>
      <c r="AV41" s="133"/>
      <c r="AW41" s="133"/>
      <c r="AX41" s="96"/>
      <c r="AY41" s="133"/>
      <c r="AZ41" s="133"/>
      <c r="BA41" s="133"/>
      <c r="BB41" s="133"/>
      <c r="BC41" s="99"/>
      <c r="BD41" s="266">
        <f t="shared" si="3"/>
        <v>19</v>
      </c>
      <c r="BE41" s="261"/>
      <c r="BF41" s="115"/>
      <c r="BG41" s="2"/>
      <c r="BH41" s="2"/>
    </row>
    <row r="42" spans="1:60" s="410" customFormat="1" ht="22.5">
      <c r="A42" s="209" t="s">
        <v>41</v>
      </c>
      <c r="B42" s="421" t="s">
        <v>151</v>
      </c>
      <c r="C42" s="230">
        <v>21727</v>
      </c>
      <c r="D42" s="220" t="s">
        <v>62</v>
      </c>
      <c r="E42" s="220">
        <v>163</v>
      </c>
      <c r="F42" s="422" t="s">
        <v>39</v>
      </c>
      <c r="G42" s="423"/>
      <c r="H42" s="133"/>
      <c r="I42" s="133"/>
      <c r="J42" s="133">
        <v>1</v>
      </c>
      <c r="K42" s="133"/>
      <c r="L42" s="133">
        <v>2</v>
      </c>
      <c r="M42" s="531">
        <f t="shared" ref="M42:M49" si="5">SUM(H42:L42)</f>
        <v>3</v>
      </c>
      <c r="N42" s="133"/>
      <c r="O42" s="133">
        <v>6</v>
      </c>
      <c r="P42" s="133"/>
      <c r="Q42" s="133"/>
      <c r="R42" s="91">
        <f t="shared" ref="R42:R47" si="6">SUM(N42:Q42)</f>
        <v>6</v>
      </c>
      <c r="S42" s="133"/>
      <c r="T42" s="133"/>
      <c r="U42" s="133"/>
      <c r="V42" s="133"/>
      <c r="W42" s="366"/>
      <c r="X42" s="91"/>
      <c r="Y42" s="133"/>
      <c r="Z42" s="133"/>
      <c r="AA42" s="133">
        <v>8</v>
      </c>
      <c r="AB42" s="133"/>
      <c r="AC42" s="91">
        <f>SUM(Y42:AB42)</f>
        <v>8</v>
      </c>
      <c r="AD42" s="133"/>
      <c r="AE42" s="133"/>
      <c r="AF42" s="133"/>
      <c r="AG42" s="133"/>
      <c r="AH42" s="91"/>
      <c r="AI42" s="133"/>
      <c r="AJ42" s="133"/>
      <c r="AK42" s="133"/>
      <c r="AL42" s="133"/>
      <c r="AM42" s="133"/>
      <c r="AN42" s="96"/>
      <c r="AO42" s="133"/>
      <c r="AP42" s="133"/>
      <c r="AQ42" s="133"/>
      <c r="AR42" s="133"/>
      <c r="AS42" s="96"/>
      <c r="AT42" s="133"/>
      <c r="AU42" s="133">
        <v>2</v>
      </c>
      <c r="AV42" s="133"/>
      <c r="AW42" s="133"/>
      <c r="AX42" s="96">
        <f>SUM(AT42:AW42)</f>
        <v>2</v>
      </c>
      <c r="AY42" s="133"/>
      <c r="AZ42" s="133"/>
      <c r="BA42" s="133"/>
      <c r="BB42" s="133"/>
      <c r="BC42" s="99"/>
      <c r="BD42" s="266">
        <f t="shared" ref="BD42:BD72" si="7">+BC42+AX42+AS42+AN42+AH42+AC42+X42+R42+M42+G42</f>
        <v>19</v>
      </c>
      <c r="BE42" s="261"/>
      <c r="BF42" s="115"/>
      <c r="BG42" s="2"/>
      <c r="BH42" s="2"/>
    </row>
    <row r="43" spans="1:60" s="410" customFormat="1" ht="22.5" hidden="1">
      <c r="A43" s="209" t="s">
        <v>41</v>
      </c>
      <c r="B43" s="421" t="s">
        <v>84</v>
      </c>
      <c r="C43" s="230"/>
      <c r="D43" s="221"/>
      <c r="E43" s="252"/>
      <c r="F43" s="422" t="s">
        <v>39</v>
      </c>
      <c r="G43" s="423"/>
      <c r="H43" s="133"/>
      <c r="I43" s="133"/>
      <c r="J43" s="133"/>
      <c r="K43" s="133"/>
      <c r="L43" s="133"/>
      <c r="M43" s="531">
        <f t="shared" si="5"/>
        <v>0</v>
      </c>
      <c r="N43" s="133"/>
      <c r="O43" s="133"/>
      <c r="P43" s="133"/>
      <c r="Q43" s="133"/>
      <c r="R43" s="91">
        <f t="shared" si="6"/>
        <v>0</v>
      </c>
      <c r="S43" s="133"/>
      <c r="T43" s="133"/>
      <c r="U43" s="133"/>
      <c r="V43" s="129"/>
      <c r="W43" s="637"/>
      <c r="X43" s="91"/>
      <c r="Y43" s="133"/>
      <c r="Z43" s="133"/>
      <c r="AA43" s="133"/>
      <c r="AB43" s="133"/>
      <c r="AC43" s="96"/>
      <c r="AD43" s="133"/>
      <c r="AE43" s="133"/>
      <c r="AF43" s="133"/>
      <c r="AG43" s="133"/>
      <c r="AH43" s="91"/>
      <c r="AI43" s="133"/>
      <c r="AJ43" s="133"/>
      <c r="AK43" s="133"/>
      <c r="AL43" s="133"/>
      <c r="AM43" s="133"/>
      <c r="AN43" s="96"/>
      <c r="AO43" s="133"/>
      <c r="AP43" s="133"/>
      <c r="AQ43" s="133"/>
      <c r="AR43" s="298"/>
      <c r="AS43" s="96"/>
      <c r="AT43" s="133"/>
      <c r="AU43" s="133"/>
      <c r="AV43" s="133"/>
      <c r="AW43" s="133"/>
      <c r="AX43" s="96"/>
      <c r="AY43" s="133"/>
      <c r="AZ43" s="133"/>
      <c r="BA43" s="133"/>
      <c r="BB43" s="133"/>
      <c r="BC43" s="99"/>
      <c r="BD43" s="266">
        <f t="shared" si="7"/>
        <v>0</v>
      </c>
      <c r="BE43" s="261"/>
      <c r="BF43" s="115"/>
      <c r="BG43" s="2"/>
      <c r="BH43" s="2"/>
    </row>
    <row r="44" spans="1:60" s="410" customFormat="1" ht="22.5" hidden="1">
      <c r="A44" s="209">
        <v>34</v>
      </c>
      <c r="B44" s="421" t="s">
        <v>72</v>
      </c>
      <c r="C44" s="230"/>
      <c r="D44" s="220" t="s">
        <v>62</v>
      </c>
      <c r="E44" s="220">
        <v>77</v>
      </c>
      <c r="F44" s="422" t="s">
        <v>39</v>
      </c>
      <c r="G44" s="423"/>
      <c r="H44" s="133"/>
      <c r="I44" s="133"/>
      <c r="J44" s="133"/>
      <c r="K44" s="133"/>
      <c r="L44" s="133"/>
      <c r="M44" s="531">
        <f t="shared" si="5"/>
        <v>0</v>
      </c>
      <c r="N44" s="133"/>
      <c r="O44" s="133"/>
      <c r="P44" s="133"/>
      <c r="Q44" s="133"/>
      <c r="R44" s="91">
        <f t="shared" si="6"/>
        <v>0</v>
      </c>
      <c r="S44" s="133"/>
      <c r="T44" s="133"/>
      <c r="U44" s="133"/>
      <c r="V44" s="133"/>
      <c r="W44" s="366"/>
      <c r="X44" s="91"/>
      <c r="Y44" s="133"/>
      <c r="Z44" s="133"/>
      <c r="AA44" s="133"/>
      <c r="AB44" s="133"/>
      <c r="AC44" s="96"/>
      <c r="AD44" s="133"/>
      <c r="AE44" s="133"/>
      <c r="AF44" s="133"/>
      <c r="AG44" s="133"/>
      <c r="AH44" s="91"/>
      <c r="AI44" s="133"/>
      <c r="AJ44" s="133"/>
      <c r="AK44" s="133"/>
      <c r="AL44" s="133"/>
      <c r="AM44" s="133"/>
      <c r="AN44" s="96"/>
      <c r="AO44" s="133"/>
      <c r="AP44" s="133"/>
      <c r="AQ44" s="133"/>
      <c r="AR44" s="133"/>
      <c r="AS44" s="96"/>
      <c r="AT44" s="133"/>
      <c r="AU44" s="133"/>
      <c r="AV44" s="133"/>
      <c r="AW44" s="133"/>
      <c r="AX44" s="96"/>
      <c r="AY44" s="133"/>
      <c r="AZ44" s="133"/>
      <c r="BA44" s="133"/>
      <c r="BB44" s="133"/>
      <c r="BC44" s="99"/>
      <c r="BD44" s="266">
        <f t="shared" si="7"/>
        <v>0</v>
      </c>
      <c r="BE44" s="261"/>
      <c r="BF44" s="115"/>
      <c r="BG44" s="2"/>
      <c r="BH44" s="2"/>
    </row>
    <row r="45" spans="1:60" s="410" customFormat="1" ht="22.5" hidden="1">
      <c r="A45" s="209" t="s">
        <v>41</v>
      </c>
      <c r="B45" s="421" t="s">
        <v>93</v>
      </c>
      <c r="C45" s="230">
        <v>3284</v>
      </c>
      <c r="D45" s="220" t="s">
        <v>62</v>
      </c>
      <c r="E45" s="220">
        <v>81</v>
      </c>
      <c r="F45" s="422" t="s">
        <v>39</v>
      </c>
      <c r="G45" s="423"/>
      <c r="H45" s="133"/>
      <c r="I45" s="133"/>
      <c r="J45" s="133"/>
      <c r="K45" s="133"/>
      <c r="L45" s="133"/>
      <c r="M45" s="531">
        <f t="shared" si="5"/>
        <v>0</v>
      </c>
      <c r="N45" s="133"/>
      <c r="O45" s="133"/>
      <c r="P45" s="133"/>
      <c r="Q45" s="133"/>
      <c r="R45" s="91">
        <f t="shared" si="6"/>
        <v>0</v>
      </c>
      <c r="S45" s="133"/>
      <c r="T45" s="133"/>
      <c r="U45" s="133"/>
      <c r="V45" s="133"/>
      <c r="W45" s="366"/>
      <c r="X45" s="91"/>
      <c r="Y45" s="133"/>
      <c r="Z45" s="133"/>
      <c r="AA45" s="133"/>
      <c r="AB45" s="133"/>
      <c r="AC45" s="91"/>
      <c r="AD45" s="133"/>
      <c r="AE45" s="133"/>
      <c r="AF45" s="133"/>
      <c r="AG45" s="133"/>
      <c r="AH45" s="91"/>
      <c r="AI45" s="133"/>
      <c r="AJ45" s="133"/>
      <c r="AK45" s="133"/>
      <c r="AL45" s="133"/>
      <c r="AM45" s="133"/>
      <c r="AN45" s="96"/>
      <c r="AO45" s="133"/>
      <c r="AP45" s="133"/>
      <c r="AQ45" s="133"/>
      <c r="AR45" s="133"/>
      <c r="AS45" s="96"/>
      <c r="AT45" s="133"/>
      <c r="AU45" s="133"/>
      <c r="AV45" s="133"/>
      <c r="AW45" s="133"/>
      <c r="AX45" s="96"/>
      <c r="AY45" s="133"/>
      <c r="AZ45" s="133"/>
      <c r="BA45" s="133"/>
      <c r="BB45" s="133"/>
      <c r="BC45" s="99"/>
      <c r="BD45" s="266">
        <f t="shared" si="7"/>
        <v>0</v>
      </c>
      <c r="BE45" s="261"/>
      <c r="BF45" s="115"/>
      <c r="BG45" s="2"/>
      <c r="BH45" s="2"/>
    </row>
    <row r="46" spans="1:60" s="410" customFormat="1" ht="22.5" hidden="1">
      <c r="A46" s="209" t="s">
        <v>41</v>
      </c>
      <c r="B46" s="421" t="s">
        <v>106</v>
      </c>
      <c r="C46" s="230">
        <v>17836</v>
      </c>
      <c r="D46" s="220" t="s">
        <v>63</v>
      </c>
      <c r="E46" s="220">
        <v>93</v>
      </c>
      <c r="F46" s="422" t="s">
        <v>39</v>
      </c>
      <c r="G46" s="423"/>
      <c r="H46" s="133"/>
      <c r="I46" s="133"/>
      <c r="J46" s="133"/>
      <c r="K46" s="133"/>
      <c r="L46" s="133"/>
      <c r="M46" s="531">
        <f t="shared" si="5"/>
        <v>0</v>
      </c>
      <c r="N46" s="133"/>
      <c r="O46" s="133"/>
      <c r="P46" s="133"/>
      <c r="Q46" s="133"/>
      <c r="R46" s="91">
        <f t="shared" si="6"/>
        <v>0</v>
      </c>
      <c r="S46" s="133"/>
      <c r="T46" s="133"/>
      <c r="U46" s="133"/>
      <c r="V46" s="133"/>
      <c r="W46" s="366"/>
      <c r="X46" s="91"/>
      <c r="Y46" s="133"/>
      <c r="Z46" s="133"/>
      <c r="AA46" s="133"/>
      <c r="AB46" s="133"/>
      <c r="AC46" s="91"/>
      <c r="AD46" s="133"/>
      <c r="AE46" s="133"/>
      <c r="AF46" s="133"/>
      <c r="AG46" s="133"/>
      <c r="AH46" s="91"/>
      <c r="AI46" s="133"/>
      <c r="AJ46" s="133"/>
      <c r="AK46" s="133"/>
      <c r="AL46" s="133"/>
      <c r="AM46" s="133"/>
      <c r="AN46" s="96"/>
      <c r="AO46" s="133"/>
      <c r="AP46" s="133"/>
      <c r="AQ46" s="133"/>
      <c r="AR46" s="298"/>
      <c r="AS46" s="96"/>
      <c r="AT46" s="133"/>
      <c r="AU46" s="133"/>
      <c r="AV46" s="133"/>
      <c r="AW46" s="133"/>
      <c r="AX46" s="96"/>
      <c r="AY46" s="133"/>
      <c r="AZ46" s="133"/>
      <c r="BA46" s="133"/>
      <c r="BB46" s="133"/>
      <c r="BC46" s="99"/>
      <c r="BD46" s="266">
        <f t="shared" si="7"/>
        <v>0</v>
      </c>
      <c r="BE46" s="261"/>
      <c r="BF46" s="115"/>
      <c r="BG46" s="2"/>
      <c r="BH46" s="2"/>
    </row>
    <row r="47" spans="1:60" s="410" customFormat="1" ht="22.5">
      <c r="A47" s="209">
        <v>20</v>
      </c>
      <c r="B47" s="421" t="s">
        <v>30</v>
      </c>
      <c r="C47" s="228">
        <v>2500</v>
      </c>
      <c r="D47" s="220" t="s">
        <v>33</v>
      </c>
      <c r="E47" s="220">
        <v>26</v>
      </c>
      <c r="F47" s="422" t="s">
        <v>39</v>
      </c>
      <c r="G47" s="423">
        <v>2</v>
      </c>
      <c r="H47" s="133">
        <v>1</v>
      </c>
      <c r="I47" s="133"/>
      <c r="J47" s="133">
        <v>2</v>
      </c>
      <c r="K47" s="133"/>
      <c r="L47" s="133"/>
      <c r="M47" s="531">
        <f t="shared" si="5"/>
        <v>3</v>
      </c>
      <c r="N47" s="133"/>
      <c r="O47" s="133">
        <v>5</v>
      </c>
      <c r="P47" s="133"/>
      <c r="Q47" s="133"/>
      <c r="R47" s="91">
        <f t="shared" si="6"/>
        <v>5</v>
      </c>
      <c r="S47" s="133"/>
      <c r="T47" s="133"/>
      <c r="U47" s="133"/>
      <c r="V47" s="133"/>
      <c r="W47" s="366"/>
      <c r="X47" s="91"/>
      <c r="Y47" s="133"/>
      <c r="Z47" s="133"/>
      <c r="AA47" s="133"/>
      <c r="AB47" s="133"/>
      <c r="AC47" s="91"/>
      <c r="AD47" s="133"/>
      <c r="AE47" s="133"/>
      <c r="AF47" s="133"/>
      <c r="AG47" s="133"/>
      <c r="AH47" s="91"/>
      <c r="AI47" s="133"/>
      <c r="AJ47" s="133"/>
      <c r="AK47" s="133"/>
      <c r="AL47" s="133"/>
      <c r="AM47" s="133"/>
      <c r="AN47" s="96"/>
      <c r="AO47" s="133">
        <v>1</v>
      </c>
      <c r="AP47" s="133">
        <v>5</v>
      </c>
      <c r="AQ47" s="133"/>
      <c r="AR47" s="133">
        <v>2</v>
      </c>
      <c r="AS47" s="96">
        <f>SUM(AO47:AR47)</f>
        <v>8</v>
      </c>
      <c r="AT47" s="133"/>
      <c r="AU47" s="133"/>
      <c r="AV47" s="133"/>
      <c r="AW47" s="133"/>
      <c r="AX47" s="96">
        <v>0</v>
      </c>
      <c r="AY47" s="133"/>
      <c r="AZ47" s="133"/>
      <c r="BA47" s="133"/>
      <c r="BB47" s="133"/>
      <c r="BC47" s="99"/>
      <c r="BD47" s="266">
        <f t="shared" si="7"/>
        <v>18</v>
      </c>
      <c r="BE47" s="261"/>
      <c r="BF47" s="115"/>
      <c r="BG47" s="2"/>
      <c r="BH47" s="2"/>
    </row>
    <row r="48" spans="1:60" s="410" customFormat="1" ht="22.5" hidden="1">
      <c r="A48" s="209" t="s">
        <v>41</v>
      </c>
      <c r="B48" s="421" t="s">
        <v>70</v>
      </c>
      <c r="C48" s="230">
        <v>7527</v>
      </c>
      <c r="D48" s="220" t="s">
        <v>62</v>
      </c>
      <c r="E48" s="220">
        <v>19</v>
      </c>
      <c r="F48" s="422" t="s">
        <v>39</v>
      </c>
      <c r="G48" s="423"/>
      <c r="H48" s="133"/>
      <c r="I48" s="133"/>
      <c r="J48" s="133"/>
      <c r="K48" s="133"/>
      <c r="L48" s="133"/>
      <c r="M48" s="531">
        <f t="shared" si="5"/>
        <v>0</v>
      </c>
      <c r="N48" s="133"/>
      <c r="O48" s="133"/>
      <c r="P48" s="133"/>
      <c r="Q48" s="133"/>
      <c r="R48" s="91"/>
      <c r="S48" s="133"/>
      <c r="T48" s="133"/>
      <c r="U48" s="133"/>
      <c r="V48" s="133"/>
      <c r="W48" s="366"/>
      <c r="X48" s="91"/>
      <c r="Y48" s="133"/>
      <c r="Z48" s="133"/>
      <c r="AA48" s="133"/>
      <c r="AB48" s="133"/>
      <c r="AC48" s="96"/>
      <c r="AD48" s="133"/>
      <c r="AE48" s="133"/>
      <c r="AF48" s="133"/>
      <c r="AG48" s="133"/>
      <c r="AH48" s="91"/>
      <c r="AI48" s="133"/>
      <c r="AJ48" s="133"/>
      <c r="AK48" s="133"/>
      <c r="AL48" s="133"/>
      <c r="AM48" s="133"/>
      <c r="AN48" s="96"/>
      <c r="AO48" s="133"/>
      <c r="AP48" s="133"/>
      <c r="AQ48" s="133"/>
      <c r="AR48" s="133"/>
      <c r="AS48" s="96"/>
      <c r="AT48" s="133"/>
      <c r="AU48" s="133"/>
      <c r="AV48" s="133"/>
      <c r="AW48" s="133"/>
      <c r="AX48" s="96"/>
      <c r="AY48" s="133"/>
      <c r="AZ48" s="133"/>
      <c r="BA48" s="133"/>
      <c r="BB48" s="133"/>
      <c r="BC48" s="99"/>
      <c r="BD48" s="266">
        <f t="shared" si="7"/>
        <v>0</v>
      </c>
      <c r="BE48" s="261"/>
      <c r="BF48" s="115"/>
      <c r="BG48" s="2"/>
      <c r="BH48" s="2"/>
    </row>
    <row r="49" spans="1:60" s="410" customFormat="1" ht="22.5" hidden="1">
      <c r="A49" s="209" t="s">
        <v>41</v>
      </c>
      <c r="B49" s="421" t="s">
        <v>95</v>
      </c>
      <c r="C49" s="230">
        <v>12127</v>
      </c>
      <c r="D49" s="220" t="s">
        <v>63</v>
      </c>
      <c r="E49" s="220">
        <v>22</v>
      </c>
      <c r="F49" s="422" t="s">
        <v>39</v>
      </c>
      <c r="G49" s="423"/>
      <c r="H49" s="133"/>
      <c r="I49" s="133"/>
      <c r="J49" s="133"/>
      <c r="K49" s="133"/>
      <c r="L49" s="133"/>
      <c r="M49" s="531">
        <f t="shared" si="5"/>
        <v>0</v>
      </c>
      <c r="N49" s="133"/>
      <c r="O49" s="133"/>
      <c r="P49" s="133"/>
      <c r="Q49" s="133"/>
      <c r="R49" s="91"/>
      <c r="S49" s="133"/>
      <c r="T49" s="133"/>
      <c r="U49" s="133"/>
      <c r="V49" s="133"/>
      <c r="W49" s="366"/>
      <c r="X49" s="91"/>
      <c r="Y49" s="133"/>
      <c r="Z49" s="133"/>
      <c r="AA49" s="133"/>
      <c r="AB49" s="133"/>
      <c r="AC49" s="96"/>
      <c r="AD49" s="133"/>
      <c r="AE49" s="133"/>
      <c r="AF49" s="133"/>
      <c r="AG49" s="133"/>
      <c r="AH49" s="91"/>
      <c r="AI49" s="133"/>
      <c r="AJ49" s="133"/>
      <c r="AK49" s="133"/>
      <c r="AL49" s="133"/>
      <c r="AM49" s="133"/>
      <c r="AN49" s="96"/>
      <c r="AO49" s="133"/>
      <c r="AP49" s="133"/>
      <c r="AQ49" s="133"/>
      <c r="AR49" s="133"/>
      <c r="AS49" s="96"/>
      <c r="AT49" s="133"/>
      <c r="AU49" s="133"/>
      <c r="AV49" s="133"/>
      <c r="AW49" s="133"/>
      <c r="AX49" s="96"/>
      <c r="AY49" s="133"/>
      <c r="AZ49" s="133"/>
      <c r="BA49" s="133"/>
      <c r="BB49" s="133"/>
      <c r="BC49" s="99"/>
      <c r="BD49" s="266">
        <f t="shared" si="7"/>
        <v>0</v>
      </c>
      <c r="BE49" s="261"/>
      <c r="BF49" s="115"/>
      <c r="BG49" s="2"/>
      <c r="BH49" s="2"/>
    </row>
    <row r="50" spans="1:60" s="410" customFormat="1" ht="22.5">
      <c r="A50" s="209" t="s">
        <v>41</v>
      </c>
      <c r="B50" s="421" t="s">
        <v>50</v>
      </c>
      <c r="C50" s="228">
        <v>7919</v>
      </c>
      <c r="D50" s="220" t="s">
        <v>33</v>
      </c>
      <c r="E50" s="220">
        <v>133</v>
      </c>
      <c r="F50" s="422" t="s">
        <v>39</v>
      </c>
      <c r="G50" s="423">
        <v>2</v>
      </c>
      <c r="H50" s="133"/>
      <c r="I50" s="133"/>
      <c r="J50" s="133"/>
      <c r="K50" s="133"/>
      <c r="L50" s="133"/>
      <c r="M50" s="531"/>
      <c r="N50" s="133"/>
      <c r="O50" s="133"/>
      <c r="P50" s="133">
        <v>8</v>
      </c>
      <c r="Q50" s="133">
        <v>2</v>
      </c>
      <c r="R50" s="91">
        <f>SUM(N50:Q50)</f>
        <v>10</v>
      </c>
      <c r="S50" s="133"/>
      <c r="T50" s="133"/>
      <c r="U50" s="133"/>
      <c r="V50" s="129"/>
      <c r="W50" s="637"/>
      <c r="X50" s="91"/>
      <c r="Y50" s="133"/>
      <c r="Z50" s="133"/>
      <c r="AA50" s="133"/>
      <c r="AB50" s="133">
        <v>2</v>
      </c>
      <c r="AC50" s="91">
        <f>SUM(Y50:AB50)</f>
        <v>2</v>
      </c>
      <c r="AD50" s="133"/>
      <c r="AE50" s="133"/>
      <c r="AF50" s="133"/>
      <c r="AG50" s="133">
        <v>2</v>
      </c>
      <c r="AH50" s="91">
        <f>SUM(AD50:AG50)</f>
        <v>2</v>
      </c>
      <c r="AI50" s="133"/>
      <c r="AJ50" s="133"/>
      <c r="AK50" s="133"/>
      <c r="AL50" s="133"/>
      <c r="AM50" s="133"/>
      <c r="AN50" s="96"/>
      <c r="AO50" s="133"/>
      <c r="AP50" s="133">
        <v>2</v>
      </c>
      <c r="AQ50" s="133"/>
      <c r="AR50" s="133"/>
      <c r="AS50" s="96">
        <f>SUM(AO50:AR50)</f>
        <v>2</v>
      </c>
      <c r="AT50" s="133"/>
      <c r="AU50" s="133"/>
      <c r="AV50" s="133"/>
      <c r="AW50" s="133"/>
      <c r="AX50" s="96"/>
      <c r="AY50" s="133"/>
      <c r="AZ50" s="133"/>
      <c r="BA50" s="133"/>
      <c r="BB50" s="133"/>
      <c r="BC50" s="99"/>
      <c r="BD50" s="266">
        <f t="shared" si="7"/>
        <v>18</v>
      </c>
      <c r="BE50" s="261"/>
      <c r="BF50" s="115"/>
      <c r="BG50" s="2"/>
      <c r="BH50" s="2"/>
    </row>
    <row r="51" spans="1:60" s="410" customFormat="1" ht="22.5">
      <c r="A51" s="209" t="s">
        <v>41</v>
      </c>
      <c r="B51" s="421" t="s">
        <v>146</v>
      </c>
      <c r="C51" s="230">
        <v>7801</v>
      </c>
      <c r="D51" s="220" t="s">
        <v>31</v>
      </c>
      <c r="E51" s="220">
        <v>110</v>
      </c>
      <c r="F51" s="422" t="s">
        <v>39</v>
      </c>
      <c r="G51" s="423"/>
      <c r="H51" s="133"/>
      <c r="I51" s="133">
        <v>1</v>
      </c>
      <c r="J51" s="133"/>
      <c r="K51" s="133"/>
      <c r="L51" s="133"/>
      <c r="M51" s="531">
        <f>SUM(H51:L51)</f>
        <v>1</v>
      </c>
      <c r="N51" s="133">
        <v>1</v>
      </c>
      <c r="O51" s="133"/>
      <c r="P51" s="133"/>
      <c r="Q51" s="133"/>
      <c r="R51" s="91">
        <f>SUM(N51:Q51)</f>
        <v>1</v>
      </c>
      <c r="S51" s="133"/>
      <c r="T51" s="133"/>
      <c r="U51" s="133"/>
      <c r="V51" s="133"/>
      <c r="W51" s="366"/>
      <c r="X51" s="91"/>
      <c r="Y51" s="133"/>
      <c r="Z51" s="133"/>
      <c r="AA51" s="133"/>
      <c r="AB51" s="133"/>
      <c r="AC51" s="91"/>
      <c r="AD51" s="133"/>
      <c r="AE51" s="133"/>
      <c r="AF51" s="133"/>
      <c r="AG51" s="133"/>
      <c r="AH51" s="91"/>
      <c r="AI51" s="133"/>
      <c r="AJ51" s="133"/>
      <c r="AK51" s="133"/>
      <c r="AL51" s="133"/>
      <c r="AM51" s="133"/>
      <c r="AN51" s="96"/>
      <c r="AO51" s="133"/>
      <c r="AP51" s="133">
        <v>4</v>
      </c>
      <c r="AQ51" s="133"/>
      <c r="AR51" s="133"/>
      <c r="AS51" s="96">
        <f>SUM(AO51:AR51)</f>
        <v>4</v>
      </c>
      <c r="AT51" s="133">
        <v>1</v>
      </c>
      <c r="AU51" s="133">
        <v>3</v>
      </c>
      <c r="AV51" s="133">
        <v>8</v>
      </c>
      <c r="AW51" s="133"/>
      <c r="AX51" s="96">
        <f>SUM(AT51:AW51)</f>
        <v>12</v>
      </c>
      <c r="AY51" s="133"/>
      <c r="AZ51" s="133"/>
      <c r="BA51" s="133"/>
      <c r="BB51" s="133"/>
      <c r="BC51" s="99"/>
      <c r="BD51" s="266">
        <f t="shared" si="7"/>
        <v>18</v>
      </c>
      <c r="BE51" s="261"/>
      <c r="BF51" s="115"/>
      <c r="BG51" s="2"/>
      <c r="BH51" s="2"/>
    </row>
    <row r="52" spans="1:60" s="410" customFormat="1" ht="22.5">
      <c r="A52" s="209">
        <v>23</v>
      </c>
      <c r="B52" s="421" t="s">
        <v>96</v>
      </c>
      <c r="C52" s="230">
        <v>13350</v>
      </c>
      <c r="D52" s="220" t="s">
        <v>145</v>
      </c>
      <c r="E52" s="220">
        <v>124</v>
      </c>
      <c r="F52" s="422" t="s">
        <v>39</v>
      </c>
      <c r="G52" s="423">
        <v>2</v>
      </c>
      <c r="H52" s="133"/>
      <c r="I52" s="133"/>
      <c r="J52" s="133"/>
      <c r="K52" s="133"/>
      <c r="L52" s="133">
        <v>2</v>
      </c>
      <c r="M52" s="531">
        <f>SUM(H52:L52)</f>
        <v>2</v>
      </c>
      <c r="N52" s="133"/>
      <c r="O52" s="133"/>
      <c r="P52" s="133"/>
      <c r="Q52" s="298">
        <v>2</v>
      </c>
      <c r="R52" s="91">
        <f>SUM(N52:Q52)</f>
        <v>2</v>
      </c>
      <c r="S52" s="133"/>
      <c r="T52" s="133"/>
      <c r="U52" s="133"/>
      <c r="V52" s="133"/>
      <c r="W52" s="366">
        <v>10</v>
      </c>
      <c r="X52" s="91">
        <f>SUM(S52:W52)</f>
        <v>10</v>
      </c>
      <c r="Y52" s="133"/>
      <c r="Z52" s="133"/>
      <c r="AA52" s="133"/>
      <c r="AB52" s="133"/>
      <c r="AC52" s="91"/>
      <c r="AD52" s="133"/>
      <c r="AE52" s="133"/>
      <c r="AF52" s="133"/>
      <c r="AG52" s="133"/>
      <c r="AH52" s="91"/>
      <c r="AI52" s="133"/>
      <c r="AJ52" s="133"/>
      <c r="AK52" s="133"/>
      <c r="AL52" s="133"/>
      <c r="AM52" s="133"/>
      <c r="AN52" s="96"/>
      <c r="AO52" s="133"/>
      <c r="AP52" s="133"/>
      <c r="AQ52" s="133"/>
      <c r="AR52" s="133"/>
      <c r="AS52" s="96"/>
      <c r="AT52" s="133"/>
      <c r="AU52" s="133"/>
      <c r="AV52" s="133"/>
      <c r="AW52" s="133"/>
      <c r="AX52" s="96"/>
      <c r="AY52" s="133"/>
      <c r="AZ52" s="133"/>
      <c r="BA52" s="133"/>
      <c r="BB52" s="133"/>
      <c r="BC52" s="99"/>
      <c r="BD52" s="266">
        <f t="shared" si="7"/>
        <v>16</v>
      </c>
      <c r="BE52" s="261"/>
      <c r="BF52" s="115"/>
      <c r="BG52" s="2"/>
      <c r="BH52" s="2"/>
    </row>
    <row r="53" spans="1:60" s="410" customFormat="1" ht="22.5">
      <c r="A53" s="209" t="s">
        <v>41</v>
      </c>
      <c r="B53" s="421" t="s">
        <v>163</v>
      </c>
      <c r="C53" s="230">
        <v>3315</v>
      </c>
      <c r="D53" s="220" t="s">
        <v>62</v>
      </c>
      <c r="E53" s="570">
        <v>69</v>
      </c>
      <c r="F53" s="422" t="s">
        <v>39</v>
      </c>
      <c r="G53" s="423"/>
      <c r="H53" s="133"/>
      <c r="I53" s="133"/>
      <c r="J53" s="133"/>
      <c r="K53" s="133"/>
      <c r="L53" s="133"/>
      <c r="M53" s="531"/>
      <c r="N53" s="133"/>
      <c r="O53" s="133"/>
      <c r="P53" s="133"/>
      <c r="Q53" s="133"/>
      <c r="R53" s="91"/>
      <c r="S53" s="133">
        <v>1</v>
      </c>
      <c r="T53" s="133">
        <v>2</v>
      </c>
      <c r="U53" s="133">
        <v>3</v>
      </c>
      <c r="V53" s="133"/>
      <c r="W53" s="366">
        <v>10</v>
      </c>
      <c r="X53" s="91">
        <f>SUM(S53:W53)</f>
        <v>16</v>
      </c>
      <c r="Y53" s="133"/>
      <c r="Z53" s="133"/>
      <c r="AA53" s="133"/>
      <c r="AB53" s="133"/>
      <c r="AC53" s="96"/>
      <c r="AD53" s="133"/>
      <c r="AE53" s="133"/>
      <c r="AF53" s="133"/>
      <c r="AG53" s="133"/>
      <c r="AH53" s="91"/>
      <c r="AI53" s="133"/>
      <c r="AJ53" s="133"/>
      <c r="AK53" s="133"/>
      <c r="AL53" s="133"/>
      <c r="AM53" s="133"/>
      <c r="AN53" s="96"/>
      <c r="AO53" s="133"/>
      <c r="AP53" s="133"/>
      <c r="AQ53" s="133"/>
      <c r="AR53" s="133"/>
      <c r="AS53" s="96"/>
      <c r="AT53" s="133"/>
      <c r="AU53" s="133"/>
      <c r="AV53" s="133"/>
      <c r="AW53" s="133"/>
      <c r="AX53" s="96"/>
      <c r="AY53" s="133"/>
      <c r="AZ53" s="133"/>
      <c r="BA53" s="133"/>
      <c r="BB53" s="133"/>
      <c r="BC53" s="99"/>
      <c r="BD53" s="266">
        <f t="shared" si="7"/>
        <v>16</v>
      </c>
      <c r="BE53" s="261"/>
      <c r="BF53" s="115"/>
      <c r="BG53" s="2"/>
      <c r="BH53" s="2"/>
    </row>
    <row r="54" spans="1:60" s="410" customFormat="1" ht="22.5">
      <c r="A54" s="209">
        <v>25</v>
      </c>
      <c r="B54" s="421" t="s">
        <v>73</v>
      </c>
      <c r="C54" s="230" t="s">
        <v>80</v>
      </c>
      <c r="D54" s="220" t="s">
        <v>145</v>
      </c>
      <c r="E54" s="220">
        <v>181</v>
      </c>
      <c r="F54" s="422" t="s">
        <v>39</v>
      </c>
      <c r="G54" s="423">
        <v>2</v>
      </c>
      <c r="H54" s="133"/>
      <c r="I54" s="133">
        <v>4</v>
      </c>
      <c r="J54" s="133">
        <v>4</v>
      </c>
      <c r="K54" s="133"/>
      <c r="L54" s="133">
        <v>2</v>
      </c>
      <c r="M54" s="531">
        <f>+L54+J54+I54</f>
        <v>10</v>
      </c>
      <c r="N54" s="133"/>
      <c r="O54" s="133"/>
      <c r="P54" s="133"/>
      <c r="Q54" s="133"/>
      <c r="R54" s="91"/>
      <c r="S54" s="133"/>
      <c r="T54" s="133"/>
      <c r="U54" s="133"/>
      <c r="V54" s="133"/>
      <c r="W54" s="366"/>
      <c r="X54" s="91"/>
      <c r="Y54" s="133"/>
      <c r="Z54" s="133"/>
      <c r="AA54" s="133"/>
      <c r="AB54" s="133">
        <v>2</v>
      </c>
      <c r="AC54" s="96">
        <f t="shared" ref="AC54:AC59" si="8">SUM(Y54:AB54)</f>
        <v>2</v>
      </c>
      <c r="AD54" s="133"/>
      <c r="AE54" s="133"/>
      <c r="AF54" s="133"/>
      <c r="AG54" s="133"/>
      <c r="AH54" s="91"/>
      <c r="AI54" s="133"/>
      <c r="AJ54" s="133"/>
      <c r="AK54" s="133"/>
      <c r="AL54" s="133"/>
      <c r="AM54" s="133"/>
      <c r="AN54" s="96"/>
      <c r="AO54" s="133"/>
      <c r="AP54" s="133"/>
      <c r="AQ54" s="133"/>
      <c r="AR54" s="133"/>
      <c r="AS54" s="96"/>
      <c r="AT54" s="133"/>
      <c r="AU54" s="133"/>
      <c r="AV54" s="133"/>
      <c r="AW54" s="133"/>
      <c r="AX54" s="96"/>
      <c r="AY54" s="133"/>
      <c r="AZ54" s="133"/>
      <c r="BA54" s="133"/>
      <c r="BB54" s="133"/>
      <c r="BC54" s="99"/>
      <c r="BD54" s="266">
        <f t="shared" si="7"/>
        <v>14</v>
      </c>
      <c r="BE54" s="261"/>
      <c r="BF54" s="115"/>
      <c r="BG54" s="2"/>
      <c r="BH54" s="2"/>
    </row>
    <row r="55" spans="1:60" s="410" customFormat="1" ht="22.5">
      <c r="A55" s="209">
        <v>26</v>
      </c>
      <c r="B55" s="421" t="s">
        <v>81</v>
      </c>
      <c r="C55" s="228">
        <v>2409</v>
      </c>
      <c r="D55" s="220" t="s">
        <v>33</v>
      </c>
      <c r="E55" s="220">
        <v>5</v>
      </c>
      <c r="F55" s="422" t="s">
        <v>39</v>
      </c>
      <c r="G55" s="423">
        <v>2</v>
      </c>
      <c r="H55" s="133"/>
      <c r="I55" s="133"/>
      <c r="J55" s="133"/>
      <c r="K55" s="133"/>
      <c r="L55" s="133"/>
      <c r="M55" s="531"/>
      <c r="N55" s="133">
        <v>1</v>
      </c>
      <c r="O55" s="133">
        <v>8</v>
      </c>
      <c r="P55" s="133"/>
      <c r="Q55" s="133"/>
      <c r="R55" s="91">
        <f>SUM(N55:Q55)</f>
        <v>9</v>
      </c>
      <c r="S55" s="133"/>
      <c r="T55" s="133"/>
      <c r="U55" s="133"/>
      <c r="V55" s="133"/>
      <c r="W55" s="366"/>
      <c r="X55" s="91"/>
      <c r="Y55" s="133">
        <v>1</v>
      </c>
      <c r="Z55" s="133"/>
      <c r="AA55" s="133"/>
      <c r="AB55" s="133"/>
      <c r="AC55" s="96">
        <f t="shared" si="8"/>
        <v>1</v>
      </c>
      <c r="AD55" s="133"/>
      <c r="AE55" s="133"/>
      <c r="AF55" s="133"/>
      <c r="AG55" s="133"/>
      <c r="AH55" s="91"/>
      <c r="AI55" s="133"/>
      <c r="AJ55" s="133"/>
      <c r="AK55" s="133"/>
      <c r="AL55" s="133"/>
      <c r="AM55" s="133"/>
      <c r="AN55" s="96"/>
      <c r="AO55" s="133"/>
      <c r="AP55" s="133"/>
      <c r="AQ55" s="133"/>
      <c r="AR55" s="133"/>
      <c r="AS55" s="96"/>
      <c r="AT55" s="133"/>
      <c r="AU55" s="133"/>
      <c r="AV55" s="133"/>
      <c r="AW55" s="133"/>
      <c r="AX55" s="96"/>
      <c r="AY55" s="133"/>
      <c r="AZ55" s="133"/>
      <c r="BA55" s="133"/>
      <c r="BB55" s="133"/>
      <c r="BC55" s="99"/>
      <c r="BD55" s="266">
        <f t="shared" si="7"/>
        <v>12</v>
      </c>
      <c r="BE55" s="261"/>
      <c r="BF55" s="115"/>
      <c r="BG55" s="2"/>
      <c r="BH55" s="2"/>
    </row>
    <row r="56" spans="1:60" s="410" customFormat="1" ht="22.5">
      <c r="A56" s="209">
        <v>27</v>
      </c>
      <c r="B56" s="421" t="s">
        <v>122</v>
      </c>
      <c r="C56" s="230">
        <v>17418</v>
      </c>
      <c r="D56" s="220" t="s">
        <v>63</v>
      </c>
      <c r="E56" s="220">
        <v>108</v>
      </c>
      <c r="F56" s="422" t="s">
        <v>39</v>
      </c>
      <c r="G56" s="423"/>
      <c r="H56" s="133">
        <v>1</v>
      </c>
      <c r="I56" s="133"/>
      <c r="J56" s="133">
        <v>6</v>
      </c>
      <c r="K56" s="133"/>
      <c r="L56" s="133">
        <v>2</v>
      </c>
      <c r="M56" s="531">
        <f>SUM(H56:L56)</f>
        <v>9</v>
      </c>
      <c r="N56" s="133"/>
      <c r="O56" s="133"/>
      <c r="P56" s="133"/>
      <c r="Q56" s="133"/>
      <c r="R56" s="91">
        <v>0</v>
      </c>
      <c r="S56" s="133"/>
      <c r="T56" s="133"/>
      <c r="U56" s="133"/>
      <c r="V56" s="133"/>
      <c r="W56" s="366"/>
      <c r="X56" s="91"/>
      <c r="Y56" s="133">
        <v>1</v>
      </c>
      <c r="Z56" s="133"/>
      <c r="AA56" s="133"/>
      <c r="AB56" s="133"/>
      <c r="AC56" s="96">
        <f t="shared" si="8"/>
        <v>1</v>
      </c>
      <c r="AD56" s="133"/>
      <c r="AE56" s="133"/>
      <c r="AF56" s="133"/>
      <c r="AG56" s="133"/>
      <c r="AH56" s="91"/>
      <c r="AI56" s="133"/>
      <c r="AJ56" s="133"/>
      <c r="AK56" s="133"/>
      <c r="AL56" s="133"/>
      <c r="AM56" s="133"/>
      <c r="AN56" s="96"/>
      <c r="AO56" s="133"/>
      <c r="AP56" s="133"/>
      <c r="AQ56" s="133"/>
      <c r="AR56" s="133"/>
      <c r="AS56" s="96">
        <v>0</v>
      </c>
      <c r="AT56" s="133"/>
      <c r="AU56" s="133"/>
      <c r="AV56" s="133"/>
      <c r="AW56" s="133"/>
      <c r="AX56" s="96"/>
      <c r="AY56" s="133"/>
      <c r="AZ56" s="133"/>
      <c r="BA56" s="133"/>
      <c r="BB56" s="133"/>
      <c r="BC56" s="99"/>
      <c r="BD56" s="266">
        <f t="shared" si="7"/>
        <v>10</v>
      </c>
      <c r="BE56" s="261"/>
      <c r="BF56" s="115"/>
      <c r="BG56" s="2"/>
      <c r="BH56" s="2"/>
    </row>
    <row r="57" spans="1:60" s="410" customFormat="1" ht="22.5">
      <c r="A57" s="209" t="s">
        <v>41</v>
      </c>
      <c r="B57" s="421" t="s">
        <v>17</v>
      </c>
      <c r="C57" s="230">
        <v>1335</v>
      </c>
      <c r="D57" s="220"/>
      <c r="E57" s="220">
        <v>103</v>
      </c>
      <c r="F57" s="422" t="s">
        <v>39</v>
      </c>
      <c r="G57" s="423">
        <v>2</v>
      </c>
      <c r="H57" s="133"/>
      <c r="I57" s="133"/>
      <c r="J57" s="133"/>
      <c r="K57" s="133"/>
      <c r="L57" s="298">
        <v>2</v>
      </c>
      <c r="M57" s="531">
        <f>SUM(H57:L57)</f>
        <v>2</v>
      </c>
      <c r="N57" s="133"/>
      <c r="O57" s="133"/>
      <c r="P57" s="133"/>
      <c r="Q57" s="133">
        <v>2</v>
      </c>
      <c r="R57" s="91">
        <f>SUM(N57:Q57)</f>
        <v>2</v>
      </c>
      <c r="S57" s="133"/>
      <c r="T57" s="133"/>
      <c r="U57" s="133"/>
      <c r="V57" s="133">
        <v>2</v>
      </c>
      <c r="W57" s="366"/>
      <c r="X57" s="91">
        <f>SUM(S57:W57)</f>
        <v>2</v>
      </c>
      <c r="Y57" s="133"/>
      <c r="Z57" s="133"/>
      <c r="AA57" s="133"/>
      <c r="AB57" s="133"/>
      <c r="AC57" s="91">
        <f t="shared" si="8"/>
        <v>0</v>
      </c>
      <c r="AD57" s="133"/>
      <c r="AE57" s="133"/>
      <c r="AF57" s="133"/>
      <c r="AG57" s="133"/>
      <c r="AH57" s="91"/>
      <c r="AI57" s="133"/>
      <c r="AJ57" s="133"/>
      <c r="AK57" s="133"/>
      <c r="AL57" s="133"/>
      <c r="AM57" s="133"/>
      <c r="AN57" s="96"/>
      <c r="AO57" s="133"/>
      <c r="AP57" s="133"/>
      <c r="AQ57" s="133"/>
      <c r="AR57" s="133"/>
      <c r="AS57" s="96"/>
      <c r="AT57" s="133"/>
      <c r="AU57" s="133"/>
      <c r="AV57" s="133"/>
      <c r="AW57" s="298">
        <v>2</v>
      </c>
      <c r="AX57" s="96">
        <f>SUM(AW57)</f>
        <v>2</v>
      </c>
      <c r="AY57" s="133"/>
      <c r="AZ57" s="133"/>
      <c r="BA57" s="133"/>
      <c r="BB57" s="133"/>
      <c r="BC57" s="99"/>
      <c r="BD57" s="266">
        <f t="shared" si="7"/>
        <v>10</v>
      </c>
      <c r="BE57" s="261"/>
      <c r="BF57" s="115"/>
      <c r="BG57" s="2"/>
      <c r="BH57" s="2"/>
    </row>
    <row r="58" spans="1:60" s="410" customFormat="1" ht="22.5">
      <c r="A58" s="209">
        <v>29</v>
      </c>
      <c r="B58" s="421" t="s">
        <v>93</v>
      </c>
      <c r="C58" s="230">
        <v>3284</v>
      </c>
      <c r="D58" s="220" t="s">
        <v>145</v>
      </c>
      <c r="E58" s="220">
        <v>81</v>
      </c>
      <c r="F58" s="422" t="s">
        <v>39</v>
      </c>
      <c r="G58" s="423">
        <v>2</v>
      </c>
      <c r="H58" s="133"/>
      <c r="I58" s="133"/>
      <c r="J58" s="133"/>
      <c r="K58" s="133"/>
      <c r="L58" s="133">
        <v>2</v>
      </c>
      <c r="M58" s="531">
        <f>SUM(H58:L58)</f>
        <v>2</v>
      </c>
      <c r="N58" s="133"/>
      <c r="O58" s="133"/>
      <c r="P58" s="133"/>
      <c r="Q58" s="133">
        <v>2</v>
      </c>
      <c r="R58" s="91">
        <f>SUM(N58:Q58)</f>
        <v>2</v>
      </c>
      <c r="S58" s="133"/>
      <c r="T58" s="133"/>
      <c r="U58" s="133"/>
      <c r="V58" s="133"/>
      <c r="W58" s="366"/>
      <c r="X58" s="91"/>
      <c r="Y58" s="133"/>
      <c r="Z58" s="133">
        <v>3</v>
      </c>
      <c r="AA58" s="133"/>
      <c r="AB58" s="133"/>
      <c r="AC58" s="91">
        <f t="shared" si="8"/>
        <v>3</v>
      </c>
      <c r="AD58" s="133"/>
      <c r="AE58" s="133"/>
      <c r="AF58" s="133"/>
      <c r="AG58" s="133"/>
      <c r="AH58" s="91"/>
      <c r="AI58" s="133"/>
      <c r="AJ58" s="133"/>
      <c r="AK58" s="133"/>
      <c r="AL58" s="133"/>
      <c r="AM58" s="133"/>
      <c r="AN58" s="96"/>
      <c r="AO58" s="133"/>
      <c r="AP58" s="133"/>
      <c r="AQ58" s="133"/>
      <c r="AR58" s="133"/>
      <c r="AS58" s="96"/>
      <c r="AT58" s="133"/>
      <c r="AU58" s="133"/>
      <c r="AV58" s="133"/>
      <c r="AW58" s="133"/>
      <c r="AX58" s="96"/>
      <c r="AY58" s="133"/>
      <c r="AZ58" s="133"/>
      <c r="BA58" s="133"/>
      <c r="BB58" s="133"/>
      <c r="BC58" s="99"/>
      <c r="BD58" s="266">
        <f t="shared" si="7"/>
        <v>9</v>
      </c>
      <c r="BE58" s="261"/>
      <c r="BF58" s="115"/>
      <c r="BG58" s="2"/>
      <c r="BH58" s="2"/>
    </row>
    <row r="59" spans="1:60" s="410" customFormat="1" ht="22.5">
      <c r="A59" s="209" t="s">
        <v>41</v>
      </c>
      <c r="B59" s="421" t="s">
        <v>171</v>
      </c>
      <c r="C59" s="229">
        <v>5772</v>
      </c>
      <c r="D59" s="220" t="s">
        <v>145</v>
      </c>
      <c r="E59" s="220">
        <v>99</v>
      </c>
      <c r="F59" s="422" t="s">
        <v>39</v>
      </c>
      <c r="G59" s="423"/>
      <c r="H59" s="133"/>
      <c r="I59" s="133"/>
      <c r="J59" s="133"/>
      <c r="K59" s="133"/>
      <c r="L59" s="298"/>
      <c r="M59" s="531"/>
      <c r="N59" s="133"/>
      <c r="O59" s="133"/>
      <c r="P59" s="133"/>
      <c r="Q59" s="133"/>
      <c r="R59" s="91"/>
      <c r="S59" s="133"/>
      <c r="T59" s="133"/>
      <c r="U59" s="133"/>
      <c r="V59" s="133"/>
      <c r="W59" s="366"/>
      <c r="X59" s="91"/>
      <c r="Y59" s="133">
        <v>1</v>
      </c>
      <c r="Z59" s="133">
        <v>8</v>
      </c>
      <c r="AA59" s="133"/>
      <c r="AB59" s="133"/>
      <c r="AC59" s="91">
        <f t="shared" si="8"/>
        <v>9</v>
      </c>
      <c r="AD59" s="133"/>
      <c r="AE59" s="133"/>
      <c r="AF59" s="133"/>
      <c r="AG59" s="133"/>
      <c r="AH59" s="91"/>
      <c r="AI59" s="133"/>
      <c r="AJ59" s="133"/>
      <c r="AK59" s="133"/>
      <c r="AL59" s="133"/>
      <c r="AM59" s="133"/>
      <c r="AN59" s="96"/>
      <c r="AO59" s="133"/>
      <c r="AP59" s="133"/>
      <c r="AQ59" s="133"/>
      <c r="AR59" s="133"/>
      <c r="AS59" s="96"/>
      <c r="AT59" s="133"/>
      <c r="AU59" s="133"/>
      <c r="AV59" s="133"/>
      <c r="AW59" s="133"/>
      <c r="AX59" s="96"/>
      <c r="AY59" s="133"/>
      <c r="AZ59" s="133"/>
      <c r="BA59" s="133"/>
      <c r="BB59" s="133"/>
      <c r="BC59" s="99"/>
      <c r="BD59" s="266">
        <f t="shared" si="7"/>
        <v>9</v>
      </c>
      <c r="BE59" s="261"/>
      <c r="BF59" s="115"/>
      <c r="BG59" s="2"/>
      <c r="BH59" s="2"/>
    </row>
    <row r="60" spans="1:60" s="410" customFormat="1" ht="22.5">
      <c r="A60" s="209">
        <v>31</v>
      </c>
      <c r="B60" s="421" t="s">
        <v>179</v>
      </c>
      <c r="C60" s="230"/>
      <c r="D60" s="220" t="s">
        <v>63</v>
      </c>
      <c r="E60" s="220">
        <v>100</v>
      </c>
      <c r="F60" s="422" t="s">
        <v>39</v>
      </c>
      <c r="G60" s="423"/>
      <c r="H60" s="133"/>
      <c r="I60" s="133"/>
      <c r="J60" s="133"/>
      <c r="K60" s="133"/>
      <c r="L60" s="298"/>
      <c r="M60" s="531"/>
      <c r="N60" s="133"/>
      <c r="O60" s="133"/>
      <c r="P60" s="133"/>
      <c r="Q60" s="133"/>
      <c r="R60" s="91"/>
      <c r="S60" s="133"/>
      <c r="T60" s="133"/>
      <c r="U60" s="133"/>
      <c r="V60" s="133"/>
      <c r="W60" s="366"/>
      <c r="X60" s="91"/>
      <c r="Y60" s="133"/>
      <c r="Z60" s="133"/>
      <c r="AA60" s="133"/>
      <c r="AB60" s="133"/>
      <c r="AC60" s="96"/>
      <c r="AD60" s="133"/>
      <c r="AE60" s="133"/>
      <c r="AF60" s="133"/>
      <c r="AG60" s="133"/>
      <c r="AH60" s="91"/>
      <c r="AI60" s="133"/>
      <c r="AJ60" s="133"/>
      <c r="AK60" s="133"/>
      <c r="AL60" s="133"/>
      <c r="AM60" s="133"/>
      <c r="AN60" s="96"/>
      <c r="AO60" s="133"/>
      <c r="AP60" s="133"/>
      <c r="AQ60" s="133">
        <v>8</v>
      </c>
      <c r="AR60" s="133"/>
      <c r="AS60" s="96">
        <f>SUM(AO60:AR60)</f>
        <v>8</v>
      </c>
      <c r="AT60" s="133"/>
      <c r="AU60" s="133"/>
      <c r="AV60" s="133"/>
      <c r="AW60" s="133"/>
      <c r="AX60" s="96"/>
      <c r="AY60" s="133"/>
      <c r="AZ60" s="133"/>
      <c r="BA60" s="133"/>
      <c r="BB60" s="133"/>
      <c r="BC60" s="99"/>
      <c r="BD60" s="266">
        <f t="shared" si="7"/>
        <v>8</v>
      </c>
      <c r="BE60" s="261"/>
      <c r="BF60" s="115"/>
      <c r="BG60" s="2"/>
      <c r="BH60" s="2"/>
    </row>
    <row r="61" spans="1:60" s="410" customFormat="1" ht="22.5">
      <c r="A61" s="209">
        <v>32</v>
      </c>
      <c r="B61" s="421" t="s">
        <v>165</v>
      </c>
      <c r="C61" s="228">
        <v>17625</v>
      </c>
      <c r="D61" s="220" t="s">
        <v>31</v>
      </c>
      <c r="E61" s="220">
        <v>52</v>
      </c>
      <c r="F61" s="422" t="s">
        <v>39</v>
      </c>
      <c r="G61" s="423"/>
      <c r="H61" s="133"/>
      <c r="I61" s="133"/>
      <c r="J61" s="133"/>
      <c r="K61" s="133"/>
      <c r="L61" s="298"/>
      <c r="M61" s="531"/>
      <c r="N61" s="133"/>
      <c r="O61" s="133"/>
      <c r="P61" s="133"/>
      <c r="Q61" s="133"/>
      <c r="R61" s="91"/>
      <c r="S61" s="133"/>
      <c r="T61" s="133"/>
      <c r="U61" s="133"/>
      <c r="V61" s="133"/>
      <c r="W61" s="366"/>
      <c r="X61" s="91"/>
      <c r="Y61" s="133">
        <v>1</v>
      </c>
      <c r="Z61" s="133"/>
      <c r="AA61" s="133"/>
      <c r="AB61" s="133"/>
      <c r="AC61" s="96">
        <f>SUM(Y61:AB61)</f>
        <v>1</v>
      </c>
      <c r="AD61" s="133"/>
      <c r="AE61" s="133">
        <v>3</v>
      </c>
      <c r="AF61" s="133">
        <v>3</v>
      </c>
      <c r="AG61" s="133"/>
      <c r="AH61" s="91">
        <f>SUM(AE61:AG61)</f>
        <v>6</v>
      </c>
      <c r="AI61" s="133"/>
      <c r="AJ61" s="133"/>
      <c r="AK61" s="133"/>
      <c r="AL61" s="133"/>
      <c r="AM61" s="133"/>
      <c r="AN61" s="96"/>
      <c r="AO61" s="133"/>
      <c r="AP61" s="133"/>
      <c r="AQ61" s="133"/>
      <c r="AR61" s="133"/>
      <c r="AS61" s="96"/>
      <c r="AT61" s="133"/>
      <c r="AU61" s="133"/>
      <c r="AV61" s="133"/>
      <c r="AW61" s="133"/>
      <c r="AX61" s="96"/>
      <c r="AY61" s="133"/>
      <c r="AZ61" s="133"/>
      <c r="BA61" s="133"/>
      <c r="BB61" s="133"/>
      <c r="BC61" s="99"/>
      <c r="BD61" s="266">
        <f t="shared" si="7"/>
        <v>7</v>
      </c>
      <c r="BE61" s="261"/>
      <c r="BF61" s="115"/>
      <c r="BG61" s="2"/>
      <c r="BH61" s="2"/>
    </row>
    <row r="62" spans="1:60" s="410" customFormat="1" ht="22.5">
      <c r="A62" s="209">
        <v>33</v>
      </c>
      <c r="B62" s="421" t="s">
        <v>155</v>
      </c>
      <c r="C62" s="230">
        <v>4697</v>
      </c>
      <c r="D62" s="220" t="s">
        <v>32</v>
      </c>
      <c r="E62" s="220">
        <v>25</v>
      </c>
      <c r="F62" s="422" t="s">
        <v>39</v>
      </c>
      <c r="G62" s="423"/>
      <c r="H62" s="133"/>
      <c r="I62" s="133"/>
      <c r="J62" s="133"/>
      <c r="K62" s="133"/>
      <c r="L62" s="133"/>
      <c r="M62" s="531"/>
      <c r="N62" s="133"/>
      <c r="O62" s="133"/>
      <c r="P62" s="133"/>
      <c r="Q62" s="133">
        <v>2</v>
      </c>
      <c r="R62" s="91">
        <f>SUM(N62:Q62)</f>
        <v>2</v>
      </c>
      <c r="S62" s="133"/>
      <c r="T62" s="133"/>
      <c r="U62" s="133"/>
      <c r="V62" s="133"/>
      <c r="W62" s="366"/>
      <c r="X62" s="91"/>
      <c r="Y62" s="133"/>
      <c r="Z62" s="133"/>
      <c r="AA62" s="133">
        <v>4</v>
      </c>
      <c r="AB62" s="133"/>
      <c r="AC62" s="96">
        <f>SUM(Y62:AB62)</f>
        <v>4</v>
      </c>
      <c r="AD62" s="133"/>
      <c r="AE62" s="133"/>
      <c r="AF62" s="133"/>
      <c r="AG62" s="133"/>
      <c r="AH62" s="91"/>
      <c r="AI62" s="133"/>
      <c r="AJ62" s="133"/>
      <c r="AK62" s="133"/>
      <c r="AL62" s="133"/>
      <c r="AM62" s="133"/>
      <c r="AN62" s="96"/>
      <c r="AO62" s="133"/>
      <c r="AP62" s="133"/>
      <c r="AQ62" s="133"/>
      <c r="AR62" s="133"/>
      <c r="AS62" s="96">
        <v>0</v>
      </c>
      <c r="AT62" s="133"/>
      <c r="AU62" s="133"/>
      <c r="AV62" s="133"/>
      <c r="AW62" s="133"/>
      <c r="AX62" s="96"/>
      <c r="AY62" s="133"/>
      <c r="AZ62" s="133"/>
      <c r="BA62" s="133"/>
      <c r="BB62" s="133"/>
      <c r="BC62" s="99"/>
      <c r="BD62" s="266">
        <f t="shared" si="7"/>
        <v>6</v>
      </c>
      <c r="BE62" s="261"/>
      <c r="BF62" s="115"/>
      <c r="BG62" s="2"/>
      <c r="BH62" s="2"/>
    </row>
    <row r="63" spans="1:60" s="410" customFormat="1" ht="22.5">
      <c r="A63" s="209" t="s">
        <v>41</v>
      </c>
      <c r="B63" s="421" t="s">
        <v>170</v>
      </c>
      <c r="C63" s="229">
        <v>1510</v>
      </c>
      <c r="D63" s="220" t="s">
        <v>145</v>
      </c>
      <c r="E63" s="220">
        <v>10</v>
      </c>
      <c r="F63" s="422" t="s">
        <v>39</v>
      </c>
      <c r="G63" s="423"/>
      <c r="H63" s="133"/>
      <c r="I63" s="133"/>
      <c r="J63" s="133"/>
      <c r="K63" s="133"/>
      <c r="L63" s="298"/>
      <c r="M63" s="531"/>
      <c r="N63" s="133"/>
      <c r="O63" s="133"/>
      <c r="P63" s="133"/>
      <c r="Q63" s="133"/>
      <c r="R63" s="91"/>
      <c r="S63" s="133"/>
      <c r="T63" s="133"/>
      <c r="U63" s="133"/>
      <c r="V63" s="133"/>
      <c r="W63" s="366"/>
      <c r="X63" s="91"/>
      <c r="Y63" s="133"/>
      <c r="Z63" s="133">
        <v>6</v>
      </c>
      <c r="AA63" s="133"/>
      <c r="AB63" s="133"/>
      <c r="AC63" s="96">
        <f>SUM(Y63:AB63)</f>
        <v>6</v>
      </c>
      <c r="AD63" s="133"/>
      <c r="AE63" s="133"/>
      <c r="AF63" s="133"/>
      <c r="AG63" s="133"/>
      <c r="AH63" s="91"/>
      <c r="AI63" s="133"/>
      <c r="AJ63" s="133"/>
      <c r="AK63" s="133"/>
      <c r="AL63" s="133"/>
      <c r="AM63" s="133"/>
      <c r="AN63" s="96"/>
      <c r="AO63" s="133"/>
      <c r="AP63" s="133"/>
      <c r="AQ63" s="133"/>
      <c r="AR63" s="133"/>
      <c r="AS63" s="96"/>
      <c r="AT63" s="133"/>
      <c r="AU63" s="133"/>
      <c r="AV63" s="133"/>
      <c r="AW63" s="133"/>
      <c r="AX63" s="96"/>
      <c r="AY63" s="133"/>
      <c r="AZ63" s="133"/>
      <c r="BA63" s="133"/>
      <c r="BB63" s="133"/>
      <c r="BC63" s="99"/>
      <c r="BD63" s="266">
        <f t="shared" si="7"/>
        <v>6</v>
      </c>
      <c r="BE63" s="261"/>
      <c r="BF63" s="115"/>
      <c r="BG63" s="2"/>
      <c r="BH63" s="2"/>
    </row>
    <row r="64" spans="1:60" s="410" customFormat="1" ht="22.5">
      <c r="A64" s="209" t="s">
        <v>41</v>
      </c>
      <c r="B64" s="421" t="s">
        <v>175</v>
      </c>
      <c r="C64" s="230">
        <v>1338</v>
      </c>
      <c r="D64" s="220" t="s">
        <v>33</v>
      </c>
      <c r="E64" s="220">
        <v>171</v>
      </c>
      <c r="F64" s="422" t="s">
        <v>39</v>
      </c>
      <c r="G64" s="423"/>
      <c r="H64" s="133"/>
      <c r="I64" s="133"/>
      <c r="J64" s="133"/>
      <c r="K64" s="133"/>
      <c r="L64" s="133"/>
      <c r="M64" s="531"/>
      <c r="N64" s="133"/>
      <c r="O64" s="133"/>
      <c r="P64" s="133"/>
      <c r="Q64" s="298"/>
      <c r="R64" s="91"/>
      <c r="S64" s="133"/>
      <c r="T64" s="133"/>
      <c r="U64" s="133"/>
      <c r="V64" s="133"/>
      <c r="W64" s="366"/>
      <c r="X64" s="91"/>
      <c r="Y64" s="133"/>
      <c r="Z64" s="133"/>
      <c r="AA64" s="133"/>
      <c r="AB64" s="133"/>
      <c r="AC64" s="96"/>
      <c r="AD64" s="133"/>
      <c r="AE64" s="133">
        <v>6</v>
      </c>
      <c r="AF64" s="133"/>
      <c r="AG64" s="133"/>
      <c r="AH64" s="91">
        <f>SUM(AE64:AG64)</f>
        <v>6</v>
      </c>
      <c r="AI64" s="133"/>
      <c r="AJ64" s="133"/>
      <c r="AK64" s="133"/>
      <c r="AL64" s="133"/>
      <c r="AM64" s="133"/>
      <c r="AN64" s="96"/>
      <c r="AO64" s="133"/>
      <c r="AP64" s="133"/>
      <c r="AQ64" s="133"/>
      <c r="AR64" s="133"/>
      <c r="AS64" s="96"/>
      <c r="AT64" s="133"/>
      <c r="AU64" s="133"/>
      <c r="AV64" s="133"/>
      <c r="AW64" s="133"/>
      <c r="AX64" s="96"/>
      <c r="AY64" s="133"/>
      <c r="AZ64" s="133"/>
      <c r="BA64" s="133"/>
      <c r="BB64" s="133"/>
      <c r="BC64" s="99"/>
      <c r="BD64" s="266">
        <f t="shared" si="7"/>
        <v>6</v>
      </c>
      <c r="BE64" s="261"/>
      <c r="BF64" s="115"/>
      <c r="BG64" s="2"/>
      <c r="BH64" s="2"/>
    </row>
    <row r="65" spans="1:60" s="410" customFormat="1" ht="22.5">
      <c r="A65" s="209" t="s">
        <v>41</v>
      </c>
      <c r="B65" s="421" t="s">
        <v>28</v>
      </c>
      <c r="C65" s="230">
        <v>2378</v>
      </c>
      <c r="D65" s="220" t="s">
        <v>63</v>
      </c>
      <c r="E65" s="220">
        <v>130</v>
      </c>
      <c r="F65" s="422" t="s">
        <v>39</v>
      </c>
      <c r="G65" s="423"/>
      <c r="H65" s="133"/>
      <c r="I65" s="133"/>
      <c r="J65" s="133"/>
      <c r="K65" s="133"/>
      <c r="L65" s="133"/>
      <c r="M65" s="531"/>
      <c r="N65" s="133"/>
      <c r="O65" s="133"/>
      <c r="P65" s="133"/>
      <c r="Q65" s="298">
        <v>2</v>
      </c>
      <c r="R65" s="91">
        <f>SUM(N65:Q65)</f>
        <v>2</v>
      </c>
      <c r="S65" s="133"/>
      <c r="T65" s="133"/>
      <c r="U65" s="133"/>
      <c r="V65" s="133"/>
      <c r="W65" s="366"/>
      <c r="X65" s="91"/>
      <c r="Y65" s="133"/>
      <c r="Z65" s="133"/>
      <c r="AA65" s="133"/>
      <c r="AB65" s="133">
        <v>2</v>
      </c>
      <c r="AC65" s="96">
        <f>SUM(Y65:AB65)</f>
        <v>2</v>
      </c>
      <c r="AD65" s="133"/>
      <c r="AE65" s="133"/>
      <c r="AF65" s="133"/>
      <c r="AG65" s="298">
        <v>2</v>
      </c>
      <c r="AH65" s="91">
        <f>SUM(AD65:AG65)</f>
        <v>2</v>
      </c>
      <c r="AI65" s="133"/>
      <c r="AJ65" s="133"/>
      <c r="AK65" s="133"/>
      <c r="AL65" s="133"/>
      <c r="AM65" s="133"/>
      <c r="AN65" s="96"/>
      <c r="AO65" s="133"/>
      <c r="AP65" s="133"/>
      <c r="AQ65" s="133"/>
      <c r="AR65" s="133"/>
      <c r="AS65" s="96"/>
      <c r="AT65" s="133"/>
      <c r="AU65" s="133"/>
      <c r="AV65" s="133"/>
      <c r="AW65" s="133"/>
      <c r="AX65" s="96"/>
      <c r="AY65" s="133"/>
      <c r="AZ65" s="133"/>
      <c r="BA65" s="133"/>
      <c r="BB65" s="133"/>
      <c r="BC65" s="99"/>
      <c r="BD65" s="266">
        <f t="shared" si="7"/>
        <v>6</v>
      </c>
      <c r="BE65" s="261"/>
      <c r="BF65" s="115"/>
      <c r="BG65" s="2"/>
      <c r="BH65" s="2"/>
    </row>
    <row r="66" spans="1:60" s="410" customFormat="1" ht="22.5">
      <c r="A66" s="209" t="s">
        <v>41</v>
      </c>
      <c r="B66" s="421" t="s">
        <v>97</v>
      </c>
      <c r="C66" s="230">
        <v>13516</v>
      </c>
      <c r="D66" s="220" t="s">
        <v>32</v>
      </c>
      <c r="E66" s="220">
        <v>131</v>
      </c>
      <c r="F66" s="422" t="s">
        <v>39</v>
      </c>
      <c r="G66" s="423">
        <v>2</v>
      </c>
      <c r="H66" s="133">
        <v>1</v>
      </c>
      <c r="I66" s="133"/>
      <c r="J66" s="133"/>
      <c r="K66" s="133"/>
      <c r="L66" s="133"/>
      <c r="M66" s="531">
        <f>SUM(H66:L66)</f>
        <v>1</v>
      </c>
      <c r="N66" s="133">
        <v>1</v>
      </c>
      <c r="O66" s="133"/>
      <c r="P66" s="133"/>
      <c r="Q66" s="133"/>
      <c r="R66" s="91">
        <f>SUM(N66:Q66)</f>
        <v>1</v>
      </c>
      <c r="S66" s="133"/>
      <c r="T66" s="133"/>
      <c r="U66" s="133"/>
      <c r="V66" s="133"/>
      <c r="W66" s="366"/>
      <c r="X66" s="91"/>
      <c r="Y66" s="133"/>
      <c r="Z66" s="133"/>
      <c r="AA66" s="133"/>
      <c r="AB66" s="133"/>
      <c r="AC66" s="96"/>
      <c r="AD66" s="133"/>
      <c r="AE66" s="133"/>
      <c r="AF66" s="133"/>
      <c r="AG66" s="133"/>
      <c r="AH66" s="91"/>
      <c r="AI66" s="133"/>
      <c r="AJ66" s="133"/>
      <c r="AK66" s="133"/>
      <c r="AL66" s="133"/>
      <c r="AM66" s="133"/>
      <c r="AN66" s="96"/>
      <c r="AO66" s="133"/>
      <c r="AP66" s="133"/>
      <c r="AQ66" s="133"/>
      <c r="AR66" s="133"/>
      <c r="AS66" s="96">
        <v>0</v>
      </c>
      <c r="AT66" s="133"/>
      <c r="AU66" s="133">
        <v>1</v>
      </c>
      <c r="AV66" s="133">
        <v>1</v>
      </c>
      <c r="AW66" s="133"/>
      <c r="AX66" s="96">
        <f>SUM(AT66:AW66)</f>
        <v>2</v>
      </c>
      <c r="AY66" s="133"/>
      <c r="AZ66" s="133"/>
      <c r="BA66" s="133"/>
      <c r="BB66" s="133"/>
      <c r="BC66" s="99"/>
      <c r="BD66" s="266">
        <f t="shared" si="7"/>
        <v>6</v>
      </c>
      <c r="BE66" s="261"/>
      <c r="BF66" s="115"/>
      <c r="BG66" s="2"/>
      <c r="BH66" s="2"/>
    </row>
    <row r="67" spans="1:60" s="410" customFormat="1" ht="22.5">
      <c r="A67" s="209">
        <v>38</v>
      </c>
      <c r="B67" s="424" t="s">
        <v>48</v>
      </c>
      <c r="C67" s="229">
        <v>5931</v>
      </c>
      <c r="D67" s="220"/>
      <c r="E67" s="220">
        <v>136</v>
      </c>
      <c r="F67" s="422" t="s">
        <v>39</v>
      </c>
      <c r="G67" s="423">
        <v>2</v>
      </c>
      <c r="H67" s="133"/>
      <c r="I67" s="133"/>
      <c r="J67" s="133"/>
      <c r="K67" s="133"/>
      <c r="L67" s="133"/>
      <c r="M67" s="531"/>
      <c r="N67" s="133"/>
      <c r="O67" s="133"/>
      <c r="P67" s="133"/>
      <c r="Q67" s="133"/>
      <c r="R67" s="91"/>
      <c r="S67" s="133"/>
      <c r="T67" s="133"/>
      <c r="U67" s="133"/>
      <c r="V67" s="133"/>
      <c r="W67" s="366"/>
      <c r="X67" s="91"/>
      <c r="Y67" s="133"/>
      <c r="Z67" s="133"/>
      <c r="AA67" s="133"/>
      <c r="AB67" s="133"/>
      <c r="AC67" s="96"/>
      <c r="AD67" s="133"/>
      <c r="AE67" s="133"/>
      <c r="AF67" s="133"/>
      <c r="AG67" s="133"/>
      <c r="AH67" s="91"/>
      <c r="AI67" s="133"/>
      <c r="AJ67" s="133"/>
      <c r="AK67" s="133"/>
      <c r="AL67" s="133"/>
      <c r="AM67" s="133"/>
      <c r="AN67" s="96"/>
      <c r="AO67" s="133"/>
      <c r="AP67" s="133"/>
      <c r="AQ67" s="133">
        <v>3</v>
      </c>
      <c r="AR67" s="133"/>
      <c r="AS67" s="96">
        <f>SUM(AO67:AR67)</f>
        <v>3</v>
      </c>
      <c r="AT67" s="133"/>
      <c r="AU67" s="133"/>
      <c r="AV67" s="133"/>
      <c r="AW67" s="133"/>
      <c r="AX67" s="96"/>
      <c r="AY67" s="133"/>
      <c r="AZ67" s="133"/>
      <c r="BA67" s="133"/>
      <c r="BB67" s="133"/>
      <c r="BC67" s="99"/>
      <c r="BD67" s="266">
        <f t="shared" si="7"/>
        <v>5</v>
      </c>
      <c r="BE67" s="261"/>
      <c r="BF67" s="115"/>
      <c r="BG67" s="2"/>
      <c r="BH67" s="2"/>
    </row>
    <row r="68" spans="1:60" s="410" customFormat="1" ht="22.5">
      <c r="A68" s="209">
        <v>39</v>
      </c>
      <c r="B68" s="421" t="s">
        <v>84</v>
      </c>
      <c r="C68" s="230"/>
      <c r="D68" s="220"/>
      <c r="E68" s="220">
        <v>172</v>
      </c>
      <c r="F68" s="422" t="s">
        <v>39</v>
      </c>
      <c r="G68" s="423"/>
      <c r="H68" s="133"/>
      <c r="I68" s="133"/>
      <c r="J68" s="133"/>
      <c r="K68" s="133"/>
      <c r="L68" s="133">
        <v>2</v>
      </c>
      <c r="M68" s="531">
        <f>SUM(H68:L68)</f>
        <v>2</v>
      </c>
      <c r="N68" s="133"/>
      <c r="O68" s="133"/>
      <c r="P68" s="133"/>
      <c r="Q68" s="298">
        <v>2</v>
      </c>
      <c r="R68" s="91">
        <f>SUM(N68:Q68)</f>
        <v>2</v>
      </c>
      <c r="S68" s="133"/>
      <c r="T68" s="133"/>
      <c r="U68" s="133"/>
      <c r="V68" s="133"/>
      <c r="W68" s="366"/>
      <c r="X68" s="91"/>
      <c r="Y68" s="133"/>
      <c r="Z68" s="133"/>
      <c r="AA68" s="133"/>
      <c r="AB68" s="133"/>
      <c r="AC68" s="96"/>
      <c r="AD68" s="133"/>
      <c r="AE68" s="133"/>
      <c r="AF68" s="133"/>
      <c r="AG68" s="133"/>
      <c r="AH68" s="91"/>
      <c r="AI68" s="133"/>
      <c r="AJ68" s="133"/>
      <c r="AK68" s="133"/>
      <c r="AL68" s="133"/>
      <c r="AM68" s="133"/>
      <c r="AN68" s="96"/>
      <c r="AO68" s="133"/>
      <c r="AP68" s="133"/>
      <c r="AQ68" s="133"/>
      <c r="AR68" s="133"/>
      <c r="AS68" s="96"/>
      <c r="AT68" s="133"/>
      <c r="AU68" s="133"/>
      <c r="AV68" s="133"/>
      <c r="AW68" s="133"/>
      <c r="AX68" s="96"/>
      <c r="AY68" s="133"/>
      <c r="AZ68" s="133"/>
      <c r="BA68" s="133"/>
      <c r="BB68" s="133"/>
      <c r="BC68" s="99"/>
      <c r="BD68" s="266">
        <f t="shared" si="7"/>
        <v>4</v>
      </c>
      <c r="BE68" s="261"/>
      <c r="BF68" s="115"/>
      <c r="BG68" s="2"/>
      <c r="BH68" s="2"/>
    </row>
    <row r="69" spans="1:60" s="410" customFormat="1" ht="22.5">
      <c r="A69" s="209" t="s">
        <v>41</v>
      </c>
      <c r="B69" s="421" t="s">
        <v>111</v>
      </c>
      <c r="C69" s="230"/>
      <c r="D69" s="220"/>
      <c r="E69" s="283">
        <v>130</v>
      </c>
      <c r="F69" s="422" t="s">
        <v>39</v>
      </c>
      <c r="G69" s="423">
        <v>2</v>
      </c>
      <c r="H69" s="133"/>
      <c r="I69" s="133"/>
      <c r="J69" s="133"/>
      <c r="K69" s="133"/>
      <c r="L69" s="133"/>
      <c r="M69" s="531"/>
      <c r="N69" s="133"/>
      <c r="O69" s="133"/>
      <c r="P69" s="133"/>
      <c r="Q69" s="133"/>
      <c r="R69" s="91"/>
      <c r="S69" s="133"/>
      <c r="T69" s="133"/>
      <c r="U69" s="133"/>
      <c r="V69" s="133">
        <v>2</v>
      </c>
      <c r="W69" s="366"/>
      <c r="X69" s="91">
        <f>SUM(S69:W69)</f>
        <v>2</v>
      </c>
      <c r="Y69" s="133"/>
      <c r="Z69" s="133"/>
      <c r="AA69" s="133"/>
      <c r="AB69" s="133"/>
      <c r="AC69" s="96"/>
      <c r="AD69" s="133"/>
      <c r="AE69" s="133"/>
      <c r="AF69" s="133"/>
      <c r="AG69" s="133"/>
      <c r="AH69" s="91"/>
      <c r="AI69" s="133"/>
      <c r="AJ69" s="133"/>
      <c r="AK69" s="133"/>
      <c r="AL69" s="133"/>
      <c r="AM69" s="133"/>
      <c r="AN69" s="96"/>
      <c r="AO69" s="133"/>
      <c r="AP69" s="133"/>
      <c r="AQ69" s="133"/>
      <c r="AR69" s="133"/>
      <c r="AS69" s="96"/>
      <c r="AT69" s="133"/>
      <c r="AU69" s="133"/>
      <c r="AV69" s="133"/>
      <c r="AW69" s="133"/>
      <c r="AX69" s="96"/>
      <c r="AY69" s="133"/>
      <c r="AZ69" s="133"/>
      <c r="BA69" s="133"/>
      <c r="BB69" s="133"/>
      <c r="BC69" s="99"/>
      <c r="BD69" s="266">
        <f t="shared" si="7"/>
        <v>4</v>
      </c>
      <c r="BE69" s="261"/>
      <c r="BF69" s="115"/>
      <c r="BG69" s="2"/>
      <c r="BH69" s="2"/>
    </row>
    <row r="70" spans="1:60" s="410" customFormat="1" ht="22.5">
      <c r="A70" s="209">
        <v>41</v>
      </c>
      <c r="B70" s="421" t="s">
        <v>74</v>
      </c>
      <c r="C70" s="230">
        <v>13932</v>
      </c>
      <c r="D70" s="220"/>
      <c r="E70" s="220">
        <v>18</v>
      </c>
      <c r="F70" s="422" t="s">
        <v>39</v>
      </c>
      <c r="G70" s="423">
        <v>2</v>
      </c>
      <c r="H70" s="133"/>
      <c r="I70" s="133"/>
      <c r="J70" s="133"/>
      <c r="K70" s="133"/>
      <c r="L70" s="133"/>
      <c r="M70" s="531"/>
      <c r="N70" s="133"/>
      <c r="O70" s="133"/>
      <c r="P70" s="133"/>
      <c r="Q70" s="133"/>
      <c r="R70" s="91"/>
      <c r="S70" s="133"/>
      <c r="T70" s="133"/>
      <c r="U70" s="133"/>
      <c r="V70" s="133"/>
      <c r="W70" s="366"/>
      <c r="X70" s="91"/>
      <c r="Y70" s="133"/>
      <c r="Z70" s="133"/>
      <c r="AA70" s="133"/>
      <c r="AB70" s="133"/>
      <c r="AC70" s="96"/>
      <c r="AD70" s="133"/>
      <c r="AE70" s="133"/>
      <c r="AF70" s="133"/>
      <c r="AG70" s="133"/>
      <c r="AH70" s="91"/>
      <c r="AI70" s="133"/>
      <c r="AJ70" s="133"/>
      <c r="AK70" s="133"/>
      <c r="AL70" s="133"/>
      <c r="AM70" s="133"/>
      <c r="AN70" s="96"/>
      <c r="AO70" s="133"/>
      <c r="AP70" s="133"/>
      <c r="AQ70" s="133"/>
      <c r="AR70" s="298"/>
      <c r="AS70" s="96"/>
      <c r="AT70" s="133"/>
      <c r="AU70" s="133"/>
      <c r="AV70" s="133"/>
      <c r="AW70" s="133"/>
      <c r="AX70" s="96"/>
      <c r="AY70" s="133"/>
      <c r="AZ70" s="133"/>
      <c r="BA70" s="133"/>
      <c r="BB70" s="133"/>
      <c r="BC70" s="99"/>
      <c r="BD70" s="266">
        <f t="shared" si="7"/>
        <v>2</v>
      </c>
      <c r="BE70" s="261"/>
      <c r="BF70" s="115"/>
      <c r="BG70" s="2"/>
      <c r="BH70" s="2"/>
    </row>
    <row r="71" spans="1:60" s="410" customFormat="1" ht="22.5">
      <c r="A71" s="209" t="s">
        <v>41</v>
      </c>
      <c r="B71" s="421" t="s">
        <v>141</v>
      </c>
      <c r="C71" s="230"/>
      <c r="D71" s="220"/>
      <c r="E71" s="570">
        <v>149</v>
      </c>
      <c r="F71" s="422" t="s">
        <v>39</v>
      </c>
      <c r="G71" s="423">
        <v>2</v>
      </c>
      <c r="H71" s="133"/>
      <c r="I71" s="133"/>
      <c r="J71" s="133"/>
      <c r="K71" s="133"/>
      <c r="L71" s="133"/>
      <c r="M71" s="531"/>
      <c r="N71" s="133"/>
      <c r="O71" s="133"/>
      <c r="P71" s="133"/>
      <c r="Q71" s="133"/>
      <c r="R71" s="91"/>
      <c r="S71" s="133"/>
      <c r="T71" s="133"/>
      <c r="U71" s="133"/>
      <c r="V71" s="133"/>
      <c r="W71" s="366"/>
      <c r="X71" s="91"/>
      <c r="Y71" s="133"/>
      <c r="Z71" s="133"/>
      <c r="AA71" s="133"/>
      <c r="AB71" s="133"/>
      <c r="AC71" s="96"/>
      <c r="AD71" s="133"/>
      <c r="AE71" s="133"/>
      <c r="AF71" s="133"/>
      <c r="AG71" s="133"/>
      <c r="AH71" s="91"/>
      <c r="AI71" s="133"/>
      <c r="AJ71" s="133"/>
      <c r="AK71" s="133"/>
      <c r="AL71" s="133"/>
      <c r="AM71" s="133"/>
      <c r="AN71" s="96"/>
      <c r="AO71" s="133"/>
      <c r="AP71" s="133"/>
      <c r="AQ71" s="133"/>
      <c r="AR71" s="133"/>
      <c r="AS71" s="96"/>
      <c r="AT71" s="133"/>
      <c r="AU71" s="133"/>
      <c r="AV71" s="133"/>
      <c r="AW71" s="133"/>
      <c r="AX71" s="96"/>
      <c r="AY71" s="133"/>
      <c r="AZ71" s="133"/>
      <c r="BA71" s="133"/>
      <c r="BB71" s="133"/>
      <c r="BC71" s="99"/>
      <c r="BD71" s="266">
        <f t="shared" si="7"/>
        <v>2</v>
      </c>
      <c r="BE71" s="261"/>
      <c r="BF71" s="115"/>
      <c r="BG71" s="2"/>
      <c r="BH71" s="2"/>
    </row>
    <row r="72" spans="1:60" s="410" customFormat="1" ht="22.5">
      <c r="A72" s="209" t="s">
        <v>41</v>
      </c>
      <c r="B72" s="421" t="s">
        <v>154</v>
      </c>
      <c r="C72" s="230">
        <v>2640</v>
      </c>
      <c r="D72" s="220" t="s">
        <v>62</v>
      </c>
      <c r="E72" s="220">
        <v>93</v>
      </c>
      <c r="F72" s="422" t="s">
        <v>39</v>
      </c>
      <c r="G72" s="423"/>
      <c r="H72" s="133"/>
      <c r="I72" s="133"/>
      <c r="J72" s="133"/>
      <c r="K72" s="133"/>
      <c r="L72" s="133"/>
      <c r="M72" s="531"/>
      <c r="N72" s="133"/>
      <c r="O72" s="133">
        <v>2</v>
      </c>
      <c r="P72" s="133"/>
      <c r="Q72" s="133"/>
      <c r="R72" s="91">
        <f>SUM(N72:Q72)</f>
        <v>2</v>
      </c>
      <c r="S72" s="133"/>
      <c r="T72" s="133"/>
      <c r="U72" s="133"/>
      <c r="V72" s="133"/>
      <c r="W72" s="366"/>
      <c r="X72" s="91"/>
      <c r="Y72" s="133"/>
      <c r="Z72" s="133"/>
      <c r="AA72" s="133"/>
      <c r="AB72" s="133"/>
      <c r="AC72" s="96"/>
      <c r="AD72" s="133"/>
      <c r="AE72" s="133"/>
      <c r="AF72" s="133"/>
      <c r="AG72" s="133"/>
      <c r="AH72" s="91"/>
      <c r="AI72" s="133"/>
      <c r="AJ72" s="133"/>
      <c r="AK72" s="133"/>
      <c r="AL72" s="133"/>
      <c r="AM72" s="133"/>
      <c r="AN72" s="96"/>
      <c r="AO72" s="133"/>
      <c r="AP72" s="133"/>
      <c r="AQ72" s="133"/>
      <c r="AR72" s="133"/>
      <c r="AS72" s="96"/>
      <c r="AT72" s="133"/>
      <c r="AU72" s="133"/>
      <c r="AV72" s="133"/>
      <c r="AW72" s="133"/>
      <c r="AX72" s="96"/>
      <c r="AY72" s="133"/>
      <c r="AZ72" s="133"/>
      <c r="BA72" s="133"/>
      <c r="BB72" s="133"/>
      <c r="BC72" s="99"/>
      <c r="BD72" s="266">
        <f t="shared" si="7"/>
        <v>2</v>
      </c>
      <c r="BE72" s="261"/>
      <c r="BF72" s="115"/>
      <c r="BG72" s="2"/>
      <c r="BH72" s="2"/>
    </row>
    <row r="73" spans="1:60" s="410" customFormat="1" ht="22.5" hidden="1">
      <c r="A73" s="53"/>
      <c r="B73" s="421" t="s">
        <v>107</v>
      </c>
      <c r="C73" s="230">
        <v>7348</v>
      </c>
      <c r="D73" s="220" t="s">
        <v>63</v>
      </c>
      <c r="E73" s="283" t="s">
        <v>102</v>
      </c>
      <c r="F73" s="422" t="s">
        <v>39</v>
      </c>
      <c r="G73" s="423"/>
      <c r="H73" s="133"/>
      <c r="I73" s="133"/>
      <c r="J73" s="133"/>
      <c r="K73" s="133"/>
      <c r="L73" s="133"/>
      <c r="M73" s="531"/>
      <c r="N73" s="133"/>
      <c r="O73" s="133"/>
      <c r="P73" s="133"/>
      <c r="Q73" s="133"/>
      <c r="R73" s="91"/>
      <c r="S73" s="133"/>
      <c r="T73" s="133"/>
      <c r="U73" s="133"/>
      <c r="V73" s="133"/>
      <c r="W73" s="366"/>
      <c r="X73" s="91"/>
      <c r="Y73" s="133"/>
      <c r="Z73" s="133"/>
      <c r="AA73" s="133"/>
      <c r="AB73" s="133"/>
      <c r="AC73" s="96"/>
      <c r="AD73" s="133"/>
      <c r="AE73" s="133"/>
      <c r="AF73" s="133"/>
      <c r="AG73" s="133"/>
      <c r="AH73" s="91"/>
      <c r="AI73" s="133"/>
      <c r="AJ73" s="133"/>
      <c r="AK73" s="133"/>
      <c r="AL73" s="133"/>
      <c r="AM73" s="133"/>
      <c r="AN73" s="96"/>
      <c r="AO73" s="133"/>
      <c r="AP73" s="133"/>
      <c r="AQ73" s="133"/>
      <c r="AR73" s="133"/>
      <c r="AS73" s="96"/>
      <c r="AT73" s="133"/>
      <c r="AU73" s="133"/>
      <c r="AV73" s="133"/>
      <c r="AW73" s="133"/>
      <c r="AX73" s="96"/>
      <c r="AY73" s="133"/>
      <c r="AZ73" s="133"/>
      <c r="BA73" s="133"/>
      <c r="BB73" s="133"/>
      <c r="BC73" s="99"/>
      <c r="BD73" s="266">
        <f t="shared" ref="BD73:BD74" si="9">+BC73+AX73+AS73+AN73+AH73+AC73+X73+R73+M73+G73</f>
        <v>0</v>
      </c>
      <c r="BE73" s="261"/>
      <c r="BF73" s="115"/>
      <c r="BG73" s="2"/>
      <c r="BH73" s="2"/>
    </row>
    <row r="74" spans="1:60" s="410" customFormat="1" ht="22.5" hidden="1">
      <c r="A74" s="53"/>
      <c r="B74" s="421" t="s">
        <v>77</v>
      </c>
      <c r="C74" s="229">
        <v>14880</v>
      </c>
      <c r="D74" s="220" t="s">
        <v>62</v>
      </c>
      <c r="E74" s="220">
        <v>61</v>
      </c>
      <c r="F74" s="422" t="s">
        <v>39</v>
      </c>
      <c r="G74" s="423"/>
      <c r="H74" s="133"/>
      <c r="I74" s="133"/>
      <c r="J74" s="133"/>
      <c r="K74" s="133"/>
      <c r="L74" s="133"/>
      <c r="M74" s="531"/>
      <c r="N74" s="133"/>
      <c r="O74" s="133"/>
      <c r="P74" s="133"/>
      <c r="Q74" s="133"/>
      <c r="R74" s="91"/>
      <c r="S74" s="133"/>
      <c r="T74" s="133"/>
      <c r="U74" s="133"/>
      <c r="V74" s="133"/>
      <c r="W74" s="366"/>
      <c r="X74" s="91"/>
      <c r="Y74" s="133"/>
      <c r="Z74" s="133"/>
      <c r="AA74" s="133"/>
      <c r="AB74" s="133"/>
      <c r="AC74" s="96"/>
      <c r="AD74" s="133"/>
      <c r="AE74" s="133"/>
      <c r="AF74" s="133"/>
      <c r="AG74" s="133"/>
      <c r="AH74" s="96"/>
      <c r="AI74" s="133"/>
      <c r="AJ74" s="133"/>
      <c r="AK74" s="133"/>
      <c r="AL74" s="133"/>
      <c r="AM74" s="133"/>
      <c r="AN74" s="96"/>
      <c r="AO74" s="133"/>
      <c r="AP74" s="133"/>
      <c r="AQ74" s="133"/>
      <c r="AR74" s="133"/>
      <c r="AS74" s="96"/>
      <c r="AT74" s="133"/>
      <c r="AU74" s="133"/>
      <c r="AV74" s="133"/>
      <c r="AW74" s="133"/>
      <c r="AX74" s="96"/>
      <c r="AY74" s="133"/>
      <c r="AZ74" s="133"/>
      <c r="BA74" s="133"/>
      <c r="BB74" s="133"/>
      <c r="BC74" s="99"/>
      <c r="BD74" s="266">
        <f t="shared" si="9"/>
        <v>0</v>
      </c>
      <c r="BE74" s="261"/>
      <c r="BF74" s="115"/>
      <c r="BG74" s="2"/>
      <c r="BH74" s="2"/>
    </row>
    <row r="75" spans="1:60">
      <c r="G75" s="46">
        <f>SUM(G9:G74)</f>
        <v>42</v>
      </c>
      <c r="H75" s="46"/>
      <c r="I75" s="46"/>
      <c r="J75" s="46"/>
      <c r="K75" s="46"/>
      <c r="L75" s="46"/>
      <c r="M75" s="45">
        <f>SUM(M9:M74)</f>
        <v>112</v>
      </c>
      <c r="N75" s="46"/>
      <c r="O75" s="46"/>
      <c r="P75" s="46"/>
      <c r="Q75" s="46"/>
      <c r="R75" s="64">
        <f>SUM(R9:R74)</f>
        <v>118</v>
      </c>
      <c r="S75" s="46"/>
      <c r="T75" s="46"/>
      <c r="U75" s="46"/>
      <c r="V75" s="46"/>
      <c r="W75" s="46"/>
      <c r="X75" s="64">
        <f>SUM(X9:X74)</f>
        <v>252</v>
      </c>
      <c r="Y75" s="46"/>
      <c r="Z75" s="46"/>
      <c r="AA75" s="46"/>
      <c r="AB75" s="46"/>
      <c r="AC75" s="64">
        <f>SUM(AC10:AC74)</f>
        <v>104</v>
      </c>
      <c r="AD75" s="46"/>
      <c r="AE75" s="46"/>
      <c r="AF75" s="46"/>
      <c r="AG75" s="46"/>
      <c r="AH75" s="64">
        <f>SUM(AH9:AH74)</f>
        <v>95</v>
      </c>
      <c r="AI75" s="46"/>
      <c r="AJ75" s="46"/>
      <c r="AK75" s="46"/>
      <c r="AL75" s="46"/>
      <c r="AM75" s="46"/>
      <c r="AN75" s="64">
        <f>SUM(AN9:AN74)</f>
        <v>113</v>
      </c>
      <c r="AO75" s="46"/>
      <c r="AP75" s="46"/>
      <c r="AQ75" s="46"/>
      <c r="AR75" s="46"/>
      <c r="AS75" s="64">
        <f>SUM(AS9:AS74)</f>
        <v>102</v>
      </c>
      <c r="AT75" s="46"/>
      <c r="AU75" s="46"/>
      <c r="AV75" s="46"/>
      <c r="AW75" s="46"/>
      <c r="AX75" s="64">
        <f>SUM(AX10:AX74)</f>
        <v>102</v>
      </c>
      <c r="AY75" s="46"/>
      <c r="AZ75" s="46"/>
      <c r="BA75" s="46"/>
      <c r="BB75" s="46"/>
      <c r="BC75" s="64">
        <f>SUM(BC9:BC74)</f>
        <v>0</v>
      </c>
      <c r="BD75" s="46">
        <f>SUM(BD10:BD74)</f>
        <v>1040</v>
      </c>
      <c r="BE75" s="45"/>
      <c r="BF75" s="49"/>
    </row>
    <row r="76" spans="1:60">
      <c r="BE76" s="45"/>
      <c r="BF76" s="49"/>
    </row>
    <row r="77" spans="1:60">
      <c r="BE77" s="45"/>
      <c r="BF77" s="49"/>
    </row>
    <row r="78" spans="1:60">
      <c r="BE78" s="45"/>
      <c r="BF78" s="49"/>
    </row>
  </sheetData>
  <sortState ref="B10:BF72">
    <sortCondition descending="1" ref="BD10:BD72"/>
  </sortState>
  <mergeCells count="19">
    <mergeCell ref="AY6:BB6"/>
    <mergeCell ref="AY7:BB7"/>
    <mergeCell ref="H7:L7"/>
    <mergeCell ref="H6:L6"/>
    <mergeCell ref="N6:Q6"/>
    <mergeCell ref="N7:Q7"/>
    <mergeCell ref="S6:V6"/>
    <mergeCell ref="S7:V7"/>
    <mergeCell ref="AI6:AM6"/>
    <mergeCell ref="AI7:AM7"/>
    <mergeCell ref="Y6:AB6"/>
    <mergeCell ref="Y7:AB7"/>
    <mergeCell ref="AD6:AG6"/>
    <mergeCell ref="AD7:AG7"/>
    <mergeCell ref="A3:AK5"/>
    <mergeCell ref="AO6:AR6"/>
    <mergeCell ref="AO7:AR7"/>
    <mergeCell ref="AT6:AW6"/>
    <mergeCell ref="AT7:AW7"/>
  </mergeCells>
  <pageMargins left="0.7" right="0.7" top="0.75" bottom="0.75" header="0.3" footer="0.3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SS CLASS</vt:lpstr>
      <vt:lpstr>MSA SS OVERALL</vt:lpstr>
      <vt:lpstr>MPC- OVERALL</vt:lpstr>
      <vt:lpstr>MPC CLASS</vt:lpstr>
      <vt:lpstr>MPC INDEX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2019-10-16T13:20:56Z</cp:lastPrinted>
  <dcterms:created xsi:type="dcterms:W3CDTF">2012-03-03T08:29:38Z</dcterms:created>
  <dcterms:modified xsi:type="dcterms:W3CDTF">2019-10-21T08:44:17Z</dcterms:modified>
</cp:coreProperties>
</file>