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Karting\"/>
    </mc:Choice>
  </mc:AlternateContent>
  <bookViews>
    <workbookView xWindow="0" yWindow="0" windowWidth="28800" windowHeight="11100" tabRatio="822" activeTab="1"/>
  </bookViews>
  <sheets>
    <sheet name="Kid ROK" sheetId="3" r:id="rId1"/>
    <sheet name="Mini ROK" sheetId="14" r:id="rId2"/>
    <sheet name="OKJ" sheetId="5" r:id="rId3"/>
    <sheet name="GP125" sheetId="10" r:id="rId4"/>
  </sheets>
  <definedNames>
    <definedName name="_xlnm._FilterDatabase" localSheetId="3" hidden="1">'GP125'!$B$5:$V$39</definedName>
    <definedName name="_xlnm._FilterDatabase" localSheetId="0" hidden="1">'Kid ROK'!$B$5:$V$26</definedName>
    <definedName name="_xlnm._FilterDatabase" localSheetId="1" hidden="1">'Mini ROK'!$B$5:$V$29</definedName>
    <definedName name="_xlnm._FilterDatabase" localSheetId="2" hidden="1">OKJ!$B$5:$U$21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0" i="14" l="1"/>
  <c r="S30" i="14"/>
  <c r="U30" i="14" s="1"/>
  <c r="T30" i="14"/>
  <c r="R36" i="14"/>
  <c r="S36" i="14"/>
  <c r="T36" i="14"/>
  <c r="R37" i="14"/>
  <c r="S37" i="14"/>
  <c r="T37" i="14"/>
  <c r="R32" i="14"/>
  <c r="S32" i="14"/>
  <c r="T32" i="14"/>
  <c r="U32" i="14" s="1"/>
  <c r="Q22" i="5"/>
  <c r="R22" i="5"/>
  <c r="T22" i="5" s="1"/>
  <c r="U22" i="5" s="1"/>
  <c r="S22" i="5"/>
  <c r="V32" i="14" l="1"/>
  <c r="V30" i="14"/>
  <c r="U36" i="14"/>
  <c r="U37" i="14"/>
  <c r="V37" i="14" s="1"/>
  <c r="V36" i="14"/>
  <c r="R27" i="10" l="1"/>
  <c r="S27" i="10"/>
  <c r="T27" i="10"/>
  <c r="U27" i="10" l="1"/>
  <c r="V27" i="10" s="1"/>
  <c r="R17" i="5"/>
  <c r="T17" i="5" s="1"/>
  <c r="S17" i="5"/>
  <c r="R21" i="5" l="1"/>
  <c r="S21" i="5"/>
  <c r="R23" i="5"/>
  <c r="S23" i="5"/>
  <c r="V27" i="3"/>
  <c r="R22" i="3"/>
  <c r="S22" i="3"/>
  <c r="T22" i="3"/>
  <c r="R17" i="3"/>
  <c r="S17" i="3"/>
  <c r="T17" i="3"/>
  <c r="R24" i="3"/>
  <c r="S24" i="3"/>
  <c r="T24" i="3"/>
  <c r="R25" i="3"/>
  <c r="S25" i="3"/>
  <c r="T25" i="3"/>
  <c r="R26" i="14"/>
  <c r="S26" i="14"/>
  <c r="T26" i="14"/>
  <c r="R31" i="14"/>
  <c r="S31" i="14"/>
  <c r="T31" i="14"/>
  <c r="R33" i="14"/>
  <c r="S33" i="14"/>
  <c r="T33" i="14"/>
  <c r="R27" i="14"/>
  <c r="S27" i="14"/>
  <c r="T27" i="14"/>
  <c r="R35" i="14"/>
  <c r="S35" i="14"/>
  <c r="T35" i="14"/>
  <c r="T21" i="5" l="1"/>
  <c r="T23" i="5"/>
  <c r="U25" i="3"/>
  <c r="V25" i="3" s="1"/>
  <c r="U22" i="3"/>
  <c r="V22" i="3" s="1"/>
  <c r="U17" i="3"/>
  <c r="V17" i="3" s="1"/>
  <c r="U24" i="3"/>
  <c r="V24" i="3" s="1"/>
  <c r="U26" i="14"/>
  <c r="V26" i="14" s="1"/>
  <c r="U27" i="14"/>
  <c r="V27" i="14" s="1"/>
  <c r="U33" i="14"/>
  <c r="V33" i="14" s="1"/>
  <c r="U35" i="14"/>
  <c r="V35" i="14" s="1"/>
  <c r="U31" i="14"/>
  <c r="V31" i="14" s="1"/>
  <c r="Q20" i="5"/>
  <c r="R20" i="5"/>
  <c r="S20" i="5"/>
  <c r="Q13" i="5"/>
  <c r="R13" i="5"/>
  <c r="S13" i="5"/>
  <c r="R28" i="14"/>
  <c r="S28" i="14"/>
  <c r="T28" i="14"/>
  <c r="R34" i="14"/>
  <c r="S34" i="14"/>
  <c r="T34" i="14"/>
  <c r="R26" i="3"/>
  <c r="S26" i="3"/>
  <c r="T26" i="3"/>
  <c r="R21" i="3"/>
  <c r="S21" i="3"/>
  <c r="T21" i="3"/>
  <c r="R12" i="3"/>
  <c r="R23" i="3"/>
  <c r="S12" i="3"/>
  <c r="T12" i="3"/>
  <c r="S23" i="3"/>
  <c r="T23" i="3"/>
  <c r="T20" i="5" l="1"/>
  <c r="U34" i="14"/>
  <c r="V34" i="14" s="1"/>
  <c r="U26" i="3"/>
  <c r="V26" i="3" s="1"/>
  <c r="U20" i="5"/>
  <c r="T13" i="5"/>
  <c r="U13" i="5" s="1"/>
  <c r="U28" i="14"/>
  <c r="V28" i="14" s="1"/>
  <c r="U21" i="3"/>
  <c r="V21" i="3" s="1"/>
  <c r="U12" i="3"/>
  <c r="V12" i="3" s="1"/>
  <c r="U23" i="3"/>
  <c r="V23" i="3" s="1"/>
  <c r="R14" i="3"/>
  <c r="S14" i="3"/>
  <c r="T14" i="3"/>
  <c r="R13" i="3"/>
  <c r="S13" i="3"/>
  <c r="T13" i="3"/>
  <c r="R18" i="3"/>
  <c r="S18" i="3"/>
  <c r="T18" i="3"/>
  <c r="R20" i="3"/>
  <c r="S20" i="3"/>
  <c r="T20" i="3"/>
  <c r="R16" i="3"/>
  <c r="S16" i="3"/>
  <c r="T16" i="3"/>
  <c r="R21" i="14"/>
  <c r="S21" i="14"/>
  <c r="T21" i="14"/>
  <c r="R17" i="14"/>
  <c r="S17" i="14"/>
  <c r="T17" i="14"/>
  <c r="R6" i="14"/>
  <c r="S6" i="14"/>
  <c r="T6" i="14"/>
  <c r="R32" i="10"/>
  <c r="S32" i="10"/>
  <c r="T32" i="10"/>
  <c r="R38" i="10"/>
  <c r="S38" i="10"/>
  <c r="T38" i="10"/>
  <c r="R24" i="10"/>
  <c r="S24" i="10"/>
  <c r="T24" i="10"/>
  <c r="R31" i="10"/>
  <c r="S31" i="10"/>
  <c r="T31" i="10"/>
  <c r="R8" i="10"/>
  <c r="S8" i="10"/>
  <c r="T8" i="10"/>
  <c r="R29" i="10"/>
  <c r="S29" i="10"/>
  <c r="T29" i="10"/>
  <c r="R26" i="10"/>
  <c r="S26" i="10"/>
  <c r="T26" i="10"/>
  <c r="R18" i="10"/>
  <c r="S18" i="10"/>
  <c r="T18" i="10"/>
  <c r="R35" i="10"/>
  <c r="S35" i="10"/>
  <c r="T35" i="10"/>
  <c r="R17" i="10"/>
  <c r="S17" i="10"/>
  <c r="T17" i="10"/>
  <c r="R20" i="10"/>
  <c r="S20" i="10"/>
  <c r="T20" i="10"/>
  <c r="R6" i="10"/>
  <c r="S6" i="10"/>
  <c r="T6" i="10"/>
  <c r="R33" i="10"/>
  <c r="S33" i="10"/>
  <c r="T33" i="10"/>
  <c r="R23" i="10"/>
  <c r="S23" i="10"/>
  <c r="T23" i="10"/>
  <c r="U33" i="10" l="1"/>
  <c r="V33" i="10" s="1"/>
  <c r="U32" i="10"/>
  <c r="V32" i="10" s="1"/>
  <c r="U23" i="10"/>
  <c r="V23" i="10" s="1"/>
  <c r="U17" i="14"/>
  <c r="V17" i="14" s="1"/>
  <c r="U21" i="14"/>
  <c r="V21" i="14" s="1"/>
  <c r="U14" i="3"/>
  <c r="V14" i="3" s="1"/>
  <c r="U18" i="3"/>
  <c r="V18" i="3" s="1"/>
  <c r="U20" i="3"/>
  <c r="V20" i="3" s="1"/>
  <c r="U13" i="3"/>
  <c r="V13" i="3" s="1"/>
  <c r="U16" i="3"/>
  <c r="V16" i="3" s="1"/>
  <c r="U6" i="14"/>
  <c r="V6" i="14" s="1"/>
  <c r="U26" i="10"/>
  <c r="V26" i="10" s="1"/>
  <c r="U8" i="10"/>
  <c r="V8" i="10" s="1"/>
  <c r="U29" i="10"/>
  <c r="V29" i="10" s="1"/>
  <c r="U38" i="10"/>
  <c r="V38" i="10" s="1"/>
  <c r="U31" i="10"/>
  <c r="V31" i="10" s="1"/>
  <c r="U18" i="10"/>
  <c r="V18" i="10" s="1"/>
  <c r="U35" i="10"/>
  <c r="V35" i="10" s="1"/>
  <c r="U24" i="10"/>
  <c r="V24" i="10" s="1"/>
  <c r="U20" i="10"/>
  <c r="V20" i="10" s="1"/>
  <c r="U17" i="10"/>
  <c r="V17" i="10" s="1"/>
  <c r="U6" i="10"/>
  <c r="V6" i="10" s="1"/>
  <c r="T13" i="14"/>
  <c r="S13" i="14"/>
  <c r="R13" i="14"/>
  <c r="T25" i="14"/>
  <c r="S25" i="14"/>
  <c r="R25" i="14"/>
  <c r="U13" i="14" l="1"/>
  <c r="V13" i="14" s="1"/>
  <c r="U25" i="14"/>
  <c r="V25" i="14" s="1"/>
  <c r="R10" i="10"/>
  <c r="S10" i="10"/>
  <c r="T10" i="10"/>
  <c r="T19" i="3"/>
  <c r="S19" i="3"/>
  <c r="R19" i="3"/>
  <c r="U19" i="3" l="1"/>
  <c r="V19" i="3" s="1"/>
  <c r="U10" i="10"/>
  <c r="V10" i="10" s="1"/>
  <c r="S25" i="10"/>
  <c r="T25" i="10"/>
  <c r="S13" i="10"/>
  <c r="T13" i="10"/>
  <c r="S11" i="10"/>
  <c r="T11" i="10"/>
  <c r="S28" i="10"/>
  <c r="T28" i="10"/>
  <c r="S7" i="10"/>
  <c r="T7" i="10"/>
  <c r="R39" i="10"/>
  <c r="R36" i="10"/>
  <c r="R16" i="10"/>
  <c r="R30" i="10"/>
  <c r="R12" i="10"/>
  <c r="R37" i="10"/>
  <c r="R21" i="10"/>
  <c r="R9" i="10"/>
  <c r="R15" i="10"/>
  <c r="R22" i="10"/>
  <c r="R25" i="10"/>
  <c r="R13" i="10"/>
  <c r="R11" i="10"/>
  <c r="R28" i="10"/>
  <c r="R7" i="10"/>
  <c r="Q16" i="5"/>
  <c r="Q8" i="5"/>
  <c r="Q15" i="5"/>
  <c r="Q11" i="5"/>
  <c r="Q18" i="5"/>
  <c r="Q14" i="5"/>
  <c r="Q10" i="5"/>
  <c r="Q6" i="5"/>
  <c r="Q12" i="5"/>
  <c r="Q17" i="5"/>
  <c r="U17" i="5" s="1"/>
  <c r="S29" i="14"/>
  <c r="T29" i="14"/>
  <c r="R16" i="14"/>
  <c r="R19" i="14"/>
  <c r="R22" i="14"/>
  <c r="R10" i="14"/>
  <c r="R15" i="14"/>
  <c r="R24" i="14"/>
  <c r="R8" i="14"/>
  <c r="R7" i="14"/>
  <c r="R14" i="14"/>
  <c r="R29" i="14"/>
  <c r="R11" i="14"/>
  <c r="R20" i="14"/>
  <c r="R7" i="3"/>
  <c r="R8" i="3"/>
  <c r="R11" i="3"/>
  <c r="R15" i="3"/>
  <c r="R10" i="3"/>
  <c r="T10" i="3"/>
  <c r="S10" i="3"/>
  <c r="T15" i="3"/>
  <c r="S15" i="3"/>
  <c r="T11" i="3"/>
  <c r="S11" i="3"/>
  <c r="T8" i="3"/>
  <c r="S8" i="3"/>
  <c r="T7" i="3"/>
  <c r="S7" i="3"/>
  <c r="T9" i="3"/>
  <c r="S9" i="3"/>
  <c r="R9" i="3"/>
  <c r="T6" i="3"/>
  <c r="S6" i="3"/>
  <c r="R6" i="3"/>
  <c r="V39" i="14"/>
  <c r="T14" i="14"/>
  <c r="S14" i="14"/>
  <c r="T7" i="14"/>
  <c r="S7" i="14"/>
  <c r="T8" i="14"/>
  <c r="S8" i="14"/>
  <c r="T24" i="14"/>
  <c r="S24" i="14"/>
  <c r="T15" i="14"/>
  <c r="S15" i="14"/>
  <c r="T10" i="14"/>
  <c r="S10" i="14"/>
  <c r="T22" i="14"/>
  <c r="S22" i="14"/>
  <c r="T19" i="14"/>
  <c r="S19" i="14"/>
  <c r="T16" i="14"/>
  <c r="S16" i="14"/>
  <c r="T11" i="14"/>
  <c r="S11" i="14"/>
  <c r="T20" i="14"/>
  <c r="S20" i="14"/>
  <c r="T23" i="14"/>
  <c r="S23" i="14"/>
  <c r="R23" i="14"/>
  <c r="T18" i="14"/>
  <c r="S18" i="14"/>
  <c r="R18" i="14"/>
  <c r="T12" i="14"/>
  <c r="S12" i="14"/>
  <c r="R12" i="14"/>
  <c r="T9" i="14"/>
  <c r="S9" i="14"/>
  <c r="R9" i="14"/>
  <c r="U24" i="5"/>
  <c r="S12" i="5"/>
  <c r="R12" i="5"/>
  <c r="S6" i="5"/>
  <c r="R6" i="5"/>
  <c r="S10" i="5"/>
  <c r="R10" i="5"/>
  <c r="S14" i="5"/>
  <c r="R14" i="5"/>
  <c r="S18" i="5"/>
  <c r="R18" i="5"/>
  <c r="S11" i="5"/>
  <c r="R11" i="5"/>
  <c r="S15" i="5"/>
  <c r="R15" i="5"/>
  <c r="S8" i="5"/>
  <c r="R8" i="5"/>
  <c r="S16" i="5"/>
  <c r="R16" i="5"/>
  <c r="Q21" i="5"/>
  <c r="S7" i="5"/>
  <c r="R7" i="5"/>
  <c r="Q7" i="5"/>
  <c r="S19" i="5"/>
  <c r="R19" i="5"/>
  <c r="Q19" i="5"/>
  <c r="S9" i="5"/>
  <c r="R9" i="5"/>
  <c r="Q9" i="5"/>
  <c r="Q23" i="5"/>
  <c r="V40" i="10"/>
  <c r="T22" i="10"/>
  <c r="S22" i="10"/>
  <c r="T15" i="10"/>
  <c r="S15" i="10"/>
  <c r="T9" i="10"/>
  <c r="S9" i="10"/>
  <c r="T21" i="10"/>
  <c r="S21" i="10"/>
  <c r="T37" i="10"/>
  <c r="S37" i="10"/>
  <c r="T12" i="10"/>
  <c r="S12" i="10"/>
  <c r="T30" i="10"/>
  <c r="S30" i="10"/>
  <c r="T16" i="10"/>
  <c r="S16" i="10"/>
  <c r="T36" i="10"/>
  <c r="S36" i="10"/>
  <c r="T39" i="10"/>
  <c r="S39" i="10"/>
  <c r="T34" i="10"/>
  <c r="S34" i="10"/>
  <c r="R34" i="10"/>
  <c r="T14" i="10"/>
  <c r="S14" i="10"/>
  <c r="R14" i="10"/>
  <c r="T19" i="10"/>
  <c r="S19" i="10"/>
  <c r="R19" i="10"/>
  <c r="T15" i="5" l="1"/>
  <c r="U15" i="5" s="1"/>
  <c r="U21" i="5"/>
  <c r="T19" i="5"/>
  <c r="U19" i="5" s="1"/>
  <c r="U23" i="5"/>
  <c r="T6" i="5"/>
  <c r="U6" i="5" s="1"/>
  <c r="T12" i="5"/>
  <c r="U12" i="5" s="1"/>
  <c r="U29" i="14"/>
  <c r="V29" i="14" s="1"/>
  <c r="U25" i="10"/>
  <c r="V25" i="10" s="1"/>
  <c r="U13" i="10"/>
  <c r="V13" i="10" s="1"/>
  <c r="U19" i="10"/>
  <c r="V19" i="10" s="1"/>
  <c r="U14" i="10"/>
  <c r="V14" i="10" s="1"/>
  <c r="U34" i="10"/>
  <c r="V34" i="10" s="1"/>
  <c r="U22" i="10"/>
  <c r="V22" i="10" s="1"/>
  <c r="U28" i="10"/>
  <c r="V28" i="10" s="1"/>
  <c r="U12" i="10"/>
  <c r="V12" i="10" s="1"/>
  <c r="U30" i="10"/>
  <c r="V30" i="10" s="1"/>
  <c r="U36" i="10"/>
  <c r="V36" i="10" s="1"/>
  <c r="U15" i="10"/>
  <c r="V15" i="10" s="1"/>
  <c r="U9" i="10"/>
  <c r="V9" i="10" s="1"/>
  <c r="U39" i="10"/>
  <c r="V39" i="10" s="1"/>
  <c r="U11" i="10"/>
  <c r="V11" i="10" s="1"/>
  <c r="U37" i="10"/>
  <c r="V37" i="10" s="1"/>
  <c r="U21" i="10"/>
  <c r="V21" i="10" s="1"/>
  <c r="U16" i="10"/>
  <c r="V16" i="10" s="1"/>
  <c r="U7" i="10"/>
  <c r="V7" i="10" s="1"/>
  <c r="T16" i="5"/>
  <c r="U16" i="5" s="1"/>
  <c r="T10" i="5"/>
  <c r="U10" i="5" s="1"/>
  <c r="T18" i="5"/>
  <c r="U18" i="5" s="1"/>
  <c r="T11" i="5"/>
  <c r="U11" i="5" s="1"/>
  <c r="T8" i="5"/>
  <c r="U8" i="5" s="1"/>
  <c r="T14" i="5"/>
  <c r="U14" i="5" s="1"/>
  <c r="T9" i="5"/>
  <c r="U9" i="5" s="1"/>
  <c r="T7" i="5"/>
  <c r="U7" i="5" s="1"/>
  <c r="U8" i="14"/>
  <c r="V8" i="14" s="1"/>
  <c r="U20" i="14"/>
  <c r="V20" i="14" s="1"/>
  <c r="U22" i="14"/>
  <c r="V22" i="14" s="1"/>
  <c r="U10" i="14"/>
  <c r="V10" i="14" s="1"/>
  <c r="U14" i="14"/>
  <c r="V14" i="14" s="1"/>
  <c r="U7" i="14"/>
  <c r="V7" i="14" s="1"/>
  <c r="U18" i="14"/>
  <c r="V18" i="14" s="1"/>
  <c r="U19" i="14"/>
  <c r="V19" i="14" s="1"/>
  <c r="U16" i="14"/>
  <c r="V16" i="14" s="1"/>
  <c r="U15" i="14"/>
  <c r="V15" i="14" s="1"/>
  <c r="U24" i="14"/>
  <c r="V24" i="14" s="1"/>
  <c r="U11" i="14"/>
  <c r="V11" i="14" s="1"/>
  <c r="U23" i="14"/>
  <c r="V23" i="14" s="1"/>
  <c r="U9" i="14"/>
  <c r="V9" i="14" s="1"/>
  <c r="U12" i="14"/>
  <c r="V12" i="14" s="1"/>
  <c r="U7" i="3"/>
  <c r="V7" i="3" s="1"/>
  <c r="U6" i="3"/>
  <c r="V6" i="3" s="1"/>
  <c r="U15" i="3"/>
  <c r="V15" i="3" s="1"/>
  <c r="U8" i="3"/>
  <c r="V8" i="3" s="1"/>
  <c r="U10" i="3"/>
  <c r="V10" i="3" s="1"/>
  <c r="U11" i="3"/>
  <c r="V11" i="3" s="1"/>
  <c r="U9" i="3"/>
  <c r="V9" i="3" s="1"/>
</calcChain>
</file>

<file path=xl/sharedStrings.xml><?xml version="1.0" encoding="utf-8"?>
<sst xmlns="http://schemas.openxmlformats.org/spreadsheetml/2006/main" count="259" uniqueCount="137">
  <si>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</si>
  <si>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</si>
  <si>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</si>
  <si>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</si>
  <si>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</si>
  <si>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</si>
  <si>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</si>
  <si>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</si>
  <si>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TOTAL DROP POINTS</t>
  </si>
  <si>
    <t>FINAL TOTAL AFTER DROP POINTS</t>
  </si>
  <si>
    <t>DROP POINTS</t>
  </si>
  <si>
    <t>VKC</t>
  </si>
  <si>
    <t>Luviwe Sambudla</t>
  </si>
  <si>
    <t>Leyton Fourie</t>
  </si>
  <si>
    <t>Kwanda Mokoena</t>
  </si>
  <si>
    <t>Anesu Maphumulo</t>
  </si>
  <si>
    <t>Keagan Beaumont</t>
  </si>
  <si>
    <t>Lorenzo Cianfanelli</t>
  </si>
  <si>
    <t>Aadam Kajee</t>
  </si>
  <si>
    <t>Enzo Rujugiro</t>
  </si>
  <si>
    <t>Goran Gruben</t>
  </si>
  <si>
    <t>Luke Hill</t>
  </si>
  <si>
    <t>Tyler Repsold</t>
  </si>
  <si>
    <t>Nikolas Roos</t>
  </si>
  <si>
    <t>Ashton Repsold</t>
  </si>
  <si>
    <t>Tristan Coertze</t>
  </si>
  <si>
    <t>Jayden Goosen</t>
  </si>
  <si>
    <t>Moosa Kajee</t>
  </si>
  <si>
    <t>Jason MacBeath</t>
  </si>
  <si>
    <t>Giulio Cianfanelli</t>
  </si>
  <si>
    <t>Muhammad Wally</t>
  </si>
  <si>
    <t>Michele Patrizi</t>
  </si>
  <si>
    <t>Jayden Els</t>
  </si>
  <si>
    <t>Daniele Patrizi</t>
  </si>
  <si>
    <t>Tate Bishop</t>
  </si>
  <si>
    <t>Joshua Coertze</t>
  </si>
  <si>
    <t>Josh Le Roux</t>
  </si>
  <si>
    <t>Jarrod Waberski</t>
  </si>
  <si>
    <t>Joseph Ellerine</t>
  </si>
  <si>
    <t>Bjorn Roos</t>
  </si>
  <si>
    <t>Ryan Cooper</t>
  </si>
  <si>
    <t>Bevan Williams</t>
  </si>
  <si>
    <t>Craig Koekemoer</t>
  </si>
  <si>
    <t>Clint Jones</t>
  </si>
  <si>
    <t>Laurance Jones</t>
  </si>
  <si>
    <t>Kurt Bakewell</t>
  </si>
  <si>
    <t>Tato Carello</t>
  </si>
  <si>
    <t>Wayne Masters</t>
  </si>
  <si>
    <t>Keagan Masters</t>
  </si>
  <si>
    <t>David Veringa</t>
  </si>
  <si>
    <t>Mauro Munari</t>
  </si>
  <si>
    <t>Jaco Nel</t>
  </si>
  <si>
    <t>Fabienne Lanz</t>
  </si>
  <si>
    <t>Paul Dias</t>
  </si>
  <si>
    <t>Miguel Dias</t>
  </si>
  <si>
    <t>Anthony Rofail</t>
  </si>
  <si>
    <t>Dylan Seely</t>
  </si>
  <si>
    <t>Connor Rogers</t>
  </si>
  <si>
    <t>Alex Lenaerts</t>
  </si>
  <si>
    <t>Dominic Dias</t>
  </si>
  <si>
    <t>Calvin Dias</t>
  </si>
  <si>
    <t>Scott Falconer</t>
  </si>
  <si>
    <t>Mika Abrahams</t>
  </si>
  <si>
    <t>Georgia Lenaerts</t>
  </si>
  <si>
    <t>David Hollis</t>
  </si>
  <si>
    <t>Kyle Mitchell</t>
  </si>
  <si>
    <t>Ryan Maroun</t>
  </si>
  <si>
    <t>Lucas Royston</t>
  </si>
  <si>
    <t>Ethan Schultz</t>
  </si>
  <si>
    <t>Luan Mostert</t>
  </si>
  <si>
    <t>Aiden Green</t>
  </si>
  <si>
    <t>Reagile Mailula</t>
  </si>
  <si>
    <t>KYLE VISSER</t>
  </si>
  <si>
    <t>Ndumiiso Bungane</t>
  </si>
  <si>
    <t>Aiden Hall</t>
  </si>
  <si>
    <t>AKC</t>
  </si>
  <si>
    <t>WPMC</t>
  </si>
  <si>
    <t>KZN</t>
  </si>
  <si>
    <t>Michael Potgieter</t>
  </si>
  <si>
    <t>Chassis</t>
  </si>
  <si>
    <t>Formula-K</t>
  </si>
  <si>
    <t>Tony kart</t>
  </si>
  <si>
    <t>Zanardi</t>
  </si>
  <si>
    <t>Kosmic</t>
  </si>
  <si>
    <t>Birel</t>
  </si>
  <si>
    <t>Tony Kart</t>
  </si>
  <si>
    <t>KOSMIC</t>
  </si>
  <si>
    <t>Riccardo Kart</t>
  </si>
  <si>
    <t>FA</t>
  </si>
  <si>
    <t>Praga</t>
  </si>
  <si>
    <t>CRG</t>
  </si>
  <si>
    <t>Rachelle Du Plesisi</t>
  </si>
  <si>
    <t>Joaquin De Oliveira</t>
  </si>
  <si>
    <t>Christopher Tait</t>
  </si>
  <si>
    <t>KC Ensor-Smith</t>
  </si>
  <si>
    <t>Gold Kart</t>
  </si>
  <si>
    <t>Mandla Mlangeni</t>
  </si>
  <si>
    <t>Formula K</t>
  </si>
  <si>
    <t>Joshua Moore</t>
  </si>
  <si>
    <t>Myles Krouse</t>
  </si>
  <si>
    <t>Eric Norman</t>
  </si>
  <si>
    <t>Kylo Barnard</t>
  </si>
  <si>
    <t>Troy Snyman</t>
  </si>
  <si>
    <t>Jordan van Der Merwe</t>
  </si>
  <si>
    <t>Kenzo Barnard</t>
  </si>
  <si>
    <t>Ruan putter</t>
  </si>
  <si>
    <t>Aqil Alibhai</t>
  </si>
  <si>
    <t>ZKR</t>
  </si>
  <si>
    <t>Louis Lias</t>
  </si>
  <si>
    <t>Lonika Maartens</t>
  </si>
  <si>
    <t>Kai van Zyjl</t>
  </si>
  <si>
    <t>Taya van der Laan</t>
  </si>
  <si>
    <t>Molekar Ghazi</t>
  </si>
  <si>
    <t>Joshua Smit</t>
  </si>
  <si>
    <t>Ethan Stier</t>
  </si>
  <si>
    <t>Ethan Lenon</t>
  </si>
  <si>
    <t>Reese Koorzen</t>
  </si>
  <si>
    <t>Troy van der Laan</t>
  </si>
  <si>
    <t>Jude Stuart</t>
  </si>
  <si>
    <t>Jack Moore</t>
  </si>
  <si>
    <t>Grayson van Zummeren</t>
  </si>
  <si>
    <t>Daniel van Zummeren ZUMMEREN</t>
  </si>
  <si>
    <t>Thando Malumane</t>
  </si>
  <si>
    <t>Sebstian Smith</t>
  </si>
  <si>
    <t>Kent Swarts</t>
  </si>
  <si>
    <t>Khan Uzair</t>
  </si>
  <si>
    <t>Anthon Lombard</t>
  </si>
  <si>
    <t>Tyler Robinson</t>
  </si>
  <si>
    <t>excl</t>
  </si>
  <si>
    <t>Ryan Bakewell</t>
  </si>
  <si>
    <t>Robert Bakewell</t>
  </si>
  <si>
    <t>Ian Basson</t>
  </si>
  <si>
    <t xml:space="preserve">                            2019 NATIONAL ROK KARTING CHAMPIONSHIP -125GP CLASS</t>
  </si>
  <si>
    <t xml:space="preserve">                            2019 NATIONAL ROK KARTING CHAMPIONSHIP - MINI ROK</t>
  </si>
  <si>
    <t xml:space="preserve">                            2019 NATIONAL KARTING CHAMPIONSHIP - KID ROK</t>
  </si>
  <si>
    <t xml:space="preserve">                            2019 NATIONAL ROK KARTING CHAMPIONSHIP - OKJ CLASS</t>
  </si>
  <si>
    <t>Redd Scholtz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</si>
</sst>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1" fillId="2" borderId="9" xfId="0" applyFont="1" applyFill="1" applyBorder="1" applyAlignment="1">
      <alignment wrapText="1"/>
    </xf>
    <xf numFmtId="0" fontId="4" fillId="2" borderId="12" xfId="0" applyFont="1" applyFill="1" applyBorder="1"/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6" fontId="1" fillId="2" borderId="20" xfId="0" applyNumberFormat="1" applyFont="1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0" borderId="3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0" xfId="0" applyAlignment="1">
      <alignment horizontal="center"/>
    </xf>
    <xf numFmtId="0" fontId="1" fillId="2" borderId="11" xfId="0" applyFont="1" applyFill="1" applyBorder="1"/>
    <xf numFmtId="6" fontId="8" fillId="3" borderId="20" xfId="1" applyNumberFormat="1" applyBorder="1" applyAlignment="1">
      <alignment horizontal="center"/>
    </xf>
    <xf numFmtId="6" fontId="8" fillId="3" borderId="23" xfId="1" applyNumberFormat="1" applyBorder="1" applyAlignment="1">
      <alignment horizontal="center"/>
    </xf>
    <xf numFmtId="0" fontId="8" fillId="3" borderId="17" xfId="1" applyBorder="1" applyAlignment="1">
      <alignment horizontal="center"/>
    </xf>
    <xf numFmtId="0" fontId="8" fillId="3" borderId="19" xfId="1" applyBorder="1" applyAlignment="1">
      <alignment horizontal="center"/>
    </xf>
    <xf numFmtId="0" fontId="8" fillId="3" borderId="25" xfId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8" fillId="3" borderId="9" xfId="1" applyBorder="1" applyAlignment="1">
      <alignment wrapText="1"/>
    </xf>
    <xf numFmtId="0" fontId="8" fillId="3" borderId="10" xfId="1" applyBorder="1" applyAlignment="1">
      <alignment wrapText="1"/>
    </xf>
    <xf numFmtId="0" fontId="8" fillId="3" borderId="24" xfId="1" applyBorder="1" applyAlignment="1">
      <alignment wrapText="1"/>
    </xf>
    <xf numFmtId="0" fontId="3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" borderId="0" xfId="1" applyBorder="1" applyAlignment="1">
      <alignment horizontal="center"/>
    </xf>
    <xf numFmtId="0" fontId="1" fillId="2" borderId="0" xfId="0" applyFont="1" applyFill="1" applyBorder="1"/>
    <xf numFmtId="0" fontId="1" fillId="2" borderId="24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2" borderId="11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4" fillId="2" borderId="28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8" fillId="3" borderId="4" xfId="1" applyBorder="1" applyAlignment="1">
      <alignment horizontal="center"/>
    </xf>
    <xf numFmtId="0" fontId="8" fillId="3" borderId="5" xfId="1" applyBorder="1" applyAlignment="1">
      <alignment horizontal="center"/>
    </xf>
    <xf numFmtId="0" fontId="8" fillId="3" borderId="26" xfId="1" applyBorder="1" applyAlignment="1">
      <alignment horizontal="center"/>
    </xf>
    <xf numFmtId="0" fontId="8" fillId="3" borderId="15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6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3" borderId="9" xfId="1" applyBorder="1" applyAlignment="1">
      <alignment horizontal="center" wrapText="1"/>
    </xf>
    <xf numFmtId="0" fontId="8" fillId="3" borderId="10" xfId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31751</xdr:rowOff>
    </xdr:from>
    <xdr:to>
      <xdr:col>3</xdr:col>
      <xdr:colOff>84668</xdr:colOff>
      <xdr:row>3</xdr:row>
      <xdr:rowOff>97420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751"/>
          <a:ext cx="1930400" cy="895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3</xdr:col>
      <xdr:colOff>275166</xdr:colOff>
      <xdr:row>3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1979084" cy="98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433916</xdr:colOff>
      <xdr:row>3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0833" cy="984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116417</xdr:rowOff>
    </xdr:from>
    <xdr:to>
      <xdr:col>3</xdr:col>
      <xdr:colOff>194734</xdr:colOff>
      <xdr:row>3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17"/>
          <a:ext cx="1813984" cy="89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90" zoomScaleNormal="90" zoomScaleSheetLayoutView="90" workbookViewId="0">
      <selection activeCell="Z5" sqref="Z5"/>
    </sheetView>
  </sheetViews>
  <sheetFormatPr defaultRowHeight="15" x14ac:dyDescent="0.25"/>
  <cols>
    <col min="1" max="1" width="5.140625" customWidth="1"/>
    <col min="2" max="2" width="21.85546875" customWidth="1"/>
    <col min="3" max="3" width="11.7109375" style="58" hidden="1" customWidth="1"/>
    <col min="4" max="4" width="10.85546875" customWidth="1"/>
    <col min="5" max="5" width="8.7109375" customWidth="1"/>
    <col min="6" max="17" width="4.140625" style="1" customWidth="1"/>
    <col min="18" max="18" width="6.42578125" style="1" customWidth="1"/>
    <col min="19" max="20" width="6" style="1" customWidth="1"/>
    <col min="21" max="21" width="7.140625" style="1" customWidth="1"/>
    <col min="22" max="22" width="9.28515625" style="31" customWidth="1"/>
    <col min="23" max="24" width="4.140625" style="31" customWidth="1"/>
    <col min="25" max="25" width="7.140625" style="31" customWidth="1"/>
  </cols>
  <sheetData>
    <row r="1" spans="1:25" ht="27" customHeight="1" x14ac:dyDescent="0.25">
      <c r="A1" s="87" t="s">
        <v>134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/>
      <c r="X1"/>
      <c r="Y1"/>
    </row>
    <row r="2" spans="1:25" ht="23.45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/>
      <c r="X2"/>
      <c r="Y2"/>
    </row>
    <row r="3" spans="1:25" ht="15" customHeight="1" x14ac:dyDescent="0.25">
      <c r="A3" s="92"/>
      <c r="B3" s="92"/>
      <c r="C3" s="92"/>
      <c r="D3" s="92"/>
      <c r="E3" s="92"/>
      <c r="F3" s="94" t="s">
        <v>11</v>
      </c>
      <c r="G3" s="95"/>
      <c r="H3" s="96"/>
      <c r="I3" s="94" t="s">
        <v>75</v>
      </c>
      <c r="J3" s="95"/>
      <c r="K3" s="96"/>
      <c r="L3" s="94" t="s">
        <v>76</v>
      </c>
      <c r="M3" s="95"/>
      <c r="N3" s="96"/>
      <c r="O3" s="94" t="s">
        <v>77</v>
      </c>
      <c r="P3" s="95"/>
      <c r="Q3" s="96"/>
      <c r="R3" s="41" t="s">
        <v>1</v>
      </c>
      <c r="S3" s="88" t="s">
        <v>10</v>
      </c>
      <c r="T3" s="89"/>
      <c r="U3" s="44" t="s">
        <v>8</v>
      </c>
      <c r="V3" s="41" t="s">
        <v>9</v>
      </c>
      <c r="W3"/>
      <c r="X3"/>
      <c r="Y3"/>
    </row>
    <row r="4" spans="1:25" ht="15.75" thickBot="1" x14ac:dyDescent="0.3">
      <c r="A4" s="93"/>
      <c r="B4" s="93"/>
      <c r="C4" s="93"/>
      <c r="D4" s="93"/>
      <c r="E4" s="93"/>
      <c r="F4" s="97">
        <v>43540</v>
      </c>
      <c r="G4" s="98"/>
      <c r="H4" s="99"/>
      <c r="I4" s="97">
        <v>43581</v>
      </c>
      <c r="J4" s="98"/>
      <c r="K4" s="99"/>
      <c r="L4" s="97">
        <v>43638</v>
      </c>
      <c r="M4" s="98"/>
      <c r="N4" s="99"/>
      <c r="O4" s="97">
        <v>43694</v>
      </c>
      <c r="P4" s="98"/>
      <c r="Q4" s="99"/>
      <c r="R4" s="42"/>
      <c r="S4" s="90"/>
      <c r="T4" s="91"/>
      <c r="U4" s="45"/>
      <c r="V4" s="42"/>
      <c r="W4"/>
      <c r="X4"/>
      <c r="Y4"/>
    </row>
    <row r="5" spans="1:25" s="2" customFormat="1" ht="42" customHeight="1" thickBot="1" x14ac:dyDescent="0.3">
      <c r="A5" s="6" t="s">
        <v>0</v>
      </c>
      <c r="B5" s="80" t="s">
        <v>4</v>
      </c>
      <c r="C5" s="59" t="s">
        <v>79</v>
      </c>
      <c r="D5" s="5" t="s">
        <v>3</v>
      </c>
      <c r="E5" s="8" t="s">
        <v>5</v>
      </c>
      <c r="F5" s="9">
        <v>1</v>
      </c>
      <c r="G5" s="10">
        <v>2</v>
      </c>
      <c r="H5" s="11">
        <v>3</v>
      </c>
      <c r="I5" s="9">
        <v>1</v>
      </c>
      <c r="J5" s="10">
        <v>2</v>
      </c>
      <c r="K5" s="11">
        <v>3</v>
      </c>
      <c r="L5" s="9">
        <v>1</v>
      </c>
      <c r="M5" s="12">
        <v>2</v>
      </c>
      <c r="N5" s="11">
        <v>3</v>
      </c>
      <c r="O5" s="9">
        <v>1</v>
      </c>
      <c r="P5" s="10">
        <v>2</v>
      </c>
      <c r="Q5" s="11">
        <v>3</v>
      </c>
      <c r="R5" s="43"/>
      <c r="S5" s="33" t="s">
        <v>6</v>
      </c>
      <c r="T5" s="34" t="s">
        <v>7</v>
      </c>
      <c r="U5" s="46"/>
      <c r="V5" s="42"/>
    </row>
    <row r="6" spans="1:25" x14ac:dyDescent="0.25">
      <c r="A6" s="64">
        <v>1</v>
      </c>
      <c r="B6" s="30" t="s">
        <v>21</v>
      </c>
      <c r="C6" s="60" t="s">
        <v>89</v>
      </c>
      <c r="D6" s="24">
        <v>1032</v>
      </c>
      <c r="E6" s="25">
        <v>57</v>
      </c>
      <c r="F6" s="63">
        <v>35</v>
      </c>
      <c r="G6" s="76">
        <v>35</v>
      </c>
      <c r="H6" s="62">
        <v>35</v>
      </c>
      <c r="I6" s="63">
        <v>32</v>
      </c>
      <c r="J6" s="76">
        <v>35</v>
      </c>
      <c r="K6" s="62">
        <v>35</v>
      </c>
      <c r="L6" s="63">
        <v>23</v>
      </c>
      <c r="M6" s="77">
        <v>35</v>
      </c>
      <c r="N6" s="62">
        <v>23</v>
      </c>
      <c r="O6" s="63">
        <v>32</v>
      </c>
      <c r="P6" s="77">
        <v>30</v>
      </c>
      <c r="Q6" s="62">
        <v>30</v>
      </c>
      <c r="R6" s="13">
        <f t="shared" ref="R6:R26" si="0">SUM(F6:Q6)</f>
        <v>380</v>
      </c>
      <c r="S6" s="35">
        <f t="shared" ref="S6:S26" si="1">SMALL(F6:Q6,1)</f>
        <v>23</v>
      </c>
      <c r="T6" s="36">
        <f t="shared" ref="T6:T26" si="2">SMALL(F6:Q6,2)</f>
        <v>23</v>
      </c>
      <c r="U6" s="37">
        <f t="shared" ref="U6:U26" si="3">SUM(S6:T6)</f>
        <v>46</v>
      </c>
      <c r="V6" s="32">
        <f t="shared" ref="V6:V26" si="4">R6-U6</f>
        <v>334</v>
      </c>
      <c r="W6"/>
      <c r="X6"/>
      <c r="Y6"/>
    </row>
    <row r="7" spans="1:25" x14ac:dyDescent="0.25">
      <c r="A7" s="64">
        <v>2</v>
      </c>
      <c r="B7" s="30" t="s">
        <v>18</v>
      </c>
      <c r="C7" s="60" t="s">
        <v>80</v>
      </c>
      <c r="D7" s="24">
        <v>7384</v>
      </c>
      <c r="E7" s="25">
        <v>27</v>
      </c>
      <c r="F7" s="28">
        <v>29</v>
      </c>
      <c r="G7" s="78">
        <v>22</v>
      </c>
      <c r="H7" s="29">
        <v>26</v>
      </c>
      <c r="I7" s="28">
        <v>35</v>
      </c>
      <c r="J7" s="78">
        <v>21</v>
      </c>
      <c r="K7" s="29">
        <v>32</v>
      </c>
      <c r="L7" s="28">
        <v>30</v>
      </c>
      <c r="M7" s="79">
        <v>30</v>
      </c>
      <c r="N7" s="29">
        <v>21</v>
      </c>
      <c r="O7" s="28">
        <v>30</v>
      </c>
      <c r="P7" s="78">
        <v>25</v>
      </c>
      <c r="Q7" s="29">
        <v>29</v>
      </c>
      <c r="R7" s="14">
        <f t="shared" si="0"/>
        <v>330</v>
      </c>
      <c r="S7" s="35">
        <f t="shared" si="1"/>
        <v>21</v>
      </c>
      <c r="T7" s="36">
        <f t="shared" si="2"/>
        <v>21</v>
      </c>
      <c r="U7" s="37">
        <f t="shared" si="3"/>
        <v>42</v>
      </c>
      <c r="V7" s="32">
        <f t="shared" si="4"/>
        <v>288</v>
      </c>
      <c r="W7"/>
      <c r="X7"/>
      <c r="Y7"/>
    </row>
    <row r="8" spans="1:25" x14ac:dyDescent="0.25">
      <c r="A8" s="64">
        <v>3</v>
      </c>
      <c r="B8" s="30" t="s">
        <v>70</v>
      </c>
      <c r="C8" s="60" t="s">
        <v>83</v>
      </c>
      <c r="D8" s="24">
        <v>18467</v>
      </c>
      <c r="E8" s="25">
        <v>33</v>
      </c>
      <c r="F8" s="28">
        <v>24</v>
      </c>
      <c r="G8" s="78">
        <v>20</v>
      </c>
      <c r="H8" s="29">
        <v>25</v>
      </c>
      <c r="I8" s="28">
        <v>27</v>
      </c>
      <c r="J8" s="78">
        <v>28</v>
      </c>
      <c r="K8" s="29">
        <v>23</v>
      </c>
      <c r="L8" s="28">
        <v>35</v>
      </c>
      <c r="M8" s="79">
        <v>29</v>
      </c>
      <c r="N8" s="29">
        <v>29</v>
      </c>
      <c r="O8" s="28">
        <v>23</v>
      </c>
      <c r="P8" s="78">
        <v>29</v>
      </c>
      <c r="Q8" s="29">
        <v>27</v>
      </c>
      <c r="R8" s="14">
        <f t="shared" si="0"/>
        <v>319</v>
      </c>
      <c r="S8" s="35">
        <f t="shared" si="1"/>
        <v>20</v>
      </c>
      <c r="T8" s="36">
        <f t="shared" si="2"/>
        <v>23</v>
      </c>
      <c r="U8" s="37">
        <f t="shared" si="3"/>
        <v>43</v>
      </c>
      <c r="V8" s="32">
        <f t="shared" si="4"/>
        <v>276</v>
      </c>
      <c r="W8"/>
      <c r="X8"/>
      <c r="Y8"/>
    </row>
    <row r="9" spans="1:25" x14ac:dyDescent="0.25">
      <c r="A9" s="64">
        <v>4</v>
      </c>
      <c r="B9" s="30" t="s">
        <v>68</v>
      </c>
      <c r="C9" s="60" t="s">
        <v>83</v>
      </c>
      <c r="D9" s="24">
        <v>12222</v>
      </c>
      <c r="E9" s="25">
        <v>11</v>
      </c>
      <c r="F9" s="28">
        <v>25</v>
      </c>
      <c r="G9" s="78">
        <v>28</v>
      </c>
      <c r="H9" s="29">
        <v>24</v>
      </c>
      <c r="I9" s="28">
        <v>28</v>
      </c>
      <c r="J9" s="78">
        <v>24</v>
      </c>
      <c r="K9" s="29">
        <v>25</v>
      </c>
      <c r="L9" s="28">
        <v>29</v>
      </c>
      <c r="M9" s="79">
        <v>22</v>
      </c>
      <c r="N9" s="29">
        <v>27</v>
      </c>
      <c r="O9" s="28">
        <v>27</v>
      </c>
      <c r="P9" s="78">
        <v>28</v>
      </c>
      <c r="Q9" s="29">
        <v>25</v>
      </c>
      <c r="R9" s="14">
        <f t="shared" si="0"/>
        <v>312</v>
      </c>
      <c r="S9" s="35">
        <f t="shared" si="1"/>
        <v>22</v>
      </c>
      <c r="T9" s="36">
        <f t="shared" si="2"/>
        <v>24</v>
      </c>
      <c r="U9" s="37">
        <f t="shared" si="3"/>
        <v>46</v>
      </c>
      <c r="V9" s="32">
        <f t="shared" si="4"/>
        <v>266</v>
      </c>
      <c r="W9"/>
      <c r="X9"/>
      <c r="Y9"/>
    </row>
    <row r="10" spans="1:25" x14ac:dyDescent="0.25">
      <c r="A10" s="64">
        <v>5</v>
      </c>
      <c r="B10" s="30" t="s">
        <v>69</v>
      </c>
      <c r="C10" s="60" t="s">
        <v>83</v>
      </c>
      <c r="D10" s="24">
        <v>1443</v>
      </c>
      <c r="E10" s="25">
        <v>32</v>
      </c>
      <c r="F10" s="28">
        <v>28</v>
      </c>
      <c r="G10" s="78">
        <v>29</v>
      </c>
      <c r="H10" s="29">
        <v>29</v>
      </c>
      <c r="I10" s="28">
        <v>29</v>
      </c>
      <c r="J10" s="78">
        <v>32</v>
      </c>
      <c r="K10" s="29">
        <v>30</v>
      </c>
      <c r="L10" s="28">
        <v>23</v>
      </c>
      <c r="M10" s="79">
        <v>23</v>
      </c>
      <c r="N10" s="29">
        <v>32</v>
      </c>
      <c r="O10" s="28">
        <v>22</v>
      </c>
      <c r="P10" s="78">
        <v>22</v>
      </c>
      <c r="Q10" s="84"/>
      <c r="R10" s="14">
        <f t="shared" si="0"/>
        <v>299</v>
      </c>
      <c r="S10" s="35">
        <f t="shared" si="1"/>
        <v>22</v>
      </c>
      <c r="T10" s="36">
        <f t="shared" si="2"/>
        <v>22</v>
      </c>
      <c r="U10" s="37">
        <f t="shared" si="3"/>
        <v>44</v>
      </c>
      <c r="V10" s="32">
        <f t="shared" si="4"/>
        <v>255</v>
      </c>
      <c r="W10"/>
      <c r="X10"/>
      <c r="Y10"/>
    </row>
    <row r="11" spans="1:25" x14ac:dyDescent="0.25">
      <c r="A11" s="64">
        <v>6</v>
      </c>
      <c r="B11" s="30" t="s">
        <v>20</v>
      </c>
      <c r="C11" s="60" t="s">
        <v>89</v>
      </c>
      <c r="D11" s="24">
        <v>12890</v>
      </c>
      <c r="E11" s="25">
        <v>13</v>
      </c>
      <c r="F11" s="28">
        <v>30</v>
      </c>
      <c r="G11" s="78">
        <v>23</v>
      </c>
      <c r="H11" s="29">
        <v>32</v>
      </c>
      <c r="I11" s="28">
        <v>0</v>
      </c>
      <c r="J11" s="78">
        <v>29</v>
      </c>
      <c r="K11" s="29">
        <v>29</v>
      </c>
      <c r="L11" s="28">
        <v>27</v>
      </c>
      <c r="M11" s="78">
        <v>28</v>
      </c>
      <c r="N11" s="29">
        <v>24</v>
      </c>
      <c r="O11" s="28">
        <v>26</v>
      </c>
      <c r="P11" s="78">
        <v>26</v>
      </c>
      <c r="Q11" s="84"/>
      <c r="R11" s="14">
        <f t="shared" si="0"/>
        <v>274</v>
      </c>
      <c r="S11" s="35">
        <f t="shared" si="1"/>
        <v>0</v>
      </c>
      <c r="T11" s="36">
        <f t="shared" si="2"/>
        <v>23</v>
      </c>
      <c r="U11" s="37">
        <f t="shared" si="3"/>
        <v>23</v>
      </c>
      <c r="V11" s="32">
        <f t="shared" si="4"/>
        <v>251</v>
      </c>
      <c r="W11"/>
      <c r="X11"/>
      <c r="Y11"/>
    </row>
    <row r="12" spans="1:25" x14ac:dyDescent="0.25">
      <c r="A12" s="64">
        <v>7</v>
      </c>
      <c r="B12" s="30" t="s">
        <v>98</v>
      </c>
      <c r="C12" s="60" t="s">
        <v>83</v>
      </c>
      <c r="D12" s="24">
        <v>17651</v>
      </c>
      <c r="E12" s="25">
        <v>17</v>
      </c>
      <c r="F12" s="82">
        <v>0</v>
      </c>
      <c r="G12" s="83">
        <v>0</v>
      </c>
      <c r="H12" s="84">
        <v>0</v>
      </c>
      <c r="I12" s="28">
        <v>30</v>
      </c>
      <c r="J12" s="78">
        <v>30</v>
      </c>
      <c r="K12" s="29">
        <v>27</v>
      </c>
      <c r="L12" s="28">
        <v>32</v>
      </c>
      <c r="M12" s="79">
        <v>21</v>
      </c>
      <c r="N12" s="29">
        <v>26</v>
      </c>
      <c r="O12" s="28">
        <v>25</v>
      </c>
      <c r="P12" s="78">
        <v>27</v>
      </c>
      <c r="Q12" s="29">
        <v>26</v>
      </c>
      <c r="R12" s="14">
        <f t="shared" si="0"/>
        <v>244</v>
      </c>
      <c r="S12" s="35">
        <f t="shared" si="1"/>
        <v>0</v>
      </c>
      <c r="T12" s="36">
        <f t="shared" si="2"/>
        <v>0</v>
      </c>
      <c r="U12" s="37">
        <f t="shared" si="3"/>
        <v>0</v>
      </c>
      <c r="V12" s="32">
        <f t="shared" si="4"/>
        <v>244</v>
      </c>
      <c r="W12"/>
      <c r="X12"/>
      <c r="Y12"/>
    </row>
    <row r="13" spans="1:25" x14ac:dyDescent="0.25">
      <c r="A13" s="64">
        <v>8</v>
      </c>
      <c r="B13" s="30" t="s">
        <v>71</v>
      </c>
      <c r="C13" s="60" t="s">
        <v>89</v>
      </c>
      <c r="D13" s="24">
        <v>22482</v>
      </c>
      <c r="E13" s="25">
        <v>71</v>
      </c>
      <c r="F13" s="28">
        <v>26</v>
      </c>
      <c r="G13" s="78">
        <v>30</v>
      </c>
      <c r="H13" s="29">
        <v>30</v>
      </c>
      <c r="I13" s="28">
        <v>0</v>
      </c>
      <c r="J13" s="78">
        <v>23</v>
      </c>
      <c r="K13" s="29">
        <v>24</v>
      </c>
      <c r="L13" s="82">
        <v>0</v>
      </c>
      <c r="M13" s="85">
        <v>0</v>
      </c>
      <c r="N13" s="84">
        <v>0</v>
      </c>
      <c r="O13" s="28">
        <v>35</v>
      </c>
      <c r="P13" s="78">
        <v>35</v>
      </c>
      <c r="Q13" s="29">
        <v>35</v>
      </c>
      <c r="R13" s="14">
        <f t="shared" si="0"/>
        <v>238</v>
      </c>
      <c r="S13" s="35">
        <f t="shared" si="1"/>
        <v>0</v>
      </c>
      <c r="T13" s="36">
        <f t="shared" si="2"/>
        <v>0</v>
      </c>
      <c r="U13" s="37">
        <f t="shared" si="3"/>
        <v>0</v>
      </c>
      <c r="V13" s="32">
        <f t="shared" si="4"/>
        <v>238</v>
      </c>
      <c r="W13"/>
      <c r="X13"/>
      <c r="Y13"/>
    </row>
    <row r="14" spans="1:25" x14ac:dyDescent="0.25">
      <c r="A14" s="64">
        <v>9</v>
      </c>
      <c r="B14" s="30" t="s">
        <v>15</v>
      </c>
      <c r="C14" s="60" t="s">
        <v>88</v>
      </c>
      <c r="D14" s="24">
        <v>5246</v>
      </c>
      <c r="E14" s="25">
        <v>63</v>
      </c>
      <c r="F14" s="19">
        <v>32</v>
      </c>
      <c r="G14" s="20">
        <v>32</v>
      </c>
      <c r="H14" s="21">
        <v>28</v>
      </c>
      <c r="I14" s="19">
        <v>26</v>
      </c>
      <c r="J14" s="20">
        <v>19</v>
      </c>
      <c r="K14" s="29">
        <v>28</v>
      </c>
      <c r="L14" s="19">
        <v>25</v>
      </c>
      <c r="M14" s="22">
        <v>26</v>
      </c>
      <c r="N14" s="21">
        <v>30</v>
      </c>
      <c r="O14" s="68"/>
      <c r="P14" s="69"/>
      <c r="Q14" s="70"/>
      <c r="R14" s="14">
        <f t="shared" si="0"/>
        <v>246</v>
      </c>
      <c r="S14" s="35">
        <f t="shared" si="1"/>
        <v>19</v>
      </c>
      <c r="T14" s="36">
        <f t="shared" si="2"/>
        <v>25</v>
      </c>
      <c r="U14" s="37">
        <f t="shared" si="3"/>
        <v>44</v>
      </c>
      <c r="V14" s="32">
        <f t="shared" si="4"/>
        <v>202</v>
      </c>
      <c r="W14"/>
      <c r="X14"/>
      <c r="Y14"/>
    </row>
    <row r="15" spans="1:25" x14ac:dyDescent="0.25">
      <c r="A15" s="64">
        <v>10</v>
      </c>
      <c r="B15" s="30" t="s">
        <v>16</v>
      </c>
      <c r="C15" s="60" t="s">
        <v>89</v>
      </c>
      <c r="D15" s="24">
        <v>16625</v>
      </c>
      <c r="E15" s="25">
        <v>77</v>
      </c>
      <c r="F15" s="19">
        <v>27</v>
      </c>
      <c r="G15" s="20">
        <v>27</v>
      </c>
      <c r="H15" s="21">
        <v>22</v>
      </c>
      <c r="I15" s="68">
        <v>0</v>
      </c>
      <c r="J15" s="69">
        <v>0</v>
      </c>
      <c r="K15" s="70">
        <v>0</v>
      </c>
      <c r="L15" s="68">
        <v>0</v>
      </c>
      <c r="M15" s="69">
        <v>0</v>
      </c>
      <c r="N15" s="70">
        <v>0</v>
      </c>
      <c r="O15" s="19">
        <v>28</v>
      </c>
      <c r="P15" s="20">
        <v>32</v>
      </c>
      <c r="Q15" s="21">
        <v>32</v>
      </c>
      <c r="R15" s="14">
        <f t="shared" si="0"/>
        <v>168</v>
      </c>
      <c r="S15" s="35">
        <f t="shared" si="1"/>
        <v>0</v>
      </c>
      <c r="T15" s="36">
        <f t="shared" si="2"/>
        <v>0</v>
      </c>
      <c r="U15" s="37">
        <f t="shared" si="3"/>
        <v>0</v>
      </c>
      <c r="V15" s="32">
        <f t="shared" si="4"/>
        <v>168</v>
      </c>
      <c r="W15"/>
      <c r="X15"/>
      <c r="Y15"/>
    </row>
    <row r="16" spans="1:25" x14ac:dyDescent="0.25">
      <c r="A16" s="64">
        <v>11</v>
      </c>
      <c r="B16" s="30" t="s">
        <v>120</v>
      </c>
      <c r="C16" s="60" t="s">
        <v>89</v>
      </c>
      <c r="D16" s="24">
        <v>17598</v>
      </c>
      <c r="E16" s="25">
        <v>222</v>
      </c>
      <c r="F16" s="19">
        <v>21</v>
      </c>
      <c r="G16" s="20">
        <v>26</v>
      </c>
      <c r="H16" s="21">
        <v>23</v>
      </c>
      <c r="I16" s="19">
        <v>24</v>
      </c>
      <c r="J16" s="20">
        <v>22</v>
      </c>
      <c r="K16" s="29">
        <v>22</v>
      </c>
      <c r="L16" s="28">
        <v>23</v>
      </c>
      <c r="M16" s="20">
        <v>0</v>
      </c>
      <c r="N16" s="21">
        <v>20</v>
      </c>
      <c r="O16" s="68"/>
      <c r="P16" s="69"/>
      <c r="Q16" s="70"/>
      <c r="R16" s="14">
        <f t="shared" si="0"/>
        <v>181</v>
      </c>
      <c r="S16" s="35">
        <f t="shared" si="1"/>
        <v>0</v>
      </c>
      <c r="T16" s="36">
        <f t="shared" si="2"/>
        <v>20</v>
      </c>
      <c r="U16" s="37">
        <f t="shared" si="3"/>
        <v>20</v>
      </c>
      <c r="V16" s="32">
        <f t="shared" si="4"/>
        <v>161</v>
      </c>
      <c r="W16"/>
      <c r="X16"/>
      <c r="Y16"/>
    </row>
    <row r="17" spans="1:25" x14ac:dyDescent="0.25">
      <c r="A17" s="64">
        <v>12</v>
      </c>
      <c r="B17" s="30" t="s">
        <v>117</v>
      </c>
      <c r="C17" s="60" t="s">
        <v>89</v>
      </c>
      <c r="D17" s="24">
        <v>14655</v>
      </c>
      <c r="E17" s="25">
        <v>45</v>
      </c>
      <c r="F17" s="68">
        <v>0</v>
      </c>
      <c r="G17" s="69">
        <v>0</v>
      </c>
      <c r="H17" s="70">
        <v>0</v>
      </c>
      <c r="I17" s="68">
        <v>0</v>
      </c>
      <c r="J17" s="69">
        <v>0</v>
      </c>
      <c r="K17" s="70">
        <v>0</v>
      </c>
      <c r="L17" s="28">
        <v>23</v>
      </c>
      <c r="M17" s="20">
        <v>24</v>
      </c>
      <c r="N17" s="21">
        <v>19</v>
      </c>
      <c r="O17" s="19">
        <v>29</v>
      </c>
      <c r="P17" s="20">
        <v>25</v>
      </c>
      <c r="Q17" s="21">
        <v>28</v>
      </c>
      <c r="R17" s="14">
        <f t="shared" si="0"/>
        <v>148</v>
      </c>
      <c r="S17" s="35">
        <f t="shared" si="1"/>
        <v>0</v>
      </c>
      <c r="T17" s="36">
        <f t="shared" si="2"/>
        <v>0</v>
      </c>
      <c r="U17" s="37">
        <f t="shared" si="3"/>
        <v>0</v>
      </c>
      <c r="V17" s="32">
        <f t="shared" si="4"/>
        <v>148</v>
      </c>
      <c r="W17"/>
      <c r="X17"/>
      <c r="Y17"/>
    </row>
    <row r="18" spans="1:25" x14ac:dyDescent="0.25">
      <c r="A18" s="64">
        <v>13</v>
      </c>
      <c r="B18" s="30" t="s">
        <v>63</v>
      </c>
      <c r="C18" s="60" t="s">
        <v>97</v>
      </c>
      <c r="D18" s="24">
        <v>1234</v>
      </c>
      <c r="E18" s="25">
        <v>86</v>
      </c>
      <c r="F18" s="19">
        <v>19</v>
      </c>
      <c r="G18" s="20">
        <v>24</v>
      </c>
      <c r="H18" s="21">
        <v>20</v>
      </c>
      <c r="I18" s="19">
        <v>22</v>
      </c>
      <c r="J18" s="20">
        <v>25</v>
      </c>
      <c r="K18" s="29">
        <v>21</v>
      </c>
      <c r="L18" s="68">
        <v>0</v>
      </c>
      <c r="M18" s="69">
        <v>0</v>
      </c>
      <c r="N18" s="70">
        <v>0</v>
      </c>
      <c r="O18" s="68"/>
      <c r="P18" s="69"/>
      <c r="Q18" s="70"/>
      <c r="R18" s="14">
        <f t="shared" si="0"/>
        <v>131</v>
      </c>
      <c r="S18" s="35">
        <f t="shared" si="1"/>
        <v>0</v>
      </c>
      <c r="T18" s="36">
        <f t="shared" si="2"/>
        <v>0</v>
      </c>
      <c r="U18" s="37">
        <f t="shared" si="3"/>
        <v>0</v>
      </c>
      <c r="V18" s="32">
        <f t="shared" si="4"/>
        <v>131</v>
      </c>
      <c r="W18"/>
      <c r="X18"/>
      <c r="Y18"/>
    </row>
    <row r="19" spans="1:25" x14ac:dyDescent="0.25">
      <c r="A19" s="64">
        <v>14</v>
      </c>
      <c r="B19" s="30" t="s">
        <v>19</v>
      </c>
      <c r="C19" s="49" t="s">
        <v>88</v>
      </c>
      <c r="D19" s="24">
        <v>14550</v>
      </c>
      <c r="E19" s="25">
        <v>36</v>
      </c>
      <c r="F19" s="19">
        <v>23</v>
      </c>
      <c r="G19" s="20">
        <v>0</v>
      </c>
      <c r="H19" s="21">
        <v>27</v>
      </c>
      <c r="I19" s="68">
        <v>0</v>
      </c>
      <c r="J19" s="69">
        <v>0</v>
      </c>
      <c r="K19" s="70">
        <v>0</v>
      </c>
      <c r="L19" s="28">
        <v>28</v>
      </c>
      <c r="M19" s="22">
        <v>25</v>
      </c>
      <c r="N19" s="21">
        <v>28</v>
      </c>
      <c r="O19" s="68"/>
      <c r="P19" s="69"/>
      <c r="Q19" s="70"/>
      <c r="R19" s="14">
        <f t="shared" si="0"/>
        <v>131</v>
      </c>
      <c r="S19" s="35">
        <f t="shared" si="1"/>
        <v>0</v>
      </c>
      <c r="T19" s="36">
        <f t="shared" si="2"/>
        <v>0</v>
      </c>
      <c r="U19" s="37">
        <f t="shared" si="3"/>
        <v>0</v>
      </c>
      <c r="V19" s="32">
        <f t="shared" si="4"/>
        <v>131</v>
      </c>
      <c r="W19"/>
      <c r="X19"/>
      <c r="Y19"/>
    </row>
    <row r="20" spans="1:25" x14ac:dyDescent="0.25">
      <c r="A20" s="64">
        <v>15</v>
      </c>
      <c r="B20" s="30" t="s">
        <v>22</v>
      </c>
      <c r="C20" s="49" t="s">
        <v>89</v>
      </c>
      <c r="D20" s="24">
        <v>18551</v>
      </c>
      <c r="E20" s="25">
        <v>93</v>
      </c>
      <c r="F20" s="19">
        <v>22</v>
      </c>
      <c r="G20" s="20">
        <v>25</v>
      </c>
      <c r="H20" s="21">
        <v>21</v>
      </c>
      <c r="I20" s="68">
        <v>0</v>
      </c>
      <c r="J20" s="69">
        <v>0</v>
      </c>
      <c r="K20" s="70">
        <v>0</v>
      </c>
      <c r="L20" s="68">
        <v>0</v>
      </c>
      <c r="M20" s="69">
        <v>0</v>
      </c>
      <c r="N20" s="70">
        <v>0</v>
      </c>
      <c r="O20" s="19">
        <v>24</v>
      </c>
      <c r="P20" s="20">
        <v>20</v>
      </c>
      <c r="Q20" s="70"/>
      <c r="R20" s="14">
        <f t="shared" si="0"/>
        <v>112</v>
      </c>
      <c r="S20" s="35">
        <f t="shared" si="1"/>
        <v>0</v>
      </c>
      <c r="T20" s="36">
        <f t="shared" si="2"/>
        <v>0</v>
      </c>
      <c r="U20" s="37">
        <f t="shared" si="3"/>
        <v>0</v>
      </c>
      <c r="V20" s="32">
        <f t="shared" si="4"/>
        <v>112</v>
      </c>
      <c r="W20"/>
      <c r="X20"/>
      <c r="Y20"/>
    </row>
    <row r="21" spans="1:25" x14ac:dyDescent="0.25">
      <c r="A21" s="64">
        <v>16</v>
      </c>
      <c r="B21" s="30" t="s">
        <v>100</v>
      </c>
      <c r="C21" s="49" t="s">
        <v>83</v>
      </c>
      <c r="D21" s="24">
        <v>5174</v>
      </c>
      <c r="E21" s="25">
        <v>12</v>
      </c>
      <c r="F21" s="68">
        <v>0</v>
      </c>
      <c r="G21" s="69">
        <v>0</v>
      </c>
      <c r="H21" s="70">
        <v>0</v>
      </c>
      <c r="I21" s="19">
        <v>23</v>
      </c>
      <c r="J21" s="20">
        <v>26</v>
      </c>
      <c r="K21" s="29">
        <v>20</v>
      </c>
      <c r="L21" s="28">
        <v>0</v>
      </c>
      <c r="M21" s="20">
        <v>19</v>
      </c>
      <c r="N21" s="21">
        <v>22</v>
      </c>
      <c r="O21" s="68"/>
      <c r="P21" s="69"/>
      <c r="Q21" s="70"/>
      <c r="R21" s="14">
        <f t="shared" si="0"/>
        <v>110</v>
      </c>
      <c r="S21" s="35">
        <f t="shared" si="1"/>
        <v>0</v>
      </c>
      <c r="T21" s="36">
        <f t="shared" si="2"/>
        <v>0</v>
      </c>
      <c r="U21" s="37">
        <f t="shared" si="3"/>
        <v>0</v>
      </c>
      <c r="V21" s="32">
        <f t="shared" si="4"/>
        <v>110</v>
      </c>
      <c r="W21"/>
      <c r="X21"/>
      <c r="Y21"/>
    </row>
    <row r="22" spans="1:25" x14ac:dyDescent="0.25">
      <c r="A22" s="64">
        <v>17</v>
      </c>
      <c r="B22" s="30" t="s">
        <v>116</v>
      </c>
      <c r="C22" s="49" t="s">
        <v>83</v>
      </c>
      <c r="D22" s="24">
        <v>2310</v>
      </c>
      <c r="E22" s="25">
        <v>55</v>
      </c>
      <c r="F22" s="68">
        <v>0</v>
      </c>
      <c r="G22" s="69">
        <v>0</v>
      </c>
      <c r="H22" s="70">
        <v>0</v>
      </c>
      <c r="I22" s="68">
        <v>0</v>
      </c>
      <c r="J22" s="69">
        <v>0</v>
      </c>
      <c r="K22" s="70">
        <v>0</v>
      </c>
      <c r="L22" s="28">
        <v>26</v>
      </c>
      <c r="M22" s="20">
        <v>32</v>
      </c>
      <c r="N22" s="29">
        <v>35</v>
      </c>
      <c r="O22" s="68"/>
      <c r="P22" s="69"/>
      <c r="Q22" s="70"/>
      <c r="R22" s="14">
        <f t="shared" si="0"/>
        <v>93</v>
      </c>
      <c r="S22" s="35">
        <f t="shared" si="1"/>
        <v>0</v>
      </c>
      <c r="T22" s="36">
        <f t="shared" si="2"/>
        <v>0</v>
      </c>
      <c r="U22" s="37">
        <f t="shared" si="3"/>
        <v>0</v>
      </c>
      <c r="V22" s="32">
        <f t="shared" si="4"/>
        <v>93</v>
      </c>
      <c r="W22"/>
      <c r="X22"/>
      <c r="Y22"/>
    </row>
    <row r="23" spans="1:25" x14ac:dyDescent="0.25">
      <c r="A23" s="64">
        <v>18</v>
      </c>
      <c r="B23" s="30" t="s">
        <v>99</v>
      </c>
      <c r="C23" s="49" t="s">
        <v>83</v>
      </c>
      <c r="D23" s="24">
        <v>17647</v>
      </c>
      <c r="E23" s="25">
        <v>38</v>
      </c>
      <c r="F23" s="68">
        <v>0</v>
      </c>
      <c r="G23" s="69">
        <v>0</v>
      </c>
      <c r="H23" s="70">
        <v>0</v>
      </c>
      <c r="I23" s="19">
        <v>25</v>
      </c>
      <c r="J23" s="20">
        <v>27</v>
      </c>
      <c r="K23" s="29">
        <v>26</v>
      </c>
      <c r="L23" s="68">
        <v>0</v>
      </c>
      <c r="M23" s="71">
        <v>0</v>
      </c>
      <c r="N23" s="70">
        <v>0</v>
      </c>
      <c r="O23" s="68"/>
      <c r="P23" s="69"/>
      <c r="Q23" s="70"/>
      <c r="R23" s="14">
        <f t="shared" si="0"/>
        <v>78</v>
      </c>
      <c r="S23" s="35">
        <f t="shared" si="1"/>
        <v>0</v>
      </c>
      <c r="T23" s="36">
        <f t="shared" si="2"/>
        <v>0</v>
      </c>
      <c r="U23" s="37">
        <f t="shared" si="3"/>
        <v>0</v>
      </c>
      <c r="V23" s="32">
        <f t="shared" si="4"/>
        <v>78</v>
      </c>
      <c r="W23"/>
      <c r="X23"/>
      <c r="Y23"/>
    </row>
    <row r="24" spans="1:25" x14ac:dyDescent="0.25">
      <c r="A24" s="64">
        <v>19</v>
      </c>
      <c r="B24" s="30" t="s">
        <v>118</v>
      </c>
      <c r="C24" s="49"/>
      <c r="D24" s="24">
        <v>21518</v>
      </c>
      <c r="E24" s="25">
        <v>77</v>
      </c>
      <c r="F24" s="68">
        <v>0</v>
      </c>
      <c r="G24" s="69">
        <v>0</v>
      </c>
      <c r="H24" s="70">
        <v>0</v>
      </c>
      <c r="I24" s="68">
        <v>0</v>
      </c>
      <c r="J24" s="69">
        <v>0</v>
      </c>
      <c r="K24" s="70">
        <v>0</v>
      </c>
      <c r="L24" s="28">
        <v>0</v>
      </c>
      <c r="M24" s="22">
        <v>27</v>
      </c>
      <c r="N24" s="21">
        <v>25</v>
      </c>
      <c r="O24" s="68"/>
      <c r="P24" s="69"/>
      <c r="Q24" s="70"/>
      <c r="R24" s="14">
        <f t="shared" si="0"/>
        <v>52</v>
      </c>
      <c r="S24" s="35">
        <f t="shared" si="1"/>
        <v>0</v>
      </c>
      <c r="T24" s="36">
        <f t="shared" si="2"/>
        <v>0</v>
      </c>
      <c r="U24" s="37">
        <f t="shared" si="3"/>
        <v>0</v>
      </c>
      <c r="V24" s="32">
        <f t="shared" si="4"/>
        <v>52</v>
      </c>
      <c r="W24"/>
      <c r="X24"/>
      <c r="Y24"/>
    </row>
    <row r="25" spans="1:25" x14ac:dyDescent="0.25">
      <c r="A25" s="64">
        <v>20</v>
      </c>
      <c r="B25" s="30" t="s">
        <v>119</v>
      </c>
      <c r="C25" s="49" t="s">
        <v>89</v>
      </c>
      <c r="D25" s="24">
        <v>17650</v>
      </c>
      <c r="E25" s="25">
        <v>22</v>
      </c>
      <c r="F25" s="68">
        <v>0</v>
      </c>
      <c r="G25" s="69">
        <v>0</v>
      </c>
      <c r="H25" s="70">
        <v>0</v>
      </c>
      <c r="I25" s="68">
        <v>0</v>
      </c>
      <c r="J25" s="69">
        <v>0</v>
      </c>
      <c r="K25" s="70">
        <v>0</v>
      </c>
      <c r="L25" s="28">
        <v>0</v>
      </c>
      <c r="M25" s="20">
        <v>0</v>
      </c>
      <c r="N25" s="21">
        <v>0</v>
      </c>
      <c r="O25" s="68"/>
      <c r="P25" s="20">
        <v>23</v>
      </c>
      <c r="Q25" s="21">
        <v>25</v>
      </c>
      <c r="R25" s="14">
        <f t="shared" si="0"/>
        <v>48</v>
      </c>
      <c r="S25" s="35">
        <f t="shared" si="1"/>
        <v>0</v>
      </c>
      <c r="T25" s="36">
        <f t="shared" si="2"/>
        <v>0</v>
      </c>
      <c r="U25" s="37">
        <f t="shared" si="3"/>
        <v>0</v>
      </c>
      <c r="V25" s="32">
        <f t="shared" si="4"/>
        <v>48</v>
      </c>
      <c r="W25"/>
      <c r="X25"/>
      <c r="Y25"/>
    </row>
    <row r="26" spans="1:25" ht="15.75" thickBot="1" x14ac:dyDescent="0.3">
      <c r="A26" s="81">
        <v>21</v>
      </c>
      <c r="B26" s="30" t="s">
        <v>101</v>
      </c>
      <c r="C26" s="49" t="s">
        <v>88</v>
      </c>
      <c r="D26" s="24">
        <v>14944</v>
      </c>
      <c r="E26" s="25">
        <v>67</v>
      </c>
      <c r="F26" s="68">
        <v>0</v>
      </c>
      <c r="G26" s="69">
        <v>0</v>
      </c>
      <c r="H26" s="70">
        <v>0</v>
      </c>
      <c r="I26" s="19">
        <v>0</v>
      </c>
      <c r="J26" s="20">
        <v>19</v>
      </c>
      <c r="K26" s="29">
        <v>0</v>
      </c>
      <c r="L26" s="68">
        <v>0</v>
      </c>
      <c r="M26" s="71">
        <v>0</v>
      </c>
      <c r="N26" s="70">
        <v>0</v>
      </c>
      <c r="O26" s="68"/>
      <c r="P26" s="69"/>
      <c r="Q26" s="70"/>
      <c r="R26" s="14">
        <f t="shared" si="0"/>
        <v>19</v>
      </c>
      <c r="S26" s="35">
        <f t="shared" si="1"/>
        <v>0</v>
      </c>
      <c r="T26" s="36">
        <f t="shared" si="2"/>
        <v>0</v>
      </c>
      <c r="U26" s="37">
        <f t="shared" si="3"/>
        <v>0</v>
      </c>
      <c r="V26" s="32">
        <f t="shared" si="4"/>
        <v>19</v>
      </c>
      <c r="W26"/>
      <c r="X26"/>
      <c r="Y26"/>
    </row>
    <row r="27" spans="1:25" s="3" customFormat="1" x14ac:dyDescent="0.25">
      <c r="B27" s="48"/>
      <c r="C27" s="49"/>
      <c r="F27" s="101">
        <v>13</v>
      </c>
      <c r="G27" s="101"/>
      <c r="H27" s="101"/>
      <c r="I27" s="101">
        <v>14</v>
      </c>
      <c r="J27" s="101"/>
      <c r="K27" s="101"/>
      <c r="L27" s="101">
        <v>15</v>
      </c>
      <c r="M27" s="101"/>
      <c r="N27" s="101"/>
      <c r="O27" s="101">
        <v>12</v>
      </c>
      <c r="P27" s="101"/>
      <c r="Q27" s="101"/>
      <c r="R27" s="39"/>
      <c r="S27" s="40"/>
      <c r="T27" s="40"/>
      <c r="U27" s="40"/>
      <c r="V27" s="4">
        <f>AVERAGE(F27:Q27)</f>
        <v>13.5</v>
      </c>
    </row>
    <row r="28" spans="1:25" s="3" customFormat="1" x14ac:dyDescent="0.25">
      <c r="B28" s="48"/>
      <c r="C28" s="49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58"/>
      <c r="U28" s="58"/>
      <c r="V28" s="4"/>
    </row>
    <row r="29" spans="1:25" x14ac:dyDescent="0.25">
      <c r="B29" s="100" t="s">
        <v>2</v>
      </c>
      <c r="C29" s="100"/>
      <c r="D29" s="100"/>
      <c r="E29" s="100"/>
      <c r="F29" s="100"/>
      <c r="G29" s="100"/>
      <c r="H29" s="10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0"/>
      <c r="T29" s="40"/>
      <c r="U29" s="40"/>
      <c r="V29"/>
      <c r="W29"/>
      <c r="X29"/>
      <c r="Y29"/>
    </row>
    <row r="30" spans="1:25" x14ac:dyDescent="0.25">
      <c r="B30" s="100"/>
      <c r="C30" s="100"/>
      <c r="D30" s="100"/>
      <c r="E30" s="100"/>
      <c r="F30" s="100"/>
      <c r="G30" s="100"/>
      <c r="H30" s="10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0"/>
      <c r="T30" s="40"/>
      <c r="U30" s="40"/>
      <c r="V30"/>
      <c r="W30"/>
      <c r="X30"/>
      <c r="Y30"/>
    </row>
  </sheetData>
  <sortState ref="B6:V26">
    <sortCondition descending="1" ref="V6:V26"/>
  </sortState>
  <mergeCells count="16">
    <mergeCell ref="B29:H30"/>
    <mergeCell ref="O27:Q27"/>
    <mergeCell ref="L27:N27"/>
    <mergeCell ref="I27:K27"/>
    <mergeCell ref="F27:H27"/>
    <mergeCell ref="A1:V2"/>
    <mergeCell ref="S3:T4"/>
    <mergeCell ref="A3:E4"/>
    <mergeCell ref="F3:H3"/>
    <mergeCell ref="F4:H4"/>
    <mergeCell ref="I4:K4"/>
    <mergeCell ref="L4:N4"/>
    <mergeCell ref="O4:Q4"/>
    <mergeCell ref="I3:K3"/>
    <mergeCell ref="L3:N3"/>
    <mergeCell ref="O3:Q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90" zoomScaleNormal="90" workbookViewId="0">
      <selection activeCell="P47" sqref="P47"/>
    </sheetView>
  </sheetViews>
  <sheetFormatPr defaultRowHeight="15" x14ac:dyDescent="0.25"/>
  <cols>
    <col min="1" max="1" width="5.140625" customWidth="1"/>
    <col min="2" max="2" width="21.85546875" customWidth="1"/>
    <col min="3" max="3" width="13.28515625" style="58" hidden="1" customWidth="1"/>
    <col min="4" max="4" width="10.85546875" customWidth="1"/>
    <col min="5" max="5" width="8.7109375" customWidth="1"/>
    <col min="6" max="17" width="4.140625" style="1" customWidth="1"/>
    <col min="18" max="18" width="6.42578125" style="1" customWidth="1"/>
    <col min="19" max="20" width="7.42578125" style="31" customWidth="1"/>
    <col min="21" max="21" width="7.140625" style="31" customWidth="1"/>
    <col min="22" max="22" width="6.85546875" style="31" customWidth="1"/>
    <col min="23" max="24" width="4.140625" style="31" customWidth="1"/>
    <col min="25" max="25" width="7.140625" style="31" customWidth="1"/>
    <col min="26" max="26" width="7.85546875" customWidth="1"/>
  </cols>
  <sheetData>
    <row r="1" spans="1:25" ht="27" customHeight="1" x14ac:dyDescent="0.25">
      <c r="A1" s="87" t="s">
        <v>133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/>
      <c r="X1"/>
      <c r="Y1"/>
    </row>
    <row r="2" spans="1:25" ht="23.45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/>
      <c r="X2"/>
      <c r="Y2"/>
    </row>
    <row r="3" spans="1:25" ht="15" customHeight="1" x14ac:dyDescent="0.25">
      <c r="A3" s="92"/>
      <c r="B3" s="92"/>
      <c r="C3" s="92"/>
      <c r="D3" s="92"/>
      <c r="E3" s="92"/>
      <c r="F3" s="94" t="s">
        <v>11</v>
      </c>
      <c r="G3" s="95"/>
      <c r="H3" s="96"/>
      <c r="I3" s="94" t="s">
        <v>75</v>
      </c>
      <c r="J3" s="95"/>
      <c r="K3" s="96"/>
      <c r="L3" s="94" t="s">
        <v>76</v>
      </c>
      <c r="M3" s="95"/>
      <c r="N3" s="96"/>
      <c r="O3" s="94" t="s">
        <v>77</v>
      </c>
      <c r="P3" s="95"/>
      <c r="Q3" s="96"/>
      <c r="R3" s="102" t="s">
        <v>1</v>
      </c>
      <c r="S3" s="88" t="s">
        <v>10</v>
      </c>
      <c r="T3" s="89"/>
      <c r="U3" s="104" t="s">
        <v>8</v>
      </c>
      <c r="V3" s="106" t="s">
        <v>9</v>
      </c>
      <c r="W3"/>
      <c r="X3"/>
      <c r="Y3"/>
    </row>
    <row r="4" spans="1:25" ht="15.75" thickBot="1" x14ac:dyDescent="0.3">
      <c r="A4" s="93"/>
      <c r="B4" s="93"/>
      <c r="C4" s="93"/>
      <c r="D4" s="93"/>
      <c r="E4" s="93"/>
      <c r="F4" s="97">
        <v>43540</v>
      </c>
      <c r="G4" s="98"/>
      <c r="H4" s="99"/>
      <c r="I4" s="97">
        <v>43581</v>
      </c>
      <c r="J4" s="98"/>
      <c r="K4" s="99"/>
      <c r="L4" s="97">
        <v>43638</v>
      </c>
      <c r="M4" s="98"/>
      <c r="N4" s="99"/>
      <c r="O4" s="97">
        <v>43694</v>
      </c>
      <c r="P4" s="98"/>
      <c r="Q4" s="99"/>
      <c r="R4" s="103"/>
      <c r="S4" s="90"/>
      <c r="T4" s="91"/>
      <c r="U4" s="105"/>
      <c r="V4" s="107"/>
      <c r="W4"/>
      <c r="X4"/>
      <c r="Y4"/>
    </row>
    <row r="5" spans="1:25" s="2" customFormat="1" ht="42" customHeight="1" thickBot="1" x14ac:dyDescent="0.3">
      <c r="A5" s="6" t="s">
        <v>0</v>
      </c>
      <c r="B5" s="26" t="s">
        <v>4</v>
      </c>
      <c r="C5" s="59" t="s">
        <v>79</v>
      </c>
      <c r="D5" s="5" t="s">
        <v>3</v>
      </c>
      <c r="E5" s="8" t="s">
        <v>5</v>
      </c>
      <c r="F5" s="9">
        <v>1</v>
      </c>
      <c r="G5" s="10">
        <v>2</v>
      </c>
      <c r="H5" s="11">
        <v>3</v>
      </c>
      <c r="I5" s="9">
        <v>1</v>
      </c>
      <c r="J5" s="10">
        <v>2</v>
      </c>
      <c r="K5" s="11">
        <v>3</v>
      </c>
      <c r="L5" s="9">
        <v>1</v>
      </c>
      <c r="M5" s="12">
        <v>2</v>
      </c>
      <c r="N5" s="11">
        <v>3</v>
      </c>
      <c r="O5" s="9">
        <v>1</v>
      </c>
      <c r="P5" s="10">
        <v>2</v>
      </c>
      <c r="Q5" s="11">
        <v>3</v>
      </c>
      <c r="R5" s="43"/>
      <c r="S5" s="33" t="s">
        <v>6</v>
      </c>
      <c r="T5" s="34" t="s">
        <v>7</v>
      </c>
      <c r="U5" s="46"/>
      <c r="V5" s="42"/>
    </row>
    <row r="6" spans="1:25" x14ac:dyDescent="0.25">
      <c r="A6" s="64">
        <v>1</v>
      </c>
      <c r="B6" s="27" t="s">
        <v>23</v>
      </c>
      <c r="C6" s="60" t="s">
        <v>85</v>
      </c>
      <c r="D6" s="24">
        <v>10661</v>
      </c>
      <c r="E6" s="25">
        <v>25</v>
      </c>
      <c r="F6" s="63">
        <v>35</v>
      </c>
      <c r="G6" s="76">
        <v>32</v>
      </c>
      <c r="H6" s="62">
        <v>23</v>
      </c>
      <c r="I6" s="63">
        <v>12</v>
      </c>
      <c r="J6" s="76">
        <v>30</v>
      </c>
      <c r="K6" s="62">
        <v>32</v>
      </c>
      <c r="L6" s="63">
        <v>27</v>
      </c>
      <c r="M6" s="77">
        <v>30</v>
      </c>
      <c r="N6" s="62">
        <v>35</v>
      </c>
      <c r="O6" s="63">
        <v>32</v>
      </c>
      <c r="P6" s="77">
        <v>35</v>
      </c>
      <c r="Q6" s="62">
        <v>35</v>
      </c>
      <c r="R6" s="13">
        <f>SUM(F6:Q6)</f>
        <v>358</v>
      </c>
      <c r="S6" s="35">
        <f>SMALL(F6:Q6,1)</f>
        <v>12</v>
      </c>
      <c r="T6" s="36">
        <f>SMALL(F6:Q6,2)</f>
        <v>23</v>
      </c>
      <c r="U6" s="37">
        <f>SUM(S6:T6)</f>
        <v>35</v>
      </c>
      <c r="V6" s="32">
        <f>R6-U6</f>
        <v>323</v>
      </c>
      <c r="W6"/>
      <c r="X6"/>
      <c r="Y6"/>
    </row>
    <row r="7" spans="1:25" x14ac:dyDescent="0.25">
      <c r="A7" s="64">
        <v>2</v>
      </c>
      <c r="B7" s="27" t="s">
        <v>30</v>
      </c>
      <c r="C7" s="60" t="s">
        <v>89</v>
      </c>
      <c r="D7" s="24">
        <v>4615</v>
      </c>
      <c r="E7" s="25">
        <v>99</v>
      </c>
      <c r="F7" s="63">
        <v>28</v>
      </c>
      <c r="G7" s="76">
        <v>30</v>
      </c>
      <c r="H7" s="62">
        <v>30</v>
      </c>
      <c r="I7" s="28">
        <v>35</v>
      </c>
      <c r="J7" s="78">
        <v>32</v>
      </c>
      <c r="K7" s="29">
        <v>35</v>
      </c>
      <c r="L7" s="28">
        <v>35</v>
      </c>
      <c r="M7" s="79">
        <v>20</v>
      </c>
      <c r="N7" s="29">
        <v>32</v>
      </c>
      <c r="O7" s="28">
        <v>27</v>
      </c>
      <c r="P7" s="78">
        <v>30</v>
      </c>
      <c r="Q7" s="29">
        <v>20</v>
      </c>
      <c r="R7" s="14">
        <f>SUM(F7:Q7)</f>
        <v>354</v>
      </c>
      <c r="S7" s="35">
        <f>SMALL(F7:Q7,1)</f>
        <v>20</v>
      </c>
      <c r="T7" s="36">
        <f>SMALL(F7:Q7,2)</f>
        <v>20</v>
      </c>
      <c r="U7" s="37">
        <f>SUM(S7:T7)</f>
        <v>40</v>
      </c>
      <c r="V7" s="32">
        <f>R7-U7</f>
        <v>314</v>
      </c>
      <c r="W7"/>
      <c r="X7"/>
      <c r="Y7"/>
    </row>
    <row r="8" spans="1:25" x14ac:dyDescent="0.25">
      <c r="A8" s="64">
        <v>3</v>
      </c>
      <c r="B8" s="30" t="s">
        <v>94</v>
      </c>
      <c r="C8" s="60" t="s">
        <v>89</v>
      </c>
      <c r="D8" s="24">
        <v>2917</v>
      </c>
      <c r="E8" s="25">
        <v>68</v>
      </c>
      <c r="F8" s="63">
        <v>14</v>
      </c>
      <c r="G8" s="76">
        <v>27</v>
      </c>
      <c r="H8" s="62">
        <v>35</v>
      </c>
      <c r="I8" s="28">
        <v>30</v>
      </c>
      <c r="J8" s="78">
        <v>15</v>
      </c>
      <c r="K8" s="29">
        <v>24</v>
      </c>
      <c r="L8" s="28">
        <v>29</v>
      </c>
      <c r="M8" s="79">
        <v>28</v>
      </c>
      <c r="N8" s="29">
        <v>30</v>
      </c>
      <c r="O8" s="28">
        <v>35</v>
      </c>
      <c r="P8" s="78">
        <v>32</v>
      </c>
      <c r="Q8" s="29">
        <v>28</v>
      </c>
      <c r="R8" s="14">
        <f>SUM(F8:Q8)</f>
        <v>327</v>
      </c>
      <c r="S8" s="35">
        <f>SMALL(F8:Q8,1)</f>
        <v>14</v>
      </c>
      <c r="T8" s="36">
        <f>SMALL(F8:Q8,2)</f>
        <v>15</v>
      </c>
      <c r="U8" s="37">
        <f>SUM(S8:T8)</f>
        <v>29</v>
      </c>
      <c r="V8" s="32">
        <f>R8-U8</f>
        <v>298</v>
      </c>
      <c r="W8"/>
      <c r="X8"/>
      <c r="Y8"/>
    </row>
    <row r="9" spans="1:25" x14ac:dyDescent="0.25">
      <c r="A9" s="64">
        <v>4</v>
      </c>
      <c r="B9" s="30" t="s">
        <v>67</v>
      </c>
      <c r="C9" s="60" t="s">
        <v>85</v>
      </c>
      <c r="D9" s="24">
        <v>5820</v>
      </c>
      <c r="E9" s="25">
        <v>21</v>
      </c>
      <c r="F9" s="63">
        <v>32</v>
      </c>
      <c r="G9" s="76">
        <v>35</v>
      </c>
      <c r="H9" s="62">
        <v>32</v>
      </c>
      <c r="I9" s="28">
        <v>27</v>
      </c>
      <c r="J9" s="78">
        <v>19</v>
      </c>
      <c r="K9" s="29">
        <v>29</v>
      </c>
      <c r="L9" s="28">
        <v>15</v>
      </c>
      <c r="M9" s="79">
        <v>35</v>
      </c>
      <c r="N9" s="29">
        <v>24</v>
      </c>
      <c r="O9" s="28">
        <v>20</v>
      </c>
      <c r="P9" s="78">
        <v>25</v>
      </c>
      <c r="Q9" s="29">
        <v>30</v>
      </c>
      <c r="R9" s="14">
        <f>SUM(F9:Q9)</f>
        <v>323</v>
      </c>
      <c r="S9" s="35">
        <f>SMALL(F9:Q9,1)</f>
        <v>15</v>
      </c>
      <c r="T9" s="36">
        <f>SMALL(F9:Q9,2)</f>
        <v>19</v>
      </c>
      <c r="U9" s="37">
        <f>SUM(S9:T9)</f>
        <v>34</v>
      </c>
      <c r="V9" s="32">
        <f>R9-U9</f>
        <v>289</v>
      </c>
      <c r="W9"/>
      <c r="X9"/>
      <c r="Y9"/>
    </row>
    <row r="10" spans="1:25" x14ac:dyDescent="0.25">
      <c r="A10" s="64">
        <v>5</v>
      </c>
      <c r="B10" s="30" t="s">
        <v>26</v>
      </c>
      <c r="C10" s="60" t="s">
        <v>83</v>
      </c>
      <c r="D10" s="24">
        <v>20635</v>
      </c>
      <c r="E10" s="25">
        <v>53</v>
      </c>
      <c r="F10" s="63">
        <v>30</v>
      </c>
      <c r="G10" s="76">
        <v>17</v>
      </c>
      <c r="H10" s="62">
        <v>29</v>
      </c>
      <c r="I10" s="28">
        <v>28</v>
      </c>
      <c r="J10" s="78">
        <v>29</v>
      </c>
      <c r="K10" s="29">
        <v>27</v>
      </c>
      <c r="L10" s="28">
        <v>20</v>
      </c>
      <c r="M10" s="79">
        <v>24</v>
      </c>
      <c r="N10" s="29">
        <v>27</v>
      </c>
      <c r="O10" s="28">
        <v>28</v>
      </c>
      <c r="P10" s="78">
        <v>28</v>
      </c>
      <c r="Q10" s="29">
        <v>29</v>
      </c>
      <c r="R10" s="14">
        <f>SUM(F10:Q10)</f>
        <v>316</v>
      </c>
      <c r="S10" s="35">
        <f>SMALL(F10:Q10,1)</f>
        <v>17</v>
      </c>
      <c r="T10" s="36">
        <f>SMALL(F10:Q10,2)</f>
        <v>20</v>
      </c>
      <c r="U10" s="37">
        <f>SUM(S10:T10)</f>
        <v>37</v>
      </c>
      <c r="V10" s="32">
        <f>R10-U10</f>
        <v>279</v>
      </c>
      <c r="W10"/>
      <c r="X10"/>
      <c r="Y10"/>
    </row>
    <row r="11" spans="1:25" x14ac:dyDescent="0.25">
      <c r="A11" s="64">
        <v>6</v>
      </c>
      <c r="B11" s="23" t="s">
        <v>25</v>
      </c>
      <c r="C11" s="60" t="s">
        <v>83</v>
      </c>
      <c r="D11" s="24">
        <v>6675</v>
      </c>
      <c r="E11" s="25">
        <v>31</v>
      </c>
      <c r="F11" s="63">
        <v>26</v>
      </c>
      <c r="G11" s="76">
        <v>26</v>
      </c>
      <c r="H11" s="62">
        <v>27</v>
      </c>
      <c r="I11" s="28">
        <v>32</v>
      </c>
      <c r="J11" s="78">
        <v>28</v>
      </c>
      <c r="K11" s="29">
        <v>28</v>
      </c>
      <c r="L11" s="28">
        <v>26</v>
      </c>
      <c r="M11" s="79">
        <v>17</v>
      </c>
      <c r="N11" s="29">
        <v>19</v>
      </c>
      <c r="O11" s="28">
        <v>30</v>
      </c>
      <c r="P11" s="78">
        <v>26</v>
      </c>
      <c r="Q11" s="29">
        <v>27</v>
      </c>
      <c r="R11" s="14">
        <f>SUM(F11:Q11)</f>
        <v>312</v>
      </c>
      <c r="S11" s="35">
        <f>SMALL(F11:Q11,1)</f>
        <v>17</v>
      </c>
      <c r="T11" s="36">
        <f>SMALL(F11:Q11,2)</f>
        <v>19</v>
      </c>
      <c r="U11" s="37">
        <f>SUM(S11:T11)</f>
        <v>36</v>
      </c>
      <c r="V11" s="32">
        <f>R11-U11</f>
        <v>276</v>
      </c>
      <c r="W11"/>
      <c r="X11"/>
      <c r="Y11"/>
    </row>
    <row r="12" spans="1:25" x14ac:dyDescent="0.25">
      <c r="A12" s="64">
        <v>7</v>
      </c>
      <c r="B12" s="23" t="s">
        <v>102</v>
      </c>
      <c r="C12" s="60" t="s">
        <v>85</v>
      </c>
      <c r="D12" s="24">
        <v>6675</v>
      </c>
      <c r="E12" s="25">
        <v>44</v>
      </c>
      <c r="F12" s="72">
        <v>0</v>
      </c>
      <c r="G12" s="73">
        <v>0</v>
      </c>
      <c r="H12" s="74">
        <v>0</v>
      </c>
      <c r="I12" s="19">
        <v>29</v>
      </c>
      <c r="J12" s="78">
        <v>35</v>
      </c>
      <c r="K12" s="29">
        <v>30</v>
      </c>
      <c r="L12" s="19">
        <v>28</v>
      </c>
      <c r="M12" s="22">
        <v>32</v>
      </c>
      <c r="N12" s="21">
        <v>23</v>
      </c>
      <c r="O12" s="19">
        <v>29</v>
      </c>
      <c r="P12" s="20">
        <v>23</v>
      </c>
      <c r="Q12" s="21">
        <v>32</v>
      </c>
      <c r="R12" s="14">
        <f>SUM(F12:Q12)</f>
        <v>261</v>
      </c>
      <c r="S12" s="35">
        <f>SMALL(F12:Q12,1)</f>
        <v>0</v>
      </c>
      <c r="T12" s="36">
        <f>SMALL(F12:Q12,2)</f>
        <v>0</v>
      </c>
      <c r="U12" s="37">
        <f>SUM(S12:T12)</f>
        <v>0</v>
      </c>
      <c r="V12" s="32">
        <f>R12-U12</f>
        <v>261</v>
      </c>
      <c r="W12"/>
      <c r="X12"/>
      <c r="Y12"/>
    </row>
    <row r="13" spans="1:25" x14ac:dyDescent="0.25">
      <c r="A13" s="64">
        <v>8</v>
      </c>
      <c r="B13" s="23" t="s">
        <v>31</v>
      </c>
      <c r="C13" s="60" t="s">
        <v>85</v>
      </c>
      <c r="D13" s="24">
        <v>2834</v>
      </c>
      <c r="E13" s="25">
        <v>111</v>
      </c>
      <c r="F13" s="19">
        <v>29</v>
      </c>
      <c r="G13" s="20">
        <v>28</v>
      </c>
      <c r="H13" s="21">
        <v>28</v>
      </c>
      <c r="I13" s="19">
        <v>25</v>
      </c>
      <c r="J13" s="20">
        <v>26</v>
      </c>
      <c r="K13" s="29">
        <v>25</v>
      </c>
      <c r="L13" s="28">
        <v>21</v>
      </c>
      <c r="M13" s="22">
        <v>10</v>
      </c>
      <c r="N13" s="21">
        <v>28</v>
      </c>
      <c r="O13" s="19">
        <v>8</v>
      </c>
      <c r="P13" s="20">
        <v>20</v>
      </c>
      <c r="Q13" s="21">
        <v>21</v>
      </c>
      <c r="R13" s="14">
        <f>SUM(F13:Q13)</f>
        <v>269</v>
      </c>
      <c r="S13" s="35">
        <f>SMALL(F13:Q13,1)</f>
        <v>8</v>
      </c>
      <c r="T13" s="36">
        <f>SMALL(F13:Q13,2)</f>
        <v>10</v>
      </c>
      <c r="U13" s="37">
        <f>SUM(S13:T13)</f>
        <v>18</v>
      </c>
      <c r="V13" s="32">
        <f>R13-U13</f>
        <v>251</v>
      </c>
      <c r="W13"/>
      <c r="X13"/>
      <c r="Y13"/>
    </row>
    <row r="14" spans="1:25" x14ac:dyDescent="0.25">
      <c r="A14" s="64">
        <v>9</v>
      </c>
      <c r="B14" s="23" t="s">
        <v>28</v>
      </c>
      <c r="C14" s="60" t="s">
        <v>83</v>
      </c>
      <c r="D14" s="24">
        <v>5799</v>
      </c>
      <c r="E14" s="25">
        <v>80</v>
      </c>
      <c r="F14" s="15">
        <v>27</v>
      </c>
      <c r="G14" s="16">
        <v>29</v>
      </c>
      <c r="H14" s="17">
        <v>24</v>
      </c>
      <c r="I14" s="19">
        <v>20</v>
      </c>
      <c r="J14" s="20">
        <v>16</v>
      </c>
      <c r="K14" s="29">
        <v>18</v>
      </c>
      <c r="L14" s="28">
        <v>32</v>
      </c>
      <c r="M14" s="22">
        <v>19</v>
      </c>
      <c r="N14" s="21">
        <v>25</v>
      </c>
      <c r="O14" s="19">
        <v>26</v>
      </c>
      <c r="P14" s="20">
        <v>18</v>
      </c>
      <c r="Q14" s="21">
        <v>14</v>
      </c>
      <c r="R14" s="14">
        <f>SUM(F14:Q14)</f>
        <v>268</v>
      </c>
      <c r="S14" s="35">
        <f>SMALL(F14:Q14,1)</f>
        <v>14</v>
      </c>
      <c r="T14" s="36">
        <f>SMALL(F14:Q14,2)</f>
        <v>16</v>
      </c>
      <c r="U14" s="37">
        <f>SUM(S14:T14)</f>
        <v>30</v>
      </c>
      <c r="V14" s="32">
        <f>R14-U14</f>
        <v>238</v>
      </c>
      <c r="W14"/>
      <c r="X14"/>
      <c r="Y14"/>
    </row>
    <row r="15" spans="1:25" x14ac:dyDescent="0.25">
      <c r="A15" s="64">
        <v>10</v>
      </c>
      <c r="B15" s="23" t="s">
        <v>92</v>
      </c>
      <c r="C15" s="60" t="s">
        <v>85</v>
      </c>
      <c r="D15" s="24">
        <v>2123</v>
      </c>
      <c r="E15" s="25">
        <v>32</v>
      </c>
      <c r="F15" s="15">
        <v>21</v>
      </c>
      <c r="G15" s="16">
        <v>25</v>
      </c>
      <c r="H15" s="17">
        <v>14</v>
      </c>
      <c r="I15" s="19">
        <v>22</v>
      </c>
      <c r="J15" s="20">
        <v>25</v>
      </c>
      <c r="K15" s="29">
        <v>23</v>
      </c>
      <c r="L15" s="28">
        <v>12</v>
      </c>
      <c r="M15" s="22">
        <v>29</v>
      </c>
      <c r="N15" s="21">
        <v>26</v>
      </c>
      <c r="O15" s="19">
        <v>21</v>
      </c>
      <c r="P15" s="20">
        <v>24</v>
      </c>
      <c r="Q15" s="21">
        <v>22</v>
      </c>
      <c r="R15" s="14">
        <f>SUM(F15:Q15)</f>
        <v>264</v>
      </c>
      <c r="S15" s="35">
        <f>SMALL(F15:Q15,1)</f>
        <v>12</v>
      </c>
      <c r="T15" s="36">
        <f>SMALL(F15:Q15,2)</f>
        <v>14</v>
      </c>
      <c r="U15" s="37">
        <f>SUM(S15:T15)</f>
        <v>26</v>
      </c>
      <c r="V15" s="32">
        <f>R15-U15</f>
        <v>238</v>
      </c>
      <c r="W15"/>
      <c r="X15"/>
      <c r="Y15"/>
    </row>
    <row r="16" spans="1:25" x14ac:dyDescent="0.25">
      <c r="A16" s="64">
        <v>11</v>
      </c>
      <c r="B16" s="23" t="s">
        <v>12</v>
      </c>
      <c r="C16" s="60" t="s">
        <v>88</v>
      </c>
      <c r="D16" s="24">
        <v>1963</v>
      </c>
      <c r="E16" s="25">
        <v>55</v>
      </c>
      <c r="F16" s="15">
        <v>24</v>
      </c>
      <c r="G16" s="16">
        <v>21</v>
      </c>
      <c r="H16" s="17">
        <v>21</v>
      </c>
      <c r="I16" s="15">
        <v>26</v>
      </c>
      <c r="J16" s="16">
        <v>27</v>
      </c>
      <c r="K16" s="62">
        <v>20</v>
      </c>
      <c r="L16" s="28">
        <v>24</v>
      </c>
      <c r="M16" s="22">
        <v>18</v>
      </c>
      <c r="N16" s="21">
        <v>11</v>
      </c>
      <c r="O16" s="19">
        <v>17</v>
      </c>
      <c r="P16" s="20">
        <v>29</v>
      </c>
      <c r="Q16" s="21">
        <v>24</v>
      </c>
      <c r="R16" s="14">
        <f>SUM(F16:Q16)</f>
        <v>262</v>
      </c>
      <c r="S16" s="35">
        <f>SMALL(F16:Q16,1)</f>
        <v>11</v>
      </c>
      <c r="T16" s="36">
        <f>SMALL(F16:Q16,2)</f>
        <v>17</v>
      </c>
      <c r="U16" s="37">
        <f>SUM(S16:T16)</f>
        <v>28</v>
      </c>
      <c r="V16" s="32">
        <f>R16-U16</f>
        <v>234</v>
      </c>
      <c r="W16"/>
      <c r="X16"/>
      <c r="Y16"/>
    </row>
    <row r="17" spans="1:25" x14ac:dyDescent="0.25">
      <c r="A17" s="64">
        <v>12</v>
      </c>
      <c r="B17" s="23" t="s">
        <v>96</v>
      </c>
      <c r="C17" s="60" t="s">
        <v>88</v>
      </c>
      <c r="D17" s="24">
        <v>1961</v>
      </c>
      <c r="E17" s="25">
        <v>79</v>
      </c>
      <c r="F17" s="15">
        <v>23</v>
      </c>
      <c r="G17" s="86" t="s">
        <v>128</v>
      </c>
      <c r="H17" s="17">
        <v>25</v>
      </c>
      <c r="I17" s="19">
        <v>24</v>
      </c>
      <c r="J17" s="20">
        <v>13</v>
      </c>
      <c r="K17" s="29">
        <v>21</v>
      </c>
      <c r="L17" s="28">
        <v>30</v>
      </c>
      <c r="M17" s="22">
        <v>26</v>
      </c>
      <c r="N17" s="21">
        <v>29</v>
      </c>
      <c r="O17" s="19">
        <v>16</v>
      </c>
      <c r="P17" s="20">
        <v>21</v>
      </c>
      <c r="Q17" s="21">
        <v>26</v>
      </c>
      <c r="R17" s="14">
        <f>SUM(F17:Q17)</f>
        <v>254</v>
      </c>
      <c r="S17" s="35">
        <f>SMALL(F17:Q17,1)</f>
        <v>13</v>
      </c>
      <c r="T17" s="36">
        <f>SMALL(F17:Q17,2)</f>
        <v>16</v>
      </c>
      <c r="U17" s="37">
        <f>SUM(S17:T17)</f>
        <v>29</v>
      </c>
      <c r="V17" s="32">
        <f>R17-U17</f>
        <v>225</v>
      </c>
      <c r="W17"/>
      <c r="X17"/>
      <c r="Y17"/>
    </row>
    <row r="18" spans="1:25" x14ac:dyDescent="0.25">
      <c r="A18" s="64">
        <v>13</v>
      </c>
      <c r="B18" s="23" t="s">
        <v>62</v>
      </c>
      <c r="C18" s="60" t="s">
        <v>83</v>
      </c>
      <c r="D18" s="24">
        <v>11769</v>
      </c>
      <c r="E18" s="25">
        <v>12</v>
      </c>
      <c r="F18" s="15">
        <v>0</v>
      </c>
      <c r="G18" s="16">
        <v>0</v>
      </c>
      <c r="H18" s="17">
        <v>13</v>
      </c>
      <c r="I18" s="19">
        <v>19</v>
      </c>
      <c r="J18" s="20">
        <v>24</v>
      </c>
      <c r="K18" s="21">
        <v>26</v>
      </c>
      <c r="L18" s="19">
        <v>23</v>
      </c>
      <c r="M18" s="22">
        <v>27</v>
      </c>
      <c r="N18" s="21">
        <v>22</v>
      </c>
      <c r="O18" s="19">
        <v>25</v>
      </c>
      <c r="P18" s="20">
        <v>11</v>
      </c>
      <c r="Q18" s="21">
        <v>17</v>
      </c>
      <c r="R18" s="14">
        <f>SUM(F18:Q18)</f>
        <v>207</v>
      </c>
      <c r="S18" s="35">
        <f>SMALL(F18:Q18,1)</f>
        <v>0</v>
      </c>
      <c r="T18" s="36">
        <f>SMALL(F18:Q18,2)</f>
        <v>0</v>
      </c>
      <c r="U18" s="37">
        <f>SUM(S18:T18)</f>
        <v>0</v>
      </c>
      <c r="V18" s="32">
        <f>R18-U18</f>
        <v>207</v>
      </c>
      <c r="W18"/>
      <c r="X18"/>
      <c r="Y18"/>
    </row>
    <row r="19" spans="1:25" x14ac:dyDescent="0.25">
      <c r="A19" s="64">
        <v>14</v>
      </c>
      <c r="B19" s="23" t="s">
        <v>21</v>
      </c>
      <c r="C19" s="60" t="s">
        <v>89</v>
      </c>
      <c r="D19" s="24">
        <v>1032</v>
      </c>
      <c r="E19" s="25">
        <v>57</v>
      </c>
      <c r="F19" s="15">
        <v>22</v>
      </c>
      <c r="G19" s="16">
        <v>20</v>
      </c>
      <c r="H19" s="17">
        <v>26</v>
      </c>
      <c r="I19" s="19">
        <v>21</v>
      </c>
      <c r="J19" s="20">
        <v>18</v>
      </c>
      <c r="K19" s="29">
        <v>22</v>
      </c>
      <c r="L19" s="28">
        <v>17</v>
      </c>
      <c r="M19" s="22">
        <v>15</v>
      </c>
      <c r="N19" s="21">
        <v>11</v>
      </c>
      <c r="O19" s="19">
        <v>18</v>
      </c>
      <c r="P19" s="20">
        <v>19</v>
      </c>
      <c r="Q19" s="21">
        <v>19</v>
      </c>
      <c r="R19" s="14">
        <f>SUM(F19:Q19)</f>
        <v>228</v>
      </c>
      <c r="S19" s="35">
        <f>SMALL(F19:Q19,1)</f>
        <v>11</v>
      </c>
      <c r="T19" s="36">
        <f>SMALL(F19:Q19,2)</f>
        <v>15</v>
      </c>
      <c r="U19" s="37">
        <f>SUM(S19:T19)</f>
        <v>26</v>
      </c>
      <c r="V19" s="32">
        <f>R19-U19</f>
        <v>202</v>
      </c>
      <c r="W19"/>
      <c r="X19"/>
      <c r="Y19"/>
    </row>
    <row r="20" spans="1:25" x14ac:dyDescent="0.25">
      <c r="A20" s="64">
        <v>15</v>
      </c>
      <c r="B20" s="23" t="s">
        <v>27</v>
      </c>
      <c r="C20" s="60" t="s">
        <v>80</v>
      </c>
      <c r="D20" s="24">
        <v>13645</v>
      </c>
      <c r="E20" s="25">
        <v>71</v>
      </c>
      <c r="F20" s="15">
        <v>25</v>
      </c>
      <c r="G20" s="86" t="s">
        <v>128</v>
      </c>
      <c r="H20" s="17">
        <v>18</v>
      </c>
      <c r="I20" s="15">
        <v>14</v>
      </c>
      <c r="J20" s="16">
        <v>13</v>
      </c>
      <c r="K20" s="62">
        <v>19</v>
      </c>
      <c r="L20" s="28">
        <v>16</v>
      </c>
      <c r="M20" s="22">
        <v>22</v>
      </c>
      <c r="N20" s="21">
        <v>21</v>
      </c>
      <c r="O20" s="19">
        <v>22</v>
      </c>
      <c r="P20" s="20">
        <v>27</v>
      </c>
      <c r="Q20" s="21">
        <v>25</v>
      </c>
      <c r="R20" s="14">
        <f>SUM(F20:Q20)</f>
        <v>222</v>
      </c>
      <c r="S20" s="35">
        <f>SMALL(F20:Q20,1)</f>
        <v>13</v>
      </c>
      <c r="T20" s="36">
        <f>SMALL(F20:Q20,2)</f>
        <v>14</v>
      </c>
      <c r="U20" s="37">
        <f>SUM(S20:T20)</f>
        <v>27</v>
      </c>
      <c r="V20" s="32">
        <f>R20-U20</f>
        <v>195</v>
      </c>
      <c r="W20"/>
      <c r="X20"/>
      <c r="Y20"/>
    </row>
    <row r="21" spans="1:25" x14ac:dyDescent="0.25">
      <c r="A21" s="64">
        <v>16</v>
      </c>
      <c r="B21" s="23" t="s">
        <v>136</v>
      </c>
      <c r="C21" s="60" t="s">
        <v>83</v>
      </c>
      <c r="D21" s="24">
        <v>6610</v>
      </c>
      <c r="E21" s="25">
        <v>26</v>
      </c>
      <c r="F21" s="15">
        <v>17</v>
      </c>
      <c r="G21" s="16">
        <v>15</v>
      </c>
      <c r="H21" s="17">
        <v>16</v>
      </c>
      <c r="I21" s="19">
        <v>23</v>
      </c>
      <c r="J21" s="20">
        <v>22</v>
      </c>
      <c r="K21" s="21">
        <v>17</v>
      </c>
      <c r="L21" s="15">
        <v>13</v>
      </c>
      <c r="M21" s="16">
        <v>12</v>
      </c>
      <c r="N21" s="17">
        <v>14</v>
      </c>
      <c r="O21" s="19">
        <v>10</v>
      </c>
      <c r="P21" s="20">
        <v>14</v>
      </c>
      <c r="Q21" s="21">
        <v>9</v>
      </c>
      <c r="R21" s="14">
        <f>SUM(F21:Q21)</f>
        <v>182</v>
      </c>
      <c r="S21" s="35">
        <f>SMALL(F21:Q21,1)</f>
        <v>9</v>
      </c>
      <c r="T21" s="36">
        <f>SMALL(F21:Q21,2)</f>
        <v>10</v>
      </c>
      <c r="U21" s="37">
        <f>SUM(S21:T21)</f>
        <v>19</v>
      </c>
      <c r="V21" s="32">
        <f>R21-U21</f>
        <v>163</v>
      </c>
      <c r="W21"/>
      <c r="X21"/>
      <c r="Y21"/>
    </row>
    <row r="22" spans="1:25" x14ac:dyDescent="0.25">
      <c r="A22" s="64">
        <v>17</v>
      </c>
      <c r="B22" s="23" t="s">
        <v>121</v>
      </c>
      <c r="C22" s="60" t="s">
        <v>83</v>
      </c>
      <c r="D22" s="24">
        <v>5087</v>
      </c>
      <c r="E22" s="25">
        <v>101</v>
      </c>
      <c r="F22" s="15">
        <v>19</v>
      </c>
      <c r="G22" s="16">
        <v>22</v>
      </c>
      <c r="H22" s="17">
        <v>20</v>
      </c>
      <c r="I22" s="19">
        <v>15</v>
      </c>
      <c r="J22" s="20">
        <v>23</v>
      </c>
      <c r="K22" s="29">
        <v>12</v>
      </c>
      <c r="L22" s="28">
        <v>10</v>
      </c>
      <c r="M22" s="22">
        <v>21</v>
      </c>
      <c r="N22" s="21">
        <v>18</v>
      </c>
      <c r="O22" s="68"/>
      <c r="P22" s="69"/>
      <c r="Q22" s="70"/>
      <c r="R22" s="14">
        <f>SUM(F22:Q22)</f>
        <v>160</v>
      </c>
      <c r="S22" s="35">
        <f>SMALL(F22:Q22,1)</f>
        <v>10</v>
      </c>
      <c r="T22" s="36">
        <f>SMALL(F22:Q22,2)</f>
        <v>12</v>
      </c>
      <c r="U22" s="37">
        <f>SUM(S22:T22)</f>
        <v>22</v>
      </c>
      <c r="V22" s="32">
        <f>R22-U22</f>
        <v>138</v>
      </c>
      <c r="W22"/>
      <c r="X22"/>
      <c r="Y22"/>
    </row>
    <row r="23" spans="1:25" x14ac:dyDescent="0.25">
      <c r="A23" s="64">
        <v>18</v>
      </c>
      <c r="B23" s="23" t="s">
        <v>29</v>
      </c>
      <c r="C23" s="60" t="s">
        <v>83</v>
      </c>
      <c r="D23" s="24">
        <v>16578</v>
      </c>
      <c r="E23" s="25">
        <v>88</v>
      </c>
      <c r="F23" s="15">
        <v>16</v>
      </c>
      <c r="G23" s="16">
        <v>22</v>
      </c>
      <c r="H23" s="17">
        <v>20</v>
      </c>
      <c r="I23" s="19">
        <v>18</v>
      </c>
      <c r="J23" s="20">
        <v>0</v>
      </c>
      <c r="K23" s="29">
        <v>16</v>
      </c>
      <c r="L23" s="68">
        <v>0</v>
      </c>
      <c r="M23" s="69">
        <v>0</v>
      </c>
      <c r="N23" s="70">
        <v>0</v>
      </c>
      <c r="O23" s="19">
        <v>14</v>
      </c>
      <c r="P23" s="20">
        <v>13</v>
      </c>
      <c r="Q23" s="21">
        <v>11</v>
      </c>
      <c r="R23" s="14">
        <f>SUM(F23:Q23)</f>
        <v>130</v>
      </c>
      <c r="S23" s="35">
        <f>SMALL(F23:Q23,1)</f>
        <v>0</v>
      </c>
      <c r="T23" s="36">
        <f>SMALL(F23:Q23,2)</f>
        <v>0</v>
      </c>
      <c r="U23" s="37">
        <f>SUM(S23:T23)</f>
        <v>0</v>
      </c>
      <c r="V23" s="32">
        <f>R23-U23</f>
        <v>130</v>
      </c>
      <c r="W23"/>
      <c r="X23"/>
      <c r="Y23"/>
    </row>
    <row r="24" spans="1:25" x14ac:dyDescent="0.25">
      <c r="A24" s="64">
        <v>19</v>
      </c>
      <c r="B24" s="23" t="s">
        <v>93</v>
      </c>
      <c r="C24" s="60" t="s">
        <v>95</v>
      </c>
      <c r="D24" s="24">
        <v>8570</v>
      </c>
      <c r="E24" s="25">
        <v>43</v>
      </c>
      <c r="F24" s="15">
        <v>20</v>
      </c>
      <c r="G24" s="16">
        <v>23</v>
      </c>
      <c r="H24" s="17">
        <v>19</v>
      </c>
      <c r="I24" s="68">
        <v>0</v>
      </c>
      <c r="J24" s="69">
        <v>0</v>
      </c>
      <c r="K24" s="70">
        <v>0</v>
      </c>
      <c r="L24" s="68">
        <v>0</v>
      </c>
      <c r="M24" s="69">
        <v>0</v>
      </c>
      <c r="N24" s="70">
        <v>0</v>
      </c>
      <c r="O24" s="19">
        <v>15</v>
      </c>
      <c r="P24" s="20">
        <v>15</v>
      </c>
      <c r="Q24" s="21">
        <v>16</v>
      </c>
      <c r="R24" s="14">
        <f>SUM(F24:Q24)</f>
        <v>108</v>
      </c>
      <c r="S24" s="35">
        <f>SMALL(F24:Q24,1)</f>
        <v>0</v>
      </c>
      <c r="T24" s="36">
        <f>SMALL(F24:Q24,2)</f>
        <v>0</v>
      </c>
      <c r="U24" s="37">
        <f>SUM(S24:T24)</f>
        <v>0</v>
      </c>
      <c r="V24" s="32">
        <f>R24-U24</f>
        <v>108</v>
      </c>
      <c r="W24"/>
      <c r="X24"/>
      <c r="Y24"/>
    </row>
    <row r="25" spans="1:25" x14ac:dyDescent="0.25">
      <c r="A25" s="64">
        <v>20</v>
      </c>
      <c r="B25" s="23" t="s">
        <v>122</v>
      </c>
      <c r="C25" s="60" t="s">
        <v>88</v>
      </c>
      <c r="D25" s="24">
        <v>12354</v>
      </c>
      <c r="E25" s="25">
        <v>16</v>
      </c>
      <c r="F25" s="15">
        <v>14</v>
      </c>
      <c r="G25" s="16">
        <v>19</v>
      </c>
      <c r="H25" s="17">
        <v>15</v>
      </c>
      <c r="I25" s="19">
        <v>17</v>
      </c>
      <c r="J25" s="20">
        <v>21</v>
      </c>
      <c r="K25" s="29">
        <v>15</v>
      </c>
      <c r="L25" s="68">
        <v>0</v>
      </c>
      <c r="M25" s="69">
        <v>0</v>
      </c>
      <c r="N25" s="70">
        <v>0</v>
      </c>
      <c r="O25" s="68"/>
      <c r="P25" s="69"/>
      <c r="Q25" s="70"/>
      <c r="R25" s="14">
        <f>SUM(F25:Q25)</f>
        <v>101</v>
      </c>
      <c r="S25" s="35">
        <f>SMALL(F25:Q25,1)</f>
        <v>0</v>
      </c>
      <c r="T25" s="36">
        <f>SMALL(F25:Q25,2)</f>
        <v>0</v>
      </c>
      <c r="U25" s="37">
        <f>SUM(S25:T25)</f>
        <v>0</v>
      </c>
      <c r="V25" s="32">
        <f>R25-U25</f>
        <v>101</v>
      </c>
      <c r="W25"/>
      <c r="X25"/>
      <c r="Y25"/>
    </row>
    <row r="26" spans="1:25" x14ac:dyDescent="0.25">
      <c r="A26" s="64">
        <v>21</v>
      </c>
      <c r="B26" s="23" t="s">
        <v>112</v>
      </c>
      <c r="C26" s="60" t="s">
        <v>80</v>
      </c>
      <c r="D26" s="24">
        <v>15195</v>
      </c>
      <c r="E26" s="25">
        <v>65</v>
      </c>
      <c r="F26" s="68">
        <v>0</v>
      </c>
      <c r="G26" s="69">
        <v>0</v>
      </c>
      <c r="H26" s="70">
        <v>0</v>
      </c>
      <c r="I26" s="68">
        <v>0</v>
      </c>
      <c r="J26" s="69">
        <v>0</v>
      </c>
      <c r="K26" s="70">
        <v>0</v>
      </c>
      <c r="L26" s="63">
        <v>25</v>
      </c>
      <c r="M26" s="16">
        <v>16</v>
      </c>
      <c r="N26" s="17">
        <v>20</v>
      </c>
      <c r="O26" s="19">
        <v>19</v>
      </c>
      <c r="P26" s="20">
        <v>17</v>
      </c>
      <c r="Q26" s="70"/>
      <c r="R26" s="14">
        <f>SUM(F26:Q26)</f>
        <v>97</v>
      </c>
      <c r="S26" s="35">
        <f>SMALL(F26:Q26,1)</f>
        <v>0</v>
      </c>
      <c r="T26" s="36">
        <f>SMALL(F26:Q26,2)</f>
        <v>0</v>
      </c>
      <c r="U26" s="37">
        <f>SUM(S26:T26)</f>
        <v>0</v>
      </c>
      <c r="V26" s="32">
        <f>R26-U26</f>
        <v>97</v>
      </c>
      <c r="W26"/>
      <c r="X26"/>
      <c r="Y26"/>
    </row>
    <row r="27" spans="1:25" x14ac:dyDescent="0.25">
      <c r="A27" s="64">
        <v>22</v>
      </c>
      <c r="B27" s="23" t="s">
        <v>115</v>
      </c>
      <c r="C27" s="60"/>
      <c r="D27" s="24">
        <v>13290</v>
      </c>
      <c r="E27" s="25">
        <v>50</v>
      </c>
      <c r="F27" s="68">
        <v>0</v>
      </c>
      <c r="G27" s="69">
        <v>0</v>
      </c>
      <c r="H27" s="70">
        <v>0</v>
      </c>
      <c r="I27" s="68">
        <v>0</v>
      </c>
      <c r="J27" s="69">
        <v>0</v>
      </c>
      <c r="K27" s="70">
        <v>0</v>
      </c>
      <c r="L27" s="63">
        <v>22</v>
      </c>
      <c r="M27" s="16">
        <v>13</v>
      </c>
      <c r="N27" s="17">
        <v>15</v>
      </c>
      <c r="O27" s="19">
        <v>9</v>
      </c>
      <c r="P27" s="20">
        <v>12</v>
      </c>
      <c r="Q27" s="21">
        <v>15</v>
      </c>
      <c r="R27" s="14">
        <f>SUM(F27:Q27)</f>
        <v>86</v>
      </c>
      <c r="S27" s="35">
        <f>SMALL(F27:Q27,1)</f>
        <v>0</v>
      </c>
      <c r="T27" s="36">
        <f>SMALL(F27:Q27,2)</f>
        <v>0</v>
      </c>
      <c r="U27" s="37">
        <f>SUM(S27:T27)</f>
        <v>0</v>
      </c>
      <c r="V27" s="32">
        <f>R27-U27</f>
        <v>86</v>
      </c>
      <c r="W27"/>
      <c r="X27"/>
      <c r="Y27"/>
    </row>
    <row r="28" spans="1:25" x14ac:dyDescent="0.25">
      <c r="A28" s="64">
        <v>23</v>
      </c>
      <c r="B28" s="23" t="s">
        <v>63</v>
      </c>
      <c r="C28" s="60" t="s">
        <v>89</v>
      </c>
      <c r="D28" s="24">
        <v>5874</v>
      </c>
      <c r="E28" s="25">
        <v>5874</v>
      </c>
      <c r="F28" s="68">
        <v>0</v>
      </c>
      <c r="G28" s="69">
        <v>0</v>
      </c>
      <c r="H28" s="70">
        <v>0</v>
      </c>
      <c r="I28" s="19">
        <v>16</v>
      </c>
      <c r="J28" s="20">
        <v>17</v>
      </c>
      <c r="K28" s="29">
        <v>13</v>
      </c>
      <c r="L28" s="72">
        <v>0</v>
      </c>
      <c r="M28" s="73">
        <v>0</v>
      </c>
      <c r="N28" s="74">
        <v>0</v>
      </c>
      <c r="O28" s="19">
        <v>13</v>
      </c>
      <c r="P28" s="20">
        <v>9</v>
      </c>
      <c r="Q28" s="21">
        <v>10</v>
      </c>
      <c r="R28" s="14">
        <f>SUM(F28:Q28)</f>
        <v>78</v>
      </c>
      <c r="S28" s="35">
        <f>SMALL(F28:Q28,1)</f>
        <v>0</v>
      </c>
      <c r="T28" s="36">
        <f>SMALL(F28:Q28,2)</f>
        <v>0</v>
      </c>
      <c r="U28" s="37">
        <f>SUM(S28:T28)</f>
        <v>0</v>
      </c>
      <c r="V28" s="32">
        <f>R28-U28</f>
        <v>78</v>
      </c>
      <c r="W28"/>
      <c r="X28"/>
      <c r="Y28"/>
    </row>
    <row r="29" spans="1:25" x14ac:dyDescent="0.25">
      <c r="A29" s="64">
        <v>24</v>
      </c>
      <c r="B29" s="23" t="s">
        <v>24</v>
      </c>
      <c r="C29" s="60" t="s">
        <v>89</v>
      </c>
      <c r="D29" s="24">
        <v>18424</v>
      </c>
      <c r="E29" s="25">
        <v>28</v>
      </c>
      <c r="F29" s="15">
        <v>18</v>
      </c>
      <c r="G29" s="16">
        <v>18</v>
      </c>
      <c r="H29" s="17">
        <v>17</v>
      </c>
      <c r="I29" s="68">
        <v>0</v>
      </c>
      <c r="J29" s="69">
        <v>0</v>
      </c>
      <c r="K29" s="70">
        <v>0</v>
      </c>
      <c r="L29" s="68">
        <v>0</v>
      </c>
      <c r="M29" s="69">
        <v>0</v>
      </c>
      <c r="N29" s="70">
        <v>0</v>
      </c>
      <c r="O29" s="68"/>
      <c r="P29" s="20">
        <v>8</v>
      </c>
      <c r="Q29" s="21">
        <v>12</v>
      </c>
      <c r="R29" s="14">
        <f>SUM(F29:Q29)</f>
        <v>73</v>
      </c>
      <c r="S29" s="35">
        <f>SMALL(F29:Q29,1)</f>
        <v>0</v>
      </c>
      <c r="T29" s="36">
        <f>SMALL(F29:Q29,2)</f>
        <v>0</v>
      </c>
      <c r="U29" s="37">
        <f>SUM(S29:T29)</f>
        <v>0</v>
      </c>
      <c r="V29" s="32">
        <f>R29-U29</f>
        <v>73</v>
      </c>
      <c r="W29"/>
      <c r="X29"/>
      <c r="Y29"/>
    </row>
    <row r="30" spans="1:25" x14ac:dyDescent="0.25">
      <c r="A30" s="64">
        <v>25</v>
      </c>
      <c r="B30" s="23" t="s">
        <v>124</v>
      </c>
      <c r="C30" s="60"/>
      <c r="D30" s="24">
        <v>5254</v>
      </c>
      <c r="E30" s="25"/>
      <c r="F30" s="68">
        <v>0</v>
      </c>
      <c r="G30" s="69">
        <v>0</v>
      </c>
      <c r="H30" s="70">
        <v>0</v>
      </c>
      <c r="I30" s="68">
        <v>0</v>
      </c>
      <c r="J30" s="69">
        <v>0</v>
      </c>
      <c r="K30" s="70">
        <v>0</v>
      </c>
      <c r="L30" s="68">
        <v>0</v>
      </c>
      <c r="M30" s="71">
        <v>0</v>
      </c>
      <c r="N30" s="70">
        <v>0</v>
      </c>
      <c r="O30" s="19">
        <v>24</v>
      </c>
      <c r="P30" s="20">
        <v>22</v>
      </c>
      <c r="Q30" s="21">
        <v>23</v>
      </c>
      <c r="R30" s="14">
        <f>SUM(F30:Q30)</f>
        <v>69</v>
      </c>
      <c r="S30" s="35">
        <f>SMALL(F30:Q30,1)</f>
        <v>0</v>
      </c>
      <c r="T30" s="36">
        <f>SMALL(F30:Q30,2)</f>
        <v>0</v>
      </c>
      <c r="U30" s="37">
        <f>SUM(S30:T30)</f>
        <v>0</v>
      </c>
      <c r="V30" s="32">
        <f>R30-U30</f>
        <v>69</v>
      </c>
      <c r="W30"/>
      <c r="X30"/>
      <c r="Y30"/>
    </row>
    <row r="31" spans="1:25" x14ac:dyDescent="0.25">
      <c r="A31" s="64">
        <v>26</v>
      </c>
      <c r="B31" s="23" t="s">
        <v>113</v>
      </c>
      <c r="C31" s="60" t="s">
        <v>85</v>
      </c>
      <c r="D31" s="24">
        <v>2260</v>
      </c>
      <c r="E31" s="25">
        <v>83</v>
      </c>
      <c r="F31" s="68">
        <v>0</v>
      </c>
      <c r="G31" s="69">
        <v>0</v>
      </c>
      <c r="H31" s="70">
        <v>0</v>
      </c>
      <c r="I31" s="68">
        <v>0</v>
      </c>
      <c r="J31" s="69">
        <v>0</v>
      </c>
      <c r="K31" s="70">
        <v>0</v>
      </c>
      <c r="L31" s="28">
        <v>19</v>
      </c>
      <c r="M31" s="20">
        <v>23</v>
      </c>
      <c r="N31" s="21">
        <v>17</v>
      </c>
      <c r="O31" s="68"/>
      <c r="P31" s="69"/>
      <c r="Q31" s="70"/>
      <c r="R31" s="14">
        <f>SUM(F31:Q31)</f>
        <v>59</v>
      </c>
      <c r="S31" s="35">
        <f>SMALL(F31:Q31,1)</f>
        <v>0</v>
      </c>
      <c r="T31" s="36">
        <f>SMALL(F31:Q31,2)</f>
        <v>0</v>
      </c>
      <c r="U31" s="37">
        <f>SUM(S31:T31)</f>
        <v>0</v>
      </c>
      <c r="V31" s="32">
        <f>R31-U31</f>
        <v>59</v>
      </c>
      <c r="W31"/>
      <c r="X31"/>
      <c r="Y31"/>
    </row>
    <row r="32" spans="1:25" x14ac:dyDescent="0.25">
      <c r="A32" s="64">
        <v>27</v>
      </c>
      <c r="B32" s="23" t="s">
        <v>125</v>
      </c>
      <c r="C32" s="60"/>
      <c r="D32" s="24">
        <v>1397</v>
      </c>
      <c r="E32" s="25"/>
      <c r="F32" s="68">
        <v>0</v>
      </c>
      <c r="G32" s="69">
        <v>0</v>
      </c>
      <c r="H32" s="70">
        <v>0</v>
      </c>
      <c r="I32" s="68">
        <v>0</v>
      </c>
      <c r="J32" s="69">
        <v>0</v>
      </c>
      <c r="K32" s="70">
        <v>0</v>
      </c>
      <c r="L32" s="68">
        <v>0</v>
      </c>
      <c r="M32" s="69">
        <v>0</v>
      </c>
      <c r="N32" s="70">
        <v>0</v>
      </c>
      <c r="O32" s="19">
        <v>23</v>
      </c>
      <c r="P32" s="20">
        <v>16</v>
      </c>
      <c r="Q32" s="21">
        <v>18</v>
      </c>
      <c r="R32" s="14">
        <f>SUM(F32:Q32)</f>
        <v>57</v>
      </c>
      <c r="S32" s="35">
        <f>SMALL(F32:Q32,1)</f>
        <v>0</v>
      </c>
      <c r="T32" s="36">
        <f>SMALL(F32:Q32,2)</f>
        <v>0</v>
      </c>
      <c r="U32" s="37">
        <f>SUM(S32:T32)</f>
        <v>0</v>
      </c>
      <c r="V32" s="32">
        <f>R32-U32</f>
        <v>57</v>
      </c>
      <c r="W32"/>
      <c r="X32"/>
      <c r="Y32"/>
    </row>
    <row r="33" spans="1:25" x14ac:dyDescent="0.25">
      <c r="A33" s="64">
        <v>28</v>
      </c>
      <c r="B33" s="23" t="s">
        <v>114</v>
      </c>
      <c r="C33" s="60"/>
      <c r="D33" s="24">
        <v>2597</v>
      </c>
      <c r="E33" s="25">
        <v>42</v>
      </c>
      <c r="F33" s="68">
        <v>0</v>
      </c>
      <c r="G33" s="69">
        <v>0</v>
      </c>
      <c r="H33" s="70">
        <v>0</v>
      </c>
      <c r="I33" s="68">
        <v>0</v>
      </c>
      <c r="J33" s="69">
        <v>0</v>
      </c>
      <c r="K33" s="70">
        <v>0</v>
      </c>
      <c r="L33" s="28">
        <v>14</v>
      </c>
      <c r="M33" s="22">
        <v>25</v>
      </c>
      <c r="N33" s="21">
        <v>16</v>
      </c>
      <c r="O33" s="68"/>
      <c r="P33" s="69"/>
      <c r="Q33" s="70"/>
      <c r="R33" s="14">
        <f>SUM(F33:Q33)</f>
        <v>55</v>
      </c>
      <c r="S33" s="35">
        <f>SMALL(F33:Q33,1)</f>
        <v>0</v>
      </c>
      <c r="T33" s="36">
        <f>SMALL(F33:Q33,2)</f>
        <v>0</v>
      </c>
      <c r="U33" s="37">
        <f>SUM(S33:T33)</f>
        <v>0</v>
      </c>
      <c r="V33" s="32">
        <f>R33-U33</f>
        <v>55</v>
      </c>
      <c r="W33"/>
      <c r="X33"/>
      <c r="Y33"/>
    </row>
    <row r="34" spans="1:25" x14ac:dyDescent="0.25">
      <c r="A34" s="64">
        <v>29</v>
      </c>
      <c r="B34" s="23" t="s">
        <v>103</v>
      </c>
      <c r="C34" s="60" t="s">
        <v>83</v>
      </c>
      <c r="D34" s="24">
        <v>6673</v>
      </c>
      <c r="E34" s="25">
        <v>27</v>
      </c>
      <c r="F34" s="68">
        <v>0</v>
      </c>
      <c r="G34" s="69">
        <v>0</v>
      </c>
      <c r="H34" s="70">
        <v>0</v>
      </c>
      <c r="I34" s="19">
        <v>12</v>
      </c>
      <c r="J34" s="20">
        <v>20</v>
      </c>
      <c r="K34" s="29">
        <v>14</v>
      </c>
      <c r="L34" s="68">
        <v>0</v>
      </c>
      <c r="M34" s="69">
        <v>0</v>
      </c>
      <c r="N34" s="70">
        <v>0</v>
      </c>
      <c r="O34" s="68"/>
      <c r="P34" s="69"/>
      <c r="Q34" s="70"/>
      <c r="R34" s="14">
        <f>SUM(F34:Q34)</f>
        <v>46</v>
      </c>
      <c r="S34" s="35">
        <f>SMALL(F34:Q34,1)</f>
        <v>0</v>
      </c>
      <c r="T34" s="36">
        <f>SMALL(F34:Q34,2)</f>
        <v>0</v>
      </c>
      <c r="U34" s="37">
        <f>SUM(S34:T34)</f>
        <v>0</v>
      </c>
      <c r="V34" s="32">
        <f>R34-U34</f>
        <v>46</v>
      </c>
      <c r="W34"/>
      <c r="X34"/>
      <c r="Y34"/>
    </row>
    <row r="35" spans="1:25" x14ac:dyDescent="0.25">
      <c r="A35" s="64">
        <v>30</v>
      </c>
      <c r="B35" s="23" t="s">
        <v>111</v>
      </c>
      <c r="C35" s="60" t="s">
        <v>89</v>
      </c>
      <c r="D35" s="24">
        <v>14657</v>
      </c>
      <c r="E35" s="25">
        <v>15</v>
      </c>
      <c r="F35" s="68">
        <v>0</v>
      </c>
      <c r="G35" s="69">
        <v>0</v>
      </c>
      <c r="H35" s="70">
        <v>0</v>
      </c>
      <c r="I35" s="68">
        <v>0</v>
      </c>
      <c r="J35" s="69">
        <v>0</v>
      </c>
      <c r="K35" s="70">
        <v>0</v>
      </c>
      <c r="L35" s="28">
        <v>18</v>
      </c>
      <c r="M35" s="20">
        <v>14</v>
      </c>
      <c r="N35" s="21">
        <v>13</v>
      </c>
      <c r="O35" s="68"/>
      <c r="P35" s="69"/>
      <c r="Q35" s="70"/>
      <c r="R35" s="14">
        <f>SUM(F35:Q35)</f>
        <v>45</v>
      </c>
      <c r="S35" s="35">
        <f>SMALL(F35:Q35,1)</f>
        <v>0</v>
      </c>
      <c r="T35" s="36">
        <f>SMALL(F35:Q35,2)</f>
        <v>0</v>
      </c>
      <c r="U35" s="37">
        <f>SUM(S35:T35)</f>
        <v>0</v>
      </c>
      <c r="V35" s="32">
        <f>R35-U35</f>
        <v>45</v>
      </c>
      <c r="W35"/>
      <c r="X35"/>
      <c r="Y35"/>
    </row>
    <row r="36" spans="1:25" x14ac:dyDescent="0.25">
      <c r="A36" s="64">
        <v>31</v>
      </c>
      <c r="B36" s="23" t="s">
        <v>127</v>
      </c>
      <c r="C36" s="60"/>
      <c r="D36" s="24">
        <v>15317</v>
      </c>
      <c r="E36" s="25"/>
      <c r="F36" s="68">
        <v>0</v>
      </c>
      <c r="G36" s="69">
        <v>0</v>
      </c>
      <c r="H36" s="70">
        <v>0</v>
      </c>
      <c r="I36" s="68">
        <v>0</v>
      </c>
      <c r="J36" s="69">
        <v>0</v>
      </c>
      <c r="K36" s="70">
        <v>0</v>
      </c>
      <c r="L36" s="68">
        <v>0</v>
      </c>
      <c r="M36" s="69">
        <v>0</v>
      </c>
      <c r="N36" s="70">
        <v>0</v>
      </c>
      <c r="O36" s="19">
        <v>11</v>
      </c>
      <c r="P36" s="20">
        <v>10</v>
      </c>
      <c r="Q36" s="21">
        <v>13</v>
      </c>
      <c r="R36" s="14">
        <f>SUM(F36:Q36)</f>
        <v>34</v>
      </c>
      <c r="S36" s="35">
        <f>SMALL(F36:Q36,1)</f>
        <v>0</v>
      </c>
      <c r="T36" s="36">
        <f>SMALL(F36:Q36,2)</f>
        <v>0</v>
      </c>
      <c r="U36" s="37">
        <f>SUM(S36:T36)</f>
        <v>0</v>
      </c>
      <c r="V36" s="32">
        <f>R36-U36</f>
        <v>34</v>
      </c>
      <c r="W36"/>
      <c r="X36"/>
      <c r="Y36"/>
    </row>
    <row r="37" spans="1:25" x14ac:dyDescent="0.25">
      <c r="A37" s="64">
        <v>32</v>
      </c>
      <c r="B37" s="23" t="s">
        <v>126</v>
      </c>
      <c r="C37" s="60"/>
      <c r="D37" s="24">
        <v>5066</v>
      </c>
      <c r="E37" s="25">
        <v>69</v>
      </c>
      <c r="F37" s="68">
        <v>0</v>
      </c>
      <c r="G37" s="69">
        <v>0</v>
      </c>
      <c r="H37" s="70">
        <v>0</v>
      </c>
      <c r="I37" s="68">
        <v>0</v>
      </c>
      <c r="J37" s="69">
        <v>0</v>
      </c>
      <c r="K37" s="70">
        <v>0</v>
      </c>
      <c r="L37" s="68">
        <v>0</v>
      </c>
      <c r="M37" s="69">
        <v>0</v>
      </c>
      <c r="N37" s="70">
        <v>0</v>
      </c>
      <c r="O37" s="19">
        <v>12</v>
      </c>
      <c r="P37" s="69"/>
      <c r="Q37" s="21">
        <v>8</v>
      </c>
      <c r="R37" s="14">
        <f>SUM(F37:Q37)</f>
        <v>20</v>
      </c>
      <c r="S37" s="35">
        <f>SMALL(F37:Q37,1)</f>
        <v>0</v>
      </c>
      <c r="T37" s="36">
        <f>SMALL(F37:Q37,2)</f>
        <v>0</v>
      </c>
      <c r="U37" s="37">
        <f>SUM(S37:T37)</f>
        <v>0</v>
      </c>
      <c r="V37" s="32">
        <f>R37-U37</f>
        <v>20</v>
      </c>
      <c r="W37"/>
      <c r="X37"/>
      <c r="Y37"/>
    </row>
    <row r="38" spans="1:25" hidden="1" x14ac:dyDescent="0.25">
      <c r="A38" s="47"/>
      <c r="B38" s="48"/>
      <c r="C38" s="49"/>
      <c r="D38" s="49"/>
      <c r="E38" s="49"/>
      <c r="F38" s="50"/>
      <c r="G38" s="50"/>
      <c r="H38" s="50"/>
      <c r="I38" s="50"/>
      <c r="J38" s="50"/>
      <c r="K38" s="51"/>
      <c r="L38" s="51"/>
      <c r="M38" s="50"/>
      <c r="N38" s="50"/>
      <c r="O38" s="50"/>
      <c r="P38" s="50"/>
      <c r="Q38" s="50"/>
      <c r="R38" s="52"/>
      <c r="S38" s="53"/>
      <c r="T38" s="53"/>
      <c r="U38" s="53"/>
      <c r="V38" s="54"/>
      <c r="W38"/>
      <c r="X38"/>
      <c r="Y38"/>
    </row>
    <row r="39" spans="1:25" s="3" customFormat="1" x14ac:dyDescent="0.25">
      <c r="C39" s="61"/>
      <c r="F39" s="108">
        <v>20</v>
      </c>
      <c r="G39" s="108"/>
      <c r="H39" s="108"/>
      <c r="I39" s="108">
        <v>21</v>
      </c>
      <c r="J39" s="108"/>
      <c r="K39" s="108"/>
      <c r="L39" s="108">
        <v>22</v>
      </c>
      <c r="M39" s="108"/>
      <c r="N39" s="108"/>
      <c r="O39" s="108">
        <v>26</v>
      </c>
      <c r="P39" s="108"/>
      <c r="Q39" s="108"/>
      <c r="R39" s="39"/>
      <c r="S39" s="40"/>
      <c r="T39" s="40"/>
      <c r="U39" s="40"/>
      <c r="V39" s="4">
        <f>AVERAGE(F39:Q39)</f>
        <v>22.25</v>
      </c>
    </row>
    <row r="40" spans="1:25" x14ac:dyDescent="0.25">
      <c r="B40" s="100" t="s">
        <v>2</v>
      </c>
      <c r="C40" s="100"/>
      <c r="D40" s="100"/>
      <c r="E40" s="100"/>
      <c r="F40" s="100"/>
      <c r="G40" s="100"/>
      <c r="H40" s="100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0"/>
      <c r="T40" s="40"/>
      <c r="U40" s="40"/>
      <c r="V40"/>
      <c r="W40"/>
      <c r="X40"/>
      <c r="Y40"/>
    </row>
    <row r="41" spans="1:25" x14ac:dyDescent="0.25">
      <c r="B41" s="100"/>
      <c r="C41" s="100"/>
      <c r="D41" s="100"/>
      <c r="E41" s="100"/>
      <c r="F41" s="100"/>
      <c r="G41" s="100"/>
      <c r="H41" s="100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0"/>
      <c r="T41" s="40"/>
      <c r="U41" s="40"/>
      <c r="V41"/>
      <c r="W41"/>
      <c r="X41"/>
      <c r="Y41"/>
    </row>
  </sheetData>
  <sortState ref="A6:V37">
    <sortCondition descending="1" ref="V6:V37"/>
  </sortState>
  <mergeCells count="19">
    <mergeCell ref="U3:U4"/>
    <mergeCell ref="V3:V4"/>
    <mergeCell ref="A1:V2"/>
    <mergeCell ref="F39:H39"/>
    <mergeCell ref="I39:K39"/>
    <mergeCell ref="L39:N39"/>
    <mergeCell ref="O39:Q39"/>
    <mergeCell ref="O4:Q4"/>
    <mergeCell ref="A3:E4"/>
    <mergeCell ref="F3:H3"/>
    <mergeCell ref="O3:Q3"/>
    <mergeCell ref="S3:T4"/>
    <mergeCell ref="F4:H4"/>
    <mergeCell ref="I4:K4"/>
    <mergeCell ref="L4:N4"/>
    <mergeCell ref="I3:K3"/>
    <mergeCell ref="L3:N3"/>
    <mergeCell ref="B40:H41"/>
    <mergeCell ref="R3:R4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zoomScale="90" zoomScaleNormal="90" workbookViewId="0">
      <selection activeCell="X19" sqref="X19"/>
    </sheetView>
  </sheetViews>
  <sheetFormatPr defaultRowHeight="15" x14ac:dyDescent="0.25"/>
  <cols>
    <col min="1" max="1" width="5.140625" customWidth="1"/>
    <col min="2" max="2" width="20" customWidth="1"/>
    <col min="3" max="3" width="10.85546875" customWidth="1"/>
    <col min="4" max="4" width="8.7109375" customWidth="1"/>
    <col min="5" max="16" width="4.140625" style="1" customWidth="1"/>
    <col min="17" max="17" width="6.42578125" style="1" customWidth="1"/>
    <col min="18" max="18" width="6" style="31" customWidth="1"/>
    <col min="19" max="19" width="6.5703125" style="31" customWidth="1"/>
    <col min="20" max="20" width="6.85546875" style="31" customWidth="1"/>
    <col min="21" max="21" width="7.28515625" style="31" customWidth="1"/>
    <col min="22" max="23" width="4.140625" style="31" customWidth="1"/>
    <col min="24" max="24" width="7.140625" style="31" customWidth="1"/>
    <col min="25" max="25" width="7.85546875" customWidth="1"/>
  </cols>
  <sheetData>
    <row r="1" spans="1:24" ht="27" customHeight="1" x14ac:dyDescent="0.25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/>
      <c r="W1"/>
      <c r="X1"/>
    </row>
    <row r="2" spans="1:24" ht="23.45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/>
      <c r="W2"/>
      <c r="X2"/>
    </row>
    <row r="3" spans="1:24" ht="15" customHeight="1" x14ac:dyDescent="0.25">
      <c r="A3" s="92"/>
      <c r="B3" s="92"/>
      <c r="C3" s="92"/>
      <c r="D3" s="92"/>
      <c r="E3" s="94" t="s">
        <v>11</v>
      </c>
      <c r="F3" s="95"/>
      <c r="G3" s="96"/>
      <c r="H3" s="94" t="s">
        <v>75</v>
      </c>
      <c r="I3" s="95"/>
      <c r="J3" s="96"/>
      <c r="K3" s="94" t="s">
        <v>76</v>
      </c>
      <c r="L3" s="95"/>
      <c r="M3" s="96"/>
      <c r="N3" s="94" t="s">
        <v>77</v>
      </c>
      <c r="O3" s="95"/>
      <c r="P3" s="96"/>
      <c r="Q3" s="102" t="s">
        <v>1</v>
      </c>
      <c r="R3" s="88" t="s">
        <v>10</v>
      </c>
      <c r="S3" s="89"/>
      <c r="T3" s="104" t="s">
        <v>8</v>
      </c>
      <c r="U3" s="106" t="s">
        <v>9</v>
      </c>
      <c r="V3"/>
      <c r="W3"/>
      <c r="X3"/>
    </row>
    <row r="4" spans="1:24" ht="15.75" thickBot="1" x14ac:dyDescent="0.3">
      <c r="A4" s="93"/>
      <c r="B4" s="93"/>
      <c r="C4" s="93"/>
      <c r="D4" s="93"/>
      <c r="E4" s="97">
        <v>43540</v>
      </c>
      <c r="F4" s="98"/>
      <c r="G4" s="99"/>
      <c r="H4" s="97">
        <v>43581</v>
      </c>
      <c r="I4" s="98"/>
      <c r="J4" s="99"/>
      <c r="K4" s="97">
        <v>43638</v>
      </c>
      <c r="L4" s="98"/>
      <c r="M4" s="99"/>
      <c r="N4" s="97"/>
      <c r="O4" s="98"/>
      <c r="P4" s="99"/>
      <c r="Q4" s="103"/>
      <c r="R4" s="90"/>
      <c r="S4" s="91"/>
      <c r="T4" s="105"/>
      <c r="U4" s="107"/>
      <c r="V4"/>
      <c r="W4"/>
      <c r="X4"/>
    </row>
    <row r="5" spans="1:24" s="2" customFormat="1" ht="42" customHeight="1" thickBot="1" x14ac:dyDescent="0.3">
      <c r="A5" s="6" t="s">
        <v>0</v>
      </c>
      <c r="B5" s="26" t="s">
        <v>4</v>
      </c>
      <c r="C5" s="5" t="s">
        <v>3</v>
      </c>
      <c r="D5" s="8" t="s">
        <v>5</v>
      </c>
      <c r="E5" s="9">
        <v>1</v>
      </c>
      <c r="F5" s="10">
        <v>2</v>
      </c>
      <c r="G5" s="11">
        <v>3</v>
      </c>
      <c r="H5" s="9">
        <v>1</v>
      </c>
      <c r="I5" s="10">
        <v>2</v>
      </c>
      <c r="J5" s="11">
        <v>3</v>
      </c>
      <c r="K5" s="9">
        <v>1</v>
      </c>
      <c r="L5" s="12">
        <v>2</v>
      </c>
      <c r="M5" s="11">
        <v>3</v>
      </c>
      <c r="N5" s="9">
        <v>1</v>
      </c>
      <c r="O5" s="10">
        <v>2</v>
      </c>
      <c r="P5" s="11">
        <v>3</v>
      </c>
      <c r="Q5" s="55"/>
      <c r="R5" s="33" t="s">
        <v>6</v>
      </c>
      <c r="S5" s="34" t="s">
        <v>7</v>
      </c>
      <c r="T5" s="46"/>
      <c r="U5" s="42"/>
    </row>
    <row r="6" spans="1:24" x14ac:dyDescent="0.25">
      <c r="A6" s="64">
        <v>1</v>
      </c>
      <c r="B6" s="27" t="s">
        <v>35</v>
      </c>
      <c r="C6" s="24">
        <v>6667</v>
      </c>
      <c r="D6" s="25">
        <v>61</v>
      </c>
      <c r="E6" s="63">
        <v>30</v>
      </c>
      <c r="F6" s="76">
        <v>29</v>
      </c>
      <c r="G6" s="62">
        <v>25</v>
      </c>
      <c r="H6" s="63">
        <v>22</v>
      </c>
      <c r="I6" s="76">
        <v>35</v>
      </c>
      <c r="J6" s="62">
        <v>35</v>
      </c>
      <c r="K6" s="63">
        <v>25</v>
      </c>
      <c r="L6" s="77">
        <v>35</v>
      </c>
      <c r="M6" s="62">
        <v>21</v>
      </c>
      <c r="N6" s="63">
        <v>35</v>
      </c>
      <c r="O6" s="77">
        <v>35</v>
      </c>
      <c r="P6" s="62">
        <v>35</v>
      </c>
      <c r="Q6" s="13">
        <f t="shared" ref="Q6:Q23" si="0">SUM(E6:P6)</f>
        <v>362</v>
      </c>
      <c r="R6" s="35">
        <f t="shared" ref="R6:R23" si="1">SMALL(E6:P6,1)</f>
        <v>21</v>
      </c>
      <c r="S6" s="36">
        <f t="shared" ref="S6:S23" si="2">SMALL(E6:P6,2)</f>
        <v>22</v>
      </c>
      <c r="T6" s="37">
        <f t="shared" ref="T6:T23" si="3">SUM(R6:S6)</f>
        <v>43</v>
      </c>
      <c r="U6" s="32">
        <f t="shared" ref="U6:U23" si="4">Q6-T6</f>
        <v>319</v>
      </c>
      <c r="V6"/>
      <c r="W6"/>
      <c r="X6"/>
    </row>
    <row r="7" spans="1:24" x14ac:dyDescent="0.25">
      <c r="A7" s="64">
        <v>2</v>
      </c>
      <c r="B7" s="27" t="s">
        <v>14</v>
      </c>
      <c r="C7" s="24">
        <v>6324</v>
      </c>
      <c r="D7" s="25">
        <v>19</v>
      </c>
      <c r="E7" s="28">
        <v>35</v>
      </c>
      <c r="F7" s="78">
        <v>25</v>
      </c>
      <c r="G7" s="29">
        <v>27</v>
      </c>
      <c r="H7" s="28">
        <v>35</v>
      </c>
      <c r="I7" s="78">
        <v>30</v>
      </c>
      <c r="J7" s="29">
        <v>29</v>
      </c>
      <c r="K7" s="28">
        <v>27</v>
      </c>
      <c r="L7" s="79">
        <v>32</v>
      </c>
      <c r="M7" s="29">
        <v>30</v>
      </c>
      <c r="N7" s="28">
        <v>24</v>
      </c>
      <c r="O7" s="78">
        <v>32</v>
      </c>
      <c r="P7" s="29">
        <v>28</v>
      </c>
      <c r="Q7" s="14">
        <f t="shared" si="0"/>
        <v>354</v>
      </c>
      <c r="R7" s="35">
        <f t="shared" si="1"/>
        <v>24</v>
      </c>
      <c r="S7" s="36">
        <f t="shared" si="2"/>
        <v>25</v>
      </c>
      <c r="T7" s="37">
        <f t="shared" si="3"/>
        <v>49</v>
      </c>
      <c r="U7" s="32">
        <f t="shared" si="4"/>
        <v>305</v>
      </c>
      <c r="V7"/>
      <c r="W7"/>
      <c r="X7"/>
    </row>
    <row r="8" spans="1:24" x14ac:dyDescent="0.25">
      <c r="A8" s="64">
        <v>3</v>
      </c>
      <c r="B8" s="30" t="s">
        <v>13</v>
      </c>
      <c r="C8" s="24">
        <v>6455</v>
      </c>
      <c r="D8" s="25">
        <v>46</v>
      </c>
      <c r="E8" s="28">
        <v>32</v>
      </c>
      <c r="F8" s="78">
        <v>35</v>
      </c>
      <c r="G8" s="29">
        <v>35</v>
      </c>
      <c r="H8" s="28">
        <v>27</v>
      </c>
      <c r="I8" s="78">
        <v>28</v>
      </c>
      <c r="J8" s="29">
        <v>24</v>
      </c>
      <c r="K8" s="28">
        <v>29</v>
      </c>
      <c r="L8" s="79">
        <v>22</v>
      </c>
      <c r="M8" s="29">
        <v>21</v>
      </c>
      <c r="N8" s="28">
        <v>27</v>
      </c>
      <c r="O8" s="78">
        <v>30</v>
      </c>
      <c r="P8" s="29">
        <v>32</v>
      </c>
      <c r="Q8" s="14">
        <f t="shared" si="0"/>
        <v>342</v>
      </c>
      <c r="R8" s="35">
        <f t="shared" si="1"/>
        <v>21</v>
      </c>
      <c r="S8" s="36">
        <f t="shared" si="2"/>
        <v>22</v>
      </c>
      <c r="T8" s="37">
        <f t="shared" si="3"/>
        <v>43</v>
      </c>
      <c r="U8" s="32">
        <f t="shared" si="4"/>
        <v>299</v>
      </c>
      <c r="V8"/>
      <c r="W8"/>
      <c r="X8"/>
    </row>
    <row r="9" spans="1:24" x14ac:dyDescent="0.25">
      <c r="A9" s="64">
        <v>4</v>
      </c>
      <c r="B9" s="30" t="s">
        <v>34</v>
      </c>
      <c r="C9" s="24">
        <v>5754</v>
      </c>
      <c r="D9" s="25">
        <v>94</v>
      </c>
      <c r="E9" s="28">
        <v>26</v>
      </c>
      <c r="F9" s="78">
        <v>32</v>
      </c>
      <c r="G9" s="29">
        <v>30</v>
      </c>
      <c r="H9" s="28">
        <v>28</v>
      </c>
      <c r="I9" s="78">
        <v>25</v>
      </c>
      <c r="J9" s="29">
        <v>27</v>
      </c>
      <c r="K9" s="28">
        <v>35</v>
      </c>
      <c r="L9" s="79">
        <v>29</v>
      </c>
      <c r="M9" s="29">
        <v>27</v>
      </c>
      <c r="N9" s="28">
        <v>32</v>
      </c>
      <c r="O9" s="78">
        <v>27</v>
      </c>
      <c r="P9" s="29">
        <v>27</v>
      </c>
      <c r="Q9" s="14">
        <f t="shared" si="0"/>
        <v>345</v>
      </c>
      <c r="R9" s="35">
        <f t="shared" si="1"/>
        <v>25</v>
      </c>
      <c r="S9" s="36">
        <f t="shared" si="2"/>
        <v>26</v>
      </c>
      <c r="T9" s="37">
        <f t="shared" si="3"/>
        <v>51</v>
      </c>
      <c r="U9" s="32">
        <f t="shared" si="4"/>
        <v>294</v>
      </c>
      <c r="V9"/>
      <c r="W9"/>
      <c r="X9"/>
    </row>
    <row r="10" spans="1:24" x14ac:dyDescent="0.25">
      <c r="A10" s="64">
        <v>5</v>
      </c>
      <c r="B10" s="23" t="s">
        <v>36</v>
      </c>
      <c r="C10" s="24">
        <v>2924</v>
      </c>
      <c r="D10" s="25">
        <v>89</v>
      </c>
      <c r="E10" s="28">
        <v>21</v>
      </c>
      <c r="F10" s="79">
        <v>23</v>
      </c>
      <c r="G10" s="29">
        <v>23</v>
      </c>
      <c r="H10" s="28">
        <v>30</v>
      </c>
      <c r="I10" s="78">
        <v>32</v>
      </c>
      <c r="J10" s="29">
        <v>24</v>
      </c>
      <c r="K10" s="28">
        <v>21</v>
      </c>
      <c r="L10" s="79">
        <v>30</v>
      </c>
      <c r="M10" s="29">
        <v>29</v>
      </c>
      <c r="N10" s="28">
        <v>30</v>
      </c>
      <c r="O10" s="78">
        <v>26</v>
      </c>
      <c r="P10" s="29">
        <v>30</v>
      </c>
      <c r="Q10" s="14">
        <f t="shared" si="0"/>
        <v>319</v>
      </c>
      <c r="R10" s="35">
        <f t="shared" si="1"/>
        <v>21</v>
      </c>
      <c r="S10" s="36">
        <f t="shared" si="2"/>
        <v>21</v>
      </c>
      <c r="T10" s="37">
        <f t="shared" si="3"/>
        <v>42</v>
      </c>
      <c r="U10" s="32">
        <f t="shared" si="4"/>
        <v>277</v>
      </c>
      <c r="V10"/>
      <c r="W10"/>
      <c r="X10"/>
    </row>
    <row r="11" spans="1:24" x14ac:dyDescent="0.25">
      <c r="A11" s="64">
        <v>6</v>
      </c>
      <c r="B11" s="23" t="s">
        <v>37</v>
      </c>
      <c r="C11" s="24">
        <v>1614</v>
      </c>
      <c r="D11" s="25">
        <v>20</v>
      </c>
      <c r="E11" s="28">
        <v>29</v>
      </c>
      <c r="F11" s="78">
        <v>27</v>
      </c>
      <c r="G11" s="29">
        <v>26</v>
      </c>
      <c r="H11" s="28">
        <v>25</v>
      </c>
      <c r="I11" s="78">
        <v>24</v>
      </c>
      <c r="J11" s="29">
        <v>24</v>
      </c>
      <c r="K11" s="28">
        <v>26</v>
      </c>
      <c r="L11" s="79">
        <v>28</v>
      </c>
      <c r="M11" s="29">
        <v>28</v>
      </c>
      <c r="N11" s="28">
        <v>28</v>
      </c>
      <c r="O11" s="78">
        <v>29</v>
      </c>
      <c r="P11" s="29">
        <v>26</v>
      </c>
      <c r="Q11" s="14">
        <f t="shared" si="0"/>
        <v>320</v>
      </c>
      <c r="R11" s="35">
        <f t="shared" si="1"/>
        <v>24</v>
      </c>
      <c r="S11" s="36">
        <f t="shared" si="2"/>
        <v>24</v>
      </c>
      <c r="T11" s="37">
        <f t="shared" si="3"/>
        <v>48</v>
      </c>
      <c r="U11" s="32">
        <f t="shared" si="4"/>
        <v>272</v>
      </c>
      <c r="V11"/>
      <c r="W11"/>
      <c r="X11"/>
    </row>
    <row r="12" spans="1:24" x14ac:dyDescent="0.25">
      <c r="A12" s="64">
        <v>7</v>
      </c>
      <c r="B12" s="23" t="s">
        <v>33</v>
      </c>
      <c r="C12" s="24">
        <v>2284</v>
      </c>
      <c r="D12" s="25">
        <v>12</v>
      </c>
      <c r="E12" s="28">
        <v>25</v>
      </c>
      <c r="F12" s="78">
        <v>26</v>
      </c>
      <c r="G12" s="29">
        <v>28</v>
      </c>
      <c r="H12" s="28">
        <v>22</v>
      </c>
      <c r="I12" s="78">
        <v>26</v>
      </c>
      <c r="J12" s="29">
        <v>30</v>
      </c>
      <c r="K12" s="28">
        <v>28</v>
      </c>
      <c r="L12" s="79">
        <v>22</v>
      </c>
      <c r="M12" s="29">
        <v>35</v>
      </c>
      <c r="N12" s="28">
        <v>26</v>
      </c>
      <c r="O12" s="78">
        <v>0</v>
      </c>
      <c r="P12" s="29">
        <v>25</v>
      </c>
      <c r="Q12" s="14">
        <f t="shared" si="0"/>
        <v>293</v>
      </c>
      <c r="R12" s="35">
        <f t="shared" si="1"/>
        <v>0</v>
      </c>
      <c r="S12" s="36">
        <f t="shared" si="2"/>
        <v>22</v>
      </c>
      <c r="T12" s="37">
        <f t="shared" si="3"/>
        <v>22</v>
      </c>
      <c r="U12" s="32">
        <f t="shared" si="4"/>
        <v>271</v>
      </c>
      <c r="V12"/>
      <c r="W12"/>
      <c r="X12"/>
    </row>
    <row r="13" spans="1:24" x14ac:dyDescent="0.25">
      <c r="A13" s="64">
        <v>8</v>
      </c>
      <c r="B13" s="23" t="s">
        <v>106</v>
      </c>
      <c r="C13" s="24">
        <v>6216</v>
      </c>
      <c r="D13" s="25">
        <v>14</v>
      </c>
      <c r="E13" s="82">
        <v>0</v>
      </c>
      <c r="F13" s="83">
        <v>0</v>
      </c>
      <c r="G13" s="84">
        <v>0</v>
      </c>
      <c r="H13" s="28">
        <v>23</v>
      </c>
      <c r="I13" s="78">
        <v>29</v>
      </c>
      <c r="J13" s="29">
        <v>32</v>
      </c>
      <c r="K13" s="28">
        <v>32</v>
      </c>
      <c r="L13" s="79">
        <v>26</v>
      </c>
      <c r="M13" s="29">
        <v>21</v>
      </c>
      <c r="N13" s="28">
        <v>29</v>
      </c>
      <c r="O13" s="78">
        <v>28</v>
      </c>
      <c r="P13" s="29">
        <v>29</v>
      </c>
      <c r="Q13" s="14">
        <f t="shared" si="0"/>
        <v>249</v>
      </c>
      <c r="R13" s="35">
        <f t="shared" si="1"/>
        <v>0</v>
      </c>
      <c r="S13" s="36">
        <f t="shared" si="2"/>
        <v>0</v>
      </c>
      <c r="T13" s="37">
        <f t="shared" si="3"/>
        <v>0</v>
      </c>
      <c r="U13" s="32">
        <f t="shared" si="4"/>
        <v>249</v>
      </c>
      <c r="V13"/>
      <c r="W13"/>
      <c r="X13"/>
    </row>
    <row r="14" spans="1:24" x14ac:dyDescent="0.25">
      <c r="A14" s="64">
        <v>9</v>
      </c>
      <c r="B14" s="23" t="s">
        <v>17</v>
      </c>
      <c r="C14" s="24">
        <v>15104</v>
      </c>
      <c r="D14" s="25">
        <v>28</v>
      </c>
      <c r="E14" s="28">
        <v>0</v>
      </c>
      <c r="F14" s="78">
        <v>24</v>
      </c>
      <c r="G14" s="29">
        <v>24</v>
      </c>
      <c r="H14" s="28">
        <v>26</v>
      </c>
      <c r="I14" s="78">
        <v>23</v>
      </c>
      <c r="J14" s="29">
        <v>24</v>
      </c>
      <c r="K14" s="28">
        <v>24</v>
      </c>
      <c r="L14" s="78">
        <v>27</v>
      </c>
      <c r="M14" s="29">
        <v>23</v>
      </c>
      <c r="N14" s="28">
        <v>25</v>
      </c>
      <c r="O14" s="78">
        <v>25</v>
      </c>
      <c r="P14" s="29">
        <v>20</v>
      </c>
      <c r="Q14" s="14">
        <f t="shared" si="0"/>
        <v>265</v>
      </c>
      <c r="R14" s="35">
        <f t="shared" si="1"/>
        <v>0</v>
      </c>
      <c r="S14" s="36">
        <f t="shared" si="2"/>
        <v>20</v>
      </c>
      <c r="T14" s="37">
        <f t="shared" si="3"/>
        <v>20</v>
      </c>
      <c r="U14" s="32">
        <f t="shared" si="4"/>
        <v>245</v>
      </c>
      <c r="V14"/>
      <c r="W14"/>
      <c r="X14"/>
    </row>
    <row r="15" spans="1:24" x14ac:dyDescent="0.25">
      <c r="A15" s="64">
        <v>10</v>
      </c>
      <c r="B15" s="23" t="s">
        <v>72</v>
      </c>
      <c r="C15" s="24">
        <v>4814</v>
      </c>
      <c r="D15" s="25">
        <v>77</v>
      </c>
      <c r="E15" s="28">
        <v>24</v>
      </c>
      <c r="F15" s="78">
        <v>30</v>
      </c>
      <c r="G15" s="29">
        <v>32</v>
      </c>
      <c r="H15" s="28">
        <v>29</v>
      </c>
      <c r="I15" s="78">
        <v>21</v>
      </c>
      <c r="J15" s="29">
        <v>0</v>
      </c>
      <c r="K15" s="28">
        <v>30</v>
      </c>
      <c r="L15" s="79">
        <v>22</v>
      </c>
      <c r="M15" s="29">
        <v>32</v>
      </c>
      <c r="N15" s="82">
        <v>0</v>
      </c>
      <c r="O15" s="83">
        <v>0</v>
      </c>
      <c r="P15" s="84">
        <v>0</v>
      </c>
      <c r="Q15" s="14">
        <f t="shared" si="0"/>
        <v>220</v>
      </c>
      <c r="R15" s="35">
        <f t="shared" si="1"/>
        <v>0</v>
      </c>
      <c r="S15" s="36">
        <f t="shared" si="2"/>
        <v>0</v>
      </c>
      <c r="T15" s="37">
        <f t="shared" si="3"/>
        <v>0</v>
      </c>
      <c r="U15" s="32">
        <f t="shared" si="4"/>
        <v>220</v>
      </c>
      <c r="V15"/>
      <c r="W15"/>
      <c r="X15"/>
    </row>
    <row r="16" spans="1:24" x14ac:dyDescent="0.25">
      <c r="A16" s="64">
        <v>11</v>
      </c>
      <c r="B16" s="23" t="s">
        <v>73</v>
      </c>
      <c r="C16" s="24">
        <v>18340</v>
      </c>
      <c r="D16" s="25">
        <v>69</v>
      </c>
      <c r="E16" s="28">
        <v>27</v>
      </c>
      <c r="F16" s="78">
        <v>21</v>
      </c>
      <c r="G16" s="29">
        <v>21</v>
      </c>
      <c r="H16" s="28">
        <v>24</v>
      </c>
      <c r="I16" s="78">
        <v>22</v>
      </c>
      <c r="J16" s="29">
        <v>26</v>
      </c>
      <c r="K16" s="66" t="s">
        <v>128</v>
      </c>
      <c r="L16" s="79">
        <v>22</v>
      </c>
      <c r="M16" s="29">
        <v>25</v>
      </c>
      <c r="N16" s="28">
        <v>23</v>
      </c>
      <c r="O16" s="78">
        <v>24</v>
      </c>
      <c r="P16" s="29">
        <v>24</v>
      </c>
      <c r="Q16" s="14">
        <f t="shared" si="0"/>
        <v>259</v>
      </c>
      <c r="R16" s="35">
        <f t="shared" si="1"/>
        <v>21</v>
      </c>
      <c r="S16" s="36">
        <f t="shared" si="2"/>
        <v>21</v>
      </c>
      <c r="T16" s="37">
        <f t="shared" si="3"/>
        <v>42</v>
      </c>
      <c r="U16" s="32">
        <f t="shared" si="4"/>
        <v>217</v>
      </c>
      <c r="V16"/>
      <c r="W16"/>
      <c r="X16"/>
    </row>
    <row r="17" spans="1:24" x14ac:dyDescent="0.25">
      <c r="A17" s="64">
        <v>12</v>
      </c>
      <c r="B17" s="23" t="s">
        <v>111</v>
      </c>
      <c r="C17" s="24">
        <v>14657</v>
      </c>
      <c r="D17" s="25">
        <v>15</v>
      </c>
      <c r="E17" s="82">
        <v>0</v>
      </c>
      <c r="F17" s="83">
        <v>0</v>
      </c>
      <c r="G17" s="84">
        <v>0</v>
      </c>
      <c r="H17" s="82">
        <v>0</v>
      </c>
      <c r="I17" s="83">
        <v>0</v>
      </c>
      <c r="J17" s="84">
        <v>0</v>
      </c>
      <c r="K17" s="28">
        <v>22</v>
      </c>
      <c r="L17" s="78">
        <v>25</v>
      </c>
      <c r="M17" s="29">
        <v>24</v>
      </c>
      <c r="N17" s="28">
        <v>21</v>
      </c>
      <c r="O17" s="78">
        <v>32</v>
      </c>
      <c r="P17" s="29">
        <v>23</v>
      </c>
      <c r="Q17" s="14">
        <f t="shared" si="0"/>
        <v>147</v>
      </c>
      <c r="R17" s="35">
        <f t="shared" si="1"/>
        <v>0</v>
      </c>
      <c r="S17" s="36">
        <f t="shared" si="2"/>
        <v>0</v>
      </c>
      <c r="T17" s="37">
        <f t="shared" si="3"/>
        <v>0</v>
      </c>
      <c r="U17" s="32">
        <f t="shared" si="4"/>
        <v>147</v>
      </c>
      <c r="V17"/>
      <c r="W17"/>
      <c r="X17"/>
    </row>
    <row r="18" spans="1:24" x14ac:dyDescent="0.25">
      <c r="A18" s="64">
        <v>13</v>
      </c>
      <c r="B18" s="23" t="s">
        <v>32</v>
      </c>
      <c r="C18" s="24">
        <v>3696</v>
      </c>
      <c r="D18" s="25">
        <v>50</v>
      </c>
      <c r="E18" s="28">
        <v>23</v>
      </c>
      <c r="F18" s="78">
        <v>28</v>
      </c>
      <c r="G18" s="29">
        <v>29</v>
      </c>
      <c r="H18" s="28">
        <v>20</v>
      </c>
      <c r="I18" s="78">
        <v>20</v>
      </c>
      <c r="J18" s="29">
        <v>24</v>
      </c>
      <c r="K18" s="82">
        <v>0</v>
      </c>
      <c r="L18" s="85">
        <v>0</v>
      </c>
      <c r="M18" s="84">
        <v>0</v>
      </c>
      <c r="N18" s="82"/>
      <c r="O18" s="83"/>
      <c r="P18" s="84"/>
      <c r="Q18" s="14">
        <f t="shared" si="0"/>
        <v>144</v>
      </c>
      <c r="R18" s="35">
        <f t="shared" si="1"/>
        <v>0</v>
      </c>
      <c r="S18" s="36">
        <f t="shared" si="2"/>
        <v>0</v>
      </c>
      <c r="T18" s="37">
        <f t="shared" si="3"/>
        <v>0</v>
      </c>
      <c r="U18" s="32">
        <f t="shared" si="4"/>
        <v>144</v>
      </c>
      <c r="V18"/>
      <c r="W18"/>
      <c r="X18"/>
    </row>
    <row r="19" spans="1:24" x14ac:dyDescent="0.25">
      <c r="A19" s="64">
        <v>14</v>
      </c>
      <c r="B19" s="23" t="s">
        <v>105</v>
      </c>
      <c r="C19" s="24">
        <v>20309</v>
      </c>
      <c r="D19" s="25">
        <v>66</v>
      </c>
      <c r="E19" s="28">
        <v>28</v>
      </c>
      <c r="F19" s="78">
        <v>0</v>
      </c>
      <c r="G19" s="29">
        <v>0</v>
      </c>
      <c r="H19" s="82">
        <v>0</v>
      </c>
      <c r="I19" s="83">
        <v>0</v>
      </c>
      <c r="J19" s="84">
        <v>0</v>
      </c>
      <c r="K19" s="28">
        <v>19</v>
      </c>
      <c r="L19" s="78">
        <v>22</v>
      </c>
      <c r="M19" s="29">
        <v>21</v>
      </c>
      <c r="N19" s="82"/>
      <c r="O19" s="83"/>
      <c r="P19" s="84"/>
      <c r="Q19" s="14">
        <f t="shared" si="0"/>
        <v>90</v>
      </c>
      <c r="R19" s="35">
        <f t="shared" si="1"/>
        <v>0</v>
      </c>
      <c r="S19" s="36">
        <f t="shared" si="2"/>
        <v>0</v>
      </c>
      <c r="T19" s="37">
        <f t="shared" si="3"/>
        <v>0</v>
      </c>
      <c r="U19" s="32">
        <f t="shared" si="4"/>
        <v>90</v>
      </c>
      <c r="V19"/>
      <c r="W19"/>
      <c r="X19"/>
    </row>
    <row r="20" spans="1:24" x14ac:dyDescent="0.25">
      <c r="A20" s="64">
        <v>15</v>
      </c>
      <c r="B20" s="23" t="s">
        <v>104</v>
      </c>
      <c r="C20" s="24">
        <v>6201</v>
      </c>
      <c r="D20" s="25">
        <v>57</v>
      </c>
      <c r="E20" s="82">
        <v>0</v>
      </c>
      <c r="F20" s="83">
        <v>0</v>
      </c>
      <c r="G20" s="84">
        <v>0</v>
      </c>
      <c r="H20" s="28">
        <v>32</v>
      </c>
      <c r="I20" s="78">
        <v>27</v>
      </c>
      <c r="J20" s="29">
        <v>26</v>
      </c>
      <c r="K20" s="82">
        <v>0</v>
      </c>
      <c r="L20" s="85">
        <v>0</v>
      </c>
      <c r="M20" s="84">
        <v>0</v>
      </c>
      <c r="N20" s="82"/>
      <c r="O20" s="83"/>
      <c r="P20" s="84"/>
      <c r="Q20" s="14">
        <f t="shared" si="0"/>
        <v>85</v>
      </c>
      <c r="R20" s="35">
        <f t="shared" si="1"/>
        <v>0</v>
      </c>
      <c r="S20" s="36">
        <f t="shared" si="2"/>
        <v>0</v>
      </c>
      <c r="T20" s="37">
        <f t="shared" si="3"/>
        <v>0</v>
      </c>
      <c r="U20" s="32">
        <f t="shared" si="4"/>
        <v>85</v>
      </c>
      <c r="V20"/>
      <c r="W20"/>
      <c r="X20"/>
    </row>
    <row r="21" spans="1:24" x14ac:dyDescent="0.25">
      <c r="A21" s="64">
        <v>16</v>
      </c>
      <c r="B21" s="23" t="s">
        <v>110</v>
      </c>
      <c r="C21" s="24">
        <v>5786</v>
      </c>
      <c r="D21" s="25">
        <v>34</v>
      </c>
      <c r="E21" s="82">
        <v>0</v>
      </c>
      <c r="F21" s="83">
        <v>0</v>
      </c>
      <c r="G21" s="84">
        <v>0</v>
      </c>
      <c r="H21" s="82">
        <v>0</v>
      </c>
      <c r="I21" s="83">
        <v>0</v>
      </c>
      <c r="J21" s="84">
        <v>0</v>
      </c>
      <c r="K21" s="28">
        <v>23</v>
      </c>
      <c r="L21" s="78">
        <v>24</v>
      </c>
      <c r="M21" s="29">
        <v>26</v>
      </c>
      <c r="N21" s="82"/>
      <c r="O21" s="83"/>
      <c r="P21" s="84"/>
      <c r="Q21" s="14">
        <f t="shared" si="0"/>
        <v>73</v>
      </c>
      <c r="R21" s="35">
        <f t="shared" si="1"/>
        <v>0</v>
      </c>
      <c r="S21" s="36">
        <f t="shared" si="2"/>
        <v>0</v>
      </c>
      <c r="T21" s="37">
        <f t="shared" si="3"/>
        <v>0</v>
      </c>
      <c r="U21" s="32">
        <f t="shared" si="4"/>
        <v>73</v>
      </c>
      <c r="V21"/>
      <c r="W21"/>
      <c r="X21"/>
    </row>
    <row r="22" spans="1:24" x14ac:dyDescent="0.25">
      <c r="A22" s="64">
        <v>17</v>
      </c>
      <c r="B22" s="23" t="s">
        <v>123</v>
      </c>
      <c r="C22" s="24">
        <v>7277</v>
      </c>
      <c r="D22" s="25">
        <v>56</v>
      </c>
      <c r="E22" s="82">
        <v>0</v>
      </c>
      <c r="F22" s="83">
        <v>0</v>
      </c>
      <c r="G22" s="84">
        <v>0</v>
      </c>
      <c r="H22" s="82">
        <v>0</v>
      </c>
      <c r="I22" s="83">
        <v>0</v>
      </c>
      <c r="J22" s="84">
        <v>0</v>
      </c>
      <c r="K22" s="82">
        <v>0</v>
      </c>
      <c r="L22" s="85">
        <v>0</v>
      </c>
      <c r="M22" s="84">
        <v>0</v>
      </c>
      <c r="N22" s="28">
        <v>22</v>
      </c>
      <c r="O22" s="78">
        <v>22</v>
      </c>
      <c r="P22" s="29">
        <v>22</v>
      </c>
      <c r="Q22" s="14">
        <f t="shared" si="0"/>
        <v>66</v>
      </c>
      <c r="R22" s="35">
        <f t="shared" si="1"/>
        <v>0</v>
      </c>
      <c r="S22" s="36">
        <f t="shared" si="2"/>
        <v>0</v>
      </c>
      <c r="T22" s="37">
        <f t="shared" si="3"/>
        <v>0</v>
      </c>
      <c r="U22" s="32">
        <f t="shared" si="4"/>
        <v>66</v>
      </c>
      <c r="V22"/>
      <c r="W22"/>
      <c r="X22"/>
    </row>
    <row r="23" spans="1:24" x14ac:dyDescent="0.25">
      <c r="A23" s="64">
        <v>18</v>
      </c>
      <c r="B23" s="23" t="s">
        <v>74</v>
      </c>
      <c r="C23" s="24">
        <v>16596</v>
      </c>
      <c r="D23" s="25">
        <v>75</v>
      </c>
      <c r="E23" s="28">
        <v>21</v>
      </c>
      <c r="F23" s="78">
        <v>22</v>
      </c>
      <c r="G23" s="29">
        <v>22</v>
      </c>
      <c r="H23" s="82">
        <v>0</v>
      </c>
      <c r="I23" s="85">
        <v>0</v>
      </c>
      <c r="J23" s="84">
        <v>0</v>
      </c>
      <c r="K23" s="82">
        <v>0</v>
      </c>
      <c r="L23" s="85">
        <v>0</v>
      </c>
      <c r="M23" s="84">
        <v>0</v>
      </c>
      <c r="N23" s="82"/>
      <c r="O23" s="83"/>
      <c r="P23" s="84"/>
      <c r="Q23" s="14">
        <f t="shared" si="0"/>
        <v>65</v>
      </c>
      <c r="R23" s="35">
        <f t="shared" si="1"/>
        <v>0</v>
      </c>
      <c r="S23" s="36">
        <f t="shared" si="2"/>
        <v>0</v>
      </c>
      <c r="T23" s="37">
        <f t="shared" si="3"/>
        <v>0</v>
      </c>
      <c r="U23" s="32">
        <f t="shared" si="4"/>
        <v>65</v>
      </c>
      <c r="V23"/>
      <c r="W23"/>
      <c r="X23"/>
    </row>
    <row r="24" spans="1:24" s="3" customFormat="1" x14ac:dyDescent="0.25">
      <c r="E24" s="108">
        <v>13</v>
      </c>
      <c r="F24" s="108"/>
      <c r="G24" s="108"/>
      <c r="H24" s="108">
        <v>13</v>
      </c>
      <c r="I24" s="108"/>
      <c r="J24" s="108"/>
      <c r="K24" s="108">
        <v>14</v>
      </c>
      <c r="L24" s="108"/>
      <c r="M24" s="108"/>
      <c r="N24" s="108">
        <v>12</v>
      </c>
      <c r="O24" s="108"/>
      <c r="P24" s="108"/>
      <c r="Q24" s="39"/>
      <c r="R24" s="40"/>
      <c r="S24" s="40"/>
      <c r="T24" s="40"/>
      <c r="U24" s="4">
        <f>AVERAGE(E24:P24)</f>
        <v>13</v>
      </c>
    </row>
    <row r="25" spans="1:24" x14ac:dyDescent="0.25">
      <c r="B25" s="100" t="s">
        <v>2</v>
      </c>
      <c r="C25" s="100"/>
      <c r="D25" s="100"/>
      <c r="E25" s="100"/>
      <c r="F25" s="100"/>
      <c r="G25" s="10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0"/>
      <c r="S25" s="40"/>
      <c r="T25" s="40"/>
      <c r="U25"/>
      <c r="V25"/>
      <c r="W25"/>
      <c r="X25"/>
    </row>
    <row r="26" spans="1:24" x14ac:dyDescent="0.25">
      <c r="B26" s="100"/>
      <c r="C26" s="100"/>
      <c r="D26" s="100"/>
      <c r="E26" s="100"/>
      <c r="F26" s="100"/>
      <c r="G26" s="100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0"/>
      <c r="S26" s="40"/>
      <c r="T26" s="40"/>
      <c r="U26"/>
      <c r="V26"/>
      <c r="W26"/>
      <c r="X26"/>
    </row>
  </sheetData>
  <sortState ref="B6:AB20">
    <sortCondition descending="1" ref="U6:U20"/>
  </sortState>
  <mergeCells count="19">
    <mergeCell ref="T3:T4"/>
    <mergeCell ref="U3:U4"/>
    <mergeCell ref="A1:U2"/>
    <mergeCell ref="E24:G24"/>
    <mergeCell ref="H24:J24"/>
    <mergeCell ref="K24:M24"/>
    <mergeCell ref="N24:P24"/>
    <mergeCell ref="N4:P4"/>
    <mergeCell ref="A3:D4"/>
    <mergeCell ref="E3:G3"/>
    <mergeCell ref="N3:P3"/>
    <mergeCell ref="R3:S4"/>
    <mergeCell ref="E4:G4"/>
    <mergeCell ref="H4:J4"/>
    <mergeCell ref="K4:M4"/>
    <mergeCell ref="H3:J3"/>
    <mergeCell ref="K3:M3"/>
    <mergeCell ref="B25:G26"/>
    <mergeCell ref="Q3:Q4"/>
  </mergeCells>
  <pageMargins left="0.7" right="0.7" top="0.75" bottom="0.75" header="0.3" footer="0.3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90" zoomScaleNormal="90" workbookViewId="0">
      <selection activeCell="B7" sqref="B7"/>
    </sheetView>
  </sheetViews>
  <sheetFormatPr defaultRowHeight="15" x14ac:dyDescent="0.25"/>
  <cols>
    <col min="1" max="1" width="5.140625" style="2" customWidth="1"/>
    <col min="2" max="2" width="19.140625" customWidth="1"/>
    <col min="3" max="3" width="12.7109375" hidden="1" customWidth="1"/>
    <col min="4" max="4" width="10.85546875" customWidth="1"/>
    <col min="5" max="5" width="8.7109375" customWidth="1"/>
    <col min="6" max="17" width="4.140625" style="1" customWidth="1"/>
    <col min="18" max="18" width="7.28515625" style="1" customWidth="1"/>
    <col min="19" max="19" width="6" style="31" customWidth="1"/>
    <col min="20" max="20" width="6.42578125" style="31" customWidth="1"/>
    <col min="21" max="21" width="7.140625" style="31" customWidth="1"/>
    <col min="22" max="22" width="8.7109375" style="31" customWidth="1"/>
    <col min="23" max="24" width="4.140625" style="31" customWidth="1"/>
    <col min="25" max="25" width="7.140625" style="31" customWidth="1"/>
    <col min="26" max="26" width="7.85546875" customWidth="1"/>
  </cols>
  <sheetData>
    <row r="1" spans="1:25" ht="27" customHeight="1" x14ac:dyDescent="0.25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/>
      <c r="X1"/>
      <c r="Y1"/>
    </row>
    <row r="2" spans="1:25" ht="23.45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/>
      <c r="X2"/>
      <c r="Y2"/>
    </row>
    <row r="3" spans="1:25" ht="15" customHeight="1" x14ac:dyDescent="0.25">
      <c r="A3" s="92"/>
      <c r="B3" s="92"/>
      <c r="C3" s="92"/>
      <c r="D3" s="92"/>
      <c r="E3" s="92"/>
      <c r="F3" s="94" t="s">
        <v>11</v>
      </c>
      <c r="G3" s="95"/>
      <c r="H3" s="96"/>
      <c r="I3" s="94" t="s">
        <v>76</v>
      </c>
      <c r="J3" s="95"/>
      <c r="K3" s="96"/>
      <c r="L3" s="94" t="s">
        <v>107</v>
      </c>
      <c r="M3" s="95"/>
      <c r="N3" s="96"/>
      <c r="O3" s="94" t="s">
        <v>77</v>
      </c>
      <c r="P3" s="95"/>
      <c r="Q3" s="96"/>
      <c r="R3" s="106" t="s">
        <v>1</v>
      </c>
      <c r="S3" s="88" t="s">
        <v>10</v>
      </c>
      <c r="T3" s="89"/>
      <c r="U3" s="104" t="s">
        <v>8</v>
      </c>
      <c r="V3" s="106" t="s">
        <v>9</v>
      </c>
      <c r="W3"/>
      <c r="X3"/>
      <c r="Y3"/>
    </row>
    <row r="4" spans="1:25" ht="15.75" thickBot="1" x14ac:dyDescent="0.3">
      <c r="A4" s="93"/>
      <c r="B4" s="93"/>
      <c r="C4" s="93"/>
      <c r="D4" s="93"/>
      <c r="E4" s="93"/>
      <c r="F4" s="97">
        <v>43540</v>
      </c>
      <c r="G4" s="98"/>
      <c r="H4" s="99"/>
      <c r="I4" s="97">
        <v>43638</v>
      </c>
      <c r="J4" s="98"/>
      <c r="K4" s="99"/>
      <c r="L4" s="97">
        <v>43666</v>
      </c>
      <c r="M4" s="98"/>
      <c r="N4" s="99"/>
      <c r="O4" s="97">
        <v>43694</v>
      </c>
      <c r="P4" s="98"/>
      <c r="Q4" s="99"/>
      <c r="R4" s="107"/>
      <c r="S4" s="90"/>
      <c r="T4" s="91"/>
      <c r="U4" s="105"/>
      <c r="V4" s="107"/>
      <c r="W4"/>
      <c r="X4"/>
      <c r="Y4"/>
    </row>
    <row r="5" spans="1:25" s="2" customFormat="1" ht="42" customHeight="1" thickBot="1" x14ac:dyDescent="0.3">
      <c r="A5" s="6" t="s">
        <v>0</v>
      </c>
      <c r="B5" s="26" t="s">
        <v>4</v>
      </c>
      <c r="C5" s="59" t="s">
        <v>79</v>
      </c>
      <c r="D5" s="5" t="s">
        <v>3</v>
      </c>
      <c r="E5" s="8" t="s">
        <v>5</v>
      </c>
      <c r="F5" s="9">
        <v>1</v>
      </c>
      <c r="G5" s="10">
        <v>2</v>
      </c>
      <c r="H5" s="11">
        <v>3</v>
      </c>
      <c r="I5" s="9">
        <v>1</v>
      </c>
      <c r="J5" s="10">
        <v>2</v>
      </c>
      <c r="K5" s="11">
        <v>3</v>
      </c>
      <c r="L5" s="9">
        <v>1</v>
      </c>
      <c r="M5" s="12">
        <v>2</v>
      </c>
      <c r="N5" s="11">
        <v>3</v>
      </c>
      <c r="O5" s="9">
        <v>1</v>
      </c>
      <c r="P5" s="10">
        <v>2</v>
      </c>
      <c r="Q5" s="11">
        <v>3</v>
      </c>
      <c r="R5" s="43"/>
      <c r="S5" s="33" t="s">
        <v>6</v>
      </c>
      <c r="T5" s="34" t="s">
        <v>7</v>
      </c>
      <c r="U5" s="46"/>
      <c r="V5" s="42"/>
    </row>
    <row r="6" spans="1:25" x14ac:dyDescent="0.25">
      <c r="A6" s="64">
        <v>1</v>
      </c>
      <c r="B6" s="27" t="s">
        <v>61</v>
      </c>
      <c r="C6" s="23" t="s">
        <v>90</v>
      </c>
      <c r="D6" s="24">
        <v>1255</v>
      </c>
      <c r="E6" s="25">
        <v>34</v>
      </c>
      <c r="F6" s="15">
        <v>32</v>
      </c>
      <c r="G6" s="16">
        <v>35</v>
      </c>
      <c r="H6" s="17">
        <v>30</v>
      </c>
      <c r="I6" s="15">
        <v>32</v>
      </c>
      <c r="J6" s="16">
        <v>35</v>
      </c>
      <c r="K6" s="62">
        <v>32</v>
      </c>
      <c r="L6" s="63">
        <v>35</v>
      </c>
      <c r="M6" s="18">
        <v>35</v>
      </c>
      <c r="N6" s="17">
        <v>32</v>
      </c>
      <c r="O6" s="15">
        <v>30</v>
      </c>
      <c r="P6" s="18">
        <v>35</v>
      </c>
      <c r="Q6" s="75" t="s">
        <v>128</v>
      </c>
      <c r="R6" s="13">
        <f t="shared" ref="R6:R39" si="0">SUM(F6:Q6)</f>
        <v>363</v>
      </c>
      <c r="S6" s="35">
        <f t="shared" ref="S6:S39" si="1">SMALL(F6:Q6,1)</f>
        <v>30</v>
      </c>
      <c r="T6" s="36">
        <f t="shared" ref="T6:T39" si="2">SMALL(F6:Q6,2)</f>
        <v>30</v>
      </c>
      <c r="U6" s="37">
        <f t="shared" ref="U6:U39" si="3">SUM(S6:T6)</f>
        <v>60</v>
      </c>
      <c r="V6" s="32">
        <f t="shared" ref="V6:V39" si="4">R6-U6</f>
        <v>303</v>
      </c>
      <c r="W6"/>
      <c r="X6"/>
      <c r="Y6"/>
    </row>
    <row r="7" spans="1:25" x14ac:dyDescent="0.25">
      <c r="A7" s="64">
        <v>2</v>
      </c>
      <c r="B7" s="27" t="s">
        <v>45</v>
      </c>
      <c r="C7" s="23" t="s">
        <v>80</v>
      </c>
      <c r="D7" s="24">
        <v>3418</v>
      </c>
      <c r="E7" s="25">
        <v>2</v>
      </c>
      <c r="F7" s="19">
        <v>21</v>
      </c>
      <c r="G7" s="20">
        <v>5</v>
      </c>
      <c r="H7" s="21">
        <v>24</v>
      </c>
      <c r="I7" s="19">
        <v>35</v>
      </c>
      <c r="J7" s="20">
        <v>32</v>
      </c>
      <c r="K7" s="29">
        <v>30</v>
      </c>
      <c r="L7" s="28">
        <v>28</v>
      </c>
      <c r="M7" s="22">
        <v>30</v>
      </c>
      <c r="N7" s="21">
        <v>28</v>
      </c>
      <c r="O7" s="19">
        <v>29</v>
      </c>
      <c r="P7" s="20">
        <v>29</v>
      </c>
      <c r="Q7" s="21">
        <v>32</v>
      </c>
      <c r="R7" s="14">
        <f t="shared" si="0"/>
        <v>323</v>
      </c>
      <c r="S7" s="35">
        <f t="shared" si="1"/>
        <v>5</v>
      </c>
      <c r="T7" s="36">
        <f t="shared" si="2"/>
        <v>21</v>
      </c>
      <c r="U7" s="37">
        <f t="shared" si="3"/>
        <v>26</v>
      </c>
      <c r="V7" s="32">
        <f t="shared" si="4"/>
        <v>297</v>
      </c>
      <c r="W7"/>
      <c r="X7"/>
      <c r="Y7"/>
    </row>
    <row r="8" spans="1:25" x14ac:dyDescent="0.25">
      <c r="A8" s="64">
        <v>3</v>
      </c>
      <c r="B8" s="30" t="s">
        <v>52</v>
      </c>
      <c r="C8" s="23" t="s">
        <v>80</v>
      </c>
      <c r="D8" s="24">
        <v>4366</v>
      </c>
      <c r="E8" s="25">
        <v>96</v>
      </c>
      <c r="F8" s="19">
        <v>7</v>
      </c>
      <c r="G8" s="20">
        <v>24</v>
      </c>
      <c r="H8" s="21">
        <v>35</v>
      </c>
      <c r="I8" s="19">
        <v>23</v>
      </c>
      <c r="J8" s="20">
        <v>16</v>
      </c>
      <c r="K8" s="29">
        <v>0</v>
      </c>
      <c r="L8" s="28">
        <v>32</v>
      </c>
      <c r="M8" s="22">
        <v>29</v>
      </c>
      <c r="N8" s="21">
        <v>35</v>
      </c>
      <c r="O8" s="19">
        <v>35</v>
      </c>
      <c r="P8" s="20">
        <v>32</v>
      </c>
      <c r="Q8" s="21">
        <v>35</v>
      </c>
      <c r="R8" s="14">
        <f t="shared" si="0"/>
        <v>303</v>
      </c>
      <c r="S8" s="35">
        <f t="shared" si="1"/>
        <v>0</v>
      </c>
      <c r="T8" s="36">
        <f t="shared" si="2"/>
        <v>7</v>
      </c>
      <c r="U8" s="37">
        <f t="shared" si="3"/>
        <v>7</v>
      </c>
      <c r="V8" s="32">
        <f t="shared" si="4"/>
        <v>296</v>
      </c>
      <c r="W8"/>
      <c r="X8"/>
      <c r="Y8"/>
    </row>
    <row r="9" spans="1:25" x14ac:dyDescent="0.25">
      <c r="A9" s="64">
        <v>4</v>
      </c>
      <c r="B9" s="30" t="s">
        <v>39</v>
      </c>
      <c r="C9" s="23" t="s">
        <v>83</v>
      </c>
      <c r="D9" s="24">
        <v>18241</v>
      </c>
      <c r="E9" s="25">
        <v>61</v>
      </c>
      <c r="F9" s="19">
        <v>7</v>
      </c>
      <c r="G9" s="20">
        <v>13</v>
      </c>
      <c r="H9" s="21">
        <v>25</v>
      </c>
      <c r="I9" s="19">
        <v>29</v>
      </c>
      <c r="J9" s="20">
        <v>25</v>
      </c>
      <c r="K9" s="29">
        <v>35</v>
      </c>
      <c r="L9" s="28">
        <v>26</v>
      </c>
      <c r="M9" s="22">
        <v>27</v>
      </c>
      <c r="N9" s="21">
        <v>26</v>
      </c>
      <c r="O9" s="19">
        <v>32</v>
      </c>
      <c r="P9" s="20">
        <v>17</v>
      </c>
      <c r="Q9" s="21">
        <v>30</v>
      </c>
      <c r="R9" s="14">
        <f t="shared" si="0"/>
        <v>292</v>
      </c>
      <c r="S9" s="35">
        <f t="shared" si="1"/>
        <v>7</v>
      </c>
      <c r="T9" s="36">
        <f t="shared" si="2"/>
        <v>13</v>
      </c>
      <c r="U9" s="37">
        <f t="shared" si="3"/>
        <v>20</v>
      </c>
      <c r="V9" s="32">
        <f t="shared" si="4"/>
        <v>272</v>
      </c>
      <c r="W9"/>
      <c r="X9"/>
      <c r="Y9"/>
    </row>
    <row r="10" spans="1:25" x14ac:dyDescent="0.25">
      <c r="A10" s="64">
        <v>5</v>
      </c>
      <c r="B10" s="23" t="s">
        <v>56</v>
      </c>
      <c r="C10" s="23" t="s">
        <v>88</v>
      </c>
      <c r="D10" s="24">
        <v>4962</v>
      </c>
      <c r="E10" s="25">
        <v>43</v>
      </c>
      <c r="F10" s="19">
        <v>24</v>
      </c>
      <c r="G10" s="22">
        <v>26</v>
      </c>
      <c r="H10" s="21">
        <v>27</v>
      </c>
      <c r="I10" s="19">
        <v>22</v>
      </c>
      <c r="J10" s="20">
        <v>30</v>
      </c>
      <c r="K10" s="29">
        <v>29</v>
      </c>
      <c r="L10" s="28">
        <v>22</v>
      </c>
      <c r="M10" s="22">
        <v>21</v>
      </c>
      <c r="N10" s="21">
        <v>16</v>
      </c>
      <c r="O10" s="19">
        <v>27</v>
      </c>
      <c r="P10" s="20">
        <v>28</v>
      </c>
      <c r="Q10" s="21">
        <v>29</v>
      </c>
      <c r="R10" s="14">
        <f t="shared" si="0"/>
        <v>301</v>
      </c>
      <c r="S10" s="35">
        <f t="shared" si="1"/>
        <v>16</v>
      </c>
      <c r="T10" s="36">
        <f t="shared" si="2"/>
        <v>21</v>
      </c>
      <c r="U10" s="37">
        <f t="shared" si="3"/>
        <v>37</v>
      </c>
      <c r="V10" s="32">
        <f t="shared" si="4"/>
        <v>264</v>
      </c>
      <c r="W10"/>
      <c r="X10"/>
      <c r="Y10"/>
    </row>
    <row r="11" spans="1:25" x14ac:dyDescent="0.25">
      <c r="A11" s="64">
        <v>6</v>
      </c>
      <c r="B11" s="23" t="s">
        <v>54</v>
      </c>
      <c r="C11" s="23" t="s">
        <v>85</v>
      </c>
      <c r="D11" s="24">
        <v>1975</v>
      </c>
      <c r="E11" s="25">
        <v>29</v>
      </c>
      <c r="F11" s="19">
        <v>25</v>
      </c>
      <c r="G11" s="20">
        <v>27</v>
      </c>
      <c r="H11" s="21">
        <v>26</v>
      </c>
      <c r="I11" s="19">
        <v>24</v>
      </c>
      <c r="J11" s="20">
        <v>29</v>
      </c>
      <c r="K11" s="29">
        <v>18</v>
      </c>
      <c r="L11" s="28">
        <v>20</v>
      </c>
      <c r="M11" s="22">
        <v>20</v>
      </c>
      <c r="N11" s="21">
        <v>21</v>
      </c>
      <c r="O11" s="19">
        <v>22</v>
      </c>
      <c r="P11" s="20">
        <v>24</v>
      </c>
      <c r="Q11" s="21">
        <v>26</v>
      </c>
      <c r="R11" s="14">
        <f t="shared" si="0"/>
        <v>282</v>
      </c>
      <c r="S11" s="35">
        <f t="shared" si="1"/>
        <v>18</v>
      </c>
      <c r="T11" s="36">
        <f t="shared" si="2"/>
        <v>20</v>
      </c>
      <c r="U11" s="37">
        <f t="shared" si="3"/>
        <v>38</v>
      </c>
      <c r="V11" s="32">
        <f t="shared" si="4"/>
        <v>244</v>
      </c>
      <c r="W11"/>
      <c r="X11"/>
      <c r="Y11"/>
    </row>
    <row r="12" spans="1:25" x14ac:dyDescent="0.25">
      <c r="A12" s="64">
        <v>7</v>
      </c>
      <c r="B12" s="23" t="s">
        <v>129</v>
      </c>
      <c r="C12" s="23" t="s">
        <v>80</v>
      </c>
      <c r="D12" s="24">
        <v>6515</v>
      </c>
      <c r="E12" s="25">
        <v>4</v>
      </c>
      <c r="F12" s="19">
        <v>27</v>
      </c>
      <c r="G12" s="20">
        <v>29</v>
      </c>
      <c r="H12" s="21">
        <v>28</v>
      </c>
      <c r="I12" s="19">
        <v>28</v>
      </c>
      <c r="J12" s="20">
        <v>27</v>
      </c>
      <c r="K12" s="29">
        <v>26</v>
      </c>
      <c r="L12" s="28">
        <v>19</v>
      </c>
      <c r="M12" s="22">
        <v>22</v>
      </c>
      <c r="N12" s="21">
        <v>17</v>
      </c>
      <c r="O12" s="19">
        <v>14</v>
      </c>
      <c r="P12" s="20">
        <v>17</v>
      </c>
      <c r="Q12" s="21">
        <v>0</v>
      </c>
      <c r="R12" s="14">
        <f t="shared" si="0"/>
        <v>254</v>
      </c>
      <c r="S12" s="35">
        <f t="shared" si="1"/>
        <v>0</v>
      </c>
      <c r="T12" s="36">
        <f t="shared" si="2"/>
        <v>14</v>
      </c>
      <c r="U12" s="37">
        <f t="shared" si="3"/>
        <v>14</v>
      </c>
      <c r="V12" s="32">
        <f t="shared" si="4"/>
        <v>240</v>
      </c>
      <c r="W12"/>
      <c r="X12"/>
      <c r="Y12"/>
    </row>
    <row r="13" spans="1:25" x14ac:dyDescent="0.25">
      <c r="A13" s="64">
        <v>8</v>
      </c>
      <c r="B13" s="23" t="s">
        <v>57</v>
      </c>
      <c r="C13" s="23" t="s">
        <v>81</v>
      </c>
      <c r="D13" s="24">
        <v>3376</v>
      </c>
      <c r="E13" s="25">
        <v>10</v>
      </c>
      <c r="F13" s="19">
        <v>35</v>
      </c>
      <c r="G13" s="20">
        <v>8</v>
      </c>
      <c r="H13" s="21">
        <v>23</v>
      </c>
      <c r="I13" s="68">
        <v>0</v>
      </c>
      <c r="J13" s="69">
        <v>0</v>
      </c>
      <c r="K13" s="70">
        <v>0</v>
      </c>
      <c r="L13" s="28">
        <v>30</v>
      </c>
      <c r="M13" s="22">
        <v>32</v>
      </c>
      <c r="N13" s="21">
        <v>30</v>
      </c>
      <c r="O13" s="19">
        <v>28</v>
      </c>
      <c r="P13" s="20">
        <v>30</v>
      </c>
      <c r="Q13" s="65" t="s">
        <v>128</v>
      </c>
      <c r="R13" s="14">
        <f t="shared" si="0"/>
        <v>216</v>
      </c>
      <c r="S13" s="35">
        <f t="shared" si="1"/>
        <v>0</v>
      </c>
      <c r="T13" s="36">
        <f t="shared" si="2"/>
        <v>0</v>
      </c>
      <c r="U13" s="37">
        <f t="shared" si="3"/>
        <v>0</v>
      </c>
      <c r="V13" s="32">
        <f t="shared" si="4"/>
        <v>216</v>
      </c>
      <c r="W13"/>
      <c r="X13"/>
      <c r="Y13"/>
    </row>
    <row r="14" spans="1:25" x14ac:dyDescent="0.25">
      <c r="A14" s="64">
        <v>9</v>
      </c>
      <c r="B14" s="23" t="s">
        <v>59</v>
      </c>
      <c r="C14" s="23" t="s">
        <v>81</v>
      </c>
      <c r="D14" s="24">
        <v>34021</v>
      </c>
      <c r="E14" s="25">
        <v>46</v>
      </c>
      <c r="F14" s="19">
        <v>30</v>
      </c>
      <c r="G14" s="20">
        <v>32</v>
      </c>
      <c r="H14" s="21">
        <v>32</v>
      </c>
      <c r="I14" s="19">
        <v>26</v>
      </c>
      <c r="J14" s="20">
        <v>18</v>
      </c>
      <c r="K14" s="29">
        <v>18</v>
      </c>
      <c r="L14" s="19">
        <v>25</v>
      </c>
      <c r="M14" s="22">
        <v>28</v>
      </c>
      <c r="N14" s="21">
        <v>29</v>
      </c>
      <c r="O14" s="68"/>
      <c r="P14" s="69"/>
      <c r="Q14" s="70"/>
      <c r="R14" s="14">
        <f t="shared" si="0"/>
        <v>238</v>
      </c>
      <c r="S14" s="35">
        <f t="shared" si="1"/>
        <v>18</v>
      </c>
      <c r="T14" s="36">
        <f t="shared" si="2"/>
        <v>18</v>
      </c>
      <c r="U14" s="37">
        <f t="shared" si="3"/>
        <v>36</v>
      </c>
      <c r="V14" s="32">
        <f t="shared" si="4"/>
        <v>202</v>
      </c>
      <c r="W14"/>
      <c r="X14"/>
      <c r="Y14"/>
    </row>
    <row r="15" spans="1:25" x14ac:dyDescent="0.25">
      <c r="A15" s="64">
        <v>10</v>
      </c>
      <c r="B15" s="23" t="s">
        <v>65</v>
      </c>
      <c r="C15" s="23" t="s">
        <v>85</v>
      </c>
      <c r="D15" s="24">
        <v>11541</v>
      </c>
      <c r="E15" s="25">
        <v>28</v>
      </c>
      <c r="F15" s="19">
        <v>28</v>
      </c>
      <c r="G15" s="20">
        <v>28</v>
      </c>
      <c r="H15" s="21">
        <v>29</v>
      </c>
      <c r="I15" s="19">
        <v>30</v>
      </c>
      <c r="J15" s="20">
        <v>28</v>
      </c>
      <c r="K15" s="29">
        <v>27</v>
      </c>
      <c r="L15" s="28">
        <v>29</v>
      </c>
      <c r="M15" s="22">
        <v>10</v>
      </c>
      <c r="N15" s="21">
        <v>13</v>
      </c>
      <c r="O15" s="68"/>
      <c r="P15" s="69"/>
      <c r="Q15" s="70"/>
      <c r="R15" s="14">
        <f t="shared" si="0"/>
        <v>222</v>
      </c>
      <c r="S15" s="35">
        <f t="shared" si="1"/>
        <v>10</v>
      </c>
      <c r="T15" s="36">
        <f t="shared" si="2"/>
        <v>13</v>
      </c>
      <c r="U15" s="37">
        <f t="shared" si="3"/>
        <v>23</v>
      </c>
      <c r="V15" s="32">
        <f t="shared" si="4"/>
        <v>199</v>
      </c>
      <c r="W15"/>
      <c r="X15"/>
      <c r="Y15"/>
    </row>
    <row r="16" spans="1:25" x14ac:dyDescent="0.25">
      <c r="A16" s="64">
        <v>11</v>
      </c>
      <c r="B16" s="23" t="s">
        <v>60</v>
      </c>
      <c r="C16" s="23" t="s">
        <v>81</v>
      </c>
      <c r="D16" s="24">
        <v>8089</v>
      </c>
      <c r="E16" s="25">
        <v>7</v>
      </c>
      <c r="F16" s="19">
        <v>29</v>
      </c>
      <c r="G16" s="20">
        <v>30</v>
      </c>
      <c r="H16" s="21">
        <v>11</v>
      </c>
      <c r="I16" s="19">
        <v>25</v>
      </c>
      <c r="J16" s="20">
        <v>24</v>
      </c>
      <c r="K16" s="29">
        <v>22</v>
      </c>
      <c r="L16" s="28">
        <v>24</v>
      </c>
      <c r="M16" s="22">
        <v>26</v>
      </c>
      <c r="N16" s="21">
        <v>27</v>
      </c>
      <c r="O16" s="68"/>
      <c r="P16" s="69"/>
      <c r="Q16" s="70"/>
      <c r="R16" s="14">
        <f t="shared" si="0"/>
        <v>218</v>
      </c>
      <c r="S16" s="35">
        <f t="shared" si="1"/>
        <v>11</v>
      </c>
      <c r="T16" s="36">
        <f t="shared" si="2"/>
        <v>22</v>
      </c>
      <c r="U16" s="37">
        <f t="shared" si="3"/>
        <v>33</v>
      </c>
      <c r="V16" s="32">
        <f t="shared" si="4"/>
        <v>185</v>
      </c>
      <c r="W16"/>
      <c r="X16"/>
      <c r="Y16"/>
    </row>
    <row r="17" spans="1:25" x14ac:dyDescent="0.25">
      <c r="A17" s="64">
        <v>12</v>
      </c>
      <c r="B17" s="23" t="s">
        <v>53</v>
      </c>
      <c r="C17" s="23" t="s">
        <v>85</v>
      </c>
      <c r="D17" s="24">
        <v>1977</v>
      </c>
      <c r="E17" s="25">
        <v>125</v>
      </c>
      <c r="F17" s="19">
        <v>26</v>
      </c>
      <c r="G17" s="20">
        <v>23</v>
      </c>
      <c r="H17" s="21">
        <v>22</v>
      </c>
      <c r="I17" s="68">
        <v>0</v>
      </c>
      <c r="J17" s="69">
        <v>0</v>
      </c>
      <c r="K17" s="70">
        <v>0</v>
      </c>
      <c r="L17" s="28">
        <v>16</v>
      </c>
      <c r="M17" s="22">
        <v>17</v>
      </c>
      <c r="N17" s="21">
        <v>15</v>
      </c>
      <c r="O17" s="19">
        <v>18</v>
      </c>
      <c r="P17" s="20">
        <v>19</v>
      </c>
      <c r="Q17" s="21">
        <v>20</v>
      </c>
      <c r="R17" s="14">
        <f t="shared" si="0"/>
        <v>176</v>
      </c>
      <c r="S17" s="35">
        <f t="shared" si="1"/>
        <v>0</v>
      </c>
      <c r="T17" s="36">
        <f t="shared" si="2"/>
        <v>0</v>
      </c>
      <c r="U17" s="37">
        <f t="shared" si="3"/>
        <v>0</v>
      </c>
      <c r="V17" s="32">
        <f t="shared" si="4"/>
        <v>176</v>
      </c>
      <c r="W17"/>
      <c r="X17"/>
      <c r="Y17"/>
    </row>
    <row r="18" spans="1:25" x14ac:dyDescent="0.25">
      <c r="A18" s="64">
        <v>13</v>
      </c>
      <c r="B18" s="23" t="s">
        <v>46</v>
      </c>
      <c r="C18" s="23" t="s">
        <v>84</v>
      </c>
      <c r="D18" s="24">
        <v>17473</v>
      </c>
      <c r="E18" s="25">
        <v>100</v>
      </c>
      <c r="F18" s="19">
        <v>23</v>
      </c>
      <c r="G18" s="20">
        <v>5</v>
      </c>
      <c r="H18" s="21">
        <v>7</v>
      </c>
      <c r="I18" s="19">
        <v>27</v>
      </c>
      <c r="J18" s="20">
        <v>20</v>
      </c>
      <c r="K18" s="29">
        <v>28</v>
      </c>
      <c r="L18" s="28">
        <v>27</v>
      </c>
      <c r="M18" s="22">
        <v>24</v>
      </c>
      <c r="N18" s="21">
        <v>23</v>
      </c>
      <c r="O18" s="68"/>
      <c r="P18" s="69"/>
      <c r="Q18" s="70"/>
      <c r="R18" s="14">
        <f t="shared" si="0"/>
        <v>184</v>
      </c>
      <c r="S18" s="35">
        <f t="shared" si="1"/>
        <v>5</v>
      </c>
      <c r="T18" s="36">
        <f t="shared" si="2"/>
        <v>7</v>
      </c>
      <c r="U18" s="37">
        <f t="shared" si="3"/>
        <v>12</v>
      </c>
      <c r="V18" s="32">
        <f t="shared" si="4"/>
        <v>172</v>
      </c>
      <c r="W18"/>
      <c r="X18"/>
      <c r="Y18"/>
    </row>
    <row r="19" spans="1:25" x14ac:dyDescent="0.25">
      <c r="A19" s="64">
        <v>14</v>
      </c>
      <c r="B19" s="23" t="s">
        <v>47</v>
      </c>
      <c r="C19" s="23" t="s">
        <v>88</v>
      </c>
      <c r="D19" s="24">
        <v>6265</v>
      </c>
      <c r="E19" s="25">
        <v>45</v>
      </c>
      <c r="F19" s="19">
        <v>17</v>
      </c>
      <c r="G19" s="20">
        <v>14</v>
      </c>
      <c r="H19" s="21">
        <v>14</v>
      </c>
      <c r="I19" s="19">
        <v>18</v>
      </c>
      <c r="J19" s="20">
        <v>26</v>
      </c>
      <c r="K19" s="29">
        <v>25</v>
      </c>
      <c r="L19" s="68">
        <v>0</v>
      </c>
      <c r="M19" s="71">
        <v>0</v>
      </c>
      <c r="N19" s="70">
        <v>0</v>
      </c>
      <c r="O19" s="19">
        <v>19</v>
      </c>
      <c r="P19" s="20">
        <v>20</v>
      </c>
      <c r="Q19" s="21">
        <v>19</v>
      </c>
      <c r="R19" s="14">
        <f t="shared" si="0"/>
        <v>172</v>
      </c>
      <c r="S19" s="35">
        <f t="shared" si="1"/>
        <v>0</v>
      </c>
      <c r="T19" s="36">
        <f t="shared" si="2"/>
        <v>0</v>
      </c>
      <c r="U19" s="37">
        <f t="shared" si="3"/>
        <v>0</v>
      </c>
      <c r="V19" s="32">
        <f t="shared" si="4"/>
        <v>172</v>
      </c>
      <c r="W19"/>
      <c r="X19"/>
      <c r="Y19"/>
    </row>
    <row r="20" spans="1:25" x14ac:dyDescent="0.25">
      <c r="A20" s="64">
        <v>15</v>
      </c>
      <c r="B20" s="23" t="s">
        <v>55</v>
      </c>
      <c r="C20" s="23" t="s">
        <v>80</v>
      </c>
      <c r="D20" s="24">
        <v>10240</v>
      </c>
      <c r="E20" s="25">
        <v>127</v>
      </c>
      <c r="F20" s="19">
        <v>12</v>
      </c>
      <c r="G20" s="20">
        <v>16</v>
      </c>
      <c r="H20" s="21">
        <v>16</v>
      </c>
      <c r="I20" s="19">
        <v>20</v>
      </c>
      <c r="J20" s="20">
        <v>23</v>
      </c>
      <c r="K20" s="29">
        <v>0</v>
      </c>
      <c r="L20" s="68">
        <v>0</v>
      </c>
      <c r="M20" s="71">
        <v>0</v>
      </c>
      <c r="N20" s="70">
        <v>0</v>
      </c>
      <c r="O20" s="19">
        <v>26</v>
      </c>
      <c r="P20" s="20">
        <v>26</v>
      </c>
      <c r="Q20" s="21">
        <v>28</v>
      </c>
      <c r="R20" s="14">
        <f t="shared" si="0"/>
        <v>167</v>
      </c>
      <c r="S20" s="35">
        <f t="shared" si="1"/>
        <v>0</v>
      </c>
      <c r="T20" s="36">
        <f t="shared" si="2"/>
        <v>0</v>
      </c>
      <c r="U20" s="37">
        <f t="shared" si="3"/>
        <v>0</v>
      </c>
      <c r="V20" s="32">
        <f t="shared" si="4"/>
        <v>167</v>
      </c>
      <c r="W20"/>
      <c r="X20"/>
      <c r="Y20"/>
    </row>
    <row r="21" spans="1:25" x14ac:dyDescent="0.25">
      <c r="A21" s="64">
        <v>16</v>
      </c>
      <c r="B21" s="23" t="s">
        <v>42</v>
      </c>
      <c r="C21" s="23" t="s">
        <v>85</v>
      </c>
      <c r="D21" s="24">
        <v>15462</v>
      </c>
      <c r="E21" s="25">
        <v>27</v>
      </c>
      <c r="F21" s="19">
        <v>0</v>
      </c>
      <c r="G21" s="20">
        <v>18</v>
      </c>
      <c r="H21" s="21">
        <v>17</v>
      </c>
      <c r="I21" s="68">
        <v>0</v>
      </c>
      <c r="J21" s="69">
        <v>0</v>
      </c>
      <c r="K21" s="70">
        <v>0</v>
      </c>
      <c r="L21" s="28">
        <v>18</v>
      </c>
      <c r="M21" s="22">
        <v>19</v>
      </c>
      <c r="N21" s="21">
        <v>22</v>
      </c>
      <c r="O21" s="19">
        <v>21</v>
      </c>
      <c r="P21" s="20">
        <v>23</v>
      </c>
      <c r="Q21" s="21">
        <v>24</v>
      </c>
      <c r="R21" s="14">
        <f t="shared" si="0"/>
        <v>162</v>
      </c>
      <c r="S21" s="35">
        <f t="shared" si="1"/>
        <v>0</v>
      </c>
      <c r="T21" s="36">
        <f t="shared" si="2"/>
        <v>0</v>
      </c>
      <c r="U21" s="37">
        <f t="shared" si="3"/>
        <v>0</v>
      </c>
      <c r="V21" s="32">
        <f t="shared" si="4"/>
        <v>162</v>
      </c>
      <c r="W21"/>
      <c r="X21"/>
      <c r="Y21"/>
    </row>
    <row r="22" spans="1:25" x14ac:dyDescent="0.25">
      <c r="A22" s="64">
        <v>17</v>
      </c>
      <c r="B22" s="23" t="s">
        <v>50</v>
      </c>
      <c r="C22" s="23" t="s">
        <v>90</v>
      </c>
      <c r="D22" s="24">
        <v>1184</v>
      </c>
      <c r="E22" s="25">
        <v>82</v>
      </c>
      <c r="F22" s="19">
        <v>18</v>
      </c>
      <c r="G22" s="20">
        <v>20</v>
      </c>
      <c r="H22" s="21">
        <v>7</v>
      </c>
      <c r="I22" s="68">
        <v>0</v>
      </c>
      <c r="J22" s="69">
        <v>0</v>
      </c>
      <c r="K22" s="70">
        <v>0</v>
      </c>
      <c r="L22" s="28">
        <v>11</v>
      </c>
      <c r="M22" s="22">
        <v>12</v>
      </c>
      <c r="N22" s="21">
        <v>13</v>
      </c>
      <c r="O22" s="19">
        <v>24</v>
      </c>
      <c r="P22" s="20">
        <v>27</v>
      </c>
      <c r="Q22" s="21">
        <v>27</v>
      </c>
      <c r="R22" s="14">
        <f t="shared" si="0"/>
        <v>159</v>
      </c>
      <c r="S22" s="35">
        <f t="shared" si="1"/>
        <v>0</v>
      </c>
      <c r="T22" s="36">
        <f t="shared" si="2"/>
        <v>0</v>
      </c>
      <c r="U22" s="37">
        <f t="shared" si="3"/>
        <v>0</v>
      </c>
      <c r="V22" s="32">
        <f t="shared" si="4"/>
        <v>159</v>
      </c>
      <c r="W22"/>
      <c r="X22"/>
      <c r="Y22"/>
    </row>
    <row r="23" spans="1:25" x14ac:dyDescent="0.25">
      <c r="A23" s="64">
        <v>18</v>
      </c>
      <c r="B23" s="23" t="s">
        <v>109</v>
      </c>
      <c r="C23" s="23"/>
      <c r="D23" s="24">
        <v>1610</v>
      </c>
      <c r="E23" s="25">
        <v>26</v>
      </c>
      <c r="F23" s="68">
        <v>0</v>
      </c>
      <c r="G23" s="69">
        <v>0</v>
      </c>
      <c r="H23" s="70">
        <v>0</v>
      </c>
      <c r="I23" s="19">
        <v>17</v>
      </c>
      <c r="J23" s="20">
        <v>21</v>
      </c>
      <c r="K23" s="29">
        <v>20</v>
      </c>
      <c r="L23" s="28">
        <v>13</v>
      </c>
      <c r="M23" s="22">
        <v>14</v>
      </c>
      <c r="N23" s="21">
        <v>13</v>
      </c>
      <c r="O23" s="19">
        <v>17</v>
      </c>
      <c r="P23" s="20">
        <v>21</v>
      </c>
      <c r="Q23" s="21">
        <v>21</v>
      </c>
      <c r="R23" s="14">
        <f t="shared" si="0"/>
        <v>157</v>
      </c>
      <c r="S23" s="35">
        <f t="shared" si="1"/>
        <v>0</v>
      </c>
      <c r="T23" s="36">
        <f t="shared" si="2"/>
        <v>0</v>
      </c>
      <c r="U23" s="37">
        <f t="shared" si="3"/>
        <v>0</v>
      </c>
      <c r="V23" s="32">
        <f t="shared" si="4"/>
        <v>157</v>
      </c>
      <c r="W23"/>
      <c r="X23"/>
      <c r="Y23"/>
    </row>
    <row r="24" spans="1:25" x14ac:dyDescent="0.25">
      <c r="A24" s="64">
        <v>19</v>
      </c>
      <c r="B24" s="23" t="s">
        <v>49</v>
      </c>
      <c r="C24" s="23" t="s">
        <v>83</v>
      </c>
      <c r="D24" s="24">
        <v>21934</v>
      </c>
      <c r="E24" s="25">
        <v>17</v>
      </c>
      <c r="F24" s="19">
        <v>20</v>
      </c>
      <c r="G24" s="20">
        <v>21</v>
      </c>
      <c r="H24" s="21">
        <v>0</v>
      </c>
      <c r="I24" s="19">
        <v>21</v>
      </c>
      <c r="J24" s="20">
        <v>22</v>
      </c>
      <c r="K24" s="29">
        <v>23</v>
      </c>
      <c r="L24" s="28">
        <v>21</v>
      </c>
      <c r="M24" s="22">
        <v>23</v>
      </c>
      <c r="N24" s="21">
        <v>24</v>
      </c>
      <c r="O24" s="68"/>
      <c r="P24" s="69"/>
      <c r="Q24" s="70"/>
      <c r="R24" s="14">
        <f t="shared" si="0"/>
        <v>175</v>
      </c>
      <c r="S24" s="35">
        <f t="shared" si="1"/>
        <v>0</v>
      </c>
      <c r="T24" s="36">
        <f t="shared" si="2"/>
        <v>20</v>
      </c>
      <c r="U24" s="37">
        <f t="shared" si="3"/>
        <v>20</v>
      </c>
      <c r="V24" s="32">
        <f t="shared" si="4"/>
        <v>155</v>
      </c>
      <c r="W24"/>
      <c r="X24"/>
      <c r="Y24"/>
    </row>
    <row r="25" spans="1:25" x14ac:dyDescent="0.25">
      <c r="A25" s="64">
        <v>20</v>
      </c>
      <c r="B25" s="23" t="s">
        <v>130</v>
      </c>
      <c r="C25" s="23" t="s">
        <v>80</v>
      </c>
      <c r="D25" s="24">
        <v>6513</v>
      </c>
      <c r="E25" s="25">
        <v>6</v>
      </c>
      <c r="F25" s="19">
        <v>15</v>
      </c>
      <c r="G25" s="20">
        <v>17</v>
      </c>
      <c r="H25" s="21">
        <v>9</v>
      </c>
      <c r="I25" s="68">
        <v>0</v>
      </c>
      <c r="J25" s="69">
        <v>0</v>
      </c>
      <c r="K25" s="70">
        <v>0</v>
      </c>
      <c r="L25" s="28">
        <v>14</v>
      </c>
      <c r="M25" s="22">
        <v>15</v>
      </c>
      <c r="N25" s="21">
        <v>18</v>
      </c>
      <c r="O25" s="19">
        <v>20</v>
      </c>
      <c r="P25" s="20">
        <v>22</v>
      </c>
      <c r="Q25" s="21">
        <v>22</v>
      </c>
      <c r="R25" s="14">
        <f t="shared" si="0"/>
        <v>152</v>
      </c>
      <c r="S25" s="35">
        <f t="shared" si="1"/>
        <v>0</v>
      </c>
      <c r="T25" s="36">
        <f t="shared" si="2"/>
        <v>0</v>
      </c>
      <c r="U25" s="37">
        <f t="shared" si="3"/>
        <v>0</v>
      </c>
      <c r="V25" s="32">
        <f t="shared" si="4"/>
        <v>152</v>
      </c>
      <c r="W25"/>
      <c r="X25"/>
      <c r="Y25"/>
    </row>
    <row r="26" spans="1:25" x14ac:dyDescent="0.25">
      <c r="A26" s="64">
        <v>21</v>
      </c>
      <c r="B26" s="23" t="s">
        <v>66</v>
      </c>
      <c r="C26" s="23" t="s">
        <v>82</v>
      </c>
      <c r="D26" s="24">
        <v>9523</v>
      </c>
      <c r="E26" s="25">
        <v>99</v>
      </c>
      <c r="F26" s="19">
        <v>22</v>
      </c>
      <c r="G26" s="20">
        <v>5</v>
      </c>
      <c r="H26" s="21">
        <v>20</v>
      </c>
      <c r="I26" s="68">
        <v>0</v>
      </c>
      <c r="J26" s="69">
        <v>0</v>
      </c>
      <c r="K26" s="70">
        <v>0</v>
      </c>
      <c r="L26" s="28">
        <v>23</v>
      </c>
      <c r="M26" s="22">
        <v>25</v>
      </c>
      <c r="N26" s="21">
        <v>25</v>
      </c>
      <c r="O26" s="72"/>
      <c r="P26" s="73"/>
      <c r="Q26" s="74"/>
      <c r="R26" s="14">
        <f t="shared" si="0"/>
        <v>120</v>
      </c>
      <c r="S26" s="35">
        <f t="shared" si="1"/>
        <v>0</v>
      </c>
      <c r="T26" s="36">
        <f t="shared" si="2"/>
        <v>0</v>
      </c>
      <c r="U26" s="37">
        <f t="shared" si="3"/>
        <v>0</v>
      </c>
      <c r="V26" s="32">
        <f t="shared" si="4"/>
        <v>120</v>
      </c>
      <c r="W26"/>
      <c r="X26"/>
      <c r="Y26"/>
    </row>
    <row r="27" spans="1:25" x14ac:dyDescent="0.25">
      <c r="A27" s="64">
        <v>22</v>
      </c>
      <c r="B27" s="23" t="s">
        <v>38</v>
      </c>
      <c r="C27" s="23" t="s">
        <v>81</v>
      </c>
      <c r="D27" s="24">
        <v>2769</v>
      </c>
      <c r="E27" s="25">
        <v>51</v>
      </c>
      <c r="F27" s="68">
        <v>0</v>
      </c>
      <c r="G27" s="69">
        <v>0</v>
      </c>
      <c r="H27" s="70">
        <v>0</v>
      </c>
      <c r="I27" s="68">
        <v>0</v>
      </c>
      <c r="J27" s="69">
        <v>0</v>
      </c>
      <c r="K27" s="70">
        <v>0</v>
      </c>
      <c r="L27" s="28">
        <v>9</v>
      </c>
      <c r="M27" s="22">
        <v>16</v>
      </c>
      <c r="N27" s="21">
        <v>19</v>
      </c>
      <c r="O27" s="15">
        <v>25</v>
      </c>
      <c r="P27" s="16">
        <v>17</v>
      </c>
      <c r="Q27" s="17">
        <v>25</v>
      </c>
      <c r="R27" s="14">
        <f t="shared" si="0"/>
        <v>111</v>
      </c>
      <c r="S27" s="35">
        <f t="shared" si="1"/>
        <v>0</v>
      </c>
      <c r="T27" s="36">
        <f t="shared" si="2"/>
        <v>0</v>
      </c>
      <c r="U27" s="37">
        <f t="shared" si="3"/>
        <v>0</v>
      </c>
      <c r="V27" s="32">
        <f t="shared" si="4"/>
        <v>111</v>
      </c>
      <c r="W27"/>
      <c r="X27"/>
      <c r="Y27"/>
    </row>
    <row r="28" spans="1:25" x14ac:dyDescent="0.25">
      <c r="A28" s="64">
        <v>23</v>
      </c>
      <c r="B28" s="23" t="s">
        <v>40</v>
      </c>
      <c r="C28" s="23" t="s">
        <v>86</v>
      </c>
      <c r="D28" s="24">
        <v>6554</v>
      </c>
      <c r="E28" s="25">
        <v>32</v>
      </c>
      <c r="F28" s="68">
        <v>0</v>
      </c>
      <c r="G28" s="69">
        <v>0</v>
      </c>
      <c r="H28" s="70">
        <v>0</v>
      </c>
      <c r="I28" s="19">
        <v>15</v>
      </c>
      <c r="J28" s="20">
        <v>16</v>
      </c>
      <c r="K28" s="29">
        <v>24</v>
      </c>
      <c r="L28" s="28">
        <v>17</v>
      </c>
      <c r="M28" s="20">
        <v>18</v>
      </c>
      <c r="N28" s="21">
        <v>20</v>
      </c>
      <c r="O28" s="68"/>
      <c r="P28" s="69"/>
      <c r="Q28" s="70"/>
      <c r="R28" s="14">
        <f t="shared" si="0"/>
        <v>110</v>
      </c>
      <c r="S28" s="35">
        <f t="shared" si="1"/>
        <v>0</v>
      </c>
      <c r="T28" s="36">
        <f t="shared" si="2"/>
        <v>0</v>
      </c>
      <c r="U28" s="37">
        <f t="shared" si="3"/>
        <v>0</v>
      </c>
      <c r="V28" s="32">
        <f t="shared" si="4"/>
        <v>110</v>
      </c>
      <c r="W28"/>
      <c r="X28"/>
      <c r="Y28"/>
    </row>
    <row r="29" spans="1:25" x14ac:dyDescent="0.25">
      <c r="A29" s="64">
        <v>24</v>
      </c>
      <c r="B29" s="23" t="s">
        <v>58</v>
      </c>
      <c r="C29" s="23" t="s">
        <v>80</v>
      </c>
      <c r="D29" s="24">
        <v>12345</v>
      </c>
      <c r="E29" s="25">
        <v>98</v>
      </c>
      <c r="F29" s="19">
        <v>7</v>
      </c>
      <c r="G29" s="20">
        <v>15</v>
      </c>
      <c r="H29" s="21">
        <v>15</v>
      </c>
      <c r="I29" s="68">
        <v>0</v>
      </c>
      <c r="J29" s="69">
        <v>0</v>
      </c>
      <c r="K29" s="70">
        <v>0</v>
      </c>
      <c r="L29" s="28">
        <v>9</v>
      </c>
      <c r="M29" s="22">
        <v>0</v>
      </c>
      <c r="N29" s="21">
        <v>0</v>
      </c>
      <c r="O29" s="19">
        <v>23</v>
      </c>
      <c r="P29" s="67" t="s">
        <v>128</v>
      </c>
      <c r="Q29" s="21">
        <v>23</v>
      </c>
      <c r="R29" s="14">
        <f t="shared" si="0"/>
        <v>92</v>
      </c>
      <c r="S29" s="35">
        <f t="shared" si="1"/>
        <v>0</v>
      </c>
      <c r="T29" s="36">
        <f t="shared" si="2"/>
        <v>0</v>
      </c>
      <c r="U29" s="37">
        <f t="shared" si="3"/>
        <v>0</v>
      </c>
      <c r="V29" s="32">
        <f t="shared" si="4"/>
        <v>92</v>
      </c>
      <c r="W29"/>
      <c r="X29"/>
      <c r="Y29"/>
    </row>
    <row r="30" spans="1:25" x14ac:dyDescent="0.25">
      <c r="A30" s="64">
        <v>25</v>
      </c>
      <c r="B30" s="23" t="s">
        <v>41</v>
      </c>
      <c r="C30" s="23" t="s">
        <v>87</v>
      </c>
      <c r="D30" s="24">
        <v>6301</v>
      </c>
      <c r="E30" s="25">
        <v>36</v>
      </c>
      <c r="F30" s="66" t="s">
        <v>128</v>
      </c>
      <c r="G30" s="20">
        <v>25</v>
      </c>
      <c r="H30" s="21">
        <v>7</v>
      </c>
      <c r="I30" s="68">
        <v>0</v>
      </c>
      <c r="J30" s="69">
        <v>0</v>
      </c>
      <c r="K30" s="70">
        <v>0</v>
      </c>
      <c r="L30" s="68">
        <v>0</v>
      </c>
      <c r="M30" s="69">
        <v>0</v>
      </c>
      <c r="N30" s="70">
        <v>0</v>
      </c>
      <c r="O30" s="19">
        <v>16</v>
      </c>
      <c r="P30" s="20">
        <v>25</v>
      </c>
      <c r="Q30" s="21">
        <v>17</v>
      </c>
      <c r="R30" s="14">
        <f t="shared" si="0"/>
        <v>90</v>
      </c>
      <c r="S30" s="35">
        <f t="shared" si="1"/>
        <v>0</v>
      </c>
      <c r="T30" s="36">
        <f t="shared" si="2"/>
        <v>0</v>
      </c>
      <c r="U30" s="37">
        <f t="shared" si="3"/>
        <v>0</v>
      </c>
      <c r="V30" s="32">
        <f t="shared" si="4"/>
        <v>90</v>
      </c>
      <c r="W30"/>
      <c r="X30"/>
      <c r="Y30"/>
    </row>
    <row r="31" spans="1:25" x14ac:dyDescent="0.25">
      <c r="A31" s="64">
        <v>26</v>
      </c>
      <c r="B31" s="23" t="s">
        <v>64</v>
      </c>
      <c r="C31" s="23" t="s">
        <v>89</v>
      </c>
      <c r="D31" s="24">
        <v>21321</v>
      </c>
      <c r="E31" s="25">
        <v>88</v>
      </c>
      <c r="F31" s="19">
        <v>9</v>
      </c>
      <c r="G31" s="20">
        <v>10</v>
      </c>
      <c r="H31" s="21">
        <v>10</v>
      </c>
      <c r="I31" s="68">
        <v>0</v>
      </c>
      <c r="J31" s="69">
        <v>0</v>
      </c>
      <c r="K31" s="70">
        <v>0</v>
      </c>
      <c r="L31" s="28">
        <v>12</v>
      </c>
      <c r="M31" s="22">
        <v>13</v>
      </c>
      <c r="N31" s="21">
        <v>13</v>
      </c>
      <c r="O31" s="68"/>
      <c r="P31" s="69"/>
      <c r="Q31" s="70"/>
      <c r="R31" s="14">
        <f t="shared" si="0"/>
        <v>67</v>
      </c>
      <c r="S31" s="35">
        <f t="shared" si="1"/>
        <v>0</v>
      </c>
      <c r="T31" s="36">
        <f t="shared" si="2"/>
        <v>0</v>
      </c>
      <c r="U31" s="37">
        <f t="shared" si="3"/>
        <v>0</v>
      </c>
      <c r="V31" s="32">
        <f t="shared" si="4"/>
        <v>67</v>
      </c>
      <c r="W31"/>
      <c r="X31"/>
      <c r="Y31"/>
    </row>
    <row r="32" spans="1:25" x14ac:dyDescent="0.25">
      <c r="A32" s="64">
        <v>27</v>
      </c>
      <c r="B32" s="23" t="s">
        <v>91</v>
      </c>
      <c r="C32" s="23" t="s">
        <v>80</v>
      </c>
      <c r="D32" s="24">
        <v>5079</v>
      </c>
      <c r="E32" s="25">
        <v>12</v>
      </c>
      <c r="F32" s="19">
        <v>19</v>
      </c>
      <c r="G32" s="20">
        <v>22</v>
      </c>
      <c r="H32" s="21">
        <v>21</v>
      </c>
      <c r="I32" s="68">
        <v>0</v>
      </c>
      <c r="J32" s="69">
        <v>0</v>
      </c>
      <c r="K32" s="70">
        <v>0</v>
      </c>
      <c r="L32" s="68">
        <v>0</v>
      </c>
      <c r="M32" s="71">
        <v>0</v>
      </c>
      <c r="N32" s="70">
        <v>0</v>
      </c>
      <c r="O32" s="72"/>
      <c r="P32" s="73"/>
      <c r="Q32" s="74"/>
      <c r="R32" s="14">
        <f t="shared" si="0"/>
        <v>62</v>
      </c>
      <c r="S32" s="35">
        <f t="shared" si="1"/>
        <v>0</v>
      </c>
      <c r="T32" s="36">
        <f t="shared" si="2"/>
        <v>0</v>
      </c>
      <c r="U32" s="37">
        <f t="shared" si="3"/>
        <v>0</v>
      </c>
      <c r="V32" s="32">
        <f t="shared" si="4"/>
        <v>62</v>
      </c>
      <c r="W32"/>
      <c r="X32"/>
      <c r="Y32"/>
    </row>
    <row r="33" spans="1:25" x14ac:dyDescent="0.25">
      <c r="A33" s="64">
        <v>28</v>
      </c>
      <c r="B33" s="23" t="s">
        <v>108</v>
      </c>
      <c r="C33" s="23"/>
      <c r="D33" s="24">
        <v>8089</v>
      </c>
      <c r="E33" s="25">
        <v>69</v>
      </c>
      <c r="F33" s="68">
        <v>0</v>
      </c>
      <c r="G33" s="69">
        <v>0</v>
      </c>
      <c r="H33" s="70">
        <v>0</v>
      </c>
      <c r="I33" s="19">
        <v>19</v>
      </c>
      <c r="J33" s="20">
        <v>19</v>
      </c>
      <c r="K33" s="29">
        <v>21</v>
      </c>
      <c r="L33" s="68">
        <v>0</v>
      </c>
      <c r="M33" s="71">
        <v>0</v>
      </c>
      <c r="N33" s="70">
        <v>0</v>
      </c>
      <c r="O33" s="72"/>
      <c r="P33" s="71"/>
      <c r="Q33" s="74"/>
      <c r="R33" s="14">
        <f t="shared" si="0"/>
        <v>59</v>
      </c>
      <c r="S33" s="35">
        <f t="shared" si="1"/>
        <v>0</v>
      </c>
      <c r="T33" s="36">
        <f t="shared" si="2"/>
        <v>0</v>
      </c>
      <c r="U33" s="37">
        <f t="shared" si="3"/>
        <v>0</v>
      </c>
      <c r="V33" s="32">
        <f t="shared" si="4"/>
        <v>59</v>
      </c>
      <c r="W33"/>
      <c r="X33"/>
      <c r="Y33"/>
    </row>
    <row r="34" spans="1:25" x14ac:dyDescent="0.25">
      <c r="A34" s="64">
        <v>29</v>
      </c>
      <c r="B34" s="23" t="s">
        <v>43</v>
      </c>
      <c r="C34" s="23" t="s">
        <v>82</v>
      </c>
      <c r="D34" s="24">
        <v>6231</v>
      </c>
      <c r="E34" s="25">
        <v>22</v>
      </c>
      <c r="F34" s="19">
        <v>16</v>
      </c>
      <c r="G34" s="20">
        <v>19</v>
      </c>
      <c r="H34" s="21">
        <v>19</v>
      </c>
      <c r="I34" s="68">
        <v>0</v>
      </c>
      <c r="J34" s="69">
        <v>0</v>
      </c>
      <c r="K34" s="70">
        <v>0</v>
      </c>
      <c r="L34" s="68">
        <v>0</v>
      </c>
      <c r="M34" s="69">
        <v>0</v>
      </c>
      <c r="N34" s="70">
        <v>0</v>
      </c>
      <c r="O34" s="68"/>
      <c r="P34" s="69"/>
      <c r="Q34" s="70"/>
      <c r="R34" s="14">
        <f t="shared" si="0"/>
        <v>54</v>
      </c>
      <c r="S34" s="35">
        <f t="shared" si="1"/>
        <v>0</v>
      </c>
      <c r="T34" s="36">
        <f t="shared" si="2"/>
        <v>0</v>
      </c>
      <c r="U34" s="37">
        <f t="shared" si="3"/>
        <v>0</v>
      </c>
      <c r="V34" s="32">
        <f t="shared" si="4"/>
        <v>54</v>
      </c>
      <c r="W34"/>
      <c r="X34"/>
      <c r="Y34"/>
    </row>
    <row r="35" spans="1:25" x14ac:dyDescent="0.25">
      <c r="A35" s="64">
        <v>30</v>
      </c>
      <c r="B35" s="23" t="s">
        <v>131</v>
      </c>
      <c r="C35" s="23" t="s">
        <v>80</v>
      </c>
      <c r="D35" s="24">
        <v>5634</v>
      </c>
      <c r="E35" s="25">
        <v>101</v>
      </c>
      <c r="F35" s="19">
        <v>14</v>
      </c>
      <c r="G35" s="20">
        <v>9</v>
      </c>
      <c r="H35" s="21">
        <v>18</v>
      </c>
      <c r="I35" s="68">
        <v>0</v>
      </c>
      <c r="J35" s="69">
        <v>0</v>
      </c>
      <c r="K35" s="70">
        <v>0</v>
      </c>
      <c r="L35" s="68">
        <v>0</v>
      </c>
      <c r="M35" s="69">
        <v>0</v>
      </c>
      <c r="N35" s="70">
        <v>0</v>
      </c>
      <c r="O35" s="68"/>
      <c r="P35" s="69"/>
      <c r="Q35" s="70"/>
      <c r="R35" s="14">
        <f t="shared" si="0"/>
        <v>41</v>
      </c>
      <c r="S35" s="35">
        <f t="shared" si="1"/>
        <v>0</v>
      </c>
      <c r="T35" s="36">
        <f t="shared" si="2"/>
        <v>0</v>
      </c>
      <c r="U35" s="37">
        <f t="shared" si="3"/>
        <v>0</v>
      </c>
      <c r="V35" s="32">
        <f t="shared" si="4"/>
        <v>41</v>
      </c>
      <c r="W35"/>
      <c r="X35"/>
      <c r="Y35"/>
    </row>
    <row r="36" spans="1:25" x14ac:dyDescent="0.25">
      <c r="A36" s="64">
        <v>31</v>
      </c>
      <c r="B36" s="23" t="s">
        <v>51</v>
      </c>
      <c r="C36" s="23" t="s">
        <v>89</v>
      </c>
      <c r="D36" s="24">
        <v>27074</v>
      </c>
      <c r="E36" s="25">
        <v>44</v>
      </c>
      <c r="F36" s="19">
        <v>13</v>
      </c>
      <c r="G36" s="20">
        <v>0</v>
      </c>
      <c r="H36" s="21">
        <v>13</v>
      </c>
      <c r="I36" s="68">
        <v>0</v>
      </c>
      <c r="J36" s="69">
        <v>0</v>
      </c>
      <c r="K36" s="70">
        <v>0</v>
      </c>
      <c r="L36" s="28">
        <v>15</v>
      </c>
      <c r="M36" s="20">
        <v>0</v>
      </c>
      <c r="N36" s="21">
        <v>0</v>
      </c>
      <c r="O36" s="68"/>
      <c r="P36" s="69"/>
      <c r="Q36" s="70"/>
      <c r="R36" s="14">
        <f t="shared" si="0"/>
        <v>41</v>
      </c>
      <c r="S36" s="35">
        <f t="shared" si="1"/>
        <v>0</v>
      </c>
      <c r="T36" s="36">
        <f t="shared" si="2"/>
        <v>0</v>
      </c>
      <c r="U36" s="37">
        <f t="shared" si="3"/>
        <v>0</v>
      </c>
      <c r="V36" s="32">
        <f t="shared" si="4"/>
        <v>41</v>
      </c>
      <c r="W36"/>
      <c r="X36"/>
      <c r="Y36"/>
    </row>
    <row r="37" spans="1:25" x14ac:dyDescent="0.25">
      <c r="A37" s="64">
        <v>32</v>
      </c>
      <c r="B37" s="23" t="s">
        <v>78</v>
      </c>
      <c r="C37" s="23" t="s">
        <v>84</v>
      </c>
      <c r="D37" s="24">
        <v>17058</v>
      </c>
      <c r="E37" s="25">
        <v>26</v>
      </c>
      <c r="F37" s="19">
        <v>11</v>
      </c>
      <c r="G37" s="20">
        <v>12</v>
      </c>
      <c r="H37" s="21">
        <v>12</v>
      </c>
      <c r="I37" s="68">
        <v>0</v>
      </c>
      <c r="J37" s="69">
        <v>0</v>
      </c>
      <c r="K37" s="70">
        <v>0</v>
      </c>
      <c r="L37" s="68">
        <v>0</v>
      </c>
      <c r="M37" s="71">
        <v>0</v>
      </c>
      <c r="N37" s="70">
        <v>0</v>
      </c>
      <c r="O37" s="68"/>
      <c r="P37" s="69"/>
      <c r="Q37" s="70"/>
      <c r="R37" s="14">
        <f t="shared" si="0"/>
        <v>35</v>
      </c>
      <c r="S37" s="35">
        <f t="shared" si="1"/>
        <v>0</v>
      </c>
      <c r="T37" s="36">
        <f t="shared" si="2"/>
        <v>0</v>
      </c>
      <c r="U37" s="37">
        <f t="shared" si="3"/>
        <v>0</v>
      </c>
      <c r="V37" s="32">
        <f t="shared" si="4"/>
        <v>35</v>
      </c>
      <c r="W37"/>
      <c r="X37"/>
      <c r="Y37"/>
    </row>
    <row r="38" spans="1:25" x14ac:dyDescent="0.25">
      <c r="A38" s="64">
        <v>33</v>
      </c>
      <c r="B38" s="23" t="s">
        <v>44</v>
      </c>
      <c r="C38" s="23" t="s">
        <v>82</v>
      </c>
      <c r="D38" s="24">
        <v>2467</v>
      </c>
      <c r="E38" s="25">
        <v>14</v>
      </c>
      <c r="F38" s="19">
        <v>10</v>
      </c>
      <c r="G38" s="20">
        <v>7</v>
      </c>
      <c r="H38" s="21">
        <v>7</v>
      </c>
      <c r="I38" s="68">
        <v>0</v>
      </c>
      <c r="J38" s="69">
        <v>0</v>
      </c>
      <c r="K38" s="70">
        <v>0</v>
      </c>
      <c r="L38" s="68">
        <v>0</v>
      </c>
      <c r="M38" s="71">
        <v>0</v>
      </c>
      <c r="N38" s="70">
        <v>0</v>
      </c>
      <c r="O38" s="72"/>
      <c r="P38" s="73"/>
      <c r="Q38" s="74"/>
      <c r="R38" s="14">
        <f t="shared" si="0"/>
        <v>24</v>
      </c>
      <c r="S38" s="35">
        <f t="shared" si="1"/>
        <v>0</v>
      </c>
      <c r="T38" s="36">
        <f t="shared" si="2"/>
        <v>0</v>
      </c>
      <c r="U38" s="37">
        <f t="shared" si="3"/>
        <v>0</v>
      </c>
      <c r="V38" s="32">
        <f t="shared" si="4"/>
        <v>24</v>
      </c>
      <c r="W38"/>
      <c r="X38"/>
      <c r="Y38"/>
    </row>
    <row r="39" spans="1:25" x14ac:dyDescent="0.25">
      <c r="A39" s="64">
        <v>34</v>
      </c>
      <c r="B39" s="23" t="s">
        <v>48</v>
      </c>
      <c r="C39" s="23" t="s">
        <v>82</v>
      </c>
      <c r="D39" s="24">
        <v>6571</v>
      </c>
      <c r="E39" s="25">
        <v>18</v>
      </c>
      <c r="F39" s="68">
        <v>0</v>
      </c>
      <c r="G39" s="69">
        <v>0</v>
      </c>
      <c r="H39" s="70">
        <v>0</v>
      </c>
      <c r="I39" s="19">
        <v>15</v>
      </c>
      <c r="J39" s="67" t="s">
        <v>128</v>
      </c>
      <c r="K39" s="65" t="s">
        <v>128</v>
      </c>
      <c r="L39" s="68">
        <v>0</v>
      </c>
      <c r="M39" s="69">
        <v>0</v>
      </c>
      <c r="N39" s="70">
        <v>0</v>
      </c>
      <c r="O39" s="68"/>
      <c r="P39" s="69"/>
      <c r="Q39" s="70"/>
      <c r="R39" s="14">
        <f t="shared" si="0"/>
        <v>15</v>
      </c>
      <c r="S39" s="35">
        <f t="shared" si="1"/>
        <v>0</v>
      </c>
      <c r="T39" s="36">
        <f t="shared" si="2"/>
        <v>0</v>
      </c>
      <c r="U39" s="37">
        <f t="shared" si="3"/>
        <v>0</v>
      </c>
      <c r="V39" s="32">
        <f t="shared" si="4"/>
        <v>15</v>
      </c>
      <c r="W39"/>
      <c r="X39"/>
      <c r="Y39"/>
    </row>
    <row r="40" spans="1:25" s="3" customFormat="1" x14ac:dyDescent="0.25">
      <c r="A40" s="56"/>
      <c r="F40" s="108">
        <v>29</v>
      </c>
      <c r="G40" s="108"/>
      <c r="H40" s="108"/>
      <c r="I40" s="108">
        <v>18</v>
      </c>
      <c r="J40" s="108"/>
      <c r="K40" s="108"/>
      <c r="L40" s="108">
        <v>24</v>
      </c>
      <c r="M40" s="108"/>
      <c r="N40" s="108"/>
      <c r="O40" s="108">
        <v>18</v>
      </c>
      <c r="P40" s="108"/>
      <c r="Q40" s="108"/>
      <c r="R40" s="39"/>
      <c r="S40" s="40"/>
      <c r="T40" s="40"/>
      <c r="U40" s="40"/>
      <c r="V40" s="4">
        <f>AVERAGE(F40:Q40)</f>
        <v>22.25</v>
      </c>
    </row>
    <row r="41" spans="1:25" x14ac:dyDescent="0.25">
      <c r="B41" s="100" t="s">
        <v>2</v>
      </c>
      <c r="C41" s="100"/>
      <c r="D41" s="100"/>
      <c r="E41" s="100"/>
      <c r="F41" s="100"/>
      <c r="G41" s="100"/>
      <c r="H41" s="100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0"/>
      <c r="T41" s="40"/>
      <c r="U41" s="40"/>
      <c r="V41"/>
      <c r="W41"/>
      <c r="X41"/>
      <c r="Y41"/>
    </row>
    <row r="42" spans="1:25" x14ac:dyDescent="0.25">
      <c r="B42" s="100"/>
      <c r="C42" s="100"/>
      <c r="D42" s="100"/>
      <c r="E42" s="100"/>
      <c r="F42" s="100"/>
      <c r="G42" s="100"/>
      <c r="H42" s="100"/>
      <c r="I42" s="7"/>
      <c r="J42" s="7"/>
      <c r="K42" s="7"/>
      <c r="L42" s="7"/>
      <c r="M42" s="7"/>
      <c r="N42" s="7"/>
      <c r="O42" s="7"/>
      <c r="P42" s="7"/>
      <c r="Q42" s="7"/>
      <c r="R42" s="7"/>
    </row>
  </sheetData>
  <sortState ref="B6:V39">
    <sortCondition descending="1" ref="V6:V39"/>
  </sortState>
  <mergeCells count="19">
    <mergeCell ref="B41:H42"/>
    <mergeCell ref="O4:Q4"/>
    <mergeCell ref="A3:E4"/>
    <mergeCell ref="F3:H3"/>
    <mergeCell ref="F4:H4"/>
    <mergeCell ref="I4:K4"/>
    <mergeCell ref="L4:N4"/>
    <mergeCell ref="I3:K3"/>
    <mergeCell ref="L3:N3"/>
    <mergeCell ref="O3:Q3"/>
    <mergeCell ref="A1:V2"/>
    <mergeCell ref="F40:H40"/>
    <mergeCell ref="I40:K40"/>
    <mergeCell ref="L40:N40"/>
    <mergeCell ref="O40:Q40"/>
    <mergeCell ref="V3:V4"/>
    <mergeCell ref="U3:U4"/>
    <mergeCell ref="R3:R4"/>
    <mergeCell ref="S3:T4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Kid ROK</vt:lpstr>
      <vt:lpstr>Mini ROK</vt:lpstr>
      <vt:lpstr>OKJ</vt:lpstr>
      <vt:lpstr>GP125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2018-06-05T09:04:44Z</cp:lastPrinted>
  <dcterms:created xsi:type="dcterms:W3CDTF">2012-03-03T08:29:38Z</dcterms:created>
  <dcterms:modified xsi:type="dcterms:W3CDTF">2019-10-08T08:04:04Z</dcterms:modified>
</cp:coreProperties>
</file>