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00" tabRatio="822" activeTab="0"/>
  </bookViews>
  <sheets>
    <sheet name="Mini GP" sheetId="1" r:id="rId1"/>
    <sheet name="Juniors" sheetId="2" r:id="rId2"/>
    <sheet name="CBR150" sheetId="3" r:id="rId3"/>
    <sheet name="CBR150 Masters" sheetId="4" r:id="rId4"/>
    <sheet name="Powersports" sheetId="5" r:id="rId5"/>
    <sheet name="300" sheetId="6" r:id="rId6"/>
    <sheet name="300 Masters" sheetId="7" r:id="rId7"/>
    <sheet name="Super Motards" sheetId="8" r:id="rId8"/>
    <sheet name="Motards-MAsters" sheetId="9" r:id="rId9"/>
    <sheet name="FX A" sheetId="10" r:id="rId10"/>
    <sheet name="FX B" sheetId="11" r:id="rId11"/>
    <sheet name="KZN Modifieds B" sheetId="12" r:id="rId12"/>
    <sheet name="KZN Modifieds - A" sheetId="13" r:id="rId13"/>
    <sheet name="KZN Modifieds C" sheetId="14" r:id="rId14"/>
    <sheet name="Super Modifieds" sheetId="15" r:id="rId15"/>
    <sheet name="Time Attack" sheetId="16" r:id="rId16"/>
    <sheet name="Sports Cars" sheetId="17" r:id="rId17"/>
    <sheet name="GT Class" sheetId="18" r:id="rId18"/>
  </sheets>
  <definedNames>
    <definedName name="_xlnm.Print_Area" localSheetId="9">'FX A'!$A$1:$W$23</definedName>
    <definedName name="_xlnm.Print_Area" localSheetId="10">'FX B'!$A$1:$W$15</definedName>
    <definedName name="_xlnm.Print_Area" localSheetId="14">'Super Modifieds'!$A$1:$X$19</definedName>
  </definedNames>
  <calcPr fullCalcOnLoad="1"/>
</workbook>
</file>

<file path=xl/sharedStrings.xml><?xml version="1.0" encoding="utf-8"?>
<sst xmlns="http://schemas.openxmlformats.org/spreadsheetml/2006/main" count="801" uniqueCount="219">
  <si>
    <t>Pos</t>
  </si>
  <si>
    <t>TOTAL</t>
  </si>
  <si>
    <t>PROVISIONAL RESULTS SUBJECT TO CHANGE</t>
  </si>
  <si>
    <t>REGION</t>
  </si>
  <si>
    <t>COMPETITOR NAME &amp; SURNAME</t>
  </si>
  <si>
    <t>RACE NUMBER</t>
  </si>
  <si>
    <t>KZNRRC</t>
  </si>
  <si>
    <t>KZN</t>
  </si>
  <si>
    <t>Clinton Bezuidenhout</t>
  </si>
  <si>
    <t>Lee Singh</t>
  </si>
  <si>
    <t>Roy Hallett</t>
  </si>
  <si>
    <t>Sven Christensen</t>
  </si>
  <si>
    <t>Kendra Trevethan</t>
  </si>
  <si>
    <t>Jesse Conci</t>
  </si>
  <si>
    <t>Duncan Day</t>
  </si>
  <si>
    <t>Llewelyn Puren</t>
  </si>
  <si>
    <t>Stephen Puren</t>
  </si>
  <si>
    <t>Rodney Vera</t>
  </si>
  <si>
    <t>Evan Cutchie</t>
  </si>
  <si>
    <t>Gona Pillay</t>
  </si>
  <si>
    <t>Peter Blofield</t>
  </si>
  <si>
    <t>Nikolai Conci</t>
  </si>
  <si>
    <t>Bryce Hills</t>
  </si>
  <si>
    <t>Elton Fuchs</t>
  </si>
  <si>
    <t>Ronald Van Rensburg</t>
  </si>
  <si>
    <t>Rob Mordaunt</t>
  </si>
  <si>
    <t>Rosh Sooful</t>
  </si>
  <si>
    <t>Richard Loynes</t>
  </si>
  <si>
    <t>Tim Kinsey</t>
  </si>
  <si>
    <t>Duncan Dos Reis</t>
  </si>
  <si>
    <t>Willie De Beer</t>
  </si>
  <si>
    <t>Mike McLoughlin</t>
  </si>
  <si>
    <t>Mark Futcher</t>
  </si>
  <si>
    <t>Dave Rabie</t>
  </si>
  <si>
    <t>Byron Oliver</t>
  </si>
  <si>
    <t>Denver Branders</t>
  </si>
  <si>
    <t>Dane Thompson</t>
  </si>
  <si>
    <t>Shiren Rajpaul</t>
  </si>
  <si>
    <t>Raymond Loumeau</t>
  </si>
  <si>
    <t>John Bronner</t>
  </si>
  <si>
    <t>Dieter Ziesing</t>
  </si>
  <si>
    <t>Chris Van Der Westhuisen</t>
  </si>
  <si>
    <t>Barry Liggins</t>
  </si>
  <si>
    <t>John Oliver</t>
  </si>
  <si>
    <t>Michael Jansen</t>
  </si>
  <si>
    <t>Derek Oosthuizen</t>
  </si>
  <si>
    <t>JNB</t>
  </si>
  <si>
    <t>Karl Etzel</t>
  </si>
  <si>
    <t>Hein Etzel</t>
  </si>
  <si>
    <t>Trevor Graham</t>
  </si>
  <si>
    <t>Pierre Richard Potgieter</t>
  </si>
  <si>
    <t xml:space="preserve">                                                                             2018 SOUTH AFRICAN KZN MODIFIEDS B CLASS CLUB CHAMPIONSHIP</t>
  </si>
  <si>
    <t>Drew Gates</t>
  </si>
  <si>
    <t>Mark Koch</t>
  </si>
  <si>
    <t>Sven Christenson</t>
  </si>
  <si>
    <t>Shaun Du Preez</t>
  </si>
  <si>
    <t>Craig Bishop</t>
  </si>
  <si>
    <t>Ettienne Terblanche</t>
  </si>
  <si>
    <t>Leigh Branders</t>
  </si>
  <si>
    <t>Bruce Cuthbert</t>
  </si>
  <si>
    <t>Desmond Samuels</t>
  </si>
  <si>
    <t>Dylan Mordaunt</t>
  </si>
  <si>
    <t>Rod Schafer</t>
  </si>
  <si>
    <t>Brian Martin</t>
  </si>
  <si>
    <t>Stuart Kidgell</t>
  </si>
  <si>
    <t>Justin Mathie</t>
  </si>
  <si>
    <t>Guy Boulle</t>
  </si>
  <si>
    <t>Sanjiv Singh</t>
  </si>
  <si>
    <t>Claus Etzel</t>
  </si>
  <si>
    <t>Malcolm Rudman</t>
  </si>
  <si>
    <t>Paul Tarboton</t>
  </si>
  <si>
    <t>David Russel</t>
  </si>
  <si>
    <t>Gary Brown</t>
  </si>
  <si>
    <t>Dave Burton</t>
  </si>
  <si>
    <t>Vincent De Bock</t>
  </si>
  <si>
    <t>Vincent de Bock</t>
  </si>
  <si>
    <t>Lawrence Smith</t>
  </si>
  <si>
    <t>Gavin Prince</t>
  </si>
  <si>
    <t>Rob Prece</t>
  </si>
  <si>
    <t>Clyde McCree</t>
  </si>
  <si>
    <t>Cameron Van Der Nest</t>
  </si>
  <si>
    <t>Kenneth Wilson</t>
  </si>
  <si>
    <t>Jan Van Der Merwe</t>
  </si>
  <si>
    <t>Riley Nadauld</t>
  </si>
  <si>
    <t>Doug Fear</t>
  </si>
  <si>
    <t>Tony McCree</t>
  </si>
  <si>
    <t>Johan Basson</t>
  </si>
  <si>
    <t>Mitchell Sacks</t>
  </si>
  <si>
    <t>Gary Commins</t>
  </si>
  <si>
    <t>Adrian Jansens Ter Laeck</t>
  </si>
  <si>
    <t>Brett Sharp</t>
  </si>
  <si>
    <t>Jay Baxendale</t>
  </si>
  <si>
    <t>John Montanari</t>
  </si>
  <si>
    <t>Leo Branders</t>
  </si>
  <si>
    <t>Daniel Wexler</t>
  </si>
  <si>
    <t>Damien Parker</t>
  </si>
  <si>
    <t>Allan Spies</t>
  </si>
  <si>
    <t>Hank Lombard</t>
  </si>
  <si>
    <t>Phil Clark</t>
  </si>
  <si>
    <t>Andrew Strike</t>
  </si>
  <si>
    <t>Forest Brown</t>
  </si>
  <si>
    <t>Peter Hills</t>
  </si>
  <si>
    <t>Ryan Matchett</t>
  </si>
  <si>
    <t>Anja Conci</t>
  </si>
  <si>
    <t>Martin Osner</t>
  </si>
  <si>
    <t>Quentin Brown</t>
  </si>
  <si>
    <t>Grant Williamson</t>
  </si>
  <si>
    <t>Matthew Da Silva</t>
  </si>
  <si>
    <t>Jade Gutzeit</t>
  </si>
  <si>
    <t>Allan Naidoo</t>
  </si>
  <si>
    <t>Elmer Van Der Westhuizen</t>
  </si>
  <si>
    <t>Sun Moodley</t>
  </si>
  <si>
    <t xml:space="preserve"> </t>
  </si>
  <si>
    <t>09/03/2019</t>
  </si>
  <si>
    <t xml:space="preserve">                                                                              2019 SOUTH AFRICAN  MINI GP CLUB CHAMPIONSHIP</t>
  </si>
  <si>
    <t>9/03/2019</t>
  </si>
  <si>
    <t xml:space="preserve">                                                                              2019 SOUTH AFRICAN  JUNIORS CLUB CHAMPIONSHIP</t>
  </si>
  <si>
    <t xml:space="preserve">                                                                              2019 SOUTH AFRICAN KZN CBR150 CLUB CHAMPIONSHIP</t>
  </si>
  <si>
    <t xml:space="preserve">                                                                                   2019 SOUTH AFRICAN KZN CBR150 CLUB MASTERS CHAMPIONSHIP</t>
  </si>
  <si>
    <t xml:space="preserve">                                                                                    2019 SOUTH AFRICAN KZN POWERSPORT CLASS CLUB CHAMPIONSHIP</t>
  </si>
  <si>
    <t xml:space="preserve">                                                                                 2019 SOUTH AFRICAN KZN 300 CLUB CHAMPIONSHIP</t>
  </si>
  <si>
    <t xml:space="preserve">                                                                                 2019 SOUTH AFRICAN KZN 300 MastersCLUB CHAMPIONSHIP</t>
  </si>
  <si>
    <t xml:space="preserve">                                                                               2019 SOUTH AFRICAN KZN SUPER MOTARDS CLUB CHAMPIONSHIP</t>
  </si>
  <si>
    <t xml:space="preserve">                                                                        2019 SOUTH AFRICAN KZN SUPER MOTARDS - MASTERS CLUB CHAMPIONSHIP</t>
  </si>
  <si>
    <t xml:space="preserve">                                                                             2019 SOUTH AFRICAN KZN GT CLASS CLUB CHAMPIONSHIP</t>
  </si>
  <si>
    <t xml:space="preserve">                                                                                       2019 SOUTH AFRICAN KZN SPORTS CAR CLUB CHAMPIONSHIP</t>
  </si>
  <si>
    <t xml:space="preserve">                                                                             2019 SOUTH AFRICAN KZN TIME CHALLENGE CLUB CHAMPIONSHIP</t>
  </si>
  <si>
    <t>Rylee Puren</t>
  </si>
  <si>
    <t>Riley Day</t>
  </si>
  <si>
    <t>Hannah Puren</t>
  </si>
  <si>
    <t>Gabriel Basson</t>
  </si>
  <si>
    <t>Morgan Pieterse</t>
  </si>
  <si>
    <t>Slade Denvers</t>
  </si>
  <si>
    <t>Max Desplace</t>
  </si>
  <si>
    <t>Quin St John Ward</t>
  </si>
  <si>
    <t>Joshua Garvie</t>
  </si>
  <si>
    <t>Wesley Schmidt</t>
  </si>
  <si>
    <t>Blaze Baker</t>
  </si>
  <si>
    <t>Storm Swanepoel</t>
  </si>
  <si>
    <t>Andre Van Schalkwyk</t>
  </si>
  <si>
    <t>Haydn Nadauld</t>
  </si>
  <si>
    <t>Ricardo Lodetti</t>
  </si>
  <si>
    <t>Graeme Hunt</t>
  </si>
  <si>
    <t xml:space="preserve">                                                                             2019 SOUTH AFRICAN KZN FORMULA EXTREME A CLASS CLUB CHAMPIONSHIP</t>
  </si>
  <si>
    <t>Clinton Massey Hicks</t>
  </si>
  <si>
    <t xml:space="preserve">                                                                               2019 SOUTH AFRICAN KZN MODIFIEDS CLASS A CLUB  CHAMPIONSHIP</t>
  </si>
  <si>
    <t>Shaun Joffe</t>
  </si>
  <si>
    <t>Zane Davidson</t>
  </si>
  <si>
    <t>Barry Ingle</t>
  </si>
  <si>
    <t xml:space="preserve">                                                                             2019 SOUTH AFRICAN KZN FORMULA EXTREME B CLASS CLUB CHAMPIONSHIP</t>
  </si>
  <si>
    <t xml:space="preserve">                                                                               2019 SOUTH AFRICAN KZN SUPER MODIFIEDS CLUB CHAMPIONSHIP</t>
  </si>
  <si>
    <t>9/03/2018</t>
  </si>
  <si>
    <t>Greg Ogilve</t>
  </si>
  <si>
    <t>Donovan Mannaru</t>
  </si>
  <si>
    <t>Zahid Hassim</t>
  </si>
  <si>
    <t>Charmaine Petzer</t>
  </si>
  <si>
    <t>13/04/2019</t>
  </si>
  <si>
    <t>Dylan Gray</t>
  </si>
  <si>
    <t>Stanley Ndlela</t>
  </si>
  <si>
    <t>Craig Tarlington</t>
  </si>
  <si>
    <t>Gavin Wagenaar</t>
  </si>
  <si>
    <t>Robert Basson</t>
  </si>
  <si>
    <t>Manny Basson</t>
  </si>
  <si>
    <t>Forrest Brown</t>
  </si>
  <si>
    <t>Ettiene Terblanche</t>
  </si>
  <si>
    <t>Steve Bailey</t>
  </si>
  <si>
    <t>Kyle Brown</t>
  </si>
  <si>
    <t>Adrian Dalton</t>
  </si>
  <si>
    <t>Liaan Smit</t>
  </si>
  <si>
    <t>Craig Dunnigton</t>
  </si>
  <si>
    <t>Michelle Van Der Westhuisen</t>
  </si>
  <si>
    <t>John Burke</t>
  </si>
  <si>
    <t>Jono Pieterse</t>
  </si>
  <si>
    <t>Reg Sutton</t>
  </si>
  <si>
    <t>18/05/2019</t>
  </si>
  <si>
    <r>
      <t xml:space="preserve">                                                                           </t>
    </r>
    <r>
      <rPr>
        <b/>
        <sz val="10"/>
        <color indexed="8"/>
        <rFont val="Calibri"/>
        <family val="2"/>
      </rPr>
      <t xml:space="preserve">  2019 SOUTH AFRICAN KZN MODIFIEDS C CLASS CLUB CHAMPIONSHIP</t>
    </r>
  </si>
  <si>
    <t>R9T4</t>
  </si>
  <si>
    <t>Marc Nel</t>
  </si>
  <si>
    <t>Jonothan Van Eeysen</t>
  </si>
  <si>
    <t>Eugene Reyneke</t>
  </si>
  <si>
    <t>Joshua Dryer</t>
  </si>
  <si>
    <t>Calvin Da Silva</t>
  </si>
  <si>
    <t>Dale Penny</t>
  </si>
  <si>
    <t>Damian Avern Taplin</t>
  </si>
  <si>
    <t>Jacques Loumeau</t>
  </si>
  <si>
    <t>Jonathan Pieterse</t>
  </si>
  <si>
    <t>Edwin Van Niekerk</t>
  </si>
  <si>
    <t>Rian Van Niekerk</t>
  </si>
  <si>
    <t>Willem Van Niekerk</t>
  </si>
  <si>
    <t>22/06/2019</t>
  </si>
  <si>
    <t>Cazir Naroth</t>
  </si>
  <si>
    <t>Felix Kroeber</t>
  </si>
  <si>
    <t>Calix Gray</t>
  </si>
  <si>
    <t>Florian Kroeber</t>
  </si>
  <si>
    <t>Colin Mackrory</t>
  </si>
  <si>
    <t>Brett Penney</t>
  </si>
  <si>
    <t>Vaughan Kinsella</t>
  </si>
  <si>
    <t>Jaco Olivier</t>
  </si>
  <si>
    <t>Mark Whiteley</t>
  </si>
  <si>
    <t>22/06/2016</t>
  </si>
  <si>
    <t>17/08/2019</t>
  </si>
  <si>
    <t>Rod Vera</t>
  </si>
  <si>
    <t>Jonathan Rudd</t>
  </si>
  <si>
    <t>Christiano Morgado</t>
  </si>
  <si>
    <t>Robin Aldred</t>
  </si>
  <si>
    <t>Greg Parton</t>
  </si>
  <si>
    <t>Troy Morgan-Edwards</t>
  </si>
  <si>
    <t>Richard Van Heerde</t>
  </si>
  <si>
    <t>Marc Ganachaud</t>
  </si>
  <si>
    <t>Thomas Steenkamp</t>
  </si>
  <si>
    <t>Jannie Petzer</t>
  </si>
  <si>
    <t>7/09/2019</t>
  </si>
  <si>
    <t>Corey Walker</t>
  </si>
  <si>
    <t>Jonathan Low</t>
  </si>
  <si>
    <t>Quintin Brown</t>
  </si>
  <si>
    <t>Mitch Vera</t>
  </si>
  <si>
    <t>Alistair Webster</t>
  </si>
  <si>
    <t>Daimen Parker</t>
  </si>
  <si>
    <t>Brian Clifton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</si>
</sst>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51" fillId="0" borderId="0" xfId="0" applyNumberFormat="1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1" fillId="0" borderId="0" xfId="0" applyFont="1" applyBorder="1" applyAlignment="1">
      <alignment horizontal="center"/>
    </xf>
    <xf numFmtId="0" fontId="49" fillId="14" borderId="21" xfId="0" applyFont="1" applyFill="1" applyBorder="1" applyAlignment="1">
      <alignment wrapText="1"/>
    </xf>
    <xf numFmtId="0" fontId="24" fillId="14" borderId="22" xfId="0" applyFont="1" applyFill="1" applyBorder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4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49" fillId="14" borderId="22" xfId="0" applyFont="1" applyFill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9" fillId="14" borderId="29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 horizontal="center"/>
    </xf>
    <xf numFmtId="6" fontId="49" fillId="14" borderId="23" xfId="0" applyNumberFormat="1" applyFont="1" applyFill="1" applyBorder="1" applyAlignment="1">
      <alignment horizontal="center"/>
    </xf>
    <xf numFmtId="6" fontId="49" fillId="14" borderId="24" xfId="0" applyNumberFormat="1" applyFont="1" applyFill="1" applyBorder="1" applyAlignment="1">
      <alignment horizontal="center"/>
    </xf>
    <xf numFmtId="6" fontId="49" fillId="14" borderId="25" xfId="0" applyNumberFormat="1" applyFont="1" applyFill="1" applyBorder="1" applyAlignment="1">
      <alignment horizontal="center"/>
    </xf>
    <xf numFmtId="6" fontId="49" fillId="14" borderId="14" xfId="0" applyNumberFormat="1" applyFont="1" applyFill="1" applyBorder="1" applyAlignment="1">
      <alignment horizontal="center"/>
    </xf>
    <xf numFmtId="6" fontId="49" fillId="14" borderId="31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9" xfId="55" applyFont="1" applyBorder="1">
      <alignment/>
      <protection/>
    </xf>
    <xf numFmtId="0" fontId="0" fillId="0" borderId="19" xfId="0" applyFont="1" applyFill="1" applyBorder="1" applyAlignment="1">
      <alignment/>
    </xf>
    <xf numFmtId="0" fontId="54" fillId="0" borderId="19" xfId="55" applyFont="1" applyBorder="1" applyAlignment="1">
      <alignment horizontal="center"/>
      <protection/>
    </xf>
    <xf numFmtId="0" fontId="49" fillId="0" borderId="22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0" fillId="0" borderId="33" xfId="0" applyFill="1" applyBorder="1" applyAlignment="1">
      <alignment/>
    </xf>
    <xf numFmtId="0" fontId="55" fillId="0" borderId="33" xfId="0" applyFont="1" applyFill="1" applyBorder="1" applyAlignment="1">
      <alignment/>
    </xf>
    <xf numFmtId="0" fontId="54" fillId="0" borderId="33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49" fillId="14" borderId="39" xfId="0" applyFont="1" applyFill="1" applyBorder="1" applyAlignment="1">
      <alignment wrapText="1"/>
    </xf>
    <xf numFmtId="0" fontId="55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24" fillId="14" borderId="40" xfId="0" applyFont="1" applyFill="1" applyBorder="1" applyAlignment="1">
      <alignment/>
    </xf>
    <xf numFmtId="0" fontId="49" fillId="14" borderId="40" xfId="0" applyFont="1" applyFill="1" applyBorder="1" applyAlignment="1">
      <alignment wrapText="1"/>
    </xf>
    <xf numFmtId="6" fontId="49" fillId="14" borderId="41" xfId="0" applyNumberFormat="1" applyFont="1" applyFill="1" applyBorder="1" applyAlignment="1">
      <alignment horizontal="center"/>
    </xf>
    <xf numFmtId="6" fontId="49" fillId="14" borderId="42" xfId="0" applyNumberFormat="1" applyFont="1" applyFill="1" applyBorder="1" applyAlignment="1">
      <alignment horizontal="center"/>
    </xf>
    <xf numFmtId="6" fontId="49" fillId="14" borderId="43" xfId="0" applyNumberFormat="1" applyFont="1" applyFill="1" applyBorder="1" applyAlignment="1">
      <alignment horizontal="center"/>
    </xf>
    <xf numFmtId="6" fontId="49" fillId="14" borderId="44" xfId="0" applyNumberFormat="1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/>
    </xf>
    <xf numFmtId="0" fontId="26" fillId="0" borderId="33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6" fontId="49" fillId="14" borderId="46" xfId="0" applyNumberFormat="1" applyFont="1" applyFill="1" applyBorder="1" applyAlignment="1">
      <alignment horizontal="center"/>
    </xf>
    <xf numFmtId="6" fontId="49" fillId="14" borderId="47" xfId="0" applyNumberFormat="1" applyFont="1" applyFill="1" applyBorder="1" applyAlignment="1">
      <alignment horizontal="center"/>
    </xf>
    <xf numFmtId="6" fontId="49" fillId="14" borderId="48" xfId="0" applyNumberFormat="1" applyFont="1" applyFill="1" applyBorder="1" applyAlignment="1">
      <alignment horizontal="center"/>
    </xf>
    <xf numFmtId="6" fontId="49" fillId="14" borderId="49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/>
    </xf>
    <xf numFmtId="0" fontId="54" fillId="0" borderId="53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6" fontId="26" fillId="0" borderId="11" xfId="0" applyNumberFormat="1" applyFont="1" applyFill="1" applyBorder="1" applyAlignment="1">
      <alignment horizontal="center"/>
    </xf>
    <xf numFmtId="6" fontId="26" fillId="0" borderId="13" xfId="0" applyNumberFormat="1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6" fontId="49" fillId="14" borderId="28" xfId="0" applyNumberFormat="1" applyFont="1" applyFill="1" applyBorder="1" applyAlignment="1">
      <alignment horizontal="center"/>
    </xf>
    <xf numFmtId="6" fontId="49" fillId="14" borderId="51" xfId="0" applyNumberFormat="1" applyFont="1" applyFill="1" applyBorder="1" applyAlignment="1">
      <alignment horizontal="center"/>
    </xf>
    <xf numFmtId="6" fontId="49" fillId="14" borderId="50" xfId="0" applyNumberFormat="1" applyFont="1" applyFill="1" applyBorder="1" applyAlignment="1">
      <alignment horizontal="center"/>
    </xf>
    <xf numFmtId="6" fontId="49" fillId="14" borderId="52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5" fillId="0" borderId="55" xfId="0" applyFont="1" applyBorder="1" applyAlignment="1">
      <alignment/>
    </xf>
    <xf numFmtId="0" fontId="0" fillId="0" borderId="55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54" fillId="0" borderId="51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55" xfId="55" applyFont="1" applyBorder="1">
      <alignment/>
      <protection/>
    </xf>
    <xf numFmtId="0" fontId="0" fillId="0" borderId="52" xfId="0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9" fillId="0" borderId="57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26" fillId="0" borderId="33" xfId="55" applyFont="1" applyBorder="1">
      <alignment/>
      <protection/>
    </xf>
    <xf numFmtId="0" fontId="0" fillId="0" borderId="36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0" fontId="26" fillId="0" borderId="62" xfId="0" applyFont="1" applyFill="1" applyBorder="1" applyAlignment="1">
      <alignment horizontal="center"/>
    </xf>
    <xf numFmtId="0" fontId="54" fillId="0" borderId="62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6" fontId="49" fillId="14" borderId="63" xfId="0" applyNumberFormat="1" applyFont="1" applyFill="1" applyBorder="1" applyAlignment="1">
      <alignment horizontal="center"/>
    </xf>
    <xf numFmtId="6" fontId="49" fillId="14" borderId="64" xfId="0" applyNumberFormat="1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49" fillId="14" borderId="21" xfId="0" applyFont="1" applyFill="1" applyBorder="1" applyAlignment="1">
      <alignment/>
    </xf>
    <xf numFmtId="0" fontId="49" fillId="14" borderId="19" xfId="0" applyFont="1" applyFill="1" applyBorder="1" applyAlignment="1">
      <alignment/>
    </xf>
    <xf numFmtId="0" fontId="54" fillId="0" borderId="31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54" fillId="0" borderId="6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54" fillId="0" borderId="61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26" fillId="0" borderId="20" xfId="55" applyFont="1" applyBorder="1">
      <alignment/>
      <protection/>
    </xf>
    <xf numFmtId="0" fontId="50" fillId="0" borderId="23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6" fontId="27" fillId="14" borderId="48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5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56" fillId="0" borderId="51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6" fillId="0" borderId="33" xfId="0" applyFont="1" applyFill="1" applyBorder="1" applyAlignment="1">
      <alignment/>
    </xf>
    <xf numFmtId="0" fontId="27" fillId="0" borderId="37" xfId="0" applyFont="1" applyFill="1" applyBorder="1" applyAlignment="1">
      <alignment horizontal="center"/>
    </xf>
    <xf numFmtId="0" fontId="26" fillId="0" borderId="19" xfId="0" applyFont="1" applyFill="1" applyBorder="1" applyAlignment="1">
      <alignment wrapText="1"/>
    </xf>
    <xf numFmtId="6" fontId="27" fillId="0" borderId="12" xfId="0" applyNumberFormat="1" applyFont="1" applyFill="1" applyBorder="1" applyAlignment="1">
      <alignment horizontal="center"/>
    </xf>
    <xf numFmtId="6" fontId="27" fillId="0" borderId="10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49" fillId="14" borderId="29" xfId="0" applyFont="1" applyFill="1" applyBorder="1" applyAlignment="1">
      <alignment horizontal="center"/>
    </xf>
    <xf numFmtId="0" fontId="49" fillId="14" borderId="68" xfId="0" applyFont="1" applyFill="1" applyBorder="1" applyAlignment="1">
      <alignment horizontal="center"/>
    </xf>
    <xf numFmtId="0" fontId="49" fillId="14" borderId="21" xfId="0" applyFont="1" applyFill="1" applyBorder="1" applyAlignment="1">
      <alignment horizontal="center" vertical="center"/>
    </xf>
    <xf numFmtId="0" fontId="49" fillId="14" borderId="69" xfId="0" applyFont="1" applyFill="1" applyBorder="1" applyAlignment="1">
      <alignment horizontal="center" vertical="center"/>
    </xf>
    <xf numFmtId="16" fontId="49" fillId="14" borderId="45" xfId="0" applyNumberFormat="1" applyFont="1" applyFill="1" applyBorder="1" applyAlignment="1" quotePrefix="1">
      <alignment horizontal="center"/>
    </xf>
    <xf numFmtId="16" fontId="49" fillId="14" borderId="70" xfId="0" applyNumberFormat="1" applyFont="1" applyFill="1" applyBorder="1" applyAlignment="1" quotePrefix="1">
      <alignment horizontal="center"/>
    </xf>
    <xf numFmtId="0" fontId="57" fillId="0" borderId="0" xfId="0" applyFont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16" fontId="49" fillId="14" borderId="60" xfId="0" applyNumberFormat="1" applyFont="1" applyFill="1" applyBorder="1" applyAlignment="1" quotePrefix="1">
      <alignment horizontal="center"/>
    </xf>
    <xf numFmtId="16" fontId="49" fillId="14" borderId="70" xfId="0" applyNumberFormat="1" applyFont="1" applyFill="1" applyBorder="1" applyAlignment="1">
      <alignment horizontal="center"/>
    </xf>
    <xf numFmtId="16" fontId="49" fillId="14" borderId="60" xfId="0" applyNumberFormat="1" applyFont="1" applyFill="1" applyBorder="1" applyAlignment="1">
      <alignment horizontal="center"/>
    </xf>
    <xf numFmtId="16" fontId="49" fillId="14" borderId="45" xfId="0" applyNumberFormat="1" applyFont="1" applyFill="1" applyBorder="1" applyAlignment="1">
      <alignment horizontal="center"/>
    </xf>
    <xf numFmtId="0" fontId="49" fillId="14" borderId="54" xfId="0" applyFont="1" applyFill="1" applyBorder="1" applyAlignment="1">
      <alignment horizontal="center"/>
    </xf>
    <xf numFmtId="0" fontId="49" fillId="14" borderId="71" xfId="0" applyFont="1" applyFill="1" applyBorder="1" applyAlignment="1">
      <alignment horizontal="center"/>
    </xf>
    <xf numFmtId="0" fontId="58" fillId="0" borderId="0" xfId="0" applyFont="1" applyAlignment="1">
      <alignment horizontal="right" vertical="center" wrapText="1"/>
    </xf>
    <xf numFmtId="16" fontId="49" fillId="14" borderId="72" xfId="0" applyNumberFormat="1" applyFont="1" applyFill="1" applyBorder="1" applyAlignment="1" quotePrefix="1">
      <alignment horizontal="center"/>
    </xf>
    <xf numFmtId="16" fontId="49" fillId="14" borderId="73" xfId="0" applyNumberFormat="1" applyFont="1" applyFill="1" applyBorder="1" applyAlignment="1">
      <alignment horizontal="center"/>
    </xf>
    <xf numFmtId="16" fontId="49" fillId="14" borderId="74" xfId="0" applyNumberFormat="1" applyFont="1" applyFill="1" applyBorder="1" applyAlignment="1" quotePrefix="1">
      <alignment horizontal="center"/>
    </xf>
    <xf numFmtId="0" fontId="49" fillId="14" borderId="74" xfId="0" applyFont="1" applyFill="1" applyBorder="1" applyAlignment="1">
      <alignment horizontal="center"/>
    </xf>
    <xf numFmtId="0" fontId="49" fillId="14" borderId="73" xfId="0" applyFont="1" applyFill="1" applyBorder="1" applyAlignment="1">
      <alignment horizontal="center"/>
    </xf>
    <xf numFmtId="0" fontId="49" fillId="14" borderId="74" xfId="0" applyFont="1" applyFill="1" applyBorder="1" applyAlignment="1" quotePrefix="1">
      <alignment horizontal="center"/>
    </xf>
    <xf numFmtId="0" fontId="59" fillId="0" borderId="0" xfId="0" applyFont="1" applyAlignment="1">
      <alignment horizontal="center" vertical="center" wrapText="1"/>
    </xf>
    <xf numFmtId="0" fontId="49" fillId="14" borderId="68" xfId="0" applyFont="1" applyFill="1" applyBorder="1" applyAlignment="1">
      <alignment horizontal="center" vertical="center"/>
    </xf>
    <xf numFmtId="0" fontId="49" fillId="14" borderId="75" xfId="0" applyFont="1" applyFill="1" applyBorder="1" applyAlignment="1">
      <alignment horizontal="center" vertical="center"/>
    </xf>
    <xf numFmtId="16" fontId="49" fillId="14" borderId="73" xfId="0" applyNumberFormat="1" applyFont="1" applyFill="1" applyBorder="1" applyAlignment="1" quotePrefix="1">
      <alignment horizontal="center"/>
    </xf>
    <xf numFmtId="0" fontId="51" fillId="0" borderId="56" xfId="0" applyFont="1" applyBorder="1" applyAlignment="1">
      <alignment horizontal="center"/>
    </xf>
    <xf numFmtId="16" fontId="49" fillId="14" borderId="74" xfId="0" applyNumberFormat="1" applyFont="1" applyFill="1" applyBorder="1" applyAlignment="1">
      <alignment horizontal="center"/>
    </xf>
    <xf numFmtId="0" fontId="49" fillId="14" borderId="73" xfId="0" applyFont="1" applyFill="1" applyBorder="1" applyAlignment="1" quotePrefix="1">
      <alignment horizontal="center"/>
    </xf>
    <xf numFmtId="0" fontId="49" fillId="14" borderId="76" xfId="0" applyFont="1" applyFill="1" applyBorder="1" applyAlignment="1">
      <alignment horizontal="center" vertical="center"/>
    </xf>
    <xf numFmtId="16" fontId="49" fillId="14" borderId="66" xfId="0" applyNumberFormat="1" applyFont="1" applyFill="1" applyBorder="1" applyAlignment="1" quotePrefix="1">
      <alignment horizontal="center"/>
    </xf>
    <xf numFmtId="16" fontId="49" fillId="14" borderId="75" xfId="0" applyNumberFormat="1" applyFont="1" applyFill="1" applyBorder="1" applyAlignment="1">
      <alignment horizontal="center"/>
    </xf>
    <xf numFmtId="16" fontId="49" fillId="14" borderId="66" xfId="0" applyNumberFormat="1" applyFont="1" applyFill="1" applyBorder="1" applyAlignment="1">
      <alignment horizontal="center"/>
    </xf>
    <xf numFmtId="16" fontId="49" fillId="14" borderId="75" xfId="0" applyNumberFormat="1" applyFont="1" applyFill="1" applyBorder="1" applyAlignment="1" quotePrefix="1">
      <alignment horizontal="center"/>
    </xf>
    <xf numFmtId="16" fontId="49" fillId="14" borderId="0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16" fontId="49" fillId="14" borderId="72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285750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19050"/>
          <a:ext cx="1943100" cy="885825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1905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552575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15811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552700" cy="64770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486025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2</xdr:col>
      <xdr:colOff>85725</xdr:colOff>
      <xdr:row>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85725" y="15240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924050" cy="7810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21"/>
  <sheetViews>
    <sheetView tabSelected="1" zoomScale="80" zoomScaleNormal="80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5.140625" style="0" customWidth="1"/>
    <col min="2" max="2" width="19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10.8515625" style="1" customWidth="1"/>
    <col min="15" max="15" width="11.00390625" style="1" customWidth="1"/>
    <col min="16" max="17" width="11.00390625" style="153" customWidth="1"/>
    <col min="18" max="19" width="11.00390625" style="174" customWidth="1"/>
    <col min="20" max="21" width="11.00390625" style="177" customWidth="1"/>
    <col min="22" max="22" width="9.57421875" style="1" customWidth="1"/>
    <col min="23" max="23" width="10.8515625" style="1" customWidth="1"/>
    <col min="24" max="24" width="9.140625" style="0" customWidth="1"/>
  </cols>
  <sheetData>
    <row r="1" spans="1:26" ht="27" customHeight="1">
      <c r="A1" s="231" t="s">
        <v>114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6"/>
      <c r="Z1" s="6"/>
    </row>
    <row r="2" spans="1:26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113</v>
      </c>
      <c r="E4" s="230"/>
      <c r="F4" s="229" t="s">
        <v>156</v>
      </c>
      <c r="G4" s="230"/>
      <c r="H4" s="229" t="s">
        <v>174</v>
      </c>
      <c r="I4" s="230"/>
      <c r="J4" s="229" t="s">
        <v>189</v>
      </c>
      <c r="K4" s="230"/>
      <c r="L4" s="229" t="s">
        <v>200</v>
      </c>
      <c r="M4" s="230"/>
      <c r="N4" s="229" t="s">
        <v>211</v>
      </c>
      <c r="O4" s="230"/>
      <c r="P4" s="229"/>
      <c r="Q4" s="230"/>
      <c r="R4" s="229"/>
      <c r="S4" s="230"/>
      <c r="T4" s="229"/>
      <c r="U4" s="230"/>
      <c r="V4" s="229"/>
      <c r="W4" s="230"/>
      <c r="X4" s="228"/>
    </row>
    <row r="5" spans="1:24" s="2" customFormat="1" ht="30.75" thickBot="1">
      <c r="A5" s="86" t="s">
        <v>0</v>
      </c>
      <c r="B5" s="87" t="s">
        <v>4</v>
      </c>
      <c r="C5" s="83" t="s">
        <v>3</v>
      </c>
      <c r="D5" s="52">
        <v>1</v>
      </c>
      <c r="E5" s="54">
        <v>2</v>
      </c>
      <c r="F5" s="51">
        <v>1</v>
      </c>
      <c r="G5" s="52">
        <v>2</v>
      </c>
      <c r="H5" s="52">
        <v>1</v>
      </c>
      <c r="I5" s="53">
        <v>2</v>
      </c>
      <c r="J5" s="51">
        <v>1</v>
      </c>
      <c r="K5" s="53">
        <v>2</v>
      </c>
      <c r="L5" s="51">
        <v>1</v>
      </c>
      <c r="M5" s="53">
        <v>2</v>
      </c>
      <c r="N5" s="51">
        <v>1</v>
      </c>
      <c r="O5" s="53">
        <v>2</v>
      </c>
      <c r="P5" s="130">
        <v>1</v>
      </c>
      <c r="Q5" s="131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84">
        <v>1</v>
      </c>
      <c r="B6" s="72" t="s">
        <v>128</v>
      </c>
      <c r="C6" s="92" t="s">
        <v>7</v>
      </c>
      <c r="D6" s="76">
        <v>16</v>
      </c>
      <c r="E6" s="77">
        <v>16</v>
      </c>
      <c r="F6" s="76">
        <v>25</v>
      </c>
      <c r="G6" s="78">
        <v>25</v>
      </c>
      <c r="H6" s="79">
        <v>25</v>
      </c>
      <c r="I6" s="79">
        <v>25</v>
      </c>
      <c r="J6" s="105">
        <v>25</v>
      </c>
      <c r="K6" s="106">
        <v>25</v>
      </c>
      <c r="L6" s="107">
        <v>25</v>
      </c>
      <c r="M6" s="123">
        <v>25</v>
      </c>
      <c r="N6" s="198">
        <v>25</v>
      </c>
      <c r="O6" s="106">
        <v>25</v>
      </c>
      <c r="P6" s="10"/>
      <c r="Q6" s="10"/>
      <c r="R6" s="82"/>
      <c r="S6" s="82"/>
      <c r="T6" s="82"/>
      <c r="U6" s="82"/>
      <c r="V6" s="38"/>
      <c r="W6" s="25"/>
      <c r="X6" s="41">
        <f aca="true" t="shared" si="0" ref="X6:X18">SUM(D6:W6)</f>
        <v>282</v>
      </c>
    </row>
    <row r="7" spans="1:24" ht="15.75" thickBot="1">
      <c r="A7" s="32">
        <v>2</v>
      </c>
      <c r="B7" s="27" t="s">
        <v>127</v>
      </c>
      <c r="C7" s="92" t="s">
        <v>7</v>
      </c>
      <c r="D7" s="46">
        <v>11</v>
      </c>
      <c r="E7" s="19">
        <v>11</v>
      </c>
      <c r="F7" s="46">
        <v>20</v>
      </c>
      <c r="G7" s="9">
        <v>20</v>
      </c>
      <c r="H7" s="4">
        <v>20</v>
      </c>
      <c r="I7" s="4">
        <v>16</v>
      </c>
      <c r="J7" s="107">
        <v>20</v>
      </c>
      <c r="K7" s="108">
        <v>20</v>
      </c>
      <c r="L7" s="107">
        <v>20</v>
      </c>
      <c r="M7" s="123">
        <v>13</v>
      </c>
      <c r="N7" s="189">
        <v>11</v>
      </c>
      <c r="O7" s="108">
        <v>13</v>
      </c>
      <c r="P7" s="10"/>
      <c r="Q7" s="10"/>
      <c r="R7" s="39"/>
      <c r="S7" s="39"/>
      <c r="T7" s="39"/>
      <c r="U7" s="39"/>
      <c r="V7" s="39"/>
      <c r="W7" s="11"/>
      <c r="X7" s="41">
        <f t="shared" si="0"/>
        <v>195</v>
      </c>
    </row>
    <row r="8" spans="1:24" ht="15.75" thickBot="1">
      <c r="A8" s="32">
        <v>3</v>
      </c>
      <c r="B8" s="27" t="s">
        <v>134</v>
      </c>
      <c r="C8" s="92" t="s">
        <v>7</v>
      </c>
      <c r="D8" s="46">
        <v>7</v>
      </c>
      <c r="E8" s="19">
        <v>9</v>
      </c>
      <c r="F8" s="46">
        <v>16</v>
      </c>
      <c r="G8" s="9">
        <v>16</v>
      </c>
      <c r="H8" s="4">
        <v>13</v>
      </c>
      <c r="I8" s="4">
        <v>20</v>
      </c>
      <c r="J8" s="107">
        <v>16</v>
      </c>
      <c r="K8" s="108">
        <v>16</v>
      </c>
      <c r="L8" s="107">
        <v>16</v>
      </c>
      <c r="M8" s="123">
        <v>20</v>
      </c>
      <c r="N8" s="189">
        <v>20</v>
      </c>
      <c r="O8" s="108">
        <v>20</v>
      </c>
      <c r="P8" s="10"/>
      <c r="Q8" s="10"/>
      <c r="R8" s="39"/>
      <c r="S8" s="39"/>
      <c r="T8" s="39"/>
      <c r="U8" s="39"/>
      <c r="V8" s="39"/>
      <c r="W8" s="11"/>
      <c r="X8" s="41">
        <f t="shared" si="0"/>
        <v>189</v>
      </c>
    </row>
    <row r="9" spans="1:24" ht="15.75" thickBot="1">
      <c r="A9" s="32">
        <v>4</v>
      </c>
      <c r="B9" s="27" t="s">
        <v>130</v>
      </c>
      <c r="C9" s="92" t="s">
        <v>7</v>
      </c>
      <c r="D9" s="46">
        <v>10</v>
      </c>
      <c r="E9" s="19">
        <v>13</v>
      </c>
      <c r="F9" s="46"/>
      <c r="G9" s="9"/>
      <c r="H9" s="4">
        <v>16</v>
      </c>
      <c r="I9" s="4">
        <v>13</v>
      </c>
      <c r="J9" s="107"/>
      <c r="K9" s="108"/>
      <c r="L9" s="107">
        <v>13</v>
      </c>
      <c r="M9" s="123">
        <v>16</v>
      </c>
      <c r="N9" s="189">
        <v>16</v>
      </c>
      <c r="O9" s="108">
        <v>16</v>
      </c>
      <c r="P9" s="10"/>
      <c r="Q9" s="10"/>
      <c r="R9" s="39"/>
      <c r="S9" s="39"/>
      <c r="T9" s="39"/>
      <c r="U9" s="39"/>
      <c r="V9" s="39"/>
      <c r="W9" s="11"/>
      <c r="X9" s="41">
        <f t="shared" si="0"/>
        <v>113</v>
      </c>
    </row>
    <row r="10" spans="1:24" ht="15.75" thickBot="1">
      <c r="A10" s="32">
        <v>5</v>
      </c>
      <c r="B10" s="27" t="s">
        <v>129</v>
      </c>
      <c r="C10" s="92" t="s">
        <v>7</v>
      </c>
      <c r="D10" s="46">
        <v>9</v>
      </c>
      <c r="E10" s="19">
        <v>10</v>
      </c>
      <c r="F10" s="46">
        <v>13</v>
      </c>
      <c r="G10" s="9">
        <v>13</v>
      </c>
      <c r="H10" s="4">
        <v>11</v>
      </c>
      <c r="I10" s="4">
        <v>11</v>
      </c>
      <c r="J10" s="107">
        <v>13</v>
      </c>
      <c r="K10" s="108">
        <v>13</v>
      </c>
      <c r="L10" s="107"/>
      <c r="M10" s="123"/>
      <c r="N10" s="189"/>
      <c r="O10" s="108"/>
      <c r="P10" s="10"/>
      <c r="Q10" s="10"/>
      <c r="R10" s="39"/>
      <c r="S10" s="39"/>
      <c r="T10" s="39"/>
      <c r="U10" s="39"/>
      <c r="V10" s="39"/>
      <c r="W10" s="11"/>
      <c r="X10" s="41">
        <f t="shared" si="0"/>
        <v>93</v>
      </c>
    </row>
    <row r="11" spans="1:24" ht="15.75" thickBot="1">
      <c r="A11" s="32">
        <v>6</v>
      </c>
      <c r="B11" s="27" t="s">
        <v>133</v>
      </c>
      <c r="C11" s="92" t="s">
        <v>7</v>
      </c>
      <c r="D11" s="46">
        <v>13</v>
      </c>
      <c r="E11" s="19">
        <v>7</v>
      </c>
      <c r="F11" s="46"/>
      <c r="G11" s="9"/>
      <c r="H11" s="4"/>
      <c r="I11" s="4"/>
      <c r="J11" s="107"/>
      <c r="K11" s="108"/>
      <c r="L11" s="107">
        <v>11</v>
      </c>
      <c r="M11" s="123">
        <v>11</v>
      </c>
      <c r="N11" s="189">
        <v>13</v>
      </c>
      <c r="O11" s="108">
        <v>11</v>
      </c>
      <c r="P11" s="10"/>
      <c r="Q11" s="10"/>
      <c r="R11" s="39"/>
      <c r="S11" s="39"/>
      <c r="T11" s="39"/>
      <c r="U11" s="39"/>
      <c r="V11" s="39"/>
      <c r="W11" s="11"/>
      <c r="X11" s="41">
        <f t="shared" si="0"/>
        <v>66</v>
      </c>
    </row>
    <row r="12" spans="1:24" ht="15.75" thickBot="1">
      <c r="A12" s="32">
        <v>7</v>
      </c>
      <c r="B12" s="27" t="s">
        <v>83</v>
      </c>
      <c r="C12" s="92" t="s">
        <v>7</v>
      </c>
      <c r="D12" s="46">
        <v>25</v>
      </c>
      <c r="E12" s="19">
        <v>25</v>
      </c>
      <c r="F12" s="46"/>
      <c r="G12" s="9"/>
      <c r="H12" s="4"/>
      <c r="I12" s="4"/>
      <c r="J12" s="107"/>
      <c r="K12" s="108"/>
      <c r="L12" s="107"/>
      <c r="M12" s="123"/>
      <c r="N12" s="189"/>
      <c r="O12" s="108"/>
      <c r="P12" s="10"/>
      <c r="Q12" s="10"/>
      <c r="R12" s="39"/>
      <c r="S12" s="39"/>
      <c r="T12" s="39"/>
      <c r="U12" s="39"/>
      <c r="V12" s="39"/>
      <c r="W12" s="11"/>
      <c r="X12" s="41">
        <f t="shared" si="0"/>
        <v>50</v>
      </c>
    </row>
    <row r="13" spans="1:24" ht="15.75" thickBot="1">
      <c r="A13" s="32">
        <v>8</v>
      </c>
      <c r="B13" s="27" t="s">
        <v>131</v>
      </c>
      <c r="C13" s="92" t="s">
        <v>7</v>
      </c>
      <c r="D13" s="46">
        <v>20</v>
      </c>
      <c r="E13" s="19">
        <v>20</v>
      </c>
      <c r="F13" s="46"/>
      <c r="G13" s="9"/>
      <c r="H13" s="4"/>
      <c r="I13" s="4"/>
      <c r="J13" s="107"/>
      <c r="K13" s="108"/>
      <c r="L13" s="107"/>
      <c r="M13" s="123"/>
      <c r="N13" s="189"/>
      <c r="O13" s="108"/>
      <c r="P13" s="10"/>
      <c r="Q13" s="10"/>
      <c r="R13" s="39"/>
      <c r="S13" s="39"/>
      <c r="T13" s="39"/>
      <c r="U13" s="39"/>
      <c r="V13" s="39"/>
      <c r="W13" s="11"/>
      <c r="X13" s="41">
        <f t="shared" si="0"/>
        <v>40</v>
      </c>
    </row>
    <row r="14" spans="1:24" ht="15.75" thickBot="1">
      <c r="A14" s="32">
        <v>9</v>
      </c>
      <c r="B14" s="27" t="s">
        <v>212</v>
      </c>
      <c r="C14" s="92" t="s">
        <v>7</v>
      </c>
      <c r="D14" s="46"/>
      <c r="E14" s="19"/>
      <c r="F14" s="46"/>
      <c r="G14" s="9"/>
      <c r="H14" s="4"/>
      <c r="I14" s="4"/>
      <c r="J14" s="107"/>
      <c r="K14" s="108"/>
      <c r="L14" s="107"/>
      <c r="M14" s="123"/>
      <c r="N14" s="189">
        <v>10</v>
      </c>
      <c r="O14" s="108">
        <v>10</v>
      </c>
      <c r="P14" s="10"/>
      <c r="Q14" s="10"/>
      <c r="R14" s="39"/>
      <c r="S14" s="39"/>
      <c r="T14" s="39"/>
      <c r="U14" s="39"/>
      <c r="V14" s="39"/>
      <c r="W14" s="11"/>
      <c r="X14" s="41">
        <f t="shared" si="0"/>
        <v>20</v>
      </c>
    </row>
    <row r="15" spans="1:24" ht="15.75" thickBot="1">
      <c r="A15" s="32">
        <v>10</v>
      </c>
      <c r="B15" s="27" t="s">
        <v>132</v>
      </c>
      <c r="C15" s="92" t="s">
        <v>7</v>
      </c>
      <c r="D15" s="46">
        <v>8</v>
      </c>
      <c r="E15" s="19">
        <v>8</v>
      </c>
      <c r="F15" s="46"/>
      <c r="G15" s="9"/>
      <c r="H15" s="4"/>
      <c r="I15" s="4"/>
      <c r="J15" s="107"/>
      <c r="K15" s="108"/>
      <c r="L15" s="107"/>
      <c r="M15" s="123"/>
      <c r="N15" s="189"/>
      <c r="O15" s="108"/>
      <c r="P15" s="10"/>
      <c r="Q15" s="10"/>
      <c r="R15" s="39"/>
      <c r="S15" s="39"/>
      <c r="T15" s="39"/>
      <c r="U15" s="39"/>
      <c r="V15" s="39"/>
      <c r="W15" s="11"/>
      <c r="X15" s="41">
        <f t="shared" si="0"/>
        <v>16</v>
      </c>
    </row>
    <row r="16" spans="1:24" ht="15.75" thickBot="1">
      <c r="A16" s="32">
        <v>11</v>
      </c>
      <c r="B16" s="27"/>
      <c r="C16" s="92" t="s">
        <v>7</v>
      </c>
      <c r="D16" s="46"/>
      <c r="E16" s="19"/>
      <c r="F16" s="46"/>
      <c r="G16" s="9"/>
      <c r="H16" s="4"/>
      <c r="I16" s="4"/>
      <c r="J16" s="107"/>
      <c r="K16" s="108"/>
      <c r="L16" s="107"/>
      <c r="M16" s="123"/>
      <c r="N16" s="189"/>
      <c r="O16" s="108"/>
      <c r="P16" s="10"/>
      <c r="Q16" s="10"/>
      <c r="R16" s="39"/>
      <c r="S16" s="39"/>
      <c r="T16" s="39"/>
      <c r="U16" s="39"/>
      <c r="V16" s="39"/>
      <c r="W16" s="11"/>
      <c r="X16" s="41">
        <f t="shared" si="0"/>
        <v>0</v>
      </c>
    </row>
    <row r="17" spans="1:24" ht="15.75" thickBot="1">
      <c r="A17" s="32">
        <v>12</v>
      </c>
      <c r="B17" s="27"/>
      <c r="C17" s="92" t="s">
        <v>7</v>
      </c>
      <c r="D17" s="46"/>
      <c r="E17" s="19"/>
      <c r="F17" s="46"/>
      <c r="G17" s="9"/>
      <c r="H17" s="4"/>
      <c r="I17" s="4"/>
      <c r="J17" s="107"/>
      <c r="K17" s="108"/>
      <c r="L17" s="8"/>
      <c r="M17" s="11"/>
      <c r="N17" s="39"/>
      <c r="O17" s="21"/>
      <c r="P17" s="10"/>
      <c r="Q17" s="10"/>
      <c r="R17" s="39"/>
      <c r="S17" s="39"/>
      <c r="T17" s="39"/>
      <c r="U17" s="39"/>
      <c r="V17" s="39"/>
      <c r="W17" s="11"/>
      <c r="X17" s="41">
        <f t="shared" si="0"/>
        <v>0</v>
      </c>
    </row>
    <row r="18" spans="1:24" ht="15.75" thickBot="1">
      <c r="A18" s="32">
        <v>13</v>
      </c>
      <c r="B18" s="27"/>
      <c r="C18" s="92" t="s">
        <v>7</v>
      </c>
      <c r="D18" s="46"/>
      <c r="E18" s="19"/>
      <c r="F18" s="46"/>
      <c r="G18" s="9"/>
      <c r="H18" s="4"/>
      <c r="I18" s="4"/>
      <c r="J18" s="107"/>
      <c r="K18" s="108"/>
      <c r="L18" s="8"/>
      <c r="M18" s="11"/>
      <c r="N18" s="39"/>
      <c r="O18" s="21"/>
      <c r="P18" s="10"/>
      <c r="Q18" s="10"/>
      <c r="R18" s="39"/>
      <c r="S18" s="39"/>
      <c r="T18" s="39"/>
      <c r="U18" s="39"/>
      <c r="V18" s="39"/>
      <c r="W18" s="11"/>
      <c r="X18" s="41">
        <f t="shared" si="0"/>
        <v>0</v>
      </c>
    </row>
    <row r="19" spans="4:24" s="3" customFormat="1" ht="15">
      <c r="D19" s="233"/>
      <c r="E19" s="233"/>
      <c r="F19" s="233"/>
      <c r="G19" s="233"/>
      <c r="H19" s="233"/>
      <c r="I19" s="233"/>
      <c r="J19" s="143"/>
      <c r="K19" s="143"/>
      <c r="L19" s="143"/>
      <c r="M19" s="143"/>
      <c r="N19" s="143"/>
      <c r="O19" s="143"/>
      <c r="P19" s="152"/>
      <c r="Q19" s="152"/>
      <c r="R19" s="173"/>
      <c r="S19" s="173"/>
      <c r="T19" s="176"/>
      <c r="U19" s="176"/>
      <c r="V19" s="234"/>
      <c r="W19" s="234"/>
      <c r="X19" s="5"/>
    </row>
    <row r="20" spans="2:23" ht="15">
      <c r="B20" s="232" t="s">
        <v>2</v>
      </c>
      <c r="C20" s="232"/>
      <c r="D20" s="232"/>
      <c r="E20" s="23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51"/>
      <c r="Q20" s="151"/>
      <c r="R20" s="172"/>
      <c r="S20" s="172"/>
      <c r="T20" s="175"/>
      <c r="U20" s="175"/>
      <c r="V20" s="142"/>
      <c r="W20" s="142"/>
    </row>
    <row r="21" spans="2:23" ht="15">
      <c r="B21" s="232"/>
      <c r="C21" s="232"/>
      <c r="D21" s="232"/>
      <c r="E21" s="23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51"/>
      <c r="Q21" s="151"/>
      <c r="R21" s="172"/>
      <c r="S21" s="172"/>
      <c r="T21" s="175"/>
      <c r="U21" s="175"/>
      <c r="V21" s="142"/>
      <c r="W21" s="142"/>
    </row>
  </sheetData>
  <sheetProtection/>
  <mergeCells count="27">
    <mergeCell ref="B20:E21"/>
    <mergeCell ref="V4:W4"/>
    <mergeCell ref="D19:E19"/>
    <mergeCell ref="F19:G19"/>
    <mergeCell ref="H19:I19"/>
    <mergeCell ref="V19:W19"/>
    <mergeCell ref="D4:E4"/>
    <mergeCell ref="F4:G4"/>
    <mergeCell ref="H4:I4"/>
    <mergeCell ref="J4:K4"/>
    <mergeCell ref="L4:M4"/>
    <mergeCell ref="N4:O4"/>
    <mergeCell ref="P4:Q4"/>
    <mergeCell ref="T4:U4"/>
    <mergeCell ref="A1:X2"/>
    <mergeCell ref="D3:E3"/>
    <mergeCell ref="F3:G3"/>
    <mergeCell ref="H3:I3"/>
    <mergeCell ref="J3:K3"/>
    <mergeCell ref="L3:M3"/>
    <mergeCell ref="N3:O3"/>
    <mergeCell ref="V3:W3"/>
    <mergeCell ref="X3:X5"/>
    <mergeCell ref="P3:Q3"/>
    <mergeCell ref="R3:S3"/>
    <mergeCell ref="R4:S4"/>
    <mergeCell ref="T3:U3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3" r:id="rId2"/>
  <headerFooter>
    <oddFooter>&amp;L&amp;D&amp;CMOTORSPORT SOUTH AFRICA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26"/>
  <sheetViews>
    <sheetView zoomScaleSheetLayoutView="100" zoomScalePageLayoutView="0" workbookViewId="0" topLeftCell="A1">
      <selection activeCell="C3" sqref="C1:E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6" width="8.7109375" style="1" customWidth="1"/>
    <col min="7" max="8" width="8.57421875" style="1" customWidth="1"/>
    <col min="9" max="10" width="7.28125" style="1" customWidth="1"/>
    <col min="11" max="11" width="8.421875" style="1" customWidth="1"/>
    <col min="12" max="12" width="9.28125" style="1" customWidth="1"/>
    <col min="13" max="13" width="8.421875" style="1" customWidth="1"/>
    <col min="14" max="14" width="13.421875" style="1" customWidth="1"/>
    <col min="15" max="15" width="10.00390625" style="153" customWidth="1"/>
    <col min="16" max="16" width="9.421875" style="153" customWidth="1"/>
    <col min="17" max="18" width="9.421875" style="174" customWidth="1"/>
    <col min="19" max="20" width="9.421875" style="177" customWidth="1"/>
    <col min="21" max="21" width="10.140625" style="1" customWidth="1"/>
    <col min="22" max="22" width="10.28125" style="1" customWidth="1"/>
    <col min="23" max="23" width="9.140625" style="0" customWidth="1"/>
  </cols>
  <sheetData>
    <row r="1" spans="1:25" ht="27" customHeight="1">
      <c r="A1" s="231" t="s">
        <v>143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6"/>
      <c r="Y1" s="6"/>
    </row>
    <row r="2" spans="1:25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6"/>
      <c r="Y2" s="6"/>
    </row>
    <row r="3" spans="3:23" ht="15">
      <c r="C3" s="225" t="s">
        <v>6</v>
      </c>
      <c r="D3" s="226"/>
      <c r="E3" s="225" t="s">
        <v>6</v>
      </c>
      <c r="F3" s="226"/>
      <c r="G3" s="225" t="s">
        <v>6</v>
      </c>
      <c r="H3" s="226"/>
      <c r="I3" s="225" t="s">
        <v>6</v>
      </c>
      <c r="J3" s="226"/>
      <c r="K3" s="225" t="s">
        <v>6</v>
      </c>
      <c r="L3" s="226"/>
      <c r="M3" s="225" t="s">
        <v>6</v>
      </c>
      <c r="N3" s="226"/>
      <c r="O3" s="225" t="s">
        <v>6</v>
      </c>
      <c r="P3" s="226"/>
      <c r="Q3" s="225" t="s">
        <v>6</v>
      </c>
      <c r="R3" s="226"/>
      <c r="S3" s="225" t="s">
        <v>6</v>
      </c>
      <c r="T3" s="226"/>
      <c r="U3" s="225" t="s">
        <v>6</v>
      </c>
      <c r="V3" s="226"/>
      <c r="W3" s="227" t="s">
        <v>1</v>
      </c>
    </row>
    <row r="4" spans="3:23" ht="15.75" thickBot="1">
      <c r="C4" s="256" t="s">
        <v>113</v>
      </c>
      <c r="D4" s="259"/>
      <c r="E4" s="256" t="s">
        <v>156</v>
      </c>
      <c r="F4" s="259"/>
      <c r="G4" s="258" t="s">
        <v>174</v>
      </c>
      <c r="H4" s="257"/>
      <c r="I4" s="256" t="s">
        <v>189</v>
      </c>
      <c r="J4" s="257"/>
      <c r="K4" s="258" t="s">
        <v>200</v>
      </c>
      <c r="L4" s="257"/>
      <c r="M4" s="229" t="s">
        <v>211</v>
      </c>
      <c r="N4" s="236"/>
      <c r="O4" s="229"/>
      <c r="P4" s="236"/>
      <c r="Q4" s="256"/>
      <c r="R4" s="257"/>
      <c r="S4" s="256"/>
      <c r="T4" s="257"/>
      <c r="U4" s="229"/>
      <c r="V4" s="236"/>
      <c r="W4" s="228"/>
    </row>
    <row r="5" spans="1:23" s="2" customFormat="1" ht="30.75" thickBot="1">
      <c r="A5" s="86" t="s">
        <v>0</v>
      </c>
      <c r="B5" s="87" t="s">
        <v>4</v>
      </c>
      <c r="C5" s="88">
        <v>1</v>
      </c>
      <c r="D5" s="89">
        <v>2</v>
      </c>
      <c r="E5" s="90">
        <v>1</v>
      </c>
      <c r="F5" s="88">
        <v>2</v>
      </c>
      <c r="G5" s="88">
        <v>1</v>
      </c>
      <c r="H5" s="91">
        <v>2</v>
      </c>
      <c r="I5" s="90">
        <v>1</v>
      </c>
      <c r="J5" s="91">
        <v>2</v>
      </c>
      <c r="K5" s="90">
        <v>1</v>
      </c>
      <c r="L5" s="91">
        <v>2</v>
      </c>
      <c r="M5" s="51">
        <v>1</v>
      </c>
      <c r="N5" s="53">
        <v>2</v>
      </c>
      <c r="O5" s="51">
        <v>1</v>
      </c>
      <c r="P5" s="53">
        <v>2</v>
      </c>
      <c r="Q5" s="51">
        <v>1</v>
      </c>
      <c r="R5" s="53">
        <v>2</v>
      </c>
      <c r="S5" s="51">
        <v>1</v>
      </c>
      <c r="T5" s="53">
        <v>2</v>
      </c>
      <c r="U5" s="51">
        <v>1</v>
      </c>
      <c r="V5" s="53">
        <v>2</v>
      </c>
      <c r="W5" s="255"/>
    </row>
    <row r="6" spans="1:23" ht="15.75" thickBot="1">
      <c r="A6" s="84">
        <v>1</v>
      </c>
      <c r="B6" s="93" t="s">
        <v>69</v>
      </c>
      <c r="C6" s="76">
        <v>25</v>
      </c>
      <c r="D6" s="77">
        <v>25</v>
      </c>
      <c r="E6" s="76">
        <v>25</v>
      </c>
      <c r="F6" s="78">
        <v>25</v>
      </c>
      <c r="G6" s="79">
        <v>25</v>
      </c>
      <c r="H6" s="79">
        <v>25</v>
      </c>
      <c r="I6" s="105">
        <v>25</v>
      </c>
      <c r="J6" s="106">
        <v>25</v>
      </c>
      <c r="K6" s="107">
        <v>16</v>
      </c>
      <c r="L6" s="123">
        <v>16</v>
      </c>
      <c r="M6" s="198">
        <v>20</v>
      </c>
      <c r="N6" s="132">
        <v>25</v>
      </c>
      <c r="O6" s="155"/>
      <c r="P6" s="25"/>
      <c r="Q6" s="22"/>
      <c r="R6" s="155"/>
      <c r="S6" s="22"/>
      <c r="T6" s="155"/>
      <c r="U6" s="22"/>
      <c r="V6" s="25"/>
      <c r="W6" s="41">
        <f aca="true" t="shared" si="0" ref="W6:W23">SUM(C6:V6)</f>
        <v>277</v>
      </c>
    </row>
    <row r="7" spans="1:23" ht="15.75" thickBot="1">
      <c r="A7" s="32">
        <v>2</v>
      </c>
      <c r="B7" s="27" t="s">
        <v>91</v>
      </c>
      <c r="C7" s="46">
        <v>16</v>
      </c>
      <c r="D7" s="19">
        <v>20</v>
      </c>
      <c r="E7" s="46">
        <v>13</v>
      </c>
      <c r="F7" s="9">
        <v>11</v>
      </c>
      <c r="G7" s="4">
        <v>11</v>
      </c>
      <c r="H7" s="4">
        <v>11</v>
      </c>
      <c r="I7" s="107">
        <v>13</v>
      </c>
      <c r="J7" s="108">
        <v>16</v>
      </c>
      <c r="K7" s="107">
        <v>20</v>
      </c>
      <c r="L7" s="123">
        <v>20</v>
      </c>
      <c r="M7" s="189">
        <v>13</v>
      </c>
      <c r="N7" s="123">
        <v>13</v>
      </c>
      <c r="O7" s="195"/>
      <c r="P7" s="11"/>
      <c r="Q7" s="8"/>
      <c r="R7" s="156"/>
      <c r="S7" s="8"/>
      <c r="T7" s="156"/>
      <c r="U7" s="8"/>
      <c r="V7" s="11"/>
      <c r="W7" s="41">
        <f t="shared" si="0"/>
        <v>177</v>
      </c>
    </row>
    <row r="8" spans="1:23" ht="15.75" thickBot="1">
      <c r="A8" s="32">
        <v>3</v>
      </c>
      <c r="B8" s="56" t="s">
        <v>48</v>
      </c>
      <c r="C8" s="46"/>
      <c r="D8" s="19"/>
      <c r="E8" s="46">
        <v>20</v>
      </c>
      <c r="F8" s="9">
        <v>16</v>
      </c>
      <c r="G8" s="4">
        <v>20</v>
      </c>
      <c r="H8" s="4">
        <v>20</v>
      </c>
      <c r="I8" s="107">
        <v>20</v>
      </c>
      <c r="J8" s="108">
        <v>20</v>
      </c>
      <c r="K8" s="107">
        <v>25</v>
      </c>
      <c r="L8" s="123">
        <v>25</v>
      </c>
      <c r="M8" s="189"/>
      <c r="N8" s="123"/>
      <c r="O8" s="156"/>
      <c r="P8" s="11"/>
      <c r="Q8" s="8"/>
      <c r="R8" s="156"/>
      <c r="S8" s="8"/>
      <c r="T8" s="156"/>
      <c r="U8" s="8"/>
      <c r="V8" s="11"/>
      <c r="W8" s="41">
        <f t="shared" si="0"/>
        <v>166</v>
      </c>
    </row>
    <row r="9" spans="1:23" ht="15.75" thickBot="1">
      <c r="A9" s="32">
        <v>4</v>
      </c>
      <c r="B9" s="71" t="s">
        <v>144</v>
      </c>
      <c r="C9" s="46">
        <v>13</v>
      </c>
      <c r="D9" s="19">
        <v>16</v>
      </c>
      <c r="E9" s="46">
        <v>10</v>
      </c>
      <c r="F9" s="9">
        <v>9</v>
      </c>
      <c r="G9" s="4"/>
      <c r="H9" s="4">
        <v>10</v>
      </c>
      <c r="I9" s="107">
        <v>11</v>
      </c>
      <c r="J9" s="108">
        <v>11</v>
      </c>
      <c r="K9" s="107">
        <v>13</v>
      </c>
      <c r="L9" s="123">
        <v>13</v>
      </c>
      <c r="M9" s="189">
        <v>16</v>
      </c>
      <c r="N9" s="123">
        <v>16</v>
      </c>
      <c r="O9" s="156"/>
      <c r="P9" s="11"/>
      <c r="Q9" s="8"/>
      <c r="R9" s="156"/>
      <c r="S9" s="8"/>
      <c r="T9" s="156"/>
      <c r="U9" s="8"/>
      <c r="V9" s="11"/>
      <c r="W9" s="41">
        <f t="shared" si="0"/>
        <v>138</v>
      </c>
    </row>
    <row r="10" spans="1:23" ht="15.75" thickBot="1">
      <c r="A10" s="32">
        <v>5</v>
      </c>
      <c r="B10" s="27" t="s">
        <v>16</v>
      </c>
      <c r="C10" s="46">
        <v>11</v>
      </c>
      <c r="D10" s="19">
        <v>13</v>
      </c>
      <c r="E10" s="46">
        <v>9</v>
      </c>
      <c r="F10" s="9">
        <v>8</v>
      </c>
      <c r="G10" s="4"/>
      <c r="H10" s="4"/>
      <c r="I10" s="107">
        <v>16</v>
      </c>
      <c r="J10" s="108">
        <v>13</v>
      </c>
      <c r="K10" s="107">
        <v>11</v>
      </c>
      <c r="L10" s="123">
        <v>11</v>
      </c>
      <c r="M10" s="189"/>
      <c r="N10" s="123"/>
      <c r="O10" s="156"/>
      <c r="P10" s="11"/>
      <c r="Q10" s="8"/>
      <c r="R10" s="156"/>
      <c r="S10" s="8"/>
      <c r="T10" s="156"/>
      <c r="U10" s="8"/>
      <c r="V10" s="11"/>
      <c r="W10" s="41">
        <f t="shared" si="0"/>
        <v>92</v>
      </c>
    </row>
    <row r="11" spans="1:23" ht="15.75" thickBot="1">
      <c r="A11" s="32">
        <v>6</v>
      </c>
      <c r="B11" s="27" t="s">
        <v>157</v>
      </c>
      <c r="C11" s="46"/>
      <c r="D11" s="19"/>
      <c r="E11" s="46">
        <v>16</v>
      </c>
      <c r="F11" s="9">
        <v>13</v>
      </c>
      <c r="G11" s="4">
        <v>16</v>
      </c>
      <c r="H11" s="4">
        <v>16</v>
      </c>
      <c r="I11" s="8"/>
      <c r="J11" s="21"/>
      <c r="K11" s="107"/>
      <c r="L11" s="123"/>
      <c r="M11" s="189"/>
      <c r="N11" s="123"/>
      <c r="O11" s="156"/>
      <c r="P11" s="11"/>
      <c r="Q11" s="8"/>
      <c r="R11" s="156"/>
      <c r="S11" s="8"/>
      <c r="T11" s="156"/>
      <c r="U11" s="8"/>
      <c r="V11" s="11"/>
      <c r="W11" s="41">
        <f t="shared" si="0"/>
        <v>61</v>
      </c>
    </row>
    <row r="12" spans="1:23" ht="15.75" thickBot="1">
      <c r="A12" s="32">
        <v>7</v>
      </c>
      <c r="B12" s="27" t="s">
        <v>45</v>
      </c>
      <c r="C12" s="46">
        <v>10</v>
      </c>
      <c r="D12" s="19"/>
      <c r="E12" s="46">
        <v>11</v>
      </c>
      <c r="F12" s="9">
        <v>10</v>
      </c>
      <c r="G12" s="4">
        <v>13</v>
      </c>
      <c r="H12" s="4">
        <v>13</v>
      </c>
      <c r="I12" s="8"/>
      <c r="J12" s="21"/>
      <c r="K12" s="107"/>
      <c r="L12" s="123"/>
      <c r="M12" s="189"/>
      <c r="N12" s="123"/>
      <c r="O12" s="156"/>
      <c r="P12" s="11"/>
      <c r="Q12" s="8"/>
      <c r="R12" s="156"/>
      <c r="S12" s="8"/>
      <c r="T12" s="156"/>
      <c r="U12" s="8"/>
      <c r="V12" s="11"/>
      <c r="W12" s="41">
        <f t="shared" si="0"/>
        <v>57</v>
      </c>
    </row>
    <row r="13" spans="1:23" ht="15.75" thickBot="1">
      <c r="A13" s="32">
        <v>8</v>
      </c>
      <c r="B13" s="56" t="s">
        <v>204</v>
      </c>
      <c r="C13" s="46"/>
      <c r="D13" s="19"/>
      <c r="E13" s="46"/>
      <c r="F13" s="9"/>
      <c r="G13" s="4"/>
      <c r="H13" s="4"/>
      <c r="I13" s="8"/>
      <c r="J13" s="21"/>
      <c r="K13" s="107"/>
      <c r="L13" s="123"/>
      <c r="M13" s="189">
        <v>25</v>
      </c>
      <c r="N13" s="123">
        <v>20</v>
      </c>
      <c r="O13" s="156"/>
      <c r="P13" s="11"/>
      <c r="Q13" s="8"/>
      <c r="R13" s="156"/>
      <c r="S13" s="8"/>
      <c r="T13" s="156"/>
      <c r="U13" s="8"/>
      <c r="V13" s="11"/>
      <c r="W13" s="41">
        <f t="shared" si="0"/>
        <v>45</v>
      </c>
    </row>
    <row r="14" spans="1:23" ht="15.75" thickBot="1">
      <c r="A14" s="32">
        <v>9</v>
      </c>
      <c r="B14" s="58" t="s">
        <v>137</v>
      </c>
      <c r="C14" s="46"/>
      <c r="D14" s="19"/>
      <c r="E14" s="46"/>
      <c r="F14" s="9">
        <v>20</v>
      </c>
      <c r="G14" s="4"/>
      <c r="H14" s="4"/>
      <c r="I14" s="107"/>
      <c r="J14" s="108"/>
      <c r="K14" s="107"/>
      <c r="L14" s="123"/>
      <c r="M14" s="189"/>
      <c r="N14" s="123"/>
      <c r="O14" s="156"/>
      <c r="P14" s="11"/>
      <c r="Q14" s="8"/>
      <c r="R14" s="156"/>
      <c r="S14" s="8"/>
      <c r="T14" s="156"/>
      <c r="U14" s="8"/>
      <c r="V14" s="11"/>
      <c r="W14" s="41">
        <f t="shared" si="0"/>
        <v>20</v>
      </c>
    </row>
    <row r="15" spans="1:23" ht="15.75" thickBot="1">
      <c r="A15" s="137">
        <v>10</v>
      </c>
      <c r="B15" s="138" t="s">
        <v>22</v>
      </c>
      <c r="C15" s="139">
        <v>20</v>
      </c>
      <c r="D15" s="122"/>
      <c r="E15" s="139"/>
      <c r="F15" s="147"/>
      <c r="G15" s="116"/>
      <c r="H15" s="116"/>
      <c r="I15" s="117"/>
      <c r="J15" s="118"/>
      <c r="K15" s="117"/>
      <c r="L15" s="133"/>
      <c r="M15" s="189"/>
      <c r="N15" s="123"/>
      <c r="O15" s="156"/>
      <c r="P15" s="11"/>
      <c r="Q15" s="8"/>
      <c r="R15" s="156"/>
      <c r="S15" s="8"/>
      <c r="T15" s="156"/>
      <c r="U15" s="8"/>
      <c r="V15" s="11"/>
      <c r="W15" s="41">
        <f t="shared" si="0"/>
        <v>20</v>
      </c>
    </row>
    <row r="16" spans="1:23" ht="15.75" thickBot="1">
      <c r="A16" s="137">
        <v>11</v>
      </c>
      <c r="B16" s="138" t="s">
        <v>108</v>
      </c>
      <c r="C16" s="139"/>
      <c r="D16" s="122"/>
      <c r="E16" s="139"/>
      <c r="F16" s="147"/>
      <c r="G16" s="116"/>
      <c r="H16" s="116"/>
      <c r="I16" s="117"/>
      <c r="J16" s="118"/>
      <c r="K16" s="117"/>
      <c r="L16" s="133"/>
      <c r="M16" s="189"/>
      <c r="N16" s="123"/>
      <c r="O16" s="156"/>
      <c r="P16" s="11"/>
      <c r="Q16" s="8"/>
      <c r="R16" s="156"/>
      <c r="S16" s="8"/>
      <c r="T16" s="156"/>
      <c r="U16" s="8"/>
      <c r="V16" s="11"/>
      <c r="W16" s="41">
        <f t="shared" si="0"/>
        <v>0</v>
      </c>
    </row>
    <row r="17" spans="1:23" ht="15.75" thickBot="1">
      <c r="A17" s="137">
        <v>12</v>
      </c>
      <c r="B17" s="138" t="s">
        <v>179</v>
      </c>
      <c r="C17" s="139"/>
      <c r="D17" s="122"/>
      <c r="E17" s="139"/>
      <c r="F17" s="147"/>
      <c r="G17" s="116"/>
      <c r="H17" s="116"/>
      <c r="I17" s="119"/>
      <c r="J17" s="141"/>
      <c r="K17" s="117"/>
      <c r="L17" s="133"/>
      <c r="M17" s="189"/>
      <c r="N17" s="123"/>
      <c r="O17" s="156"/>
      <c r="P17" s="11"/>
      <c r="Q17" s="8"/>
      <c r="R17" s="156"/>
      <c r="S17" s="8"/>
      <c r="T17" s="156"/>
      <c r="U17" s="8"/>
      <c r="V17" s="11"/>
      <c r="W17" s="41">
        <f t="shared" si="0"/>
        <v>0</v>
      </c>
    </row>
    <row r="18" spans="1:24" ht="15.75" thickBot="1">
      <c r="A18" s="137">
        <v>13</v>
      </c>
      <c r="B18" s="58" t="s">
        <v>158</v>
      </c>
      <c r="C18" s="139"/>
      <c r="D18" s="122"/>
      <c r="E18" s="139"/>
      <c r="F18" s="147"/>
      <c r="G18" s="116"/>
      <c r="H18" s="116"/>
      <c r="I18" s="117"/>
      <c r="J18" s="118"/>
      <c r="K18" s="117"/>
      <c r="L18" s="133"/>
      <c r="M18" s="117"/>
      <c r="N18" s="133"/>
      <c r="O18" s="119"/>
      <c r="P18" s="120"/>
      <c r="Q18" s="119"/>
      <c r="R18" s="178"/>
      <c r="S18" s="119"/>
      <c r="T18" s="178"/>
      <c r="U18" s="119"/>
      <c r="V18" s="120"/>
      <c r="W18" s="169">
        <f t="shared" si="0"/>
        <v>0</v>
      </c>
      <c r="X18" s="180"/>
    </row>
    <row r="19" spans="1:24" ht="15.75" thickBot="1">
      <c r="A19" s="137">
        <v>14</v>
      </c>
      <c r="B19" s="138"/>
      <c r="C19" s="139"/>
      <c r="D19" s="122"/>
      <c r="E19" s="139"/>
      <c r="F19" s="147"/>
      <c r="G19" s="116"/>
      <c r="H19" s="116"/>
      <c r="I19" s="119"/>
      <c r="J19" s="141"/>
      <c r="K19" s="117"/>
      <c r="L19" s="133"/>
      <c r="M19" s="119"/>
      <c r="N19" s="120"/>
      <c r="O19" s="119"/>
      <c r="P19" s="120"/>
      <c r="Q19" s="119"/>
      <c r="R19" s="178"/>
      <c r="S19" s="119"/>
      <c r="T19" s="178"/>
      <c r="U19" s="119"/>
      <c r="V19" s="120"/>
      <c r="W19" s="169">
        <f t="shared" si="0"/>
        <v>0</v>
      </c>
      <c r="X19" s="181"/>
    </row>
    <row r="20" spans="1:24" ht="15.75" thickBot="1">
      <c r="A20" s="137">
        <v>15</v>
      </c>
      <c r="B20" s="146"/>
      <c r="C20" s="139"/>
      <c r="D20" s="122"/>
      <c r="E20" s="139"/>
      <c r="F20" s="147"/>
      <c r="G20" s="116"/>
      <c r="H20" s="116"/>
      <c r="I20" s="119"/>
      <c r="J20" s="141"/>
      <c r="K20" s="119"/>
      <c r="L20" s="120"/>
      <c r="M20" s="119"/>
      <c r="N20" s="120"/>
      <c r="O20" s="119"/>
      <c r="P20" s="120"/>
      <c r="Q20" s="119"/>
      <c r="R20" s="178"/>
      <c r="S20" s="119"/>
      <c r="T20" s="178"/>
      <c r="U20" s="119"/>
      <c r="V20" s="120"/>
      <c r="W20" s="169">
        <f t="shared" si="0"/>
        <v>0</v>
      </c>
      <c r="X20" s="180"/>
    </row>
    <row r="21" spans="1:24" ht="15.75" thickBot="1">
      <c r="A21" s="137">
        <v>16</v>
      </c>
      <c r="B21" s="146"/>
      <c r="C21" s="139"/>
      <c r="D21" s="122"/>
      <c r="E21" s="139"/>
      <c r="F21" s="147"/>
      <c r="G21" s="116"/>
      <c r="H21" s="116"/>
      <c r="I21" s="117"/>
      <c r="J21" s="118"/>
      <c r="K21" s="117"/>
      <c r="L21" s="133"/>
      <c r="M21" s="119"/>
      <c r="N21" s="120"/>
      <c r="O21" s="119"/>
      <c r="P21" s="120"/>
      <c r="Q21" s="119"/>
      <c r="R21" s="178"/>
      <c r="S21" s="119"/>
      <c r="T21" s="178"/>
      <c r="U21" s="119"/>
      <c r="V21" s="120"/>
      <c r="W21" s="169">
        <f t="shared" si="0"/>
        <v>0</v>
      </c>
      <c r="X21" s="180"/>
    </row>
    <row r="22" spans="1:24" ht="15">
      <c r="A22" s="137">
        <v>17</v>
      </c>
      <c r="B22" s="138"/>
      <c r="C22" s="139"/>
      <c r="D22" s="122"/>
      <c r="E22" s="139"/>
      <c r="F22" s="147"/>
      <c r="G22" s="116"/>
      <c r="H22" s="116"/>
      <c r="I22" s="119"/>
      <c r="J22" s="141"/>
      <c r="K22" s="117"/>
      <c r="L22" s="133"/>
      <c r="M22" s="119"/>
      <c r="N22" s="120"/>
      <c r="O22" s="119"/>
      <c r="P22" s="120"/>
      <c r="Q22" s="119"/>
      <c r="R22" s="178"/>
      <c r="S22" s="119"/>
      <c r="T22" s="178"/>
      <c r="U22" s="119"/>
      <c r="V22" s="120"/>
      <c r="W22" s="169">
        <f t="shared" si="0"/>
        <v>0</v>
      </c>
      <c r="X22" s="180"/>
    </row>
    <row r="23" spans="1:24" ht="15.75" thickBot="1">
      <c r="A23" s="33">
        <v>18</v>
      </c>
      <c r="B23" s="28"/>
      <c r="C23" s="47"/>
      <c r="D23" s="20"/>
      <c r="E23" s="47"/>
      <c r="F23" s="127"/>
      <c r="G23" s="35"/>
      <c r="H23" s="35"/>
      <c r="I23" s="34"/>
      <c r="J23" s="37"/>
      <c r="K23" s="111"/>
      <c r="L23" s="145"/>
      <c r="M23" s="34"/>
      <c r="N23" s="36"/>
      <c r="O23" s="34"/>
      <c r="P23" s="36"/>
      <c r="Q23" s="34"/>
      <c r="R23" s="179"/>
      <c r="S23" s="34"/>
      <c r="T23" s="179"/>
      <c r="U23" s="8"/>
      <c r="V23" s="11"/>
      <c r="W23" s="170">
        <f t="shared" si="0"/>
        <v>0</v>
      </c>
      <c r="X23" s="180"/>
    </row>
    <row r="24" spans="2:23" s="3" customFormat="1" ht="15">
      <c r="B24" s="3" t="s">
        <v>112</v>
      </c>
      <c r="C24" s="233"/>
      <c r="D24" s="233"/>
      <c r="E24" s="233"/>
      <c r="F24" s="233"/>
      <c r="G24" s="233"/>
      <c r="H24" s="233"/>
      <c r="I24" s="114"/>
      <c r="J24" s="103"/>
      <c r="K24" s="114"/>
      <c r="L24" s="103"/>
      <c r="M24" s="136"/>
      <c r="N24" s="103"/>
      <c r="O24" s="152"/>
      <c r="P24" s="152"/>
      <c r="Q24" s="173"/>
      <c r="R24" s="173"/>
      <c r="S24" s="176"/>
      <c r="T24" s="176"/>
      <c r="U24" s="234"/>
      <c r="V24" s="234"/>
      <c r="W24" s="5"/>
    </row>
    <row r="25" spans="2:22" ht="15" customHeight="1">
      <c r="B25" s="232" t="s">
        <v>2</v>
      </c>
      <c r="C25" s="232"/>
      <c r="D25" s="23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51"/>
      <c r="P25" s="151"/>
      <c r="Q25" s="172"/>
      <c r="R25" s="172"/>
      <c r="S25" s="175"/>
      <c r="T25" s="175"/>
      <c r="U25" s="102"/>
      <c r="V25" s="102"/>
    </row>
    <row r="26" spans="2:22" ht="15">
      <c r="B26" s="232"/>
      <c r="C26" s="232"/>
      <c r="D26" s="23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51"/>
      <c r="P26" s="151"/>
      <c r="Q26" s="172"/>
      <c r="R26" s="172"/>
      <c r="S26" s="175"/>
      <c r="T26" s="175"/>
      <c r="U26" s="102"/>
      <c r="V26" s="102"/>
    </row>
  </sheetData>
  <sheetProtection/>
  <mergeCells count="27">
    <mergeCell ref="A1:W2"/>
    <mergeCell ref="I3:J3"/>
    <mergeCell ref="K3:L3"/>
    <mergeCell ref="M3:N3"/>
    <mergeCell ref="U3:V3"/>
    <mergeCell ref="W3:W5"/>
    <mergeCell ref="E3:F3"/>
    <mergeCell ref="C3:D3"/>
    <mergeCell ref="E4:F4"/>
    <mergeCell ref="C4:D4"/>
    <mergeCell ref="G3:H3"/>
    <mergeCell ref="O3:P3"/>
    <mergeCell ref="Q3:R3"/>
    <mergeCell ref="S3:T3"/>
    <mergeCell ref="S4:T4"/>
    <mergeCell ref="B25:D26"/>
    <mergeCell ref="Q4:R4"/>
    <mergeCell ref="U4:V4"/>
    <mergeCell ref="C24:D24"/>
    <mergeCell ref="E24:F24"/>
    <mergeCell ref="G24:H24"/>
    <mergeCell ref="U24:V24"/>
    <mergeCell ref="G4:H4"/>
    <mergeCell ref="I4:J4"/>
    <mergeCell ref="K4:L4"/>
    <mergeCell ref="M4:N4"/>
    <mergeCell ref="O4:P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5" r:id="rId2"/>
  <headerFooter>
    <oddFooter>&amp;L&amp;D&amp;CMOTORSPORT SOUTH AFRICA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18"/>
  <sheetViews>
    <sheetView zoomScaleSheetLayoutView="100" zoomScalePageLayoutView="0" workbookViewId="0" topLeftCell="A1">
      <selection activeCell="C3" sqref="C1:E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6" width="8.7109375" style="1" customWidth="1"/>
    <col min="7" max="8" width="8.57421875" style="1" customWidth="1"/>
    <col min="9" max="10" width="7.28125" style="1" customWidth="1"/>
    <col min="11" max="11" width="8.421875" style="1" customWidth="1"/>
    <col min="12" max="12" width="9.28125" style="1" customWidth="1"/>
    <col min="13" max="13" width="9.421875" style="1" customWidth="1"/>
    <col min="14" max="14" width="8.00390625" style="1" customWidth="1"/>
    <col min="15" max="16" width="12.140625" style="153" customWidth="1"/>
    <col min="17" max="18" width="12.140625" style="174" customWidth="1"/>
    <col min="19" max="20" width="12.140625" style="177" hidden="1" customWidth="1"/>
    <col min="21" max="21" width="10.140625" style="1" customWidth="1"/>
    <col min="22" max="22" width="10.28125" style="1" customWidth="1"/>
    <col min="23" max="23" width="9.140625" style="0" customWidth="1"/>
  </cols>
  <sheetData>
    <row r="1" spans="1:25" ht="27" customHeight="1">
      <c r="A1" s="241" t="s">
        <v>149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6"/>
      <c r="Y1" s="6"/>
    </row>
    <row r="2" spans="1:25" ht="20.25" customHeight="1" thickBo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6"/>
      <c r="Y2" s="6"/>
    </row>
    <row r="3" spans="3:23" ht="15">
      <c r="C3" s="225" t="s">
        <v>6</v>
      </c>
      <c r="D3" s="226"/>
      <c r="E3" s="225" t="s">
        <v>6</v>
      </c>
      <c r="F3" s="226"/>
      <c r="G3" s="225" t="s">
        <v>6</v>
      </c>
      <c r="H3" s="226"/>
      <c r="I3" s="225" t="s">
        <v>6</v>
      </c>
      <c r="J3" s="226"/>
      <c r="K3" s="225" t="s">
        <v>6</v>
      </c>
      <c r="L3" s="226"/>
      <c r="M3" s="225" t="s">
        <v>6</v>
      </c>
      <c r="N3" s="226"/>
      <c r="O3" s="225" t="s">
        <v>6</v>
      </c>
      <c r="P3" s="226"/>
      <c r="Q3" s="225" t="s">
        <v>6</v>
      </c>
      <c r="R3" s="226"/>
      <c r="S3" s="225" t="s">
        <v>6</v>
      </c>
      <c r="T3" s="226"/>
      <c r="U3" s="225" t="s">
        <v>6</v>
      </c>
      <c r="V3" s="226"/>
      <c r="W3" s="227" t="s">
        <v>1</v>
      </c>
    </row>
    <row r="4" spans="3:23" ht="15.75" thickBot="1">
      <c r="C4" s="256" t="s">
        <v>113</v>
      </c>
      <c r="D4" s="259"/>
      <c r="E4" s="256" t="s">
        <v>156</v>
      </c>
      <c r="F4" s="259"/>
      <c r="G4" s="258" t="s">
        <v>174</v>
      </c>
      <c r="H4" s="257"/>
      <c r="I4" s="256" t="s">
        <v>189</v>
      </c>
      <c r="J4" s="257"/>
      <c r="K4" s="258" t="s">
        <v>200</v>
      </c>
      <c r="L4" s="257"/>
      <c r="M4" s="258" t="s">
        <v>211</v>
      </c>
      <c r="N4" s="257"/>
      <c r="O4" s="258"/>
      <c r="P4" s="257"/>
      <c r="Q4" s="256"/>
      <c r="R4" s="257"/>
      <c r="S4" s="256"/>
      <c r="T4" s="257"/>
      <c r="U4" s="229"/>
      <c r="V4" s="236"/>
      <c r="W4" s="228"/>
    </row>
    <row r="5" spans="1:23" s="2" customFormat="1" ht="30.75" thickBot="1">
      <c r="A5" s="86" t="s">
        <v>0</v>
      </c>
      <c r="B5" s="87" t="s">
        <v>4</v>
      </c>
      <c r="C5" s="88">
        <v>1</v>
      </c>
      <c r="D5" s="89">
        <v>2</v>
      </c>
      <c r="E5" s="90">
        <v>1</v>
      </c>
      <c r="F5" s="88">
        <v>2</v>
      </c>
      <c r="G5" s="88">
        <v>1</v>
      </c>
      <c r="H5" s="91">
        <v>2</v>
      </c>
      <c r="I5" s="90">
        <v>1</v>
      </c>
      <c r="J5" s="91">
        <v>2</v>
      </c>
      <c r="K5" s="90">
        <v>1</v>
      </c>
      <c r="L5" s="91">
        <v>2</v>
      </c>
      <c r="M5" s="90">
        <v>1</v>
      </c>
      <c r="N5" s="91">
        <v>2</v>
      </c>
      <c r="O5" s="90">
        <v>1</v>
      </c>
      <c r="P5" s="91">
        <v>2</v>
      </c>
      <c r="Q5" s="90">
        <v>1</v>
      </c>
      <c r="R5" s="91">
        <v>2</v>
      </c>
      <c r="S5" s="90">
        <v>1</v>
      </c>
      <c r="T5" s="91">
        <v>2</v>
      </c>
      <c r="U5" s="51">
        <v>1</v>
      </c>
      <c r="V5" s="53">
        <v>2</v>
      </c>
      <c r="W5" s="255"/>
    </row>
    <row r="6" spans="1:23" ht="15.75" thickBot="1">
      <c r="A6" s="84">
        <v>1</v>
      </c>
      <c r="B6" s="27" t="s">
        <v>158</v>
      </c>
      <c r="C6" s="76"/>
      <c r="D6" s="77"/>
      <c r="E6" s="76">
        <v>25</v>
      </c>
      <c r="F6" s="78">
        <v>25</v>
      </c>
      <c r="G6" s="79">
        <v>25</v>
      </c>
      <c r="H6" s="79">
        <v>25</v>
      </c>
      <c r="I6" s="105">
        <v>25</v>
      </c>
      <c r="J6" s="106">
        <v>25</v>
      </c>
      <c r="K6" s="107"/>
      <c r="L6" s="123"/>
      <c r="M6" s="107">
        <v>25</v>
      </c>
      <c r="N6" s="123">
        <v>25</v>
      </c>
      <c r="O6" s="154"/>
      <c r="P6" s="123"/>
      <c r="Q6" s="160"/>
      <c r="R6" s="132"/>
      <c r="S6" s="160"/>
      <c r="T6" s="132"/>
      <c r="U6" s="22"/>
      <c r="V6" s="25"/>
      <c r="W6" s="41">
        <f aca="true" t="shared" si="0" ref="W6:W15">SUM(C6:V6)</f>
        <v>200</v>
      </c>
    </row>
    <row r="7" spans="1:23" ht="15.75" customHeight="1" thickBot="1">
      <c r="A7" s="32">
        <v>2</v>
      </c>
      <c r="B7" s="27" t="s">
        <v>86</v>
      </c>
      <c r="C7" s="46">
        <v>25</v>
      </c>
      <c r="D7" s="19">
        <v>25</v>
      </c>
      <c r="E7" s="46"/>
      <c r="F7" s="9"/>
      <c r="G7" s="4">
        <v>16</v>
      </c>
      <c r="H7" s="4">
        <v>16</v>
      </c>
      <c r="I7" s="107"/>
      <c r="J7" s="108"/>
      <c r="K7" s="107">
        <v>20</v>
      </c>
      <c r="L7" s="123"/>
      <c r="M7" s="107">
        <v>16</v>
      </c>
      <c r="N7" s="123">
        <v>16</v>
      </c>
      <c r="O7" s="154"/>
      <c r="P7" s="123"/>
      <c r="Q7" s="161"/>
      <c r="R7" s="123"/>
      <c r="S7" s="161"/>
      <c r="T7" s="123"/>
      <c r="U7" s="8"/>
      <c r="V7" s="11"/>
      <c r="W7" s="41">
        <f t="shared" si="0"/>
        <v>134</v>
      </c>
    </row>
    <row r="8" spans="1:23" ht="15.75" thickBot="1">
      <c r="A8" s="32">
        <v>3</v>
      </c>
      <c r="B8" s="56" t="s">
        <v>159</v>
      </c>
      <c r="C8" s="46"/>
      <c r="D8" s="19"/>
      <c r="E8" s="46">
        <v>20</v>
      </c>
      <c r="F8" s="9">
        <v>20</v>
      </c>
      <c r="G8" s="4">
        <v>13</v>
      </c>
      <c r="H8" s="4"/>
      <c r="I8" s="107"/>
      <c r="J8" s="108"/>
      <c r="K8" s="107"/>
      <c r="L8" s="123"/>
      <c r="M8" s="107">
        <v>20</v>
      </c>
      <c r="N8" s="123">
        <v>20</v>
      </c>
      <c r="O8" s="154"/>
      <c r="P8" s="123"/>
      <c r="Q8" s="161"/>
      <c r="R8" s="123"/>
      <c r="S8" s="161"/>
      <c r="T8" s="123"/>
      <c r="U8" s="8"/>
      <c r="V8" s="11"/>
      <c r="W8" s="41">
        <f t="shared" si="0"/>
        <v>93</v>
      </c>
    </row>
    <row r="9" spans="1:23" ht="15.75" thickBot="1">
      <c r="A9" s="32">
        <v>4</v>
      </c>
      <c r="B9" s="56" t="s">
        <v>160</v>
      </c>
      <c r="C9" s="46"/>
      <c r="D9" s="19"/>
      <c r="E9" s="46">
        <v>16</v>
      </c>
      <c r="F9" s="9">
        <v>16</v>
      </c>
      <c r="G9" s="4">
        <v>20</v>
      </c>
      <c r="H9" s="4">
        <v>20</v>
      </c>
      <c r="I9" s="8"/>
      <c r="J9" s="21"/>
      <c r="K9" s="8"/>
      <c r="L9" s="11"/>
      <c r="M9" s="8"/>
      <c r="N9" s="11"/>
      <c r="O9" s="8"/>
      <c r="P9" s="11"/>
      <c r="Q9" s="156"/>
      <c r="R9" s="11"/>
      <c r="S9" s="156"/>
      <c r="T9" s="11"/>
      <c r="U9" s="8"/>
      <c r="V9" s="11"/>
      <c r="W9" s="41">
        <f t="shared" si="0"/>
        <v>72</v>
      </c>
    </row>
    <row r="10" spans="1:23" ht="15.75" thickBot="1">
      <c r="A10" s="32">
        <v>5</v>
      </c>
      <c r="B10" s="56" t="s">
        <v>204</v>
      </c>
      <c r="C10" s="46"/>
      <c r="D10" s="19"/>
      <c r="E10" s="46"/>
      <c r="F10" s="9"/>
      <c r="G10" s="4"/>
      <c r="H10" s="4"/>
      <c r="I10" s="107"/>
      <c r="J10" s="108"/>
      <c r="K10" s="107">
        <v>25</v>
      </c>
      <c r="L10" s="123">
        <v>25</v>
      </c>
      <c r="M10" s="107"/>
      <c r="N10" s="123"/>
      <c r="O10" s="154"/>
      <c r="P10" s="123"/>
      <c r="Q10" s="161"/>
      <c r="R10" s="123"/>
      <c r="S10" s="161"/>
      <c r="T10" s="123"/>
      <c r="U10" s="8"/>
      <c r="V10" s="11"/>
      <c r="W10" s="41">
        <f t="shared" si="0"/>
        <v>50</v>
      </c>
    </row>
    <row r="11" spans="1:23" ht="15.75" thickBot="1">
      <c r="A11" s="32">
        <v>6</v>
      </c>
      <c r="B11" s="57" t="s">
        <v>194</v>
      </c>
      <c r="C11" s="46"/>
      <c r="D11" s="19"/>
      <c r="E11" s="46"/>
      <c r="F11" s="9"/>
      <c r="G11" s="4"/>
      <c r="H11" s="4"/>
      <c r="I11" s="107">
        <v>20</v>
      </c>
      <c r="J11" s="108">
        <v>20</v>
      </c>
      <c r="K11" s="107"/>
      <c r="L11" s="123"/>
      <c r="M11" s="107"/>
      <c r="N11" s="123"/>
      <c r="O11" s="154"/>
      <c r="P11" s="123"/>
      <c r="Q11" s="161"/>
      <c r="R11" s="123"/>
      <c r="S11" s="161"/>
      <c r="T11" s="123"/>
      <c r="U11" s="8"/>
      <c r="V11" s="11"/>
      <c r="W11" s="41">
        <f t="shared" si="0"/>
        <v>40</v>
      </c>
    </row>
    <row r="12" spans="1:23" ht="15.75" thickBot="1">
      <c r="A12" s="32">
        <v>7</v>
      </c>
      <c r="B12" s="56" t="s">
        <v>136</v>
      </c>
      <c r="C12" s="46"/>
      <c r="D12" s="19"/>
      <c r="E12" s="46"/>
      <c r="F12" s="9"/>
      <c r="G12" s="4"/>
      <c r="H12" s="4"/>
      <c r="I12" s="107"/>
      <c r="J12" s="108"/>
      <c r="K12" s="107">
        <v>16</v>
      </c>
      <c r="L12" s="123"/>
      <c r="M12" s="107"/>
      <c r="N12" s="123">
        <v>13</v>
      </c>
      <c r="O12" s="154"/>
      <c r="P12" s="123"/>
      <c r="Q12" s="161"/>
      <c r="R12" s="123"/>
      <c r="S12" s="161"/>
      <c r="T12" s="123"/>
      <c r="U12" s="8"/>
      <c r="V12" s="11"/>
      <c r="W12" s="41">
        <f t="shared" si="0"/>
        <v>29</v>
      </c>
    </row>
    <row r="13" spans="1:23" ht="15.75" thickBot="1">
      <c r="A13" s="32">
        <v>8</v>
      </c>
      <c r="B13" s="58" t="s">
        <v>52</v>
      </c>
      <c r="C13" s="46"/>
      <c r="D13" s="19"/>
      <c r="E13" s="46"/>
      <c r="F13" s="9"/>
      <c r="G13" s="4"/>
      <c r="H13" s="4"/>
      <c r="I13" s="107"/>
      <c r="J13" s="108"/>
      <c r="K13" s="107"/>
      <c r="L13" s="123"/>
      <c r="M13" s="107"/>
      <c r="N13" s="123"/>
      <c r="O13" s="154"/>
      <c r="P13" s="123"/>
      <c r="Q13" s="161"/>
      <c r="R13" s="123"/>
      <c r="S13" s="161"/>
      <c r="T13" s="123"/>
      <c r="U13" s="8"/>
      <c r="V13" s="11"/>
      <c r="W13" s="41">
        <f t="shared" si="0"/>
        <v>0</v>
      </c>
    </row>
    <row r="14" spans="1:23" ht="16.5" customHeight="1" thickBot="1">
      <c r="A14" s="32">
        <v>9</v>
      </c>
      <c r="B14" s="57" t="s">
        <v>16</v>
      </c>
      <c r="C14" s="46"/>
      <c r="D14" s="19"/>
      <c r="E14" s="46"/>
      <c r="F14" s="9"/>
      <c r="G14" s="4"/>
      <c r="H14" s="4"/>
      <c r="I14" s="107"/>
      <c r="J14" s="108"/>
      <c r="K14" s="107"/>
      <c r="L14" s="123"/>
      <c r="M14" s="107"/>
      <c r="N14" s="123"/>
      <c r="O14" s="154"/>
      <c r="P14" s="123"/>
      <c r="Q14" s="161"/>
      <c r="R14" s="123"/>
      <c r="S14" s="161"/>
      <c r="T14" s="123"/>
      <c r="U14" s="8"/>
      <c r="V14" s="11"/>
      <c r="W14" s="41">
        <f t="shared" si="0"/>
        <v>0</v>
      </c>
    </row>
    <row r="15" spans="1:23" ht="15.75" thickBot="1">
      <c r="A15" s="33">
        <v>10</v>
      </c>
      <c r="B15" s="27" t="s">
        <v>179</v>
      </c>
      <c r="C15" s="47"/>
      <c r="D15" s="20"/>
      <c r="E15" s="47"/>
      <c r="F15" s="127"/>
      <c r="G15" s="35"/>
      <c r="H15" s="35"/>
      <c r="I15" s="111"/>
      <c r="J15" s="112"/>
      <c r="K15" s="111"/>
      <c r="L15" s="145"/>
      <c r="M15" s="111"/>
      <c r="N15" s="145"/>
      <c r="O15" s="186"/>
      <c r="P15" s="145"/>
      <c r="Q15" s="187"/>
      <c r="R15" s="145"/>
      <c r="S15" s="187"/>
      <c r="T15" s="145"/>
      <c r="U15" s="8"/>
      <c r="V15" s="11"/>
      <c r="W15" s="41">
        <f t="shared" si="0"/>
        <v>0</v>
      </c>
    </row>
    <row r="16" spans="3:23" s="3" customFormat="1" ht="15">
      <c r="C16" s="233"/>
      <c r="D16" s="233"/>
      <c r="E16" s="233"/>
      <c r="F16" s="233"/>
      <c r="G16" s="233"/>
      <c r="H16" s="233"/>
      <c r="I16" s="143"/>
      <c r="J16" s="143"/>
      <c r="K16" s="143"/>
      <c r="L16" s="143"/>
      <c r="M16" s="144"/>
      <c r="N16" s="143"/>
      <c r="O16" s="152"/>
      <c r="P16" s="152"/>
      <c r="Q16" s="173"/>
      <c r="R16" s="173"/>
      <c r="S16" s="176"/>
      <c r="T16" s="176"/>
      <c r="U16" s="234"/>
      <c r="V16" s="234"/>
      <c r="W16" s="5"/>
    </row>
    <row r="17" spans="2:22" ht="15" customHeight="1">
      <c r="B17" s="232" t="s">
        <v>2</v>
      </c>
      <c r="C17" s="232"/>
      <c r="D17" s="23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51"/>
      <c r="P17" s="151"/>
      <c r="Q17" s="172"/>
      <c r="R17" s="172"/>
      <c r="S17" s="175"/>
      <c r="T17" s="175"/>
      <c r="U17" s="142"/>
      <c r="V17" s="142"/>
    </row>
    <row r="18" spans="2:22" ht="15">
      <c r="B18" s="232"/>
      <c r="C18" s="232"/>
      <c r="D18" s="23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51"/>
      <c r="P18" s="151"/>
      <c r="Q18" s="172"/>
      <c r="R18" s="172"/>
      <c r="S18" s="175"/>
      <c r="T18" s="175"/>
      <c r="U18" s="142"/>
      <c r="V18" s="142"/>
    </row>
  </sheetData>
  <sheetProtection/>
  <mergeCells count="27">
    <mergeCell ref="B17:D18"/>
    <mergeCell ref="U4:V4"/>
    <mergeCell ref="C16:D16"/>
    <mergeCell ref="E16:F16"/>
    <mergeCell ref="G16:H16"/>
    <mergeCell ref="U16:V16"/>
    <mergeCell ref="C4:D4"/>
    <mergeCell ref="E4:F4"/>
    <mergeCell ref="G4:H4"/>
    <mergeCell ref="I4:J4"/>
    <mergeCell ref="K4:L4"/>
    <mergeCell ref="M4:N4"/>
    <mergeCell ref="S4:T4"/>
    <mergeCell ref="A1:W2"/>
    <mergeCell ref="C3:D3"/>
    <mergeCell ref="E3:F3"/>
    <mergeCell ref="G3:H3"/>
    <mergeCell ref="I3:J3"/>
    <mergeCell ref="K3:L3"/>
    <mergeCell ref="M3:N3"/>
    <mergeCell ref="U3:V3"/>
    <mergeCell ref="W3:W5"/>
    <mergeCell ref="O3:P3"/>
    <mergeCell ref="O4:P4"/>
    <mergeCell ref="Q3:R3"/>
    <mergeCell ref="Q4:R4"/>
    <mergeCell ref="S3:T3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8" r:id="rId2"/>
  <headerFooter>
    <oddFooter>&amp;L&amp;D&amp;CMOTORSPORT SOUTH AFRICA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23"/>
  <sheetViews>
    <sheetView zoomScale="75" zoomScaleNormal="75" zoomScaleSheetLayoutView="100" zoomScalePageLayoutView="0" workbookViewId="0" topLeftCell="A1">
      <selection activeCell="C3" sqref="C1:D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10.140625" style="1" customWidth="1"/>
    <col min="15" max="15" width="12.57421875" style="1" customWidth="1"/>
    <col min="16" max="17" width="12.57421875" style="153" customWidth="1"/>
    <col min="18" max="19" width="12.57421875" style="174" customWidth="1"/>
    <col min="20" max="21" width="12.57421875" style="177" customWidth="1"/>
    <col min="22" max="22" width="8.57421875" style="1" customWidth="1"/>
    <col min="23" max="23" width="11.57421875" style="1" customWidth="1"/>
    <col min="24" max="24" width="9.140625" style="0" customWidth="1"/>
  </cols>
  <sheetData>
    <row r="1" spans="1:26" ht="27" customHeight="1">
      <c r="A1" s="263" t="s">
        <v>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6"/>
      <c r="Z1" s="6"/>
    </row>
    <row r="2" spans="1:26" ht="20.25" customHeight="1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151</v>
      </c>
      <c r="E4" s="230"/>
      <c r="F4" s="229" t="s">
        <v>156</v>
      </c>
      <c r="G4" s="230"/>
      <c r="H4" s="237" t="s">
        <v>174</v>
      </c>
      <c r="I4" s="237"/>
      <c r="J4" s="237" t="s">
        <v>189</v>
      </c>
      <c r="K4" s="237"/>
      <c r="L4" s="238" t="s">
        <v>200</v>
      </c>
      <c r="M4" s="236"/>
      <c r="N4" s="235" t="s">
        <v>211</v>
      </c>
      <c r="O4" s="236"/>
      <c r="P4" s="229"/>
      <c r="Q4" s="236"/>
      <c r="R4" s="235"/>
      <c r="S4" s="236"/>
      <c r="T4" s="235"/>
      <c r="U4" s="236"/>
      <c r="V4" s="229"/>
      <c r="W4" s="236"/>
      <c r="X4" s="228"/>
    </row>
    <row r="5" spans="1:24" s="2" customFormat="1" ht="30.75" thickBot="1">
      <c r="A5" s="31" t="s">
        <v>0</v>
      </c>
      <c r="B5" s="30" t="s">
        <v>4</v>
      </c>
      <c r="C5" s="48" t="s">
        <v>3</v>
      </c>
      <c r="D5" s="55">
        <v>1</v>
      </c>
      <c r="E5" s="54">
        <v>2</v>
      </c>
      <c r="F5" s="51">
        <v>1</v>
      </c>
      <c r="G5" s="52">
        <v>2</v>
      </c>
      <c r="H5" s="52">
        <v>1</v>
      </c>
      <c r="I5" s="52">
        <v>2</v>
      </c>
      <c r="J5" s="51">
        <v>1</v>
      </c>
      <c r="K5" s="53">
        <v>2</v>
      </c>
      <c r="L5" s="51">
        <v>1</v>
      </c>
      <c r="M5" s="53">
        <v>2</v>
      </c>
      <c r="N5" s="51">
        <v>1</v>
      </c>
      <c r="O5" s="53">
        <v>2</v>
      </c>
      <c r="P5" s="51">
        <v>1</v>
      </c>
      <c r="Q5" s="53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32">
        <v>1</v>
      </c>
      <c r="B6" s="57" t="s">
        <v>36</v>
      </c>
      <c r="C6" s="63" t="s">
        <v>7</v>
      </c>
      <c r="D6" s="46">
        <v>10</v>
      </c>
      <c r="E6" s="26">
        <v>13</v>
      </c>
      <c r="F6" s="44">
        <v>20</v>
      </c>
      <c r="G6" s="45">
        <v>16</v>
      </c>
      <c r="H6" s="23">
        <v>20</v>
      </c>
      <c r="I6" s="23">
        <v>20</v>
      </c>
      <c r="J6" s="105">
        <v>25</v>
      </c>
      <c r="K6" s="106">
        <v>25</v>
      </c>
      <c r="L6" s="107">
        <v>20</v>
      </c>
      <c r="M6" s="123">
        <v>20</v>
      </c>
      <c r="N6" s="198">
        <v>10</v>
      </c>
      <c r="O6" s="132">
        <v>16</v>
      </c>
      <c r="P6" s="155"/>
      <c r="Q6" s="155"/>
      <c r="R6" s="24"/>
      <c r="S6" s="25"/>
      <c r="T6" s="24"/>
      <c r="U6" s="25"/>
      <c r="V6" s="22"/>
      <c r="W6" s="25"/>
      <c r="X6" s="41">
        <f aca="true" t="shared" si="0" ref="X6:X21">SUM(D6:W6)</f>
        <v>215</v>
      </c>
    </row>
    <row r="7" spans="1:24" ht="15.75" thickBot="1">
      <c r="A7" s="32">
        <v>2</v>
      </c>
      <c r="B7" s="57" t="s">
        <v>95</v>
      </c>
      <c r="C7" s="63" t="s">
        <v>7</v>
      </c>
      <c r="D7" s="46">
        <v>20</v>
      </c>
      <c r="E7" s="19">
        <v>25</v>
      </c>
      <c r="F7" s="46"/>
      <c r="G7" s="9">
        <v>20</v>
      </c>
      <c r="H7" s="4">
        <v>25</v>
      </c>
      <c r="I7" s="4">
        <v>25</v>
      </c>
      <c r="J7" s="107">
        <v>20</v>
      </c>
      <c r="K7" s="108">
        <v>20</v>
      </c>
      <c r="L7" s="107">
        <v>25</v>
      </c>
      <c r="M7" s="123">
        <v>25</v>
      </c>
      <c r="N7" s="189"/>
      <c r="O7" s="123"/>
      <c r="P7" s="156"/>
      <c r="Q7" s="156"/>
      <c r="R7" s="10"/>
      <c r="S7" s="11"/>
      <c r="T7" s="10"/>
      <c r="U7" s="11"/>
      <c r="V7" s="8"/>
      <c r="W7" s="11"/>
      <c r="X7" s="41">
        <f t="shared" si="0"/>
        <v>205</v>
      </c>
    </row>
    <row r="8" spans="1:24" ht="15.75" thickBot="1">
      <c r="A8" s="32">
        <v>3</v>
      </c>
      <c r="B8" s="57" t="s">
        <v>28</v>
      </c>
      <c r="C8" s="63" t="s">
        <v>7</v>
      </c>
      <c r="D8" s="46">
        <v>0</v>
      </c>
      <c r="E8" s="19">
        <v>6</v>
      </c>
      <c r="F8" s="46">
        <v>11</v>
      </c>
      <c r="G8" s="9">
        <v>11</v>
      </c>
      <c r="H8" s="4">
        <v>7</v>
      </c>
      <c r="I8" s="4">
        <v>13</v>
      </c>
      <c r="J8" s="107">
        <v>8</v>
      </c>
      <c r="K8" s="108">
        <v>13</v>
      </c>
      <c r="L8" s="107">
        <v>13</v>
      </c>
      <c r="M8" s="123">
        <v>13</v>
      </c>
      <c r="N8" s="189">
        <v>25</v>
      </c>
      <c r="O8" s="123">
        <v>25</v>
      </c>
      <c r="P8" s="156"/>
      <c r="Q8" s="156"/>
      <c r="R8" s="10"/>
      <c r="S8" s="11"/>
      <c r="T8" s="10"/>
      <c r="U8" s="11"/>
      <c r="V8" s="8"/>
      <c r="W8" s="11"/>
      <c r="X8" s="41">
        <f t="shared" si="0"/>
        <v>145</v>
      </c>
    </row>
    <row r="9" spans="1:24" ht="15.75" thickBot="1">
      <c r="A9" s="32">
        <v>4</v>
      </c>
      <c r="B9" s="57" t="s">
        <v>27</v>
      </c>
      <c r="C9" s="63" t="s">
        <v>7</v>
      </c>
      <c r="D9" s="46">
        <v>4</v>
      </c>
      <c r="E9" s="19">
        <v>0</v>
      </c>
      <c r="F9" s="46">
        <v>16</v>
      </c>
      <c r="G9" s="9">
        <v>13</v>
      </c>
      <c r="H9" s="4">
        <v>16</v>
      </c>
      <c r="I9" s="4">
        <v>0</v>
      </c>
      <c r="J9" s="107">
        <v>7</v>
      </c>
      <c r="K9" s="108">
        <v>10</v>
      </c>
      <c r="L9" s="107">
        <v>11</v>
      </c>
      <c r="M9" s="123">
        <v>10</v>
      </c>
      <c r="N9" s="189">
        <v>20</v>
      </c>
      <c r="O9" s="123">
        <v>20</v>
      </c>
      <c r="P9" s="156"/>
      <c r="Q9" s="156"/>
      <c r="R9" s="10"/>
      <c r="S9" s="11"/>
      <c r="T9" s="10"/>
      <c r="U9" s="11"/>
      <c r="V9" s="8"/>
      <c r="W9" s="11"/>
      <c r="X9" s="41">
        <f t="shared" si="0"/>
        <v>127</v>
      </c>
    </row>
    <row r="10" spans="1:24" ht="15.75" thickBot="1">
      <c r="A10" s="32">
        <v>5</v>
      </c>
      <c r="B10" s="57" t="s">
        <v>41</v>
      </c>
      <c r="C10" s="63" t="s">
        <v>7</v>
      </c>
      <c r="D10" s="46">
        <v>7</v>
      </c>
      <c r="E10" s="19">
        <v>8</v>
      </c>
      <c r="F10" s="46">
        <v>13</v>
      </c>
      <c r="G10" s="9">
        <v>10</v>
      </c>
      <c r="H10" s="4">
        <v>10</v>
      </c>
      <c r="I10" s="4">
        <v>9</v>
      </c>
      <c r="J10" s="107">
        <v>13</v>
      </c>
      <c r="K10" s="108">
        <v>11</v>
      </c>
      <c r="L10" s="107">
        <v>9</v>
      </c>
      <c r="M10" s="123">
        <v>8</v>
      </c>
      <c r="N10" s="189">
        <v>11</v>
      </c>
      <c r="O10" s="123">
        <v>13</v>
      </c>
      <c r="P10" s="156"/>
      <c r="Q10" s="156"/>
      <c r="R10" s="10"/>
      <c r="S10" s="11"/>
      <c r="T10" s="10"/>
      <c r="U10" s="11"/>
      <c r="V10" s="8"/>
      <c r="W10" s="11"/>
      <c r="X10" s="41">
        <f t="shared" si="0"/>
        <v>122</v>
      </c>
    </row>
    <row r="11" spans="1:24" ht="15.75" thickBot="1">
      <c r="A11" s="32">
        <v>6</v>
      </c>
      <c r="B11" s="57" t="s">
        <v>20</v>
      </c>
      <c r="C11" s="150" t="s">
        <v>7</v>
      </c>
      <c r="D11" s="139">
        <v>13</v>
      </c>
      <c r="E11" s="122">
        <v>16</v>
      </c>
      <c r="F11" s="139"/>
      <c r="G11" s="147"/>
      <c r="H11" s="196">
        <v>11</v>
      </c>
      <c r="I11" s="4">
        <v>10</v>
      </c>
      <c r="J11" s="107">
        <v>16</v>
      </c>
      <c r="K11" s="108">
        <v>16</v>
      </c>
      <c r="L11" s="107">
        <v>16</v>
      </c>
      <c r="M11" s="123">
        <v>11</v>
      </c>
      <c r="N11" s="189"/>
      <c r="O11" s="123"/>
      <c r="P11" s="156"/>
      <c r="Q11" s="156"/>
      <c r="R11" s="10"/>
      <c r="S11" s="11"/>
      <c r="T11" s="10"/>
      <c r="U11" s="11"/>
      <c r="V11" s="8"/>
      <c r="W11" s="11"/>
      <c r="X11" s="41">
        <f t="shared" si="0"/>
        <v>109</v>
      </c>
    </row>
    <row r="12" spans="1:24" ht="15.75" thickBot="1">
      <c r="A12" s="32">
        <v>7</v>
      </c>
      <c r="B12" s="57" t="s">
        <v>206</v>
      </c>
      <c r="C12" s="63" t="s">
        <v>7</v>
      </c>
      <c r="D12" s="46">
        <v>11.25</v>
      </c>
      <c r="E12" s="19">
        <v>11.25</v>
      </c>
      <c r="F12" s="46">
        <v>5</v>
      </c>
      <c r="G12" s="9">
        <v>5</v>
      </c>
      <c r="H12" s="4">
        <v>5</v>
      </c>
      <c r="I12" s="4">
        <v>5</v>
      </c>
      <c r="J12" s="107">
        <v>11.25</v>
      </c>
      <c r="K12" s="108">
        <v>11.25</v>
      </c>
      <c r="L12" s="107">
        <v>10</v>
      </c>
      <c r="M12" s="123">
        <v>16</v>
      </c>
      <c r="N12" s="189">
        <v>13</v>
      </c>
      <c r="O12" s="123"/>
      <c r="P12" s="156"/>
      <c r="Q12" s="156"/>
      <c r="R12" s="10"/>
      <c r="S12" s="11"/>
      <c r="T12" s="10"/>
      <c r="U12" s="11"/>
      <c r="V12" s="8"/>
      <c r="W12" s="11"/>
      <c r="X12" s="41">
        <f t="shared" si="0"/>
        <v>104</v>
      </c>
    </row>
    <row r="13" spans="1:24" ht="15.75" thickBot="1">
      <c r="A13" s="32">
        <v>8</v>
      </c>
      <c r="B13" s="57" t="s">
        <v>92</v>
      </c>
      <c r="C13" s="63" t="s">
        <v>7</v>
      </c>
      <c r="D13" s="46">
        <v>11</v>
      </c>
      <c r="E13" s="19">
        <v>11</v>
      </c>
      <c r="F13" s="46"/>
      <c r="G13" s="9"/>
      <c r="H13" s="4">
        <v>6</v>
      </c>
      <c r="I13" s="4">
        <v>16</v>
      </c>
      <c r="J13" s="107">
        <v>11</v>
      </c>
      <c r="K13" s="108"/>
      <c r="L13" s="107">
        <v>7</v>
      </c>
      <c r="M13" s="123"/>
      <c r="N13" s="189">
        <v>16</v>
      </c>
      <c r="O13" s="123">
        <v>11</v>
      </c>
      <c r="P13" s="156"/>
      <c r="Q13" s="156"/>
      <c r="R13" s="10"/>
      <c r="S13" s="11"/>
      <c r="T13" s="10"/>
      <c r="U13" s="11"/>
      <c r="V13" s="8"/>
      <c r="W13" s="11"/>
      <c r="X13" s="41">
        <f t="shared" si="0"/>
        <v>89</v>
      </c>
    </row>
    <row r="14" spans="1:24" ht="15.75" thickBot="1">
      <c r="A14" s="32">
        <v>9</v>
      </c>
      <c r="B14" s="57" t="s">
        <v>106</v>
      </c>
      <c r="C14" s="63" t="s">
        <v>7</v>
      </c>
      <c r="D14" s="46"/>
      <c r="E14" s="19"/>
      <c r="F14" s="46">
        <v>10</v>
      </c>
      <c r="G14" s="9">
        <v>9</v>
      </c>
      <c r="H14" s="4">
        <v>9</v>
      </c>
      <c r="I14" s="4">
        <v>11</v>
      </c>
      <c r="J14" s="107">
        <v>9</v>
      </c>
      <c r="K14" s="108">
        <v>8</v>
      </c>
      <c r="L14" s="107"/>
      <c r="M14" s="123"/>
      <c r="N14" s="189"/>
      <c r="O14" s="123"/>
      <c r="P14" s="156"/>
      <c r="Q14" s="156"/>
      <c r="R14" s="10"/>
      <c r="S14" s="11"/>
      <c r="T14" s="10"/>
      <c r="U14" s="11"/>
      <c r="V14" s="8"/>
      <c r="W14" s="11"/>
      <c r="X14" s="41">
        <f t="shared" si="0"/>
        <v>56</v>
      </c>
    </row>
    <row r="15" spans="1:24" ht="15.75" thickBot="1">
      <c r="A15" s="32">
        <v>10</v>
      </c>
      <c r="B15" s="57" t="s">
        <v>110</v>
      </c>
      <c r="C15" s="63" t="s">
        <v>7</v>
      </c>
      <c r="D15" s="46">
        <v>6</v>
      </c>
      <c r="E15" s="19">
        <v>4</v>
      </c>
      <c r="F15" s="46">
        <v>9</v>
      </c>
      <c r="G15" s="9">
        <v>8</v>
      </c>
      <c r="H15" s="4">
        <v>0</v>
      </c>
      <c r="I15" s="4">
        <v>8</v>
      </c>
      <c r="J15" s="107">
        <v>10</v>
      </c>
      <c r="K15" s="108">
        <v>9</v>
      </c>
      <c r="L15" s="107"/>
      <c r="M15" s="123"/>
      <c r="N15" s="189"/>
      <c r="O15" s="123"/>
      <c r="P15" s="156"/>
      <c r="Q15" s="156"/>
      <c r="R15" s="10"/>
      <c r="S15" s="11"/>
      <c r="T15" s="10"/>
      <c r="U15" s="11"/>
      <c r="V15" s="8"/>
      <c r="W15" s="11"/>
      <c r="X15" s="41">
        <f t="shared" si="0"/>
        <v>54</v>
      </c>
    </row>
    <row r="16" spans="1:24" ht="15.75" thickBot="1">
      <c r="A16" s="32">
        <v>11</v>
      </c>
      <c r="B16" s="57" t="s">
        <v>152</v>
      </c>
      <c r="C16" s="63" t="s">
        <v>7</v>
      </c>
      <c r="D16" s="46">
        <v>9</v>
      </c>
      <c r="E16" s="19">
        <v>10</v>
      </c>
      <c r="F16" s="46"/>
      <c r="G16" s="9"/>
      <c r="H16" s="4">
        <v>13</v>
      </c>
      <c r="I16" s="4">
        <v>7</v>
      </c>
      <c r="J16" s="107"/>
      <c r="K16" s="108"/>
      <c r="L16" s="107"/>
      <c r="M16" s="123"/>
      <c r="N16" s="189"/>
      <c r="O16" s="123"/>
      <c r="P16" s="156"/>
      <c r="Q16" s="156"/>
      <c r="R16" s="10"/>
      <c r="S16" s="11"/>
      <c r="T16" s="10"/>
      <c r="U16" s="11"/>
      <c r="V16" s="8"/>
      <c r="W16" s="11"/>
      <c r="X16" s="41">
        <f t="shared" si="0"/>
        <v>39</v>
      </c>
    </row>
    <row r="17" spans="1:24" ht="15.75" thickBot="1">
      <c r="A17" s="32">
        <v>12</v>
      </c>
      <c r="B17" s="57" t="s">
        <v>26</v>
      </c>
      <c r="C17" s="63" t="s">
        <v>7</v>
      </c>
      <c r="D17" s="46"/>
      <c r="E17" s="19"/>
      <c r="F17" s="46"/>
      <c r="G17" s="9">
        <v>7</v>
      </c>
      <c r="H17" s="4">
        <v>8</v>
      </c>
      <c r="I17" s="4"/>
      <c r="J17" s="107"/>
      <c r="K17" s="108"/>
      <c r="L17" s="107">
        <v>6</v>
      </c>
      <c r="M17" s="123">
        <v>7</v>
      </c>
      <c r="N17" s="189"/>
      <c r="O17" s="123"/>
      <c r="P17" s="156"/>
      <c r="Q17" s="156"/>
      <c r="R17" s="10"/>
      <c r="S17" s="11"/>
      <c r="T17" s="10"/>
      <c r="U17" s="11"/>
      <c r="V17" s="8"/>
      <c r="W17" s="11"/>
      <c r="X17" s="41">
        <f t="shared" si="0"/>
        <v>28</v>
      </c>
    </row>
    <row r="18" spans="1:24" ht="15.75" thickBot="1">
      <c r="A18" s="32">
        <v>13</v>
      </c>
      <c r="B18" s="57" t="s">
        <v>153</v>
      </c>
      <c r="C18" s="63" t="s">
        <v>46</v>
      </c>
      <c r="D18" s="46">
        <v>8</v>
      </c>
      <c r="E18" s="19">
        <v>9</v>
      </c>
      <c r="F18" s="46"/>
      <c r="G18" s="9"/>
      <c r="H18" s="4"/>
      <c r="I18" s="4"/>
      <c r="J18" s="107"/>
      <c r="K18" s="108"/>
      <c r="L18" s="107"/>
      <c r="M18" s="123"/>
      <c r="N18" s="189"/>
      <c r="O18" s="123"/>
      <c r="P18" s="156"/>
      <c r="Q18" s="156"/>
      <c r="R18" s="10"/>
      <c r="S18" s="11"/>
      <c r="T18" s="10"/>
      <c r="U18" s="11"/>
      <c r="V18" s="8"/>
      <c r="W18" s="11"/>
      <c r="X18" s="41">
        <f t="shared" si="0"/>
        <v>17</v>
      </c>
    </row>
    <row r="19" spans="1:24" ht="15.75" thickBot="1">
      <c r="A19" s="32">
        <v>14</v>
      </c>
      <c r="B19" s="57" t="s">
        <v>207</v>
      </c>
      <c r="C19" s="63" t="s">
        <v>7</v>
      </c>
      <c r="D19" s="46"/>
      <c r="E19" s="19"/>
      <c r="F19" s="46"/>
      <c r="G19" s="9"/>
      <c r="H19" s="4"/>
      <c r="I19" s="4"/>
      <c r="J19" s="107"/>
      <c r="K19" s="108"/>
      <c r="L19" s="107">
        <v>8</v>
      </c>
      <c r="M19" s="123">
        <v>9</v>
      </c>
      <c r="N19" s="39"/>
      <c r="O19" s="11"/>
      <c r="P19" s="156"/>
      <c r="Q19" s="156"/>
      <c r="R19" s="10"/>
      <c r="S19" s="11"/>
      <c r="T19" s="10"/>
      <c r="U19" s="11"/>
      <c r="V19" s="8"/>
      <c r="W19" s="11"/>
      <c r="X19" s="41">
        <f t="shared" si="0"/>
        <v>17</v>
      </c>
    </row>
    <row r="20" spans="1:24" ht="15.75" thickBot="1">
      <c r="A20" s="32">
        <v>15</v>
      </c>
      <c r="B20" s="57" t="s">
        <v>8</v>
      </c>
      <c r="C20" s="63" t="s">
        <v>7</v>
      </c>
      <c r="D20" s="46"/>
      <c r="E20" s="19"/>
      <c r="F20" s="46">
        <v>8</v>
      </c>
      <c r="G20" s="9"/>
      <c r="H20" s="4"/>
      <c r="I20" s="4"/>
      <c r="J20" s="107"/>
      <c r="K20" s="108"/>
      <c r="L20" s="107"/>
      <c r="M20" s="123"/>
      <c r="N20" s="39"/>
      <c r="O20" s="11"/>
      <c r="P20" s="156"/>
      <c r="Q20" s="156"/>
      <c r="R20" s="10"/>
      <c r="S20" s="11"/>
      <c r="T20" s="10"/>
      <c r="U20" s="11"/>
      <c r="V20" s="8"/>
      <c r="W20" s="11"/>
      <c r="X20" s="41">
        <f t="shared" si="0"/>
        <v>8</v>
      </c>
    </row>
    <row r="21" spans="1:24" ht="15">
      <c r="A21" s="32">
        <v>16</v>
      </c>
      <c r="B21" s="57"/>
      <c r="C21" s="63" t="s">
        <v>7</v>
      </c>
      <c r="D21" s="46"/>
      <c r="E21" s="19"/>
      <c r="F21" s="46"/>
      <c r="G21" s="9"/>
      <c r="H21" s="4"/>
      <c r="I21" s="4"/>
      <c r="J21" s="107"/>
      <c r="K21" s="108"/>
      <c r="L21" s="107"/>
      <c r="M21" s="123"/>
      <c r="N21" s="39"/>
      <c r="O21" s="11"/>
      <c r="P21" s="156"/>
      <c r="Q21" s="156"/>
      <c r="R21" s="10"/>
      <c r="S21" s="11"/>
      <c r="T21" s="10"/>
      <c r="U21" s="11"/>
      <c r="V21" s="8"/>
      <c r="W21" s="11"/>
      <c r="X21" s="41">
        <f t="shared" si="0"/>
        <v>0</v>
      </c>
    </row>
    <row r="23" ht="15">
      <c r="B23" s="197" t="s">
        <v>2</v>
      </c>
    </row>
  </sheetData>
  <sheetProtection/>
  <mergeCells count="22">
    <mergeCell ref="A1:X2"/>
    <mergeCell ref="D3:E3"/>
    <mergeCell ref="F3:G3"/>
    <mergeCell ref="H3:I3"/>
    <mergeCell ref="J3:K3"/>
    <mergeCell ref="L3:M3"/>
    <mergeCell ref="N3:O3"/>
    <mergeCell ref="H4:I4"/>
    <mergeCell ref="P3:Q3"/>
    <mergeCell ref="P4:Q4"/>
    <mergeCell ref="R3:S3"/>
    <mergeCell ref="R4:S4"/>
    <mergeCell ref="D4:E4"/>
    <mergeCell ref="N4:O4"/>
    <mergeCell ref="F4:G4"/>
    <mergeCell ref="J4:K4"/>
    <mergeCell ref="L4:M4"/>
    <mergeCell ref="V3:W3"/>
    <mergeCell ref="X3:X5"/>
    <mergeCell ref="V4:W4"/>
    <mergeCell ref="T3:U3"/>
    <mergeCell ref="T4:U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1" r:id="rId2"/>
  <headerFooter>
    <oddFooter>&amp;L&amp;D&amp;CMOTORSPORT SOUTH AFRICA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Z27"/>
  <sheetViews>
    <sheetView zoomScale="75" zoomScaleNormal="75" zoomScaleSheetLayoutView="100" zoomScalePageLayoutView="0" workbookViewId="0" topLeftCell="A1">
      <selection activeCell="C3" sqref="C1:D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11.00390625" style="1" customWidth="1"/>
    <col min="15" max="15" width="12.7109375" style="1" customWidth="1"/>
    <col min="16" max="17" width="12.7109375" style="153" customWidth="1"/>
    <col min="18" max="19" width="12.7109375" style="174" customWidth="1"/>
    <col min="20" max="21" width="12.7109375" style="177" customWidth="1"/>
    <col min="22" max="22" width="10.421875" style="1" customWidth="1"/>
    <col min="23" max="23" width="13.140625" style="1" customWidth="1"/>
  </cols>
  <sheetData>
    <row r="1" spans="1:26" ht="27" customHeight="1">
      <c r="A1" s="231" t="s">
        <v>145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6"/>
      <c r="Z1" s="6"/>
    </row>
    <row r="2" spans="1:26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Z2" s="6"/>
    </row>
    <row r="3" spans="4:24" ht="15">
      <c r="D3" s="225" t="s">
        <v>6</v>
      </c>
      <c r="E3" s="226"/>
      <c r="F3" s="225" t="s">
        <v>6</v>
      </c>
      <c r="G3" s="239"/>
      <c r="H3" s="225" t="s">
        <v>6</v>
      </c>
      <c r="I3" s="226"/>
      <c r="J3" s="239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113</v>
      </c>
      <c r="E4" s="230"/>
      <c r="F4" s="229" t="s">
        <v>156</v>
      </c>
      <c r="G4" s="235"/>
      <c r="H4" s="229" t="s">
        <v>174</v>
      </c>
      <c r="I4" s="236"/>
      <c r="J4" s="235" t="s">
        <v>189</v>
      </c>
      <c r="K4" s="237"/>
      <c r="L4" s="238" t="s">
        <v>200</v>
      </c>
      <c r="M4" s="236"/>
      <c r="N4" s="235" t="s">
        <v>211</v>
      </c>
      <c r="O4" s="236"/>
      <c r="P4" s="235"/>
      <c r="Q4" s="236"/>
      <c r="R4" s="235"/>
      <c r="S4" s="236"/>
      <c r="T4" s="235"/>
      <c r="U4" s="236"/>
      <c r="V4" s="229"/>
      <c r="W4" s="236"/>
      <c r="X4" s="228"/>
    </row>
    <row r="5" spans="1:24" s="2" customFormat="1" ht="30.75" thickBot="1">
      <c r="A5" s="31" t="s">
        <v>0</v>
      </c>
      <c r="B5" s="30" t="s">
        <v>4</v>
      </c>
      <c r="C5" s="48" t="s">
        <v>3</v>
      </c>
      <c r="D5" s="55">
        <v>1</v>
      </c>
      <c r="E5" s="54">
        <v>2</v>
      </c>
      <c r="F5" s="51">
        <v>1</v>
      </c>
      <c r="G5" s="54">
        <v>2</v>
      </c>
      <c r="H5" s="51">
        <v>1</v>
      </c>
      <c r="I5" s="53">
        <v>2</v>
      </c>
      <c r="J5" s="128">
        <v>1</v>
      </c>
      <c r="K5" s="53">
        <v>2</v>
      </c>
      <c r="L5" s="51">
        <v>1</v>
      </c>
      <c r="M5" s="53">
        <v>2</v>
      </c>
      <c r="N5" s="51">
        <v>1</v>
      </c>
      <c r="O5" s="53">
        <v>2</v>
      </c>
      <c r="P5" s="130">
        <v>1</v>
      </c>
      <c r="Q5" s="131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s="2" customFormat="1" ht="15.75" thickBot="1">
      <c r="A6" s="84">
        <v>1</v>
      </c>
      <c r="B6" s="57" t="s">
        <v>24</v>
      </c>
      <c r="C6" s="60" t="s">
        <v>7</v>
      </c>
      <c r="D6" s="65">
        <v>25</v>
      </c>
      <c r="E6" s="99">
        <v>25</v>
      </c>
      <c r="F6" s="94">
        <v>11</v>
      </c>
      <c r="G6" s="99">
        <v>20</v>
      </c>
      <c r="H6" s="65">
        <v>25</v>
      </c>
      <c r="I6" s="100">
        <v>25</v>
      </c>
      <c r="J6" s="109">
        <v>20</v>
      </c>
      <c r="K6" s="110">
        <v>20</v>
      </c>
      <c r="L6" s="107">
        <v>20</v>
      </c>
      <c r="M6" s="123">
        <v>13</v>
      </c>
      <c r="N6" s="202">
        <v>20</v>
      </c>
      <c r="O6" s="110">
        <v>20</v>
      </c>
      <c r="P6" s="10"/>
      <c r="Q6" s="10"/>
      <c r="R6" s="82"/>
      <c r="S6" s="82"/>
      <c r="T6" s="82"/>
      <c r="U6" s="82"/>
      <c r="V6" s="82"/>
      <c r="W6" s="81"/>
      <c r="X6" s="41">
        <f aca="true" t="shared" si="0" ref="X6:X24">SUM(D6:W6)</f>
        <v>244</v>
      </c>
    </row>
    <row r="7" spans="1:25" ht="15.75" thickBot="1">
      <c r="A7" s="32">
        <v>2</v>
      </c>
      <c r="B7" s="57" t="s">
        <v>37</v>
      </c>
      <c r="C7" s="61" t="s">
        <v>7</v>
      </c>
      <c r="D7" s="68">
        <v>0</v>
      </c>
      <c r="E7" s="67">
        <v>20</v>
      </c>
      <c r="F7" s="68">
        <v>25</v>
      </c>
      <c r="G7" s="69">
        <v>25</v>
      </c>
      <c r="H7" s="70">
        <v>11</v>
      </c>
      <c r="I7" s="70">
        <v>10</v>
      </c>
      <c r="J7" s="107">
        <v>16</v>
      </c>
      <c r="K7" s="108">
        <v>25</v>
      </c>
      <c r="L7" s="107">
        <v>25</v>
      </c>
      <c r="M7" s="123">
        <v>20</v>
      </c>
      <c r="N7" s="189">
        <v>25</v>
      </c>
      <c r="O7" s="108">
        <v>25</v>
      </c>
      <c r="P7" s="10"/>
      <c r="Q7" s="10"/>
      <c r="R7" s="39"/>
      <c r="S7" s="39"/>
      <c r="T7" s="39"/>
      <c r="U7" s="39"/>
      <c r="V7" s="39"/>
      <c r="W7" s="11"/>
      <c r="X7" s="41">
        <f t="shared" si="0"/>
        <v>227</v>
      </c>
      <c r="Y7" s="2"/>
    </row>
    <row r="8" spans="1:25" ht="15.75" thickBot="1">
      <c r="A8" s="32">
        <v>3</v>
      </c>
      <c r="B8" s="57" t="s">
        <v>88</v>
      </c>
      <c r="C8" s="61" t="s">
        <v>7</v>
      </c>
      <c r="D8" s="68">
        <f>16*75/100</f>
        <v>12</v>
      </c>
      <c r="E8" s="19">
        <f>20*75/100</f>
        <v>15</v>
      </c>
      <c r="F8" s="46">
        <v>13</v>
      </c>
      <c r="G8" s="9">
        <v>16</v>
      </c>
      <c r="H8" s="4">
        <v>16</v>
      </c>
      <c r="I8" s="4">
        <v>20</v>
      </c>
      <c r="J8" s="107">
        <v>11</v>
      </c>
      <c r="K8" s="108">
        <v>10</v>
      </c>
      <c r="L8" s="107">
        <v>11</v>
      </c>
      <c r="M8" s="123">
        <v>11</v>
      </c>
      <c r="N8" s="189">
        <v>7</v>
      </c>
      <c r="O8" s="108">
        <v>8</v>
      </c>
      <c r="P8" s="10"/>
      <c r="Q8" s="10"/>
      <c r="R8" s="39"/>
      <c r="S8" s="39"/>
      <c r="T8" s="39"/>
      <c r="U8" s="39"/>
      <c r="V8" s="39"/>
      <c r="W8" s="11"/>
      <c r="X8" s="41">
        <f t="shared" si="0"/>
        <v>150</v>
      </c>
      <c r="Y8" s="2"/>
    </row>
    <row r="9" spans="1:25" ht="15.75" thickBot="1">
      <c r="A9" s="32">
        <v>4</v>
      </c>
      <c r="B9" s="57" t="s">
        <v>97</v>
      </c>
      <c r="C9" s="61" t="s">
        <v>7</v>
      </c>
      <c r="D9" s="46">
        <f>5*75/100</f>
        <v>3.75</v>
      </c>
      <c r="E9" s="19">
        <f>5*75/100</f>
        <v>3.75</v>
      </c>
      <c r="F9" s="46">
        <f>25*75/100</f>
        <v>18.75</v>
      </c>
      <c r="G9" s="9">
        <f>25*75/100</f>
        <v>18.75</v>
      </c>
      <c r="H9" s="4">
        <v>13</v>
      </c>
      <c r="I9" s="4">
        <v>13</v>
      </c>
      <c r="J9" s="107">
        <v>10</v>
      </c>
      <c r="K9" s="108">
        <v>9</v>
      </c>
      <c r="L9" s="107">
        <v>9</v>
      </c>
      <c r="M9" s="123">
        <v>10</v>
      </c>
      <c r="N9" s="189">
        <v>9</v>
      </c>
      <c r="O9" s="108">
        <v>10</v>
      </c>
      <c r="P9" s="10"/>
      <c r="Q9" s="10"/>
      <c r="R9" s="39"/>
      <c r="S9" s="39"/>
      <c r="T9" s="39"/>
      <c r="U9" s="39"/>
      <c r="V9" s="39"/>
      <c r="W9" s="11"/>
      <c r="X9" s="41">
        <f t="shared" si="0"/>
        <v>128</v>
      </c>
      <c r="Y9" s="2"/>
    </row>
    <row r="10" spans="1:25" ht="15.75" thickBot="1">
      <c r="A10" s="32">
        <v>5</v>
      </c>
      <c r="B10" s="57" t="s">
        <v>94</v>
      </c>
      <c r="C10" s="61" t="s">
        <v>7</v>
      </c>
      <c r="D10" s="68">
        <f>25*75/100</f>
        <v>18.75</v>
      </c>
      <c r="E10" s="67">
        <f>7*75/100</f>
        <v>5.25</v>
      </c>
      <c r="F10" s="68">
        <v>10</v>
      </c>
      <c r="G10" s="69">
        <v>13</v>
      </c>
      <c r="H10" s="70">
        <v>20</v>
      </c>
      <c r="I10" s="70">
        <v>16</v>
      </c>
      <c r="J10" s="107">
        <v>8</v>
      </c>
      <c r="K10" s="108">
        <v>8</v>
      </c>
      <c r="L10" s="107">
        <v>10</v>
      </c>
      <c r="M10" s="123">
        <v>9</v>
      </c>
      <c r="N10" s="189"/>
      <c r="O10" s="108"/>
      <c r="P10" s="10"/>
      <c r="Q10" s="10"/>
      <c r="R10" s="39"/>
      <c r="S10" s="39"/>
      <c r="T10" s="39"/>
      <c r="U10" s="39"/>
      <c r="V10" s="39"/>
      <c r="W10" s="11"/>
      <c r="X10" s="41">
        <f t="shared" si="0"/>
        <v>118</v>
      </c>
      <c r="Y10" s="2"/>
    </row>
    <row r="11" spans="1:25" ht="15.75" thickBot="1">
      <c r="A11" s="32">
        <v>6</v>
      </c>
      <c r="B11" s="57" t="s">
        <v>93</v>
      </c>
      <c r="C11" s="61" t="s">
        <v>7</v>
      </c>
      <c r="D11" s="68">
        <v>20</v>
      </c>
      <c r="E11" s="67">
        <v>0</v>
      </c>
      <c r="F11" s="68">
        <v>0</v>
      </c>
      <c r="G11" s="69">
        <v>10</v>
      </c>
      <c r="H11" s="70"/>
      <c r="I11" s="70">
        <v>11</v>
      </c>
      <c r="J11" s="107">
        <v>13</v>
      </c>
      <c r="K11" s="108">
        <v>13</v>
      </c>
      <c r="L11" s="107">
        <v>13</v>
      </c>
      <c r="M11" s="123"/>
      <c r="N11" s="189">
        <v>16</v>
      </c>
      <c r="O11" s="108">
        <v>7</v>
      </c>
      <c r="P11" s="10"/>
      <c r="Q11" s="10"/>
      <c r="R11" s="39"/>
      <c r="S11" s="39"/>
      <c r="T11" s="39"/>
      <c r="U11" s="39"/>
      <c r="V11" s="39"/>
      <c r="W11" s="11"/>
      <c r="X11" s="41">
        <f t="shared" si="0"/>
        <v>103</v>
      </c>
      <c r="Y11" s="2"/>
    </row>
    <row r="12" spans="1:25" ht="15.75" thickBot="1">
      <c r="A12" s="32">
        <v>7</v>
      </c>
      <c r="B12" s="57" t="s">
        <v>50</v>
      </c>
      <c r="C12" s="63" t="s">
        <v>7</v>
      </c>
      <c r="D12" s="46"/>
      <c r="E12" s="19"/>
      <c r="F12" s="46">
        <v>20</v>
      </c>
      <c r="G12" s="9">
        <v>0</v>
      </c>
      <c r="H12" s="4"/>
      <c r="I12" s="4"/>
      <c r="J12" s="107">
        <v>9</v>
      </c>
      <c r="K12" s="108">
        <v>11</v>
      </c>
      <c r="L12" s="107">
        <v>16</v>
      </c>
      <c r="M12" s="123">
        <v>16</v>
      </c>
      <c r="N12" s="189">
        <v>8</v>
      </c>
      <c r="O12" s="108">
        <v>13</v>
      </c>
      <c r="P12" s="10"/>
      <c r="Q12" s="10"/>
      <c r="R12" s="39"/>
      <c r="S12" s="39"/>
      <c r="T12" s="39"/>
      <c r="U12" s="39"/>
      <c r="V12" s="39"/>
      <c r="W12" s="11"/>
      <c r="X12" s="41">
        <f t="shared" si="0"/>
        <v>93</v>
      </c>
      <c r="Y12" s="2"/>
    </row>
    <row r="13" spans="1:25" ht="15.75" thickBot="1">
      <c r="A13" s="32">
        <v>8</v>
      </c>
      <c r="B13" s="57" t="s">
        <v>71</v>
      </c>
      <c r="C13" s="61" t="s">
        <v>7</v>
      </c>
      <c r="D13" s="46"/>
      <c r="E13" s="19"/>
      <c r="F13" s="46">
        <v>16</v>
      </c>
      <c r="G13" s="9">
        <v>11</v>
      </c>
      <c r="H13" s="4"/>
      <c r="I13" s="4"/>
      <c r="J13" s="107">
        <v>25</v>
      </c>
      <c r="K13" s="108">
        <v>16</v>
      </c>
      <c r="L13" s="107"/>
      <c r="M13" s="123"/>
      <c r="N13" s="189"/>
      <c r="O13" s="108"/>
      <c r="P13" s="10"/>
      <c r="Q13" s="10"/>
      <c r="R13" s="39"/>
      <c r="S13" s="39"/>
      <c r="T13" s="39"/>
      <c r="U13" s="39"/>
      <c r="V13" s="39"/>
      <c r="W13" s="11"/>
      <c r="X13" s="41">
        <f t="shared" si="0"/>
        <v>68</v>
      </c>
      <c r="Y13" s="2"/>
    </row>
    <row r="14" spans="1:25" ht="15.75" thickBot="1">
      <c r="A14" s="32">
        <v>9</v>
      </c>
      <c r="B14" s="57" t="s">
        <v>78</v>
      </c>
      <c r="C14" s="63"/>
      <c r="D14" s="46"/>
      <c r="E14" s="19"/>
      <c r="F14" s="46"/>
      <c r="G14" s="9"/>
      <c r="H14" s="196">
        <v>1.25</v>
      </c>
      <c r="I14" s="70">
        <v>1.25</v>
      </c>
      <c r="J14" s="107"/>
      <c r="K14" s="108"/>
      <c r="L14" s="107">
        <v>8</v>
      </c>
      <c r="M14" s="123">
        <v>25</v>
      </c>
      <c r="N14" s="189">
        <v>13</v>
      </c>
      <c r="O14" s="108">
        <v>16</v>
      </c>
      <c r="P14" s="10"/>
      <c r="Q14" s="10"/>
      <c r="R14" s="39"/>
      <c r="S14" s="39"/>
      <c r="T14" s="39"/>
      <c r="U14" s="39"/>
      <c r="V14" s="39"/>
      <c r="W14" s="11"/>
      <c r="X14" s="41">
        <f t="shared" si="0"/>
        <v>64.5</v>
      </c>
      <c r="Y14" s="2"/>
    </row>
    <row r="15" spans="1:25" ht="15.75" thickBot="1">
      <c r="A15" s="32">
        <v>10</v>
      </c>
      <c r="B15" s="57" t="s">
        <v>35</v>
      </c>
      <c r="C15" s="63" t="s">
        <v>7</v>
      </c>
      <c r="D15" s="68">
        <v>16</v>
      </c>
      <c r="E15" s="67">
        <v>16</v>
      </c>
      <c r="F15" s="68">
        <v>9</v>
      </c>
      <c r="G15" s="69">
        <v>0</v>
      </c>
      <c r="H15" s="70"/>
      <c r="I15" s="70"/>
      <c r="J15" s="107">
        <v>7</v>
      </c>
      <c r="K15" s="108">
        <v>0</v>
      </c>
      <c r="L15" s="107"/>
      <c r="M15" s="123"/>
      <c r="N15" s="189"/>
      <c r="O15" s="108"/>
      <c r="P15" s="10"/>
      <c r="Q15" s="10"/>
      <c r="R15" s="39"/>
      <c r="S15" s="39"/>
      <c r="T15" s="39"/>
      <c r="U15" s="39"/>
      <c r="V15" s="39"/>
      <c r="W15" s="11"/>
      <c r="X15" s="41">
        <f t="shared" si="0"/>
        <v>48</v>
      </c>
      <c r="Y15" s="2"/>
    </row>
    <row r="16" spans="1:25" ht="15.75" thickBot="1">
      <c r="A16" s="32">
        <v>11</v>
      </c>
      <c r="B16" s="57" t="s">
        <v>217</v>
      </c>
      <c r="C16" s="63"/>
      <c r="D16" s="68"/>
      <c r="E16" s="67"/>
      <c r="F16" s="68"/>
      <c r="G16" s="69"/>
      <c r="H16" s="70"/>
      <c r="I16" s="70"/>
      <c r="J16" s="107"/>
      <c r="K16" s="108"/>
      <c r="L16" s="107"/>
      <c r="M16" s="123"/>
      <c r="N16" s="189">
        <v>11</v>
      </c>
      <c r="O16" s="108">
        <v>11</v>
      </c>
      <c r="P16" s="10"/>
      <c r="Q16" s="10"/>
      <c r="R16" s="39"/>
      <c r="S16" s="39"/>
      <c r="T16" s="39"/>
      <c r="U16" s="39"/>
      <c r="V16" s="39"/>
      <c r="W16" s="11"/>
      <c r="X16" s="41">
        <f t="shared" si="0"/>
        <v>22</v>
      </c>
      <c r="Y16" s="2"/>
    </row>
    <row r="17" spans="1:25" ht="15.75" thickBot="1">
      <c r="A17" s="32">
        <v>12</v>
      </c>
      <c r="B17" s="57" t="s">
        <v>20</v>
      </c>
      <c r="C17" s="63"/>
      <c r="D17" s="46"/>
      <c r="E17" s="19"/>
      <c r="F17" s="46"/>
      <c r="G17" s="9"/>
      <c r="H17" s="70"/>
      <c r="I17" s="70"/>
      <c r="J17" s="107"/>
      <c r="K17" s="108"/>
      <c r="L17" s="107"/>
      <c r="M17" s="123"/>
      <c r="N17" s="189">
        <v>10</v>
      </c>
      <c r="O17" s="108">
        <v>9</v>
      </c>
      <c r="P17" s="10"/>
      <c r="Q17" s="10"/>
      <c r="R17" s="39"/>
      <c r="S17" s="39"/>
      <c r="T17" s="39"/>
      <c r="U17" s="39"/>
      <c r="V17" s="39"/>
      <c r="W17" s="11"/>
      <c r="X17" s="41">
        <f t="shared" si="0"/>
        <v>19</v>
      </c>
      <c r="Y17" s="2"/>
    </row>
    <row r="18" spans="1:25" ht="15.75" thickBot="1">
      <c r="A18" s="32">
        <v>13</v>
      </c>
      <c r="B18" s="57" t="s">
        <v>167</v>
      </c>
      <c r="C18" s="61"/>
      <c r="D18" s="68"/>
      <c r="E18" s="67"/>
      <c r="F18" s="68"/>
      <c r="G18" s="69"/>
      <c r="H18" s="70"/>
      <c r="I18" s="70"/>
      <c r="J18" s="107"/>
      <c r="K18" s="108"/>
      <c r="L18" s="107"/>
      <c r="M18" s="123"/>
      <c r="N18" s="189"/>
      <c r="O18" s="108"/>
      <c r="P18" s="10"/>
      <c r="Q18" s="10"/>
      <c r="R18" s="39"/>
      <c r="S18" s="39"/>
      <c r="T18" s="39"/>
      <c r="U18" s="39"/>
      <c r="V18" s="39"/>
      <c r="W18" s="11"/>
      <c r="X18" s="41">
        <f t="shared" si="0"/>
        <v>0</v>
      </c>
      <c r="Y18" s="2"/>
    </row>
    <row r="19" spans="1:25" ht="15.75" thickBot="1">
      <c r="A19" s="32">
        <v>14</v>
      </c>
      <c r="B19" s="57"/>
      <c r="C19" s="61"/>
      <c r="D19" s="46"/>
      <c r="E19" s="19"/>
      <c r="F19" s="68"/>
      <c r="G19" s="69"/>
      <c r="H19" s="70"/>
      <c r="I19" s="70"/>
      <c r="J19" s="107"/>
      <c r="K19" s="108"/>
      <c r="L19" s="107"/>
      <c r="M19" s="123"/>
      <c r="N19" s="189"/>
      <c r="O19" s="108"/>
      <c r="P19" s="10"/>
      <c r="Q19" s="10"/>
      <c r="R19" s="39"/>
      <c r="S19" s="39"/>
      <c r="T19" s="39"/>
      <c r="U19" s="39"/>
      <c r="V19" s="39"/>
      <c r="W19" s="11"/>
      <c r="X19" s="41">
        <f t="shared" si="0"/>
        <v>0</v>
      </c>
      <c r="Y19" s="2"/>
    </row>
    <row r="20" spans="1:25" ht="15.75" thickBot="1">
      <c r="A20" s="32">
        <v>15</v>
      </c>
      <c r="B20" s="57"/>
      <c r="C20" s="61"/>
      <c r="D20" s="46"/>
      <c r="E20" s="19"/>
      <c r="F20" s="46"/>
      <c r="G20" s="9"/>
      <c r="H20" s="4"/>
      <c r="I20" s="4"/>
      <c r="J20" s="107"/>
      <c r="K20" s="108"/>
      <c r="L20" s="8"/>
      <c r="M20" s="11"/>
      <c r="N20" s="39"/>
      <c r="O20" s="21"/>
      <c r="P20" s="10"/>
      <c r="Q20" s="10"/>
      <c r="R20" s="39"/>
      <c r="S20" s="39"/>
      <c r="T20" s="39"/>
      <c r="U20" s="39"/>
      <c r="V20" s="39"/>
      <c r="W20" s="11"/>
      <c r="X20" s="41">
        <f t="shared" si="0"/>
        <v>0</v>
      </c>
      <c r="Y20" s="2"/>
    </row>
    <row r="21" spans="1:25" ht="15.75" thickBot="1">
      <c r="A21" s="32">
        <v>16</v>
      </c>
      <c r="B21" s="57"/>
      <c r="C21" s="61"/>
      <c r="D21" s="46"/>
      <c r="E21" s="19"/>
      <c r="F21" s="46"/>
      <c r="G21" s="9"/>
      <c r="H21" s="4"/>
      <c r="I21" s="4"/>
      <c r="J21" s="8"/>
      <c r="K21" s="21"/>
      <c r="L21" s="8"/>
      <c r="M21" s="11"/>
      <c r="N21" s="39"/>
      <c r="O21" s="21"/>
      <c r="P21" s="10"/>
      <c r="Q21" s="10"/>
      <c r="R21" s="39"/>
      <c r="S21" s="39"/>
      <c r="T21" s="39"/>
      <c r="U21" s="39"/>
      <c r="V21" s="39"/>
      <c r="W21" s="11"/>
      <c r="X21" s="41">
        <f t="shared" si="0"/>
        <v>0</v>
      </c>
      <c r="Y21" s="2"/>
    </row>
    <row r="22" spans="1:25" ht="15.75" thickBot="1">
      <c r="A22" s="32">
        <v>17</v>
      </c>
      <c r="B22" s="57"/>
      <c r="C22" s="61"/>
      <c r="D22" s="46"/>
      <c r="E22" s="19"/>
      <c r="F22" s="46"/>
      <c r="G22" s="9"/>
      <c r="H22" s="4"/>
      <c r="I22" s="4"/>
      <c r="J22" s="107"/>
      <c r="K22" s="108"/>
      <c r="L22" s="107"/>
      <c r="M22" s="123"/>
      <c r="N22" s="39"/>
      <c r="O22" s="21"/>
      <c r="P22" s="10"/>
      <c r="Q22" s="10"/>
      <c r="R22" s="39"/>
      <c r="S22" s="39"/>
      <c r="T22" s="39"/>
      <c r="U22" s="39"/>
      <c r="V22" s="39"/>
      <c r="W22" s="11"/>
      <c r="X22" s="41">
        <f t="shared" si="0"/>
        <v>0</v>
      </c>
      <c r="Y22" s="2"/>
    </row>
    <row r="23" spans="1:25" ht="15.75" thickBot="1">
      <c r="A23" s="32">
        <v>18</v>
      </c>
      <c r="B23" s="57"/>
      <c r="C23" s="61"/>
      <c r="D23" s="46"/>
      <c r="E23" s="19"/>
      <c r="F23" s="46"/>
      <c r="G23" s="9"/>
      <c r="H23" s="4"/>
      <c r="I23" s="4"/>
      <c r="J23" s="8"/>
      <c r="K23" s="108"/>
      <c r="L23" s="107"/>
      <c r="M23" s="123"/>
      <c r="N23" s="39"/>
      <c r="O23" s="21"/>
      <c r="P23" s="10"/>
      <c r="Q23" s="10"/>
      <c r="R23" s="39"/>
      <c r="S23" s="39"/>
      <c r="T23" s="39"/>
      <c r="U23" s="39"/>
      <c r="V23" s="39"/>
      <c r="W23" s="11"/>
      <c r="X23" s="41">
        <f t="shared" si="0"/>
        <v>0</v>
      </c>
      <c r="Y23" s="2"/>
    </row>
    <row r="24" spans="1:25" ht="15.75" thickBot="1">
      <c r="A24" s="32">
        <v>19</v>
      </c>
      <c r="B24" s="57"/>
      <c r="C24" s="61"/>
      <c r="D24" s="68"/>
      <c r="E24" s="67"/>
      <c r="F24" s="68"/>
      <c r="G24" s="69"/>
      <c r="H24" s="70"/>
      <c r="I24" s="70"/>
      <c r="J24" s="107"/>
      <c r="K24" s="108"/>
      <c r="L24" s="107"/>
      <c r="M24" s="123"/>
      <c r="N24" s="39"/>
      <c r="O24" s="21"/>
      <c r="P24" s="10"/>
      <c r="Q24" s="10"/>
      <c r="R24" s="39"/>
      <c r="S24" s="39"/>
      <c r="T24" s="39"/>
      <c r="U24" s="39"/>
      <c r="V24" s="39"/>
      <c r="W24" s="11"/>
      <c r="X24" s="41">
        <f t="shared" si="0"/>
        <v>0</v>
      </c>
      <c r="Y24" s="2"/>
    </row>
    <row r="25" spans="4:24" s="3" customFormat="1" ht="15">
      <c r="D25" s="233"/>
      <c r="E25" s="233"/>
      <c r="F25" s="233"/>
      <c r="G25" s="233"/>
      <c r="H25" s="233"/>
      <c r="I25" s="233"/>
      <c r="J25" s="104"/>
      <c r="K25" s="43"/>
      <c r="L25" s="113"/>
      <c r="M25" s="43"/>
      <c r="N25" s="135"/>
      <c r="O25" s="43"/>
      <c r="P25" s="152"/>
      <c r="Q25" s="152"/>
      <c r="R25" s="173"/>
      <c r="S25" s="173"/>
      <c r="T25" s="176"/>
      <c r="U25" s="176"/>
      <c r="V25" s="234"/>
      <c r="W25" s="234"/>
      <c r="X25" s="5"/>
    </row>
    <row r="26" spans="2:23" ht="15">
      <c r="B26" s="232" t="s">
        <v>2</v>
      </c>
      <c r="C26" s="232"/>
      <c r="D26" s="232"/>
      <c r="E26" s="23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51"/>
      <c r="Q26" s="151"/>
      <c r="R26" s="172"/>
      <c r="S26" s="172"/>
      <c r="T26" s="175"/>
      <c r="U26" s="175"/>
      <c r="V26" s="42"/>
      <c r="W26" s="42"/>
    </row>
    <row r="27" spans="2:23" ht="15">
      <c r="B27" s="232"/>
      <c r="C27" s="232"/>
      <c r="D27" s="232"/>
      <c r="E27" s="23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151"/>
      <c r="Q27" s="151"/>
      <c r="R27" s="172"/>
      <c r="S27" s="172"/>
      <c r="T27" s="175"/>
      <c r="U27" s="175"/>
      <c r="V27" s="42"/>
      <c r="W27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R3:S3"/>
    <mergeCell ref="T3:U3"/>
    <mergeCell ref="T4:U4"/>
    <mergeCell ref="B26:E27"/>
    <mergeCell ref="R4:S4"/>
    <mergeCell ref="V4:W4"/>
    <mergeCell ref="D25:E25"/>
    <mergeCell ref="F25:G25"/>
    <mergeCell ref="H25:I25"/>
    <mergeCell ref="V25:W25"/>
    <mergeCell ref="H4:I4"/>
    <mergeCell ref="J4:K4"/>
    <mergeCell ref="L4:M4"/>
    <mergeCell ref="N4:O4"/>
    <mergeCell ref="P4:Q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0" r:id="rId2"/>
  <headerFooter>
    <oddFooter>&amp;L&amp;D&amp;CMOTORSPORT SOUTH AFRICA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24"/>
  <sheetViews>
    <sheetView zoomScale="75" zoomScaleNormal="75" zoomScaleSheetLayoutView="100" zoomScalePageLayoutView="0" workbookViewId="0" topLeftCell="A1">
      <selection activeCell="C3" sqref="C1:D16384"/>
    </sheetView>
  </sheetViews>
  <sheetFormatPr defaultColWidth="9.140625" defaultRowHeight="15"/>
  <cols>
    <col min="1" max="1" width="5.140625" style="0" customWidth="1"/>
    <col min="2" max="2" width="18.14062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10.140625" style="1" customWidth="1"/>
    <col min="15" max="15" width="12.57421875" style="1" customWidth="1"/>
    <col min="16" max="16" width="9.8515625" style="153" customWidth="1"/>
    <col min="17" max="17" width="10.57421875" style="153" customWidth="1"/>
    <col min="18" max="19" width="10.57421875" style="174" customWidth="1"/>
    <col min="20" max="21" width="10.57421875" style="177" hidden="1" customWidth="1"/>
    <col min="22" max="22" width="8.57421875" style="1" hidden="1" customWidth="1"/>
    <col min="23" max="23" width="11.57421875" style="1" hidden="1" customWidth="1"/>
    <col min="24" max="24" width="9.140625" style="0" customWidth="1"/>
  </cols>
  <sheetData>
    <row r="1" spans="1:26" ht="27" customHeight="1">
      <c r="A1" s="231" t="s">
        <v>175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6"/>
      <c r="Z1" s="6"/>
    </row>
    <row r="2" spans="1:26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113</v>
      </c>
      <c r="E4" s="230"/>
      <c r="F4" s="229" t="s">
        <v>156</v>
      </c>
      <c r="G4" s="230"/>
      <c r="H4" s="237" t="s">
        <v>174</v>
      </c>
      <c r="I4" s="237"/>
      <c r="J4" s="235" t="s">
        <v>189</v>
      </c>
      <c r="K4" s="237"/>
      <c r="L4" s="238" t="s">
        <v>200</v>
      </c>
      <c r="M4" s="236"/>
      <c r="N4" s="235" t="s">
        <v>211</v>
      </c>
      <c r="O4" s="236"/>
      <c r="P4" s="235"/>
      <c r="Q4" s="236"/>
      <c r="R4" s="235"/>
      <c r="S4" s="236"/>
      <c r="T4" s="235"/>
      <c r="U4" s="236"/>
      <c r="V4" s="229"/>
      <c r="W4" s="236"/>
      <c r="X4" s="228"/>
    </row>
    <row r="5" spans="1:24" s="2" customFormat="1" ht="45.75" thickBot="1">
      <c r="A5" s="31" t="s">
        <v>0</v>
      </c>
      <c r="B5" s="30" t="s">
        <v>4</v>
      </c>
      <c r="C5" s="48" t="s">
        <v>3</v>
      </c>
      <c r="D5" s="55">
        <v>1</v>
      </c>
      <c r="E5" s="54">
        <v>2</v>
      </c>
      <c r="F5" s="51">
        <v>1</v>
      </c>
      <c r="G5" s="52">
        <v>2</v>
      </c>
      <c r="H5" s="52">
        <v>1</v>
      </c>
      <c r="I5" s="52">
        <v>2</v>
      </c>
      <c r="J5" s="51">
        <v>1</v>
      </c>
      <c r="K5" s="53">
        <v>2</v>
      </c>
      <c r="L5" s="51">
        <v>1</v>
      </c>
      <c r="M5" s="53">
        <v>2</v>
      </c>
      <c r="N5" s="51">
        <v>1</v>
      </c>
      <c r="O5" s="53">
        <v>2</v>
      </c>
      <c r="P5" s="51">
        <v>1</v>
      </c>
      <c r="Q5" s="53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32">
        <v>1</v>
      </c>
      <c r="B6" s="57" t="s">
        <v>72</v>
      </c>
      <c r="C6" s="62" t="s">
        <v>7</v>
      </c>
      <c r="D6" s="46">
        <v>25</v>
      </c>
      <c r="E6" s="26">
        <v>20</v>
      </c>
      <c r="F6" s="44">
        <v>25</v>
      </c>
      <c r="G6" s="45">
        <v>25</v>
      </c>
      <c r="H6" s="23">
        <v>25</v>
      </c>
      <c r="I6" s="23">
        <v>25</v>
      </c>
      <c r="J6" s="105"/>
      <c r="K6" s="106"/>
      <c r="L6" s="107">
        <v>25</v>
      </c>
      <c r="M6" s="123">
        <v>25</v>
      </c>
      <c r="N6" s="198">
        <v>25</v>
      </c>
      <c r="O6" s="132">
        <v>25</v>
      </c>
      <c r="P6" s="155"/>
      <c r="Q6" s="25"/>
      <c r="R6" s="155"/>
      <c r="S6" s="25"/>
      <c r="T6" s="155"/>
      <c r="U6" s="25"/>
      <c r="V6" s="22"/>
      <c r="W6" s="25"/>
      <c r="X6" s="41">
        <f aca="true" t="shared" si="0" ref="X6:X16">SUM(D6:W6)</f>
        <v>245</v>
      </c>
    </row>
    <row r="7" spans="1:24" ht="15.75" thickBot="1">
      <c r="A7" s="32">
        <v>2</v>
      </c>
      <c r="B7" s="57" t="s">
        <v>73</v>
      </c>
      <c r="C7" s="63" t="s">
        <v>7</v>
      </c>
      <c r="D7" s="46">
        <v>0</v>
      </c>
      <c r="E7" s="19">
        <v>10</v>
      </c>
      <c r="F7" s="46">
        <v>20</v>
      </c>
      <c r="G7" s="9">
        <v>16</v>
      </c>
      <c r="H7" s="4"/>
      <c r="I7" s="4">
        <v>16</v>
      </c>
      <c r="J7" s="107">
        <v>16</v>
      </c>
      <c r="K7" s="108">
        <v>25</v>
      </c>
      <c r="L7" s="107">
        <v>20</v>
      </c>
      <c r="M7" s="123">
        <v>16</v>
      </c>
      <c r="N7" s="189">
        <v>20</v>
      </c>
      <c r="O7" s="123">
        <v>13</v>
      </c>
      <c r="P7" s="156"/>
      <c r="Q7" s="11"/>
      <c r="R7" s="156"/>
      <c r="S7" s="11"/>
      <c r="T7" s="156"/>
      <c r="U7" s="11"/>
      <c r="V7" s="8"/>
      <c r="W7" s="11"/>
      <c r="X7" s="41">
        <f t="shared" si="0"/>
        <v>172</v>
      </c>
    </row>
    <row r="8" spans="1:24" ht="15.75" thickBot="1">
      <c r="A8" s="32">
        <v>3</v>
      </c>
      <c r="B8" s="57" t="s">
        <v>154</v>
      </c>
      <c r="C8" s="63" t="s">
        <v>7</v>
      </c>
      <c r="D8" s="46">
        <v>11</v>
      </c>
      <c r="E8" s="19">
        <v>11</v>
      </c>
      <c r="F8" s="46">
        <v>16</v>
      </c>
      <c r="G8" s="9"/>
      <c r="H8" s="4">
        <v>16</v>
      </c>
      <c r="I8" s="4">
        <v>13</v>
      </c>
      <c r="J8" s="107">
        <v>20</v>
      </c>
      <c r="K8" s="108">
        <v>13</v>
      </c>
      <c r="L8" s="107">
        <v>16</v>
      </c>
      <c r="M8" s="123">
        <v>13</v>
      </c>
      <c r="N8" s="189">
        <v>16</v>
      </c>
      <c r="O8" s="123">
        <v>16</v>
      </c>
      <c r="P8" s="156"/>
      <c r="Q8" s="11"/>
      <c r="R8" s="156"/>
      <c r="S8" s="11"/>
      <c r="T8" s="156"/>
      <c r="U8" s="11"/>
      <c r="V8" s="8"/>
      <c r="W8" s="11"/>
      <c r="X8" s="41">
        <f t="shared" si="0"/>
        <v>161</v>
      </c>
    </row>
    <row r="9" spans="1:24" ht="15.75" thickBot="1">
      <c r="A9" s="32">
        <v>4</v>
      </c>
      <c r="B9" s="57" t="s">
        <v>42</v>
      </c>
      <c r="C9" s="63" t="s">
        <v>7</v>
      </c>
      <c r="D9" s="46">
        <v>13</v>
      </c>
      <c r="E9" s="19">
        <v>13</v>
      </c>
      <c r="F9" s="46">
        <v>10</v>
      </c>
      <c r="G9" s="9">
        <v>11</v>
      </c>
      <c r="H9" s="4">
        <v>13</v>
      </c>
      <c r="I9" s="4">
        <v>10</v>
      </c>
      <c r="J9" s="107">
        <v>13</v>
      </c>
      <c r="K9" s="108">
        <v>11</v>
      </c>
      <c r="L9" s="107">
        <v>13</v>
      </c>
      <c r="M9" s="123">
        <v>11</v>
      </c>
      <c r="N9" s="189">
        <v>11</v>
      </c>
      <c r="O9" s="123">
        <v>10</v>
      </c>
      <c r="P9" s="156"/>
      <c r="Q9" s="11"/>
      <c r="R9" s="156"/>
      <c r="S9" s="11"/>
      <c r="T9" s="156"/>
      <c r="U9" s="11"/>
      <c r="V9" s="8"/>
      <c r="W9" s="11"/>
      <c r="X9" s="41">
        <f t="shared" si="0"/>
        <v>139</v>
      </c>
    </row>
    <row r="10" spans="1:24" ht="15.75" thickBot="1">
      <c r="A10" s="32">
        <v>5</v>
      </c>
      <c r="B10" s="57" t="s">
        <v>58</v>
      </c>
      <c r="C10" s="63" t="s">
        <v>7</v>
      </c>
      <c r="D10" s="46">
        <v>9</v>
      </c>
      <c r="E10" s="19">
        <v>16</v>
      </c>
      <c r="F10" s="46">
        <v>13</v>
      </c>
      <c r="G10" s="9">
        <v>13</v>
      </c>
      <c r="H10" s="4">
        <v>20</v>
      </c>
      <c r="I10" s="4">
        <v>11</v>
      </c>
      <c r="J10" s="107"/>
      <c r="K10" s="108">
        <v>16</v>
      </c>
      <c r="L10" s="107">
        <v>7</v>
      </c>
      <c r="M10" s="123"/>
      <c r="N10" s="189">
        <v>13</v>
      </c>
      <c r="O10" s="123">
        <v>11</v>
      </c>
      <c r="P10" s="156"/>
      <c r="Q10" s="11"/>
      <c r="R10" s="156"/>
      <c r="S10" s="11"/>
      <c r="T10" s="156"/>
      <c r="U10" s="11"/>
      <c r="V10" s="8"/>
      <c r="W10" s="11"/>
      <c r="X10" s="41">
        <f t="shared" si="0"/>
        <v>129</v>
      </c>
    </row>
    <row r="11" spans="1:24" ht="15.75" thickBot="1">
      <c r="A11" s="32">
        <v>6</v>
      </c>
      <c r="B11" s="57" t="s">
        <v>155</v>
      </c>
      <c r="C11" s="63" t="s">
        <v>7</v>
      </c>
      <c r="D11" s="46">
        <v>10</v>
      </c>
      <c r="E11" s="19">
        <v>9</v>
      </c>
      <c r="F11" s="46">
        <v>11</v>
      </c>
      <c r="G11" s="9">
        <v>10</v>
      </c>
      <c r="H11" s="4">
        <v>11</v>
      </c>
      <c r="I11" s="4">
        <v>9</v>
      </c>
      <c r="J11" s="107"/>
      <c r="K11" s="108">
        <v>10</v>
      </c>
      <c r="L11" s="107">
        <v>10</v>
      </c>
      <c r="M11" s="123"/>
      <c r="N11" s="189">
        <v>9</v>
      </c>
      <c r="O11" s="123">
        <v>7</v>
      </c>
      <c r="P11" s="156"/>
      <c r="Q11" s="11"/>
      <c r="R11" s="156"/>
      <c r="S11" s="11"/>
      <c r="T11" s="156"/>
      <c r="U11" s="11"/>
      <c r="V11" s="8"/>
      <c r="W11" s="11"/>
      <c r="X11" s="41">
        <f t="shared" si="0"/>
        <v>96</v>
      </c>
    </row>
    <row r="12" spans="1:24" ht="15.75" thickBot="1">
      <c r="A12" s="32">
        <v>7</v>
      </c>
      <c r="B12" s="57" t="s">
        <v>208</v>
      </c>
      <c r="C12" s="63" t="s">
        <v>7</v>
      </c>
      <c r="D12" s="46"/>
      <c r="E12" s="19"/>
      <c r="F12" s="46"/>
      <c r="G12" s="9"/>
      <c r="H12" s="4"/>
      <c r="I12" s="4"/>
      <c r="J12" s="107"/>
      <c r="K12" s="108"/>
      <c r="L12" s="107">
        <v>11</v>
      </c>
      <c r="M12" s="123">
        <v>20</v>
      </c>
      <c r="N12" s="189"/>
      <c r="O12" s="123">
        <v>20</v>
      </c>
      <c r="P12" s="156"/>
      <c r="Q12" s="11"/>
      <c r="R12" s="156"/>
      <c r="S12" s="11"/>
      <c r="T12" s="156"/>
      <c r="U12" s="11"/>
      <c r="V12" s="8"/>
      <c r="W12" s="11"/>
      <c r="X12" s="41">
        <f t="shared" si="0"/>
        <v>51</v>
      </c>
    </row>
    <row r="13" spans="1:24" ht="15.75" thickBot="1">
      <c r="A13" s="32">
        <v>8</v>
      </c>
      <c r="B13" s="57" t="s">
        <v>209</v>
      </c>
      <c r="C13" s="63" t="s">
        <v>7</v>
      </c>
      <c r="D13" s="46"/>
      <c r="E13" s="19"/>
      <c r="F13" s="46"/>
      <c r="G13" s="9"/>
      <c r="H13" s="4"/>
      <c r="I13" s="4"/>
      <c r="J13" s="107"/>
      <c r="K13" s="108"/>
      <c r="L13" s="107">
        <v>9</v>
      </c>
      <c r="M13" s="123">
        <v>10</v>
      </c>
      <c r="N13" s="189">
        <v>0</v>
      </c>
      <c r="O13" s="123">
        <v>9</v>
      </c>
      <c r="P13" s="156"/>
      <c r="Q13" s="11"/>
      <c r="R13" s="156"/>
      <c r="S13" s="11"/>
      <c r="T13" s="156"/>
      <c r="U13" s="11"/>
      <c r="V13" s="8"/>
      <c r="W13" s="11"/>
      <c r="X13" s="41">
        <f t="shared" si="0"/>
        <v>28</v>
      </c>
    </row>
    <row r="14" spans="1:24" ht="15.75" thickBot="1">
      <c r="A14" s="32">
        <v>9</v>
      </c>
      <c r="B14" s="58" t="s">
        <v>210</v>
      </c>
      <c r="C14" s="63"/>
      <c r="D14" s="46"/>
      <c r="E14" s="19"/>
      <c r="F14" s="46"/>
      <c r="G14" s="9"/>
      <c r="H14" s="4"/>
      <c r="I14" s="4"/>
      <c r="J14" s="107"/>
      <c r="K14" s="108"/>
      <c r="L14" s="107">
        <v>8</v>
      </c>
      <c r="M14" s="123">
        <v>0</v>
      </c>
      <c r="N14" s="189">
        <v>10</v>
      </c>
      <c r="O14" s="123">
        <v>8</v>
      </c>
      <c r="P14" s="156"/>
      <c r="Q14" s="11"/>
      <c r="R14" s="156"/>
      <c r="S14" s="11"/>
      <c r="T14" s="156"/>
      <c r="U14" s="11"/>
      <c r="V14" s="8"/>
      <c r="W14" s="11"/>
      <c r="X14" s="41">
        <f t="shared" si="0"/>
        <v>26</v>
      </c>
    </row>
    <row r="15" spans="1:24" ht="15.75" thickBot="1">
      <c r="A15" s="32">
        <v>10</v>
      </c>
      <c r="B15" s="57" t="s">
        <v>29</v>
      </c>
      <c r="C15" s="63" t="s">
        <v>7</v>
      </c>
      <c r="D15" s="46">
        <v>16</v>
      </c>
      <c r="E15" s="19">
        <v>8</v>
      </c>
      <c r="F15" s="46"/>
      <c r="G15" s="9"/>
      <c r="H15" s="4"/>
      <c r="I15" s="4"/>
      <c r="J15" s="107"/>
      <c r="K15" s="108"/>
      <c r="L15" s="107"/>
      <c r="M15" s="123"/>
      <c r="N15" s="189"/>
      <c r="O15" s="123"/>
      <c r="P15" s="156"/>
      <c r="Q15" s="11"/>
      <c r="R15" s="156"/>
      <c r="S15" s="11"/>
      <c r="T15" s="156"/>
      <c r="U15" s="11"/>
      <c r="V15" s="8"/>
      <c r="W15" s="11"/>
      <c r="X15" s="41">
        <f t="shared" si="0"/>
        <v>24</v>
      </c>
    </row>
    <row r="16" spans="1:24" ht="15.75" thickBot="1">
      <c r="A16" s="32">
        <v>11</v>
      </c>
      <c r="B16" s="57" t="s">
        <v>218</v>
      </c>
      <c r="C16" s="63"/>
      <c r="D16" s="46"/>
      <c r="E16" s="19"/>
      <c r="F16" s="46"/>
      <c r="G16" s="9"/>
      <c r="H16" s="4"/>
      <c r="I16" s="4"/>
      <c r="J16" s="107"/>
      <c r="K16" s="108"/>
      <c r="L16" s="107"/>
      <c r="M16" s="123"/>
      <c r="N16" s="189">
        <v>8</v>
      </c>
      <c r="O16" s="123"/>
      <c r="P16" s="156"/>
      <c r="Q16" s="11"/>
      <c r="R16" s="156"/>
      <c r="S16" s="11"/>
      <c r="T16" s="156"/>
      <c r="U16" s="11"/>
      <c r="V16" s="8"/>
      <c r="W16" s="11"/>
      <c r="X16" s="41">
        <f t="shared" si="0"/>
        <v>8</v>
      </c>
    </row>
    <row r="17" spans="1:24" ht="15.75" thickBot="1">
      <c r="A17" s="32">
        <v>12</v>
      </c>
      <c r="B17" s="57"/>
      <c r="C17" s="63"/>
      <c r="D17" s="46"/>
      <c r="E17" s="19"/>
      <c r="F17" s="46"/>
      <c r="G17" s="9"/>
      <c r="H17" s="4"/>
      <c r="I17" s="4"/>
      <c r="J17" s="107"/>
      <c r="K17" s="108"/>
      <c r="L17" s="107"/>
      <c r="M17" s="123"/>
      <c r="N17" s="189"/>
      <c r="O17" s="123"/>
      <c r="P17" s="156"/>
      <c r="Q17" s="11"/>
      <c r="R17" s="156"/>
      <c r="S17" s="11"/>
      <c r="T17" s="156"/>
      <c r="U17" s="11"/>
      <c r="V17" s="8"/>
      <c r="W17" s="11"/>
      <c r="X17" s="41"/>
    </row>
    <row r="18" spans="1:24" ht="15.75" thickBot="1">
      <c r="A18" s="32">
        <v>13</v>
      </c>
      <c r="B18" s="57"/>
      <c r="C18" s="63"/>
      <c r="D18" s="46"/>
      <c r="E18" s="19"/>
      <c r="F18" s="46"/>
      <c r="G18" s="9"/>
      <c r="H18" s="4"/>
      <c r="I18" s="4"/>
      <c r="J18" s="107"/>
      <c r="K18" s="108"/>
      <c r="L18" s="107"/>
      <c r="M18" s="123"/>
      <c r="N18" s="39"/>
      <c r="O18" s="11"/>
      <c r="P18" s="156"/>
      <c r="Q18" s="11"/>
      <c r="R18" s="156"/>
      <c r="S18" s="11"/>
      <c r="T18" s="156"/>
      <c r="U18" s="11"/>
      <c r="V18" s="8"/>
      <c r="W18" s="11"/>
      <c r="X18" s="41"/>
    </row>
    <row r="19" spans="1:24" ht="15.75" thickBot="1">
      <c r="A19" s="32">
        <v>14</v>
      </c>
      <c r="B19" s="57"/>
      <c r="C19" s="63"/>
      <c r="D19" s="46"/>
      <c r="E19" s="19"/>
      <c r="F19" s="46"/>
      <c r="G19" s="9"/>
      <c r="H19" s="4"/>
      <c r="I19" s="4"/>
      <c r="J19" s="107"/>
      <c r="K19" s="108"/>
      <c r="L19" s="107"/>
      <c r="M19" s="123"/>
      <c r="N19" s="39"/>
      <c r="O19" s="11"/>
      <c r="P19" s="156"/>
      <c r="Q19" s="11"/>
      <c r="R19" s="156"/>
      <c r="S19" s="11"/>
      <c r="T19" s="156"/>
      <c r="U19" s="11"/>
      <c r="V19" s="8"/>
      <c r="W19" s="11"/>
      <c r="X19" s="41"/>
    </row>
    <row r="20" spans="1:24" ht="15.75" thickBot="1">
      <c r="A20" s="32">
        <v>15</v>
      </c>
      <c r="B20" s="57"/>
      <c r="C20" s="63"/>
      <c r="D20" s="46"/>
      <c r="E20" s="19"/>
      <c r="F20" s="46"/>
      <c r="G20" s="9"/>
      <c r="H20" s="4"/>
      <c r="I20" s="4"/>
      <c r="J20" s="107"/>
      <c r="K20" s="108"/>
      <c r="L20" s="107"/>
      <c r="M20" s="123"/>
      <c r="N20" s="39"/>
      <c r="O20" s="11"/>
      <c r="P20" s="156"/>
      <c r="Q20" s="11"/>
      <c r="R20" s="156"/>
      <c r="S20" s="11"/>
      <c r="T20" s="156"/>
      <c r="U20" s="11"/>
      <c r="V20" s="8"/>
      <c r="W20" s="11"/>
      <c r="X20" s="41"/>
    </row>
    <row r="21" spans="1:24" ht="15.75" thickBot="1">
      <c r="A21" s="32">
        <v>16</v>
      </c>
      <c r="B21" s="57"/>
      <c r="C21" s="63"/>
      <c r="D21" s="46"/>
      <c r="E21" s="19"/>
      <c r="F21" s="46"/>
      <c r="G21" s="9"/>
      <c r="H21" s="4"/>
      <c r="I21" s="4"/>
      <c r="J21" s="107"/>
      <c r="K21" s="108"/>
      <c r="L21" s="107"/>
      <c r="M21" s="123"/>
      <c r="N21" s="39"/>
      <c r="O21" s="11"/>
      <c r="P21" s="156"/>
      <c r="Q21" s="11"/>
      <c r="R21" s="156"/>
      <c r="S21" s="11"/>
      <c r="T21" s="156"/>
      <c r="U21" s="11"/>
      <c r="V21" s="8"/>
      <c r="W21" s="11"/>
      <c r="X21" s="41"/>
    </row>
    <row r="22" spans="4:24" s="3" customFormat="1" ht="15">
      <c r="D22" s="233"/>
      <c r="E22" s="233"/>
      <c r="F22" s="233"/>
      <c r="G22" s="233"/>
      <c r="H22" s="233"/>
      <c r="I22" s="233"/>
      <c r="J22" s="104"/>
      <c r="K22" s="43"/>
      <c r="L22" s="113"/>
      <c r="M22" s="43"/>
      <c r="N22" s="135"/>
      <c r="O22" s="43"/>
      <c r="P22" s="152"/>
      <c r="Q22" s="152"/>
      <c r="R22" s="173"/>
      <c r="S22" s="173"/>
      <c r="T22" s="176"/>
      <c r="U22" s="176"/>
      <c r="V22" s="234"/>
      <c r="W22" s="234"/>
      <c r="X22" s="5"/>
    </row>
    <row r="23" spans="2:23" ht="15">
      <c r="B23" s="232" t="s">
        <v>2</v>
      </c>
      <c r="C23" s="232"/>
      <c r="D23" s="232"/>
      <c r="E23" s="23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51"/>
      <c r="Q23" s="151"/>
      <c r="R23" s="172"/>
      <c r="S23" s="172"/>
      <c r="T23" s="175"/>
      <c r="U23" s="175"/>
      <c r="V23" s="42"/>
      <c r="W23" s="42"/>
    </row>
    <row r="24" spans="2:23" ht="15">
      <c r="B24" s="232"/>
      <c r="C24" s="232"/>
      <c r="D24" s="232"/>
      <c r="E24" s="23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51"/>
      <c r="Q24" s="151"/>
      <c r="R24" s="172"/>
      <c r="S24" s="172"/>
      <c r="T24" s="175"/>
      <c r="U24" s="175"/>
      <c r="V24" s="42"/>
      <c r="W24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R3:S3"/>
    <mergeCell ref="T3:U3"/>
    <mergeCell ref="T4:U4"/>
    <mergeCell ref="B23:E24"/>
    <mergeCell ref="R4:S4"/>
    <mergeCell ref="V4:W4"/>
    <mergeCell ref="D22:E22"/>
    <mergeCell ref="F22:G22"/>
    <mergeCell ref="H22:I22"/>
    <mergeCell ref="V22:W22"/>
    <mergeCell ref="H4:I4"/>
    <mergeCell ref="J4:K4"/>
    <mergeCell ref="L4:M4"/>
    <mergeCell ref="N4:O4"/>
    <mergeCell ref="P4:Q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65" r:id="rId2"/>
  <headerFooter>
    <oddFooter>&amp;L&amp;D&amp;CMOTORSPORT SOUTH AFRICA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Z26"/>
  <sheetViews>
    <sheetView view="pageBreakPreview" zoomScaleSheetLayoutView="100" zoomScalePageLayoutView="0" workbookViewId="0" topLeftCell="A1">
      <selection activeCell="C3" sqref="C1:D16384"/>
    </sheetView>
  </sheetViews>
  <sheetFormatPr defaultColWidth="9.140625" defaultRowHeight="15"/>
  <cols>
    <col min="1" max="1" width="4.7109375" style="0" bestFit="1" customWidth="1"/>
    <col min="2" max="2" width="19.00390625" style="0" bestFit="1" customWidth="1"/>
    <col min="3" max="3" width="8.00390625" style="0" bestFit="1" customWidth="1"/>
    <col min="4" max="24" width="8.00390625" style="0" customWidth="1"/>
  </cols>
  <sheetData>
    <row r="1" spans="1:26" ht="27" customHeight="1">
      <c r="A1" s="263" t="s">
        <v>150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6"/>
      <c r="Z1" s="6"/>
    </row>
    <row r="2" spans="1:26" ht="20.25" customHeight="1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113</v>
      </c>
      <c r="E4" s="230"/>
      <c r="F4" s="229" t="s">
        <v>156</v>
      </c>
      <c r="G4" s="230"/>
      <c r="H4" s="237" t="s">
        <v>174</v>
      </c>
      <c r="I4" s="237"/>
      <c r="J4" s="238" t="s">
        <v>189</v>
      </c>
      <c r="K4" s="236"/>
      <c r="L4" s="238" t="s">
        <v>200</v>
      </c>
      <c r="M4" s="236"/>
      <c r="N4" s="235" t="s">
        <v>211</v>
      </c>
      <c r="O4" s="236"/>
      <c r="P4" s="235"/>
      <c r="Q4" s="236"/>
      <c r="R4" s="235"/>
      <c r="S4" s="236"/>
      <c r="T4" s="235"/>
      <c r="U4" s="236"/>
      <c r="V4" s="229"/>
      <c r="W4" s="236"/>
      <c r="X4" s="228"/>
    </row>
    <row r="5" spans="1:24" s="2" customFormat="1" ht="30.75" thickBot="1">
      <c r="A5" s="31" t="s">
        <v>0</v>
      </c>
      <c r="B5" s="30" t="s">
        <v>4</v>
      </c>
      <c r="C5" s="48" t="s">
        <v>3</v>
      </c>
      <c r="D5" s="55">
        <v>1</v>
      </c>
      <c r="E5" s="54">
        <v>2</v>
      </c>
      <c r="F5" s="51">
        <v>1</v>
      </c>
      <c r="G5" s="52">
        <v>2</v>
      </c>
      <c r="H5" s="52">
        <v>1</v>
      </c>
      <c r="I5" s="52">
        <v>2</v>
      </c>
      <c r="J5" s="51">
        <v>1</v>
      </c>
      <c r="K5" s="53">
        <v>2</v>
      </c>
      <c r="L5" s="51">
        <v>1</v>
      </c>
      <c r="M5" s="53">
        <v>2</v>
      </c>
      <c r="N5" s="51">
        <v>1</v>
      </c>
      <c r="O5" s="53">
        <v>2</v>
      </c>
      <c r="P5" s="130">
        <v>1</v>
      </c>
      <c r="Q5" s="131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32">
        <v>1</v>
      </c>
      <c r="B6" s="57" t="s">
        <v>70</v>
      </c>
      <c r="C6" s="61" t="s">
        <v>7</v>
      </c>
      <c r="D6" s="68">
        <v>20</v>
      </c>
      <c r="E6" s="64">
        <v>20</v>
      </c>
      <c r="F6" s="65">
        <v>20</v>
      </c>
      <c r="G6" s="66">
        <v>20</v>
      </c>
      <c r="H6" s="23">
        <v>20</v>
      </c>
      <c r="I6" s="23">
        <v>20</v>
      </c>
      <c r="J6" s="105">
        <v>25</v>
      </c>
      <c r="K6" s="106">
        <v>25</v>
      </c>
      <c r="L6" s="107">
        <v>25</v>
      </c>
      <c r="M6" s="123">
        <v>25</v>
      </c>
      <c r="N6" s="198"/>
      <c r="O6" s="106">
        <v>13</v>
      </c>
      <c r="P6" s="22"/>
      <c r="Q6" s="21"/>
      <c r="R6" s="22"/>
      <c r="S6" s="155"/>
      <c r="T6" s="22"/>
      <c r="U6" s="155"/>
      <c r="V6" s="22"/>
      <c r="W6" s="25"/>
      <c r="X6" s="41">
        <f aca="true" t="shared" si="0" ref="X6:X16">SUM(D6:W6)</f>
        <v>233</v>
      </c>
    </row>
    <row r="7" spans="1:24" ht="15.75" thickBot="1">
      <c r="A7" s="32">
        <v>2</v>
      </c>
      <c r="B7" s="57" t="s">
        <v>23</v>
      </c>
      <c r="C7" s="61" t="s">
        <v>7</v>
      </c>
      <c r="D7" s="68">
        <v>25</v>
      </c>
      <c r="E7" s="67">
        <v>25</v>
      </c>
      <c r="F7" s="68">
        <v>25</v>
      </c>
      <c r="G7" s="69">
        <v>25</v>
      </c>
      <c r="H7" s="4">
        <v>25</v>
      </c>
      <c r="I7" s="4">
        <v>25</v>
      </c>
      <c r="J7" s="107">
        <v>9</v>
      </c>
      <c r="K7" s="108">
        <v>13</v>
      </c>
      <c r="L7" s="107"/>
      <c r="M7" s="123">
        <v>20</v>
      </c>
      <c r="N7" s="189">
        <v>25</v>
      </c>
      <c r="O7" s="108">
        <v>16</v>
      </c>
      <c r="P7" s="8"/>
      <c r="Q7" s="21"/>
      <c r="R7" s="8"/>
      <c r="S7" s="156"/>
      <c r="T7" s="8"/>
      <c r="U7" s="156"/>
      <c r="V7" s="8"/>
      <c r="W7" s="11"/>
      <c r="X7" s="41">
        <f t="shared" si="0"/>
        <v>233</v>
      </c>
    </row>
    <row r="8" spans="1:24" ht="15.75" thickBot="1">
      <c r="A8" s="32">
        <v>3</v>
      </c>
      <c r="B8" s="57" t="s">
        <v>99</v>
      </c>
      <c r="C8" s="61" t="s">
        <v>7</v>
      </c>
      <c r="D8" s="68">
        <v>16</v>
      </c>
      <c r="E8" s="67">
        <v>16</v>
      </c>
      <c r="F8" s="68"/>
      <c r="G8" s="69"/>
      <c r="H8" s="4">
        <v>16</v>
      </c>
      <c r="I8" s="4">
        <v>16</v>
      </c>
      <c r="J8" s="107">
        <v>20</v>
      </c>
      <c r="K8" s="108">
        <v>16</v>
      </c>
      <c r="L8" s="107">
        <v>20</v>
      </c>
      <c r="M8" s="123">
        <v>16</v>
      </c>
      <c r="N8" s="189">
        <v>16</v>
      </c>
      <c r="O8" s="108">
        <v>25</v>
      </c>
      <c r="P8" s="8"/>
      <c r="Q8" s="21"/>
      <c r="R8" s="8"/>
      <c r="S8" s="156"/>
      <c r="T8" s="8"/>
      <c r="U8" s="156"/>
      <c r="V8" s="8"/>
      <c r="W8" s="11"/>
      <c r="X8" s="41">
        <f t="shared" si="0"/>
        <v>177</v>
      </c>
    </row>
    <row r="9" spans="1:24" ht="15.75" thickBot="1">
      <c r="A9" s="32">
        <v>4</v>
      </c>
      <c r="B9" s="57" t="s">
        <v>40</v>
      </c>
      <c r="C9" s="61" t="s">
        <v>7</v>
      </c>
      <c r="D9" s="46"/>
      <c r="E9" s="19"/>
      <c r="F9" s="46">
        <v>16</v>
      </c>
      <c r="G9" s="9">
        <v>0</v>
      </c>
      <c r="H9" s="4">
        <v>13</v>
      </c>
      <c r="I9" s="4"/>
      <c r="J9" s="107">
        <v>16</v>
      </c>
      <c r="K9" s="108">
        <v>20</v>
      </c>
      <c r="L9" s="107">
        <v>16</v>
      </c>
      <c r="M9" s="123">
        <v>13</v>
      </c>
      <c r="N9" s="189">
        <v>20</v>
      </c>
      <c r="O9" s="108">
        <v>20</v>
      </c>
      <c r="P9" s="8"/>
      <c r="Q9" s="21"/>
      <c r="R9" s="8"/>
      <c r="S9" s="156"/>
      <c r="T9" s="8"/>
      <c r="U9" s="156"/>
      <c r="V9" s="8"/>
      <c r="W9" s="11"/>
      <c r="X9" s="41">
        <f t="shared" si="0"/>
        <v>134</v>
      </c>
    </row>
    <row r="10" spans="1:24" ht="15.75" thickBot="1">
      <c r="A10" s="32">
        <v>5</v>
      </c>
      <c r="B10" s="57" t="s">
        <v>77</v>
      </c>
      <c r="C10" s="63"/>
      <c r="D10" s="68"/>
      <c r="E10" s="67"/>
      <c r="F10" s="68"/>
      <c r="G10" s="69"/>
      <c r="H10" s="4">
        <v>11</v>
      </c>
      <c r="I10" s="4"/>
      <c r="J10" s="107">
        <v>13</v>
      </c>
      <c r="K10" s="108">
        <v>10</v>
      </c>
      <c r="L10" s="107"/>
      <c r="M10" s="123"/>
      <c r="N10" s="189"/>
      <c r="O10" s="108"/>
      <c r="P10" s="8"/>
      <c r="Q10" s="21"/>
      <c r="R10" s="8"/>
      <c r="S10" s="156"/>
      <c r="T10" s="8"/>
      <c r="U10" s="156"/>
      <c r="V10" s="8"/>
      <c r="W10" s="11"/>
      <c r="X10" s="41">
        <f t="shared" si="0"/>
        <v>34</v>
      </c>
    </row>
    <row r="11" spans="1:24" ht="15.75" thickBot="1">
      <c r="A11" s="32">
        <v>6</v>
      </c>
      <c r="B11" s="57" t="s">
        <v>166</v>
      </c>
      <c r="C11" s="63"/>
      <c r="D11" s="46"/>
      <c r="E11" s="19"/>
      <c r="F11" s="46">
        <v>13</v>
      </c>
      <c r="G11" s="9">
        <v>0</v>
      </c>
      <c r="H11" s="4"/>
      <c r="I11" s="4"/>
      <c r="J11" s="8"/>
      <c r="K11" s="108"/>
      <c r="L11" s="107">
        <v>13</v>
      </c>
      <c r="M11" s="123">
        <v>0</v>
      </c>
      <c r="N11" s="189"/>
      <c r="O11" s="108">
        <v>10</v>
      </c>
      <c r="P11" s="8"/>
      <c r="Q11" s="21"/>
      <c r="R11" s="8"/>
      <c r="S11" s="156"/>
      <c r="T11" s="8"/>
      <c r="U11" s="156"/>
      <c r="V11" s="8"/>
      <c r="W11" s="11"/>
      <c r="X11" s="41">
        <f t="shared" si="0"/>
        <v>36</v>
      </c>
    </row>
    <row r="12" spans="1:24" ht="15.75" thickBot="1">
      <c r="A12" s="32">
        <v>7</v>
      </c>
      <c r="B12" s="57" t="s">
        <v>197</v>
      </c>
      <c r="C12" s="63"/>
      <c r="D12" s="68"/>
      <c r="E12" s="67"/>
      <c r="F12" s="68"/>
      <c r="G12" s="69"/>
      <c r="H12" s="4"/>
      <c r="I12" s="4"/>
      <c r="J12" s="107">
        <v>10</v>
      </c>
      <c r="K12" s="108">
        <v>11</v>
      </c>
      <c r="L12" s="107"/>
      <c r="M12" s="123"/>
      <c r="N12" s="189"/>
      <c r="O12" s="108"/>
      <c r="P12" s="8"/>
      <c r="Q12" s="21"/>
      <c r="R12" s="8"/>
      <c r="S12" s="156"/>
      <c r="T12" s="8"/>
      <c r="U12" s="156"/>
      <c r="V12" s="8"/>
      <c r="W12" s="11"/>
      <c r="X12" s="41">
        <f t="shared" si="0"/>
        <v>21</v>
      </c>
    </row>
    <row r="13" spans="1:24" ht="15.75" thickBot="1">
      <c r="A13" s="32">
        <v>8</v>
      </c>
      <c r="B13" s="57" t="s">
        <v>198</v>
      </c>
      <c r="C13" s="63"/>
      <c r="D13" s="46"/>
      <c r="E13" s="19"/>
      <c r="F13" s="46"/>
      <c r="G13" s="9"/>
      <c r="H13" s="4"/>
      <c r="I13" s="4"/>
      <c r="J13" s="107">
        <v>11</v>
      </c>
      <c r="K13" s="108"/>
      <c r="L13" s="107"/>
      <c r="M13" s="123"/>
      <c r="N13" s="189"/>
      <c r="O13" s="108"/>
      <c r="P13" s="8"/>
      <c r="Q13" s="21"/>
      <c r="R13" s="8"/>
      <c r="S13" s="156"/>
      <c r="T13" s="8"/>
      <c r="U13" s="156"/>
      <c r="V13" s="8"/>
      <c r="W13" s="11"/>
      <c r="X13" s="41">
        <f t="shared" si="0"/>
        <v>11</v>
      </c>
    </row>
    <row r="14" spans="1:24" ht="15.75" thickBot="1">
      <c r="A14" s="32">
        <v>9</v>
      </c>
      <c r="B14" s="57" t="s">
        <v>34</v>
      </c>
      <c r="C14" s="63"/>
      <c r="D14" s="68"/>
      <c r="E14" s="67"/>
      <c r="F14" s="68"/>
      <c r="G14" s="69"/>
      <c r="H14" s="4"/>
      <c r="I14" s="4"/>
      <c r="J14" s="107"/>
      <c r="K14" s="108"/>
      <c r="L14" s="107"/>
      <c r="M14" s="123"/>
      <c r="N14" s="189">
        <v>13</v>
      </c>
      <c r="O14" s="108">
        <v>11</v>
      </c>
      <c r="P14" s="8"/>
      <c r="Q14" s="21"/>
      <c r="R14" s="8"/>
      <c r="S14" s="156"/>
      <c r="T14" s="8"/>
      <c r="U14" s="156"/>
      <c r="V14" s="8"/>
      <c r="W14" s="11"/>
      <c r="X14" s="41">
        <f t="shared" si="0"/>
        <v>24</v>
      </c>
    </row>
    <row r="15" spans="1:24" ht="15.75" thickBot="1">
      <c r="A15" s="32">
        <v>10</v>
      </c>
      <c r="B15" s="57"/>
      <c r="C15" s="63"/>
      <c r="D15" s="68"/>
      <c r="E15" s="67"/>
      <c r="F15" s="68"/>
      <c r="G15" s="69"/>
      <c r="H15" s="4"/>
      <c r="I15" s="4"/>
      <c r="J15" s="107"/>
      <c r="K15" s="108"/>
      <c r="L15" s="107"/>
      <c r="M15" s="123"/>
      <c r="N15" s="189"/>
      <c r="O15" s="108"/>
      <c r="P15" s="8"/>
      <c r="Q15" s="21"/>
      <c r="R15" s="8"/>
      <c r="S15" s="156"/>
      <c r="T15" s="8"/>
      <c r="U15" s="156"/>
      <c r="V15" s="8"/>
      <c r="W15" s="11"/>
      <c r="X15" s="41">
        <f t="shared" si="0"/>
        <v>0</v>
      </c>
    </row>
    <row r="16" spans="1:24" ht="15.75" thickBot="1">
      <c r="A16" s="32">
        <v>11</v>
      </c>
      <c r="B16" s="57"/>
      <c r="C16" s="63"/>
      <c r="D16" s="68"/>
      <c r="E16" s="67"/>
      <c r="F16" s="68"/>
      <c r="G16" s="69"/>
      <c r="H16" s="4"/>
      <c r="I16" s="4"/>
      <c r="J16" s="107"/>
      <c r="K16" s="108"/>
      <c r="L16" s="107"/>
      <c r="M16" s="123"/>
      <c r="N16" s="189"/>
      <c r="O16" s="108"/>
      <c r="P16" s="8"/>
      <c r="Q16" s="21"/>
      <c r="R16" s="8"/>
      <c r="S16" s="156"/>
      <c r="T16" s="8"/>
      <c r="U16" s="156"/>
      <c r="V16" s="8"/>
      <c r="W16" s="11"/>
      <c r="X16" s="41">
        <f t="shared" si="0"/>
        <v>0</v>
      </c>
    </row>
    <row r="17" spans="4:24" s="3" customFormat="1" ht="15">
      <c r="D17" s="233"/>
      <c r="E17" s="233"/>
      <c r="F17" s="233"/>
      <c r="G17" s="233"/>
      <c r="H17" s="233"/>
      <c r="I17" s="233"/>
      <c r="J17" s="149"/>
      <c r="K17" s="149"/>
      <c r="L17" s="149"/>
      <c r="M17" s="149"/>
      <c r="N17" s="149"/>
      <c r="O17" s="149"/>
      <c r="P17" s="152"/>
      <c r="Q17" s="152"/>
      <c r="R17" s="173"/>
      <c r="S17" s="173"/>
      <c r="T17" s="176"/>
      <c r="U17" s="176"/>
      <c r="V17" s="233"/>
      <c r="W17" s="234"/>
      <c r="X17" s="5"/>
    </row>
    <row r="18" spans="2:23" ht="15">
      <c r="B18" s="232" t="s">
        <v>2</v>
      </c>
      <c r="C18" s="232"/>
      <c r="D18" s="232"/>
      <c r="E18" s="232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51"/>
      <c r="Q18" s="151"/>
      <c r="R18" s="172"/>
      <c r="S18" s="172"/>
      <c r="T18" s="175"/>
      <c r="U18" s="175"/>
      <c r="V18" s="148"/>
      <c r="W18" s="148"/>
    </row>
    <row r="19" spans="2:23" ht="15">
      <c r="B19" s="232"/>
      <c r="C19" s="232"/>
      <c r="D19" s="232"/>
      <c r="E19" s="232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51"/>
      <c r="Q19" s="151"/>
      <c r="R19" s="172"/>
      <c r="S19" s="172"/>
      <c r="T19" s="175"/>
      <c r="U19" s="175"/>
      <c r="V19" s="148"/>
      <c r="W19" s="148"/>
    </row>
    <row r="20" spans="4:23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53"/>
      <c r="Q20" s="153"/>
      <c r="R20" s="174"/>
      <c r="S20" s="174"/>
      <c r="T20" s="177"/>
      <c r="U20" s="177"/>
      <c r="V20" s="1"/>
      <c r="W20" s="1"/>
    </row>
    <row r="21" spans="4:23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53"/>
      <c r="Q21" s="153"/>
      <c r="R21" s="174"/>
      <c r="S21" s="174"/>
      <c r="T21" s="177"/>
      <c r="U21" s="177"/>
      <c r="V21" s="1"/>
      <c r="W21" s="1"/>
    </row>
    <row r="26" ht="15">
      <c r="B26" s="197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P4:Q4"/>
    <mergeCell ref="R3:S3"/>
    <mergeCell ref="T3:U3"/>
    <mergeCell ref="T4:U4"/>
    <mergeCell ref="N4:O4"/>
    <mergeCell ref="R4:S4"/>
    <mergeCell ref="B18:E19"/>
    <mergeCell ref="V4:W4"/>
    <mergeCell ref="D17:E17"/>
    <mergeCell ref="F17:G17"/>
    <mergeCell ref="H17:I17"/>
    <mergeCell ref="V17:W17"/>
    <mergeCell ref="H4:I4"/>
    <mergeCell ref="J4:K4"/>
    <mergeCell ref="L4:M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70" r:id="rId2"/>
  <headerFooter>
    <oddFooter>&amp;L&amp;D&amp;CMOTORSPORT SOUTH AFRICA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3"/>
  <sheetViews>
    <sheetView view="pageBreakPreview" zoomScaleSheetLayoutView="100" zoomScalePageLayoutView="0" workbookViewId="0" topLeftCell="A4">
      <selection activeCell="G11" sqref="G11"/>
    </sheetView>
  </sheetViews>
  <sheetFormatPr defaultColWidth="9.140625" defaultRowHeight="15"/>
  <cols>
    <col min="1" max="1" width="5.140625" style="0" customWidth="1"/>
    <col min="2" max="2" width="33.140625" style="0" customWidth="1"/>
    <col min="3" max="6" width="8.7109375" style="1" customWidth="1"/>
    <col min="7" max="8" width="8.57421875" style="1" customWidth="1"/>
    <col min="9" max="10" width="7.28125" style="1" customWidth="1"/>
    <col min="11" max="11" width="6.7109375" style="1" customWidth="1"/>
    <col min="12" max="12" width="7.421875" style="1" customWidth="1"/>
    <col min="13" max="13" width="8.28125" style="1" customWidth="1"/>
    <col min="14" max="14" width="7.421875" style="1" customWidth="1"/>
    <col min="15" max="15" width="8.28125" style="153" customWidth="1"/>
    <col min="16" max="16" width="7.7109375" style="153" customWidth="1"/>
    <col min="17" max="18" width="7.7109375" style="177" customWidth="1"/>
    <col min="19" max="19" width="10.28125" style="1" customWidth="1"/>
    <col min="20" max="20" width="8.421875" style="1" customWidth="1"/>
    <col min="21" max="21" width="9.140625" style="0" customWidth="1"/>
  </cols>
  <sheetData>
    <row r="1" spans="1:23" ht="27" customHeight="1">
      <c r="A1" s="248" t="s">
        <v>126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6"/>
      <c r="W1" s="6"/>
    </row>
    <row r="2" spans="1:23" ht="20.2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6"/>
      <c r="W2" s="6"/>
    </row>
    <row r="3" spans="3:21" ht="15">
      <c r="C3" s="225" t="s">
        <v>6</v>
      </c>
      <c r="D3" s="226"/>
      <c r="E3" s="225" t="s">
        <v>6</v>
      </c>
      <c r="F3" s="226"/>
      <c r="G3" s="225" t="s">
        <v>6</v>
      </c>
      <c r="H3" s="226"/>
      <c r="I3" s="225" t="s">
        <v>6</v>
      </c>
      <c r="J3" s="226"/>
      <c r="K3" s="225" t="s">
        <v>6</v>
      </c>
      <c r="L3" s="226"/>
      <c r="M3" s="225" t="s">
        <v>6</v>
      </c>
      <c r="N3" s="226"/>
      <c r="O3" s="225" t="s">
        <v>6</v>
      </c>
      <c r="P3" s="226"/>
      <c r="Q3" s="225" t="s">
        <v>6</v>
      </c>
      <c r="R3" s="226"/>
      <c r="S3" s="225" t="s">
        <v>6</v>
      </c>
      <c r="T3" s="226"/>
      <c r="U3" s="227" t="s">
        <v>1</v>
      </c>
    </row>
    <row r="4" spans="3:21" ht="15.75" thickBot="1">
      <c r="C4" s="229" t="s">
        <v>113</v>
      </c>
      <c r="D4" s="230"/>
      <c r="E4" s="229" t="s">
        <v>156</v>
      </c>
      <c r="F4" s="230"/>
      <c r="G4" s="235" t="s">
        <v>174</v>
      </c>
      <c r="H4" s="237"/>
      <c r="I4" s="229" t="s">
        <v>189</v>
      </c>
      <c r="J4" s="236"/>
      <c r="K4" s="238" t="s">
        <v>200</v>
      </c>
      <c r="L4" s="236"/>
      <c r="M4" s="235" t="s">
        <v>211</v>
      </c>
      <c r="N4" s="236"/>
      <c r="O4" s="229"/>
      <c r="P4" s="236"/>
      <c r="Q4" s="229"/>
      <c r="R4" s="236"/>
      <c r="S4" s="229"/>
      <c r="T4" s="236"/>
      <c r="U4" s="228"/>
    </row>
    <row r="5" spans="1:21" s="2" customFormat="1" ht="30.75" thickBot="1">
      <c r="A5" s="31" t="s">
        <v>0</v>
      </c>
      <c r="B5" s="30" t="s">
        <v>4</v>
      </c>
      <c r="C5" s="55">
        <v>1</v>
      </c>
      <c r="D5" s="129">
        <v>2</v>
      </c>
      <c r="E5" s="130">
        <v>1</v>
      </c>
      <c r="F5" s="55">
        <v>2</v>
      </c>
      <c r="G5" s="55">
        <v>1</v>
      </c>
      <c r="H5" s="55">
        <v>2</v>
      </c>
      <c r="I5" s="130">
        <v>1</v>
      </c>
      <c r="J5" s="131">
        <v>2</v>
      </c>
      <c r="K5" s="130">
        <v>1</v>
      </c>
      <c r="L5" s="131">
        <v>2</v>
      </c>
      <c r="M5" s="130">
        <v>1</v>
      </c>
      <c r="N5" s="131">
        <v>2</v>
      </c>
      <c r="O5" s="130">
        <v>1</v>
      </c>
      <c r="P5" s="131">
        <v>2</v>
      </c>
      <c r="Q5" s="130">
        <v>1</v>
      </c>
      <c r="R5" s="131">
        <v>2</v>
      </c>
      <c r="S5" s="130">
        <v>1</v>
      </c>
      <c r="T5" s="131">
        <v>2</v>
      </c>
      <c r="U5" s="228"/>
    </row>
    <row r="6" spans="1:21" ht="15.75" thickBot="1">
      <c r="A6" s="32">
        <v>1</v>
      </c>
      <c r="B6" s="57" t="s">
        <v>28</v>
      </c>
      <c r="C6" s="65"/>
      <c r="D6" s="64">
        <v>25</v>
      </c>
      <c r="E6" s="65"/>
      <c r="F6" s="66">
        <v>25</v>
      </c>
      <c r="G6" s="23"/>
      <c r="H6" s="23">
        <v>3</v>
      </c>
      <c r="I6" s="105"/>
      <c r="J6" s="106">
        <v>20</v>
      </c>
      <c r="K6" s="105">
        <v>11</v>
      </c>
      <c r="L6" s="132"/>
      <c r="M6" s="132"/>
      <c r="N6" s="106"/>
      <c r="O6" s="8"/>
      <c r="P6" s="21"/>
      <c r="Q6" s="8"/>
      <c r="R6" s="10"/>
      <c r="S6" s="38"/>
      <c r="T6" s="25"/>
      <c r="U6" s="41">
        <f aca="true" t="shared" si="0" ref="U6:U32">SUM(C6:T6)</f>
        <v>84</v>
      </c>
    </row>
    <row r="7" spans="1:21" ht="15.75" thickBot="1">
      <c r="A7" s="32">
        <f>+A6+1</f>
        <v>2</v>
      </c>
      <c r="B7" s="71" t="s">
        <v>170</v>
      </c>
      <c r="C7" s="68"/>
      <c r="D7" s="67">
        <v>20</v>
      </c>
      <c r="E7" s="68"/>
      <c r="F7" s="69">
        <v>16</v>
      </c>
      <c r="G7" s="4"/>
      <c r="H7" s="4">
        <v>25</v>
      </c>
      <c r="I7" s="107"/>
      <c r="J7" s="108">
        <v>8</v>
      </c>
      <c r="K7" s="107">
        <v>13</v>
      </c>
      <c r="L7" s="123"/>
      <c r="M7" s="189"/>
      <c r="N7" s="108"/>
      <c r="O7" s="8"/>
      <c r="P7" s="21"/>
      <c r="Q7" s="8"/>
      <c r="R7" s="10"/>
      <c r="S7" s="39"/>
      <c r="T7" s="11"/>
      <c r="U7" s="41">
        <f t="shared" si="0"/>
        <v>82</v>
      </c>
    </row>
    <row r="8" spans="1:21" ht="15.75" thickBot="1">
      <c r="A8" s="32">
        <f aca="true" t="shared" si="1" ref="A8:A20">+A7+1</f>
        <v>3</v>
      </c>
      <c r="B8" s="71" t="s">
        <v>109</v>
      </c>
      <c r="C8" s="68"/>
      <c r="D8" s="67"/>
      <c r="E8" s="68"/>
      <c r="F8" s="69"/>
      <c r="G8" s="4"/>
      <c r="H8" s="4">
        <v>13</v>
      </c>
      <c r="I8" s="107"/>
      <c r="J8" s="108"/>
      <c r="K8" s="107">
        <v>20</v>
      </c>
      <c r="L8" s="123"/>
      <c r="M8" s="189"/>
      <c r="N8" s="108">
        <v>25</v>
      </c>
      <c r="O8" s="8"/>
      <c r="P8" s="21"/>
      <c r="Q8" s="8"/>
      <c r="R8" s="10"/>
      <c r="S8" s="39"/>
      <c r="T8" s="11"/>
      <c r="U8" s="41">
        <f t="shared" si="0"/>
        <v>58</v>
      </c>
    </row>
    <row r="9" spans="1:21" ht="15.75" thickBot="1">
      <c r="A9" s="32">
        <f t="shared" si="1"/>
        <v>4</v>
      </c>
      <c r="B9" s="71" t="s">
        <v>110</v>
      </c>
      <c r="C9" s="68"/>
      <c r="D9" s="67">
        <v>16</v>
      </c>
      <c r="E9" s="68"/>
      <c r="F9" s="69">
        <v>20</v>
      </c>
      <c r="G9" s="4"/>
      <c r="H9" s="4">
        <v>6</v>
      </c>
      <c r="I9" s="107"/>
      <c r="J9" s="108">
        <v>9</v>
      </c>
      <c r="K9" s="107"/>
      <c r="L9" s="123"/>
      <c r="M9" s="189"/>
      <c r="N9" s="108"/>
      <c r="O9" s="8"/>
      <c r="P9" s="21"/>
      <c r="Q9" s="8"/>
      <c r="R9" s="10"/>
      <c r="S9" s="39"/>
      <c r="T9" s="11"/>
      <c r="U9" s="41">
        <f t="shared" si="0"/>
        <v>51</v>
      </c>
    </row>
    <row r="10" spans="1:21" ht="15.75" thickBot="1">
      <c r="A10" s="32">
        <f t="shared" si="1"/>
        <v>5</v>
      </c>
      <c r="B10" s="57" t="s">
        <v>66</v>
      </c>
      <c r="C10" s="68"/>
      <c r="D10" s="67">
        <v>13</v>
      </c>
      <c r="E10" s="68"/>
      <c r="F10" s="69">
        <v>11</v>
      </c>
      <c r="G10" s="4"/>
      <c r="H10" s="4">
        <v>11</v>
      </c>
      <c r="I10" s="107"/>
      <c r="J10" s="108">
        <v>6</v>
      </c>
      <c r="K10" s="107"/>
      <c r="L10" s="123"/>
      <c r="M10" s="189"/>
      <c r="N10" s="108"/>
      <c r="O10" s="8"/>
      <c r="P10" s="21"/>
      <c r="Q10" s="8"/>
      <c r="R10" s="10"/>
      <c r="S10" s="39"/>
      <c r="T10" s="11"/>
      <c r="U10" s="41">
        <f t="shared" si="0"/>
        <v>41</v>
      </c>
    </row>
    <row r="11" spans="1:21" ht="15.75" thickBot="1">
      <c r="A11" s="32">
        <f t="shared" si="1"/>
        <v>6</v>
      </c>
      <c r="B11" s="57" t="s">
        <v>34</v>
      </c>
      <c r="C11" s="68"/>
      <c r="D11" s="67"/>
      <c r="E11" s="68"/>
      <c r="F11" s="69"/>
      <c r="G11" s="4"/>
      <c r="H11" s="4"/>
      <c r="I11" s="107"/>
      <c r="J11" s="108">
        <v>16</v>
      </c>
      <c r="K11" s="107">
        <v>25</v>
      </c>
      <c r="L11" s="123"/>
      <c r="M11" s="189"/>
      <c r="N11" s="108"/>
      <c r="O11" s="8"/>
      <c r="P11" s="21"/>
      <c r="Q11" s="8"/>
      <c r="R11" s="10"/>
      <c r="S11" s="39"/>
      <c r="T11" s="11"/>
      <c r="U11" s="41">
        <f t="shared" si="0"/>
        <v>41</v>
      </c>
    </row>
    <row r="12" spans="1:21" ht="15.75" thickBot="1">
      <c r="A12" s="32">
        <f t="shared" si="1"/>
        <v>7</v>
      </c>
      <c r="B12" s="71" t="s">
        <v>88</v>
      </c>
      <c r="C12" s="68"/>
      <c r="D12" s="67"/>
      <c r="E12" s="68"/>
      <c r="F12" s="69">
        <v>3</v>
      </c>
      <c r="G12" s="4"/>
      <c r="H12" s="4">
        <v>10</v>
      </c>
      <c r="I12" s="107"/>
      <c r="J12" s="108">
        <v>13</v>
      </c>
      <c r="K12" s="107">
        <v>10</v>
      </c>
      <c r="L12" s="123"/>
      <c r="M12" s="189"/>
      <c r="N12" s="108"/>
      <c r="O12" s="8"/>
      <c r="P12" s="21"/>
      <c r="Q12" s="8"/>
      <c r="R12" s="10"/>
      <c r="S12" s="39"/>
      <c r="T12" s="11"/>
      <c r="U12" s="41">
        <f t="shared" si="0"/>
        <v>36</v>
      </c>
    </row>
    <row r="13" spans="1:21" ht="15.75" thickBot="1">
      <c r="A13" s="32">
        <f t="shared" si="1"/>
        <v>8</v>
      </c>
      <c r="B13" s="71" t="s">
        <v>171</v>
      </c>
      <c r="C13" s="68"/>
      <c r="D13" s="67"/>
      <c r="E13" s="68"/>
      <c r="F13" s="69">
        <v>10</v>
      </c>
      <c r="G13" s="4"/>
      <c r="H13" s="4">
        <v>7</v>
      </c>
      <c r="I13" s="107"/>
      <c r="J13" s="108"/>
      <c r="K13" s="107"/>
      <c r="L13" s="123"/>
      <c r="M13" s="189"/>
      <c r="N13" s="108">
        <v>13</v>
      </c>
      <c r="O13" s="8"/>
      <c r="P13" s="21"/>
      <c r="Q13" s="8"/>
      <c r="R13" s="10"/>
      <c r="S13" s="39"/>
      <c r="T13" s="11"/>
      <c r="U13" s="41">
        <f t="shared" si="0"/>
        <v>30</v>
      </c>
    </row>
    <row r="14" spans="1:21" ht="15.75" thickBot="1">
      <c r="A14" s="32">
        <f t="shared" si="1"/>
        <v>9</v>
      </c>
      <c r="B14" s="71" t="s">
        <v>94</v>
      </c>
      <c r="C14" s="68"/>
      <c r="D14" s="67"/>
      <c r="E14" s="68"/>
      <c r="F14" s="69">
        <v>5</v>
      </c>
      <c r="G14" s="4"/>
      <c r="H14" s="4"/>
      <c r="I14" s="107"/>
      <c r="J14" s="108">
        <v>25</v>
      </c>
      <c r="K14" s="107"/>
      <c r="L14" s="123"/>
      <c r="M14" s="189"/>
      <c r="N14" s="108"/>
      <c r="O14" s="8"/>
      <c r="P14" s="21"/>
      <c r="Q14" s="8"/>
      <c r="R14" s="10"/>
      <c r="S14" s="39"/>
      <c r="T14" s="11"/>
      <c r="U14" s="41">
        <f t="shared" si="0"/>
        <v>30</v>
      </c>
    </row>
    <row r="15" spans="1:21" ht="15.75" thickBot="1">
      <c r="A15" s="32">
        <f t="shared" si="1"/>
        <v>10</v>
      </c>
      <c r="B15" s="71" t="s">
        <v>172</v>
      </c>
      <c r="C15" s="68"/>
      <c r="D15" s="67"/>
      <c r="E15" s="68"/>
      <c r="F15" s="69">
        <v>6</v>
      </c>
      <c r="G15" s="4"/>
      <c r="H15" s="4">
        <v>20</v>
      </c>
      <c r="I15" s="107"/>
      <c r="J15" s="108"/>
      <c r="K15" s="107"/>
      <c r="L15" s="123"/>
      <c r="M15" s="189"/>
      <c r="N15" s="108"/>
      <c r="O15" s="8"/>
      <c r="P15" s="21"/>
      <c r="Q15" s="8"/>
      <c r="R15" s="10"/>
      <c r="S15" s="39"/>
      <c r="T15" s="11"/>
      <c r="U15" s="41">
        <f t="shared" si="0"/>
        <v>26</v>
      </c>
    </row>
    <row r="16" spans="1:21" ht="15.75" thickBot="1">
      <c r="A16" s="32">
        <f t="shared" si="1"/>
        <v>11</v>
      </c>
      <c r="B16" s="57" t="s">
        <v>196</v>
      </c>
      <c r="C16" s="68"/>
      <c r="D16" s="67"/>
      <c r="E16" s="68"/>
      <c r="F16" s="69"/>
      <c r="G16" s="4"/>
      <c r="H16" s="4"/>
      <c r="I16" s="107"/>
      <c r="J16" s="108">
        <v>10</v>
      </c>
      <c r="K16" s="107">
        <v>16</v>
      </c>
      <c r="L16" s="123"/>
      <c r="M16" s="189"/>
      <c r="N16" s="108"/>
      <c r="O16" s="8"/>
      <c r="P16" s="21"/>
      <c r="Q16" s="8"/>
      <c r="R16" s="10"/>
      <c r="S16" s="39"/>
      <c r="T16" s="11"/>
      <c r="U16" s="41">
        <f t="shared" si="0"/>
        <v>26</v>
      </c>
    </row>
    <row r="17" spans="1:21" ht="15.75" thickBot="1">
      <c r="A17" s="32">
        <f t="shared" si="1"/>
        <v>12</v>
      </c>
      <c r="B17" s="71" t="s">
        <v>87</v>
      </c>
      <c r="C17" s="68"/>
      <c r="D17" s="67"/>
      <c r="E17" s="68"/>
      <c r="F17" s="69">
        <v>4</v>
      </c>
      <c r="G17" s="4"/>
      <c r="H17" s="4">
        <v>4</v>
      </c>
      <c r="I17" s="107"/>
      <c r="J17" s="108"/>
      <c r="K17" s="107"/>
      <c r="L17" s="123"/>
      <c r="M17" s="189"/>
      <c r="N17" s="108">
        <v>16</v>
      </c>
      <c r="O17" s="8"/>
      <c r="P17" s="21"/>
      <c r="Q17" s="8"/>
      <c r="R17" s="10"/>
      <c r="S17" s="39"/>
      <c r="T17" s="11"/>
      <c r="U17" s="41">
        <f t="shared" si="0"/>
        <v>24</v>
      </c>
    </row>
    <row r="18" spans="1:21" ht="15.75" thickBot="1">
      <c r="A18" s="32">
        <f t="shared" si="1"/>
        <v>13</v>
      </c>
      <c r="B18" s="57" t="s">
        <v>216</v>
      </c>
      <c r="C18" s="68"/>
      <c r="D18" s="67"/>
      <c r="E18" s="68"/>
      <c r="F18" s="69"/>
      <c r="G18" s="4"/>
      <c r="H18" s="4"/>
      <c r="I18" s="107"/>
      <c r="J18" s="108"/>
      <c r="K18" s="107"/>
      <c r="L18" s="123"/>
      <c r="M18" s="189"/>
      <c r="N18" s="108">
        <v>20</v>
      </c>
      <c r="O18" s="8"/>
      <c r="P18" s="21"/>
      <c r="Q18" s="8"/>
      <c r="R18" s="10"/>
      <c r="S18" s="39"/>
      <c r="T18" s="11"/>
      <c r="U18" s="41">
        <f t="shared" si="0"/>
        <v>20</v>
      </c>
    </row>
    <row r="19" spans="1:21" ht="15.75" thickBot="1">
      <c r="A19" s="32">
        <f t="shared" si="1"/>
        <v>14</v>
      </c>
      <c r="B19" s="58" t="s">
        <v>49</v>
      </c>
      <c r="C19" s="68"/>
      <c r="D19" s="67"/>
      <c r="E19" s="68"/>
      <c r="F19" s="69"/>
      <c r="G19" s="4"/>
      <c r="H19" s="4">
        <v>16</v>
      </c>
      <c r="I19" s="107"/>
      <c r="J19" s="108"/>
      <c r="K19" s="107"/>
      <c r="L19" s="123"/>
      <c r="M19" s="189"/>
      <c r="N19" s="108"/>
      <c r="O19" s="8"/>
      <c r="P19" s="21"/>
      <c r="Q19" s="8"/>
      <c r="R19" s="10"/>
      <c r="S19" s="39"/>
      <c r="T19" s="11"/>
      <c r="U19" s="41">
        <f t="shared" si="0"/>
        <v>16</v>
      </c>
    </row>
    <row r="20" spans="1:21" ht="15.75" thickBot="1">
      <c r="A20" s="32">
        <f t="shared" si="1"/>
        <v>15</v>
      </c>
      <c r="B20" s="71" t="s">
        <v>107</v>
      </c>
      <c r="C20" s="68"/>
      <c r="D20" s="67"/>
      <c r="E20" s="68"/>
      <c r="F20" s="69"/>
      <c r="G20" s="4"/>
      <c r="H20" s="4">
        <v>8</v>
      </c>
      <c r="I20" s="107"/>
      <c r="J20" s="108"/>
      <c r="K20" s="107">
        <v>8</v>
      </c>
      <c r="L20" s="123"/>
      <c r="M20" s="189"/>
      <c r="N20" s="108"/>
      <c r="O20" s="8"/>
      <c r="P20" s="21"/>
      <c r="Q20" s="8"/>
      <c r="R20" s="10"/>
      <c r="S20" s="39"/>
      <c r="T20" s="11"/>
      <c r="U20" s="41">
        <f t="shared" si="0"/>
        <v>16</v>
      </c>
    </row>
    <row r="21" spans="1:21" ht="15.75" thickBot="1">
      <c r="A21" s="32">
        <v>16</v>
      </c>
      <c r="B21" s="71" t="s">
        <v>39</v>
      </c>
      <c r="C21" s="68"/>
      <c r="D21" s="67"/>
      <c r="E21" s="68"/>
      <c r="F21" s="69">
        <v>13</v>
      </c>
      <c r="G21" s="4"/>
      <c r="H21" s="4"/>
      <c r="I21" s="107"/>
      <c r="J21" s="108"/>
      <c r="K21" s="107"/>
      <c r="L21" s="123"/>
      <c r="M21" s="189"/>
      <c r="N21" s="108"/>
      <c r="O21" s="8"/>
      <c r="P21" s="21"/>
      <c r="Q21" s="8"/>
      <c r="R21" s="10"/>
      <c r="S21" s="39"/>
      <c r="T21" s="11"/>
      <c r="U21" s="41">
        <f t="shared" si="0"/>
        <v>13</v>
      </c>
    </row>
    <row r="22" spans="1:21" ht="15.75" thickBot="1">
      <c r="A22" s="32">
        <v>17</v>
      </c>
      <c r="B22" s="57" t="s">
        <v>184</v>
      </c>
      <c r="C22" s="68"/>
      <c r="D22" s="67">
        <v>11</v>
      </c>
      <c r="E22" s="68"/>
      <c r="F22" s="69"/>
      <c r="G22" s="4"/>
      <c r="H22" s="4"/>
      <c r="I22" s="107"/>
      <c r="J22" s="108"/>
      <c r="K22" s="107"/>
      <c r="L22" s="123"/>
      <c r="M22" s="189"/>
      <c r="N22" s="108"/>
      <c r="O22" s="8"/>
      <c r="P22" s="21"/>
      <c r="Q22" s="8"/>
      <c r="R22" s="10"/>
      <c r="S22" s="39"/>
      <c r="T22" s="11"/>
      <c r="U22" s="41">
        <f t="shared" si="0"/>
        <v>11</v>
      </c>
    </row>
    <row r="23" spans="1:21" ht="15.75" thickBot="1">
      <c r="A23" s="32">
        <v>18</v>
      </c>
      <c r="B23" s="57" t="s">
        <v>195</v>
      </c>
      <c r="C23" s="68"/>
      <c r="D23" s="67"/>
      <c r="E23" s="68"/>
      <c r="F23" s="69"/>
      <c r="G23" s="4"/>
      <c r="H23" s="4"/>
      <c r="I23" s="107"/>
      <c r="J23" s="108">
        <v>11</v>
      </c>
      <c r="K23" s="107"/>
      <c r="L23" s="123"/>
      <c r="M23" s="189"/>
      <c r="N23" s="108"/>
      <c r="O23" s="8"/>
      <c r="P23" s="21"/>
      <c r="Q23" s="8"/>
      <c r="R23" s="10"/>
      <c r="S23" s="39"/>
      <c r="T23" s="11"/>
      <c r="U23" s="41">
        <f t="shared" si="0"/>
        <v>11</v>
      </c>
    </row>
    <row r="24" spans="1:21" ht="15.75" thickBot="1">
      <c r="A24" s="32">
        <v>19</v>
      </c>
      <c r="B24" s="57" t="s">
        <v>183</v>
      </c>
      <c r="C24" s="68"/>
      <c r="D24" s="67">
        <v>10</v>
      </c>
      <c r="E24" s="68"/>
      <c r="F24" s="69"/>
      <c r="G24" s="4"/>
      <c r="H24" s="4"/>
      <c r="I24" s="107"/>
      <c r="J24" s="108"/>
      <c r="K24" s="107"/>
      <c r="L24" s="123"/>
      <c r="M24" s="189"/>
      <c r="N24" s="108"/>
      <c r="O24" s="8"/>
      <c r="P24" s="21"/>
      <c r="Q24" s="8"/>
      <c r="R24" s="10"/>
      <c r="S24" s="39"/>
      <c r="T24" s="11"/>
      <c r="U24" s="41">
        <f t="shared" si="0"/>
        <v>10</v>
      </c>
    </row>
    <row r="25" spans="1:21" ht="15.75" thickBot="1">
      <c r="A25" s="32">
        <v>20</v>
      </c>
      <c r="B25" s="71" t="s">
        <v>25</v>
      </c>
      <c r="C25" s="68"/>
      <c r="D25" s="67"/>
      <c r="E25" s="68"/>
      <c r="F25" s="69">
        <v>9</v>
      </c>
      <c r="G25" s="4"/>
      <c r="H25" s="4"/>
      <c r="I25" s="107"/>
      <c r="J25" s="108"/>
      <c r="K25" s="107"/>
      <c r="L25" s="123"/>
      <c r="M25" s="189"/>
      <c r="N25" s="108"/>
      <c r="O25" s="8"/>
      <c r="P25" s="21"/>
      <c r="Q25" s="8"/>
      <c r="R25" s="10"/>
      <c r="S25" s="39"/>
      <c r="T25" s="11"/>
      <c r="U25" s="41">
        <f t="shared" si="0"/>
        <v>9</v>
      </c>
    </row>
    <row r="26" spans="1:21" ht="15.75" thickBot="1">
      <c r="A26" s="32">
        <v>21</v>
      </c>
      <c r="B26" s="71" t="s">
        <v>182</v>
      </c>
      <c r="C26" s="68"/>
      <c r="D26" s="67"/>
      <c r="E26" s="68"/>
      <c r="F26" s="69"/>
      <c r="G26" s="4"/>
      <c r="H26" s="4">
        <v>9</v>
      </c>
      <c r="I26" s="107"/>
      <c r="J26" s="108"/>
      <c r="K26" s="107"/>
      <c r="L26" s="123"/>
      <c r="M26" s="189"/>
      <c r="N26" s="108"/>
      <c r="O26" s="8"/>
      <c r="P26" s="21"/>
      <c r="Q26" s="8"/>
      <c r="R26" s="10"/>
      <c r="S26" s="39"/>
      <c r="T26" s="11"/>
      <c r="U26" s="41">
        <f t="shared" si="0"/>
        <v>9</v>
      </c>
    </row>
    <row r="27" spans="1:21" ht="15.75" thickBot="1">
      <c r="A27" s="32">
        <v>22</v>
      </c>
      <c r="B27" s="57" t="s">
        <v>205</v>
      </c>
      <c r="C27" s="68"/>
      <c r="D27" s="67"/>
      <c r="E27" s="68"/>
      <c r="F27" s="69"/>
      <c r="G27" s="4"/>
      <c r="H27" s="4"/>
      <c r="I27" s="107"/>
      <c r="J27" s="108"/>
      <c r="K27" s="107">
        <v>9</v>
      </c>
      <c r="L27" s="123"/>
      <c r="M27" s="189"/>
      <c r="N27" s="108"/>
      <c r="O27" s="8"/>
      <c r="P27" s="21"/>
      <c r="Q27" s="8"/>
      <c r="R27" s="10"/>
      <c r="S27" s="39"/>
      <c r="T27" s="11"/>
      <c r="U27" s="41">
        <f t="shared" si="0"/>
        <v>9</v>
      </c>
    </row>
    <row r="28" spans="1:21" ht="15.75" thickBot="1">
      <c r="A28" s="32">
        <v>23</v>
      </c>
      <c r="B28" s="71" t="s">
        <v>155</v>
      </c>
      <c r="C28" s="68"/>
      <c r="D28" s="67"/>
      <c r="E28" s="68"/>
      <c r="F28" s="69">
        <v>8</v>
      </c>
      <c r="G28" s="4"/>
      <c r="H28" s="4"/>
      <c r="I28" s="107"/>
      <c r="J28" s="108"/>
      <c r="K28" s="107"/>
      <c r="L28" s="123"/>
      <c r="M28" s="189"/>
      <c r="N28" s="108"/>
      <c r="O28" s="8"/>
      <c r="P28" s="21"/>
      <c r="Q28" s="8"/>
      <c r="R28" s="10"/>
      <c r="S28" s="39"/>
      <c r="T28" s="11"/>
      <c r="U28" s="41">
        <f t="shared" si="0"/>
        <v>8</v>
      </c>
    </row>
    <row r="29" spans="1:21" ht="15.75" thickBot="1">
      <c r="A29" s="32">
        <v>24</v>
      </c>
      <c r="B29" s="57" t="s">
        <v>38</v>
      </c>
      <c r="C29" s="68"/>
      <c r="D29" s="67"/>
      <c r="E29" s="68"/>
      <c r="F29" s="69">
        <v>2</v>
      </c>
      <c r="G29" s="4"/>
      <c r="H29" s="4">
        <v>5</v>
      </c>
      <c r="I29" s="107"/>
      <c r="J29" s="108"/>
      <c r="K29" s="107"/>
      <c r="L29" s="123"/>
      <c r="M29" s="189"/>
      <c r="N29" s="108"/>
      <c r="O29" s="8"/>
      <c r="P29" s="21"/>
      <c r="Q29" s="8"/>
      <c r="R29" s="10"/>
      <c r="S29" s="39"/>
      <c r="T29" s="11"/>
      <c r="U29" s="41">
        <f t="shared" si="0"/>
        <v>7</v>
      </c>
    </row>
    <row r="30" spans="1:21" ht="15.75" thickBot="1">
      <c r="A30" s="32">
        <v>25</v>
      </c>
      <c r="B30" s="71" t="s">
        <v>97</v>
      </c>
      <c r="C30" s="68"/>
      <c r="D30" s="67"/>
      <c r="E30" s="68"/>
      <c r="F30" s="69">
        <v>7</v>
      </c>
      <c r="G30" s="4"/>
      <c r="H30" s="4"/>
      <c r="I30" s="107"/>
      <c r="J30" s="108"/>
      <c r="K30" s="107"/>
      <c r="L30" s="123"/>
      <c r="M30" s="189"/>
      <c r="N30" s="108"/>
      <c r="O30" s="8"/>
      <c r="P30" s="21"/>
      <c r="Q30" s="8"/>
      <c r="R30" s="10"/>
      <c r="S30" s="39"/>
      <c r="T30" s="11"/>
      <c r="U30" s="41">
        <f t="shared" si="0"/>
        <v>7</v>
      </c>
    </row>
    <row r="31" spans="1:21" ht="15.75" thickBot="1">
      <c r="A31" s="32">
        <v>26</v>
      </c>
      <c r="B31" s="57" t="s">
        <v>93</v>
      </c>
      <c r="C31" s="68"/>
      <c r="D31" s="67"/>
      <c r="E31" s="68"/>
      <c r="F31" s="69"/>
      <c r="G31" s="4"/>
      <c r="H31" s="4"/>
      <c r="I31" s="107"/>
      <c r="J31" s="108">
        <v>7</v>
      </c>
      <c r="K31" s="107"/>
      <c r="L31" s="123"/>
      <c r="M31" s="189"/>
      <c r="N31" s="108"/>
      <c r="O31" s="8"/>
      <c r="P31" s="21"/>
      <c r="Q31" s="8"/>
      <c r="R31" s="10"/>
      <c r="S31" s="39"/>
      <c r="T31" s="11"/>
      <c r="U31" s="41">
        <f t="shared" si="0"/>
        <v>7</v>
      </c>
    </row>
    <row r="32" spans="1:21" ht="15">
      <c r="A32" s="32">
        <v>27</v>
      </c>
      <c r="B32" s="71" t="s">
        <v>173</v>
      </c>
      <c r="C32" s="68"/>
      <c r="D32" s="67"/>
      <c r="E32" s="68"/>
      <c r="F32" s="69">
        <v>1</v>
      </c>
      <c r="G32" s="4"/>
      <c r="H32" s="4"/>
      <c r="I32" s="107"/>
      <c r="J32" s="108"/>
      <c r="K32" s="107"/>
      <c r="L32" s="123"/>
      <c r="M32" s="189"/>
      <c r="N32" s="108"/>
      <c r="O32" s="8"/>
      <c r="P32" s="21"/>
      <c r="Q32" s="8"/>
      <c r="R32" s="10"/>
      <c r="S32" s="39"/>
      <c r="T32" s="11"/>
      <c r="U32" s="41">
        <f t="shared" si="0"/>
        <v>1</v>
      </c>
    </row>
    <row r="33" spans="11:14" ht="15">
      <c r="K33" s="194"/>
      <c r="L33" s="194"/>
      <c r="M33" s="194"/>
      <c r="N33" s="194"/>
    </row>
  </sheetData>
  <sheetProtection/>
  <mergeCells count="20">
    <mergeCell ref="Q3:R3"/>
    <mergeCell ref="Q4:R4"/>
    <mergeCell ref="S4:T4"/>
    <mergeCell ref="G4:H4"/>
    <mergeCell ref="I4:J4"/>
    <mergeCell ref="K4:L4"/>
    <mergeCell ref="M4:N4"/>
    <mergeCell ref="O4:P4"/>
    <mergeCell ref="G3:H3"/>
    <mergeCell ref="O3:P3"/>
    <mergeCell ref="A1:U2"/>
    <mergeCell ref="I3:J3"/>
    <mergeCell ref="K3:L3"/>
    <mergeCell ref="M3:N3"/>
    <mergeCell ref="S3:T3"/>
    <mergeCell ref="U3:U5"/>
    <mergeCell ref="E3:F3"/>
    <mergeCell ref="C3:D3"/>
    <mergeCell ref="E4:F4"/>
    <mergeCell ref="C4:D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72" r:id="rId2"/>
  <headerFooter>
    <oddFooter>&amp;L&amp;D&amp;CMOTORSPORT SOUTH AFRICA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30"/>
  <sheetViews>
    <sheetView zoomScale="75" zoomScaleNormal="75" zoomScaleSheetLayoutView="100" zoomScalePageLayoutView="0" workbookViewId="0" topLeftCell="A1">
      <selection activeCell="C3" sqref="C1:D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8" width="8.00390625" style="1" customWidth="1"/>
    <col min="9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5" width="11.421875" style="1" customWidth="1"/>
    <col min="16" max="17" width="11.421875" style="153" customWidth="1"/>
    <col min="18" max="19" width="11.421875" style="174" customWidth="1"/>
    <col min="20" max="21" width="11.421875" style="177" customWidth="1"/>
    <col min="22" max="22" width="8.140625" style="1" customWidth="1"/>
    <col min="23" max="23" width="11.00390625" style="1" customWidth="1"/>
    <col min="24" max="24" width="9.140625" style="0" customWidth="1"/>
  </cols>
  <sheetData>
    <row r="1" spans="1:26" ht="27" customHeight="1">
      <c r="A1" s="231" t="s">
        <v>125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6"/>
      <c r="Z1" s="6"/>
    </row>
    <row r="2" spans="1:26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113</v>
      </c>
      <c r="E4" s="230"/>
      <c r="F4" s="229" t="s">
        <v>156</v>
      </c>
      <c r="G4" s="230"/>
      <c r="H4" s="237" t="s">
        <v>174</v>
      </c>
      <c r="I4" s="237"/>
      <c r="J4" s="235" t="s">
        <v>189</v>
      </c>
      <c r="K4" s="237"/>
      <c r="L4" s="229" t="s">
        <v>200</v>
      </c>
      <c r="M4" s="236"/>
      <c r="N4" s="235" t="s">
        <v>211</v>
      </c>
      <c r="O4" s="236"/>
      <c r="P4" s="235"/>
      <c r="Q4" s="236"/>
      <c r="R4" s="235"/>
      <c r="S4" s="236"/>
      <c r="T4" s="235"/>
      <c r="U4" s="236"/>
      <c r="V4" s="229"/>
      <c r="W4" s="236"/>
      <c r="X4" s="228"/>
    </row>
    <row r="5" spans="1:24" s="2" customFormat="1" ht="30.75" thickBot="1">
      <c r="A5" s="86" t="s">
        <v>0</v>
      </c>
      <c r="B5" s="87" t="s">
        <v>4</v>
      </c>
      <c r="C5" s="83" t="s">
        <v>3</v>
      </c>
      <c r="D5" s="52">
        <v>1</v>
      </c>
      <c r="E5" s="54">
        <v>2</v>
      </c>
      <c r="F5" s="51">
        <v>1</v>
      </c>
      <c r="G5" s="52">
        <v>2</v>
      </c>
      <c r="H5" s="52">
        <v>1</v>
      </c>
      <c r="I5" s="52">
        <v>2</v>
      </c>
      <c r="J5" s="51">
        <v>1</v>
      </c>
      <c r="K5" s="53">
        <v>2</v>
      </c>
      <c r="L5" s="51">
        <v>1</v>
      </c>
      <c r="M5" s="53">
        <v>2</v>
      </c>
      <c r="N5" s="51">
        <v>1</v>
      </c>
      <c r="O5" s="53">
        <v>2</v>
      </c>
      <c r="P5" s="51">
        <v>1</v>
      </c>
      <c r="Q5" s="53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84">
        <v>1</v>
      </c>
      <c r="B6" s="57" t="s">
        <v>33</v>
      </c>
      <c r="C6" s="75" t="s">
        <v>7</v>
      </c>
      <c r="D6" s="76">
        <v>25</v>
      </c>
      <c r="E6" s="77">
        <v>25</v>
      </c>
      <c r="F6" s="76"/>
      <c r="G6" s="78"/>
      <c r="H6" s="4">
        <v>25</v>
      </c>
      <c r="I6" s="4">
        <v>25</v>
      </c>
      <c r="J6" s="107">
        <v>25</v>
      </c>
      <c r="K6" s="108">
        <v>25</v>
      </c>
      <c r="L6" s="107"/>
      <c r="M6" s="123"/>
      <c r="N6" s="189">
        <v>25</v>
      </c>
      <c r="O6" s="123">
        <v>20</v>
      </c>
      <c r="P6" s="39"/>
      <c r="Q6" s="11"/>
      <c r="R6" s="39"/>
      <c r="S6" s="11"/>
      <c r="T6" s="39"/>
      <c r="U6" s="11"/>
      <c r="V6" s="8"/>
      <c r="W6" s="11"/>
      <c r="X6" s="41">
        <f aca="true" t="shared" si="0" ref="X6:X27">SUM(D6:W6)</f>
        <v>195</v>
      </c>
    </row>
    <row r="7" spans="1:24" ht="15.75" thickBot="1">
      <c r="A7" s="32">
        <f>+A6+1</f>
        <v>2</v>
      </c>
      <c r="B7" s="27" t="s">
        <v>107</v>
      </c>
      <c r="C7" s="61" t="s">
        <v>7</v>
      </c>
      <c r="D7" s="46">
        <v>9</v>
      </c>
      <c r="E7" s="19">
        <v>11</v>
      </c>
      <c r="F7" s="46"/>
      <c r="G7" s="9"/>
      <c r="H7" s="4">
        <v>16</v>
      </c>
      <c r="I7" s="4"/>
      <c r="J7" s="107"/>
      <c r="K7" s="108"/>
      <c r="L7" s="107">
        <v>13</v>
      </c>
      <c r="M7" s="123">
        <v>16</v>
      </c>
      <c r="N7" s="189">
        <v>20</v>
      </c>
      <c r="O7" s="123">
        <v>25</v>
      </c>
      <c r="P7" s="39"/>
      <c r="Q7" s="11"/>
      <c r="R7" s="39"/>
      <c r="S7" s="11"/>
      <c r="T7" s="39"/>
      <c r="U7" s="11"/>
      <c r="V7" s="8"/>
      <c r="W7" s="11"/>
      <c r="X7" s="41">
        <f t="shared" si="0"/>
        <v>110</v>
      </c>
    </row>
    <row r="8" spans="1:24" ht="15.75" thickBot="1">
      <c r="A8" s="32">
        <f aca="true" t="shared" si="1" ref="A8:A18">+A7+1</f>
        <v>3</v>
      </c>
      <c r="B8" s="57" t="s">
        <v>43</v>
      </c>
      <c r="C8" s="61" t="s">
        <v>7</v>
      </c>
      <c r="D8" s="46">
        <v>11</v>
      </c>
      <c r="E8" s="19">
        <v>16</v>
      </c>
      <c r="F8" s="46">
        <v>16</v>
      </c>
      <c r="G8" s="9">
        <v>13</v>
      </c>
      <c r="H8" s="4"/>
      <c r="I8" s="4"/>
      <c r="J8" s="107"/>
      <c r="K8" s="108"/>
      <c r="L8" s="107">
        <v>25</v>
      </c>
      <c r="M8" s="123">
        <v>25</v>
      </c>
      <c r="N8" s="189"/>
      <c r="O8" s="123"/>
      <c r="P8" s="39"/>
      <c r="Q8" s="11"/>
      <c r="R8" s="39"/>
      <c r="S8" s="11"/>
      <c r="T8" s="39"/>
      <c r="U8" s="11"/>
      <c r="V8" s="8"/>
      <c r="W8" s="11"/>
      <c r="X8" s="41">
        <f t="shared" si="0"/>
        <v>106</v>
      </c>
    </row>
    <row r="9" spans="1:24" ht="15.75" thickBot="1">
      <c r="A9" s="32">
        <f t="shared" si="1"/>
        <v>4</v>
      </c>
      <c r="B9" s="27" t="s">
        <v>98</v>
      </c>
      <c r="C9" s="61" t="s">
        <v>7</v>
      </c>
      <c r="D9" s="46">
        <v>10</v>
      </c>
      <c r="E9" s="19">
        <v>10</v>
      </c>
      <c r="F9" s="46">
        <v>10</v>
      </c>
      <c r="G9" s="9">
        <v>10</v>
      </c>
      <c r="H9" s="4"/>
      <c r="I9" s="4">
        <v>16</v>
      </c>
      <c r="J9" s="107"/>
      <c r="K9" s="108"/>
      <c r="L9" s="107">
        <v>11</v>
      </c>
      <c r="M9" s="123">
        <v>13</v>
      </c>
      <c r="N9" s="189"/>
      <c r="O9" s="123"/>
      <c r="P9" s="39"/>
      <c r="Q9" s="11"/>
      <c r="R9" s="39"/>
      <c r="S9" s="11"/>
      <c r="T9" s="39"/>
      <c r="U9" s="11"/>
      <c r="V9" s="8"/>
      <c r="W9" s="11"/>
      <c r="X9" s="41">
        <f t="shared" si="0"/>
        <v>80</v>
      </c>
    </row>
    <row r="10" spans="1:24" ht="15.75" thickBot="1">
      <c r="A10" s="32">
        <f t="shared" si="1"/>
        <v>5</v>
      </c>
      <c r="B10" s="57" t="s">
        <v>32</v>
      </c>
      <c r="C10" s="61" t="s">
        <v>7</v>
      </c>
      <c r="D10" s="46"/>
      <c r="E10" s="19"/>
      <c r="F10" s="46"/>
      <c r="G10" s="9"/>
      <c r="H10" s="4">
        <v>20</v>
      </c>
      <c r="I10" s="4">
        <v>20</v>
      </c>
      <c r="J10" s="107"/>
      <c r="K10" s="108"/>
      <c r="L10" s="107">
        <v>20</v>
      </c>
      <c r="M10" s="123">
        <v>20</v>
      </c>
      <c r="N10" s="189"/>
      <c r="O10" s="123"/>
      <c r="P10" s="39"/>
      <c r="Q10" s="11"/>
      <c r="R10" s="39"/>
      <c r="S10" s="11"/>
      <c r="T10" s="39"/>
      <c r="U10" s="11"/>
      <c r="V10" s="8"/>
      <c r="W10" s="11"/>
      <c r="X10" s="41">
        <f t="shared" si="0"/>
        <v>80</v>
      </c>
    </row>
    <row r="11" spans="1:24" ht="15.75" thickBot="1">
      <c r="A11" s="32">
        <f t="shared" si="1"/>
        <v>6</v>
      </c>
      <c r="B11" s="57" t="s">
        <v>34</v>
      </c>
      <c r="C11" s="61" t="s">
        <v>7</v>
      </c>
      <c r="D11" s="46">
        <v>20</v>
      </c>
      <c r="E11" s="19">
        <v>0</v>
      </c>
      <c r="F11" s="46">
        <v>25</v>
      </c>
      <c r="G11" s="9">
        <v>25</v>
      </c>
      <c r="H11" s="4"/>
      <c r="I11" s="4"/>
      <c r="J11" s="107"/>
      <c r="K11" s="108"/>
      <c r="L11" s="107"/>
      <c r="M11" s="123"/>
      <c r="N11" s="189"/>
      <c r="O11" s="123"/>
      <c r="P11" s="39"/>
      <c r="Q11" s="11"/>
      <c r="R11" s="39"/>
      <c r="S11" s="11"/>
      <c r="T11" s="39"/>
      <c r="U11" s="11"/>
      <c r="V11" s="8"/>
      <c r="W11" s="11"/>
      <c r="X11" s="41">
        <f t="shared" si="0"/>
        <v>70</v>
      </c>
    </row>
    <row r="12" spans="1:24" ht="15.75" thickBot="1">
      <c r="A12" s="32">
        <f t="shared" si="1"/>
        <v>7</v>
      </c>
      <c r="B12" s="57" t="s">
        <v>85</v>
      </c>
      <c r="C12" s="61" t="s">
        <v>7</v>
      </c>
      <c r="D12" s="46">
        <v>16</v>
      </c>
      <c r="E12" s="19">
        <v>20</v>
      </c>
      <c r="F12" s="46">
        <v>13</v>
      </c>
      <c r="G12" s="9">
        <v>20</v>
      </c>
      <c r="H12" s="4"/>
      <c r="I12" s="4"/>
      <c r="J12" s="107"/>
      <c r="K12" s="108"/>
      <c r="L12" s="107"/>
      <c r="M12" s="123"/>
      <c r="N12" s="189"/>
      <c r="O12" s="123"/>
      <c r="P12" s="39"/>
      <c r="Q12" s="11"/>
      <c r="R12" s="39"/>
      <c r="S12" s="11"/>
      <c r="T12" s="39"/>
      <c r="U12" s="11"/>
      <c r="V12" s="8"/>
      <c r="W12" s="11"/>
      <c r="X12" s="41">
        <f t="shared" si="0"/>
        <v>69</v>
      </c>
    </row>
    <row r="13" spans="1:24" ht="15.75" thickBot="1">
      <c r="A13" s="32">
        <f t="shared" si="1"/>
        <v>8</v>
      </c>
      <c r="B13" s="57" t="s">
        <v>38</v>
      </c>
      <c r="C13" s="61" t="s">
        <v>7</v>
      </c>
      <c r="D13" s="46">
        <v>13</v>
      </c>
      <c r="E13" s="19">
        <v>13</v>
      </c>
      <c r="F13" s="46">
        <v>20</v>
      </c>
      <c r="G13" s="9">
        <v>16</v>
      </c>
      <c r="H13" s="4"/>
      <c r="I13" s="4"/>
      <c r="J13" s="107"/>
      <c r="K13" s="108"/>
      <c r="L13" s="107"/>
      <c r="M13" s="123"/>
      <c r="N13" s="189"/>
      <c r="O13" s="123"/>
      <c r="P13" s="39"/>
      <c r="Q13" s="11"/>
      <c r="R13" s="39"/>
      <c r="S13" s="11"/>
      <c r="T13" s="39"/>
      <c r="U13" s="11"/>
      <c r="V13" s="8"/>
      <c r="W13" s="11"/>
      <c r="X13" s="41">
        <f t="shared" si="0"/>
        <v>62</v>
      </c>
    </row>
    <row r="14" spans="1:24" ht="15.75" thickBot="1">
      <c r="A14" s="32">
        <f t="shared" si="1"/>
        <v>9</v>
      </c>
      <c r="B14" s="57" t="s">
        <v>61</v>
      </c>
      <c r="C14" s="61" t="s">
        <v>7</v>
      </c>
      <c r="D14" s="46"/>
      <c r="E14" s="19"/>
      <c r="F14" s="46">
        <v>11</v>
      </c>
      <c r="G14" s="9">
        <v>11</v>
      </c>
      <c r="H14" s="4"/>
      <c r="I14" s="4"/>
      <c r="J14" s="107"/>
      <c r="K14" s="108"/>
      <c r="L14" s="107">
        <v>16</v>
      </c>
      <c r="M14" s="123">
        <v>11</v>
      </c>
      <c r="N14" s="39"/>
      <c r="O14" s="11"/>
      <c r="P14" s="39"/>
      <c r="Q14" s="11"/>
      <c r="R14" s="39"/>
      <c r="S14" s="11"/>
      <c r="T14" s="39"/>
      <c r="U14" s="11"/>
      <c r="V14" s="8"/>
      <c r="W14" s="11"/>
      <c r="X14" s="41">
        <f t="shared" si="0"/>
        <v>49</v>
      </c>
    </row>
    <row r="15" spans="1:24" ht="15.75" thickBot="1">
      <c r="A15" s="32">
        <f t="shared" si="1"/>
        <v>10</v>
      </c>
      <c r="B15" s="57" t="s">
        <v>25</v>
      </c>
      <c r="C15" s="63" t="s">
        <v>7</v>
      </c>
      <c r="D15" s="46"/>
      <c r="E15" s="19"/>
      <c r="F15" s="46"/>
      <c r="G15" s="9"/>
      <c r="H15" s="4"/>
      <c r="I15" s="4"/>
      <c r="J15" s="107"/>
      <c r="K15" s="108"/>
      <c r="L15" s="107"/>
      <c r="M15" s="123"/>
      <c r="N15" s="39"/>
      <c r="O15" s="11"/>
      <c r="P15" s="39"/>
      <c r="Q15" s="11"/>
      <c r="R15" s="39"/>
      <c r="S15" s="11"/>
      <c r="T15" s="39"/>
      <c r="U15" s="11"/>
      <c r="V15" s="8"/>
      <c r="W15" s="11"/>
      <c r="X15" s="41">
        <f t="shared" si="0"/>
        <v>0</v>
      </c>
    </row>
    <row r="16" spans="1:24" ht="15.75" thickBot="1">
      <c r="A16" s="32">
        <f t="shared" si="1"/>
        <v>11</v>
      </c>
      <c r="B16" s="57" t="s">
        <v>79</v>
      </c>
      <c r="C16" s="63" t="s">
        <v>7</v>
      </c>
      <c r="D16" s="46"/>
      <c r="E16" s="19"/>
      <c r="F16" s="46"/>
      <c r="G16" s="9"/>
      <c r="H16" s="4"/>
      <c r="I16" s="4"/>
      <c r="J16" s="107"/>
      <c r="K16" s="108"/>
      <c r="L16" s="107"/>
      <c r="M16" s="123"/>
      <c r="N16" s="39"/>
      <c r="O16" s="11"/>
      <c r="P16" s="39"/>
      <c r="Q16" s="11"/>
      <c r="R16" s="39"/>
      <c r="S16" s="11"/>
      <c r="T16" s="39"/>
      <c r="U16" s="11"/>
      <c r="V16" s="8"/>
      <c r="W16" s="11"/>
      <c r="X16" s="41">
        <f t="shared" si="0"/>
        <v>0</v>
      </c>
    </row>
    <row r="17" spans="1:24" ht="15.75" thickBot="1">
      <c r="A17" s="32">
        <f t="shared" si="1"/>
        <v>12</v>
      </c>
      <c r="B17" s="27" t="s">
        <v>96</v>
      </c>
      <c r="C17" s="63" t="s">
        <v>7</v>
      </c>
      <c r="D17" s="46"/>
      <c r="E17" s="19"/>
      <c r="F17" s="46"/>
      <c r="G17" s="9"/>
      <c r="H17" s="4"/>
      <c r="I17" s="4"/>
      <c r="J17" s="154"/>
      <c r="K17" s="108"/>
      <c r="L17" s="107"/>
      <c r="M17" s="123"/>
      <c r="N17" s="39"/>
      <c r="O17" s="11"/>
      <c r="P17" s="39"/>
      <c r="Q17" s="11"/>
      <c r="R17" s="39"/>
      <c r="S17" s="11"/>
      <c r="T17" s="39"/>
      <c r="U17" s="11"/>
      <c r="V17" s="8"/>
      <c r="W17" s="11"/>
      <c r="X17" s="41">
        <f t="shared" si="0"/>
        <v>0</v>
      </c>
    </row>
    <row r="18" spans="1:24" ht="15.75" thickBot="1">
      <c r="A18" s="32">
        <f t="shared" si="1"/>
        <v>13</v>
      </c>
      <c r="B18" s="57" t="s">
        <v>62</v>
      </c>
      <c r="C18" s="63" t="s">
        <v>7</v>
      </c>
      <c r="D18" s="46"/>
      <c r="E18" s="19"/>
      <c r="F18" s="46"/>
      <c r="G18" s="9"/>
      <c r="H18" s="4"/>
      <c r="I18" s="4"/>
      <c r="J18" s="107"/>
      <c r="K18" s="108"/>
      <c r="L18" s="107"/>
      <c r="M18" s="123"/>
      <c r="N18" s="39"/>
      <c r="O18" s="11"/>
      <c r="P18" s="39"/>
      <c r="Q18" s="11"/>
      <c r="R18" s="39"/>
      <c r="S18" s="11"/>
      <c r="T18" s="39"/>
      <c r="U18" s="11"/>
      <c r="V18" s="8"/>
      <c r="W18" s="11"/>
      <c r="X18" s="41">
        <f t="shared" si="0"/>
        <v>0</v>
      </c>
    </row>
    <row r="19" spans="1:24" ht="15.75" thickBot="1">
      <c r="A19" s="32">
        <v>14</v>
      </c>
      <c r="B19" s="158"/>
      <c r="C19" s="63"/>
      <c r="D19" s="76"/>
      <c r="E19" s="77"/>
      <c r="F19" s="76"/>
      <c r="G19" s="78"/>
      <c r="H19" s="79"/>
      <c r="I19" s="79"/>
      <c r="J19" s="109"/>
      <c r="K19" s="110"/>
      <c r="L19" s="109"/>
      <c r="M19" s="126"/>
      <c r="N19" s="82"/>
      <c r="O19" s="81"/>
      <c r="P19" s="82"/>
      <c r="Q19" s="81"/>
      <c r="R19" s="82"/>
      <c r="S19" s="81"/>
      <c r="T19" s="82"/>
      <c r="U19" s="81"/>
      <c r="V19" s="80"/>
      <c r="W19" s="81"/>
      <c r="X19" s="41">
        <f t="shared" si="0"/>
        <v>0</v>
      </c>
    </row>
    <row r="20" spans="1:24" ht="15.75" thickBot="1">
      <c r="A20" s="32">
        <v>15</v>
      </c>
      <c r="B20" s="72"/>
      <c r="C20" s="63"/>
      <c r="D20" s="76"/>
      <c r="E20" s="77"/>
      <c r="F20" s="76"/>
      <c r="G20" s="78"/>
      <c r="H20" s="79"/>
      <c r="I20" s="79"/>
      <c r="J20" s="109"/>
      <c r="K20" s="110"/>
      <c r="L20" s="109"/>
      <c r="M20" s="126"/>
      <c r="N20" s="82"/>
      <c r="O20" s="81"/>
      <c r="P20" s="82"/>
      <c r="Q20" s="81"/>
      <c r="R20" s="82"/>
      <c r="S20" s="81"/>
      <c r="T20" s="82"/>
      <c r="U20" s="81"/>
      <c r="V20" s="80"/>
      <c r="W20" s="81"/>
      <c r="X20" s="41">
        <f t="shared" si="0"/>
        <v>0</v>
      </c>
    </row>
    <row r="21" spans="1:24" ht="15.75" thickBot="1">
      <c r="A21" s="32">
        <v>16</v>
      </c>
      <c r="B21" s="72"/>
      <c r="C21" s="63"/>
      <c r="D21" s="76"/>
      <c r="E21" s="77"/>
      <c r="F21" s="76"/>
      <c r="G21" s="78"/>
      <c r="H21" s="79"/>
      <c r="I21" s="79"/>
      <c r="J21" s="109"/>
      <c r="K21" s="110"/>
      <c r="L21" s="109"/>
      <c r="M21" s="126"/>
      <c r="N21" s="82"/>
      <c r="O21" s="81"/>
      <c r="P21" s="82"/>
      <c r="Q21" s="81"/>
      <c r="R21" s="82"/>
      <c r="S21" s="81"/>
      <c r="T21" s="82"/>
      <c r="U21" s="81"/>
      <c r="V21" s="80"/>
      <c r="W21" s="81"/>
      <c r="X21" s="41">
        <f t="shared" si="0"/>
        <v>0</v>
      </c>
    </row>
    <row r="22" spans="1:24" ht="15.75" thickBot="1">
      <c r="A22" s="32">
        <v>17</v>
      </c>
      <c r="B22" s="72"/>
      <c r="C22" s="63"/>
      <c r="D22" s="76"/>
      <c r="E22" s="77"/>
      <c r="F22" s="76"/>
      <c r="G22" s="78"/>
      <c r="H22" s="79"/>
      <c r="I22" s="79"/>
      <c r="J22" s="109"/>
      <c r="K22" s="110"/>
      <c r="L22" s="109"/>
      <c r="M22" s="126"/>
      <c r="N22" s="82"/>
      <c r="O22" s="81"/>
      <c r="P22" s="82"/>
      <c r="Q22" s="81"/>
      <c r="R22" s="82"/>
      <c r="S22" s="81"/>
      <c r="T22" s="82"/>
      <c r="U22" s="81"/>
      <c r="V22" s="80"/>
      <c r="W22" s="81"/>
      <c r="X22" s="41">
        <f t="shared" si="0"/>
        <v>0</v>
      </c>
    </row>
    <row r="23" spans="1:24" ht="15.75" thickBot="1">
      <c r="A23" s="32">
        <v>18</v>
      </c>
      <c r="B23" s="72"/>
      <c r="C23" s="63"/>
      <c r="D23" s="76"/>
      <c r="E23" s="77"/>
      <c r="F23" s="76"/>
      <c r="G23" s="78"/>
      <c r="H23" s="79"/>
      <c r="I23" s="79"/>
      <c r="J23" s="109"/>
      <c r="K23" s="110"/>
      <c r="L23" s="109"/>
      <c r="M23" s="126"/>
      <c r="N23" s="82"/>
      <c r="O23" s="81"/>
      <c r="P23" s="82"/>
      <c r="Q23" s="81"/>
      <c r="R23" s="82"/>
      <c r="S23" s="81"/>
      <c r="T23" s="82"/>
      <c r="U23" s="81"/>
      <c r="V23" s="80"/>
      <c r="W23" s="81"/>
      <c r="X23" s="41">
        <f t="shared" si="0"/>
        <v>0</v>
      </c>
    </row>
    <row r="24" spans="1:24" ht="15.75" thickBot="1">
      <c r="A24" s="32">
        <v>19</v>
      </c>
      <c r="B24" s="72"/>
      <c r="C24" s="63"/>
      <c r="D24" s="76"/>
      <c r="E24" s="77"/>
      <c r="F24" s="76"/>
      <c r="G24" s="78"/>
      <c r="H24" s="79"/>
      <c r="I24" s="79"/>
      <c r="J24" s="109"/>
      <c r="K24" s="110"/>
      <c r="L24" s="109"/>
      <c r="M24" s="126"/>
      <c r="N24" s="82"/>
      <c r="O24" s="81"/>
      <c r="P24" s="82"/>
      <c r="Q24" s="81"/>
      <c r="R24" s="82"/>
      <c r="S24" s="81"/>
      <c r="T24" s="82"/>
      <c r="U24" s="81"/>
      <c r="V24" s="80"/>
      <c r="W24" s="81"/>
      <c r="X24" s="41">
        <f t="shared" si="0"/>
        <v>0</v>
      </c>
    </row>
    <row r="25" spans="1:24" ht="15.75" thickBot="1">
      <c r="A25" s="32">
        <v>20</v>
      </c>
      <c r="B25" s="72"/>
      <c r="C25" s="63"/>
      <c r="D25" s="76"/>
      <c r="E25" s="77"/>
      <c r="F25" s="76"/>
      <c r="G25" s="78"/>
      <c r="H25" s="79"/>
      <c r="I25" s="79"/>
      <c r="J25" s="109"/>
      <c r="K25" s="110"/>
      <c r="L25" s="109"/>
      <c r="M25" s="126"/>
      <c r="N25" s="82"/>
      <c r="O25" s="81"/>
      <c r="P25" s="82"/>
      <c r="Q25" s="81"/>
      <c r="R25" s="82"/>
      <c r="S25" s="81"/>
      <c r="T25" s="82"/>
      <c r="U25" s="81"/>
      <c r="V25" s="80"/>
      <c r="W25" s="81"/>
      <c r="X25" s="41">
        <f t="shared" si="0"/>
        <v>0</v>
      </c>
    </row>
    <row r="26" spans="1:24" ht="15.75" thickBot="1">
      <c r="A26" s="32">
        <v>21</v>
      </c>
      <c r="B26" s="72"/>
      <c r="C26" s="63"/>
      <c r="D26" s="76"/>
      <c r="E26" s="77"/>
      <c r="F26" s="76"/>
      <c r="G26" s="78"/>
      <c r="H26" s="79"/>
      <c r="I26" s="79"/>
      <c r="J26" s="109"/>
      <c r="K26" s="110"/>
      <c r="L26" s="109"/>
      <c r="M26" s="126"/>
      <c r="N26" s="82"/>
      <c r="O26" s="81"/>
      <c r="P26" s="82"/>
      <c r="Q26" s="81"/>
      <c r="R26" s="82"/>
      <c r="S26" s="81"/>
      <c r="T26" s="82"/>
      <c r="U26" s="81"/>
      <c r="V26" s="80"/>
      <c r="W26" s="81"/>
      <c r="X26" s="41">
        <f t="shared" si="0"/>
        <v>0</v>
      </c>
    </row>
    <row r="27" spans="1:24" ht="15.75" thickBot="1">
      <c r="A27" s="32">
        <v>22</v>
      </c>
      <c r="B27" s="72"/>
      <c r="C27" s="63"/>
      <c r="D27" s="76"/>
      <c r="E27" s="77"/>
      <c r="F27" s="76"/>
      <c r="G27" s="78"/>
      <c r="H27" s="79"/>
      <c r="I27" s="79"/>
      <c r="J27" s="109"/>
      <c r="K27" s="110"/>
      <c r="L27" s="109"/>
      <c r="M27" s="126"/>
      <c r="N27" s="82"/>
      <c r="O27" s="81"/>
      <c r="P27" s="82"/>
      <c r="Q27" s="81"/>
      <c r="R27" s="82"/>
      <c r="S27" s="81"/>
      <c r="T27" s="82"/>
      <c r="U27" s="81"/>
      <c r="V27" s="80"/>
      <c r="W27" s="81"/>
      <c r="X27" s="41">
        <f t="shared" si="0"/>
        <v>0</v>
      </c>
    </row>
    <row r="28" spans="4:24" s="3" customFormat="1" ht="15">
      <c r="D28" s="233"/>
      <c r="E28" s="233"/>
      <c r="F28" s="233"/>
      <c r="G28" s="233"/>
      <c r="H28" s="233"/>
      <c r="I28" s="233"/>
      <c r="J28" s="104"/>
      <c r="K28" s="43"/>
      <c r="L28" s="113"/>
      <c r="M28" s="43"/>
      <c r="N28" s="135"/>
      <c r="O28" s="43"/>
      <c r="P28" s="152"/>
      <c r="Q28" s="152"/>
      <c r="R28" s="173"/>
      <c r="S28" s="173"/>
      <c r="T28" s="176"/>
      <c r="U28" s="176"/>
      <c r="V28" s="234"/>
      <c r="W28" s="234"/>
      <c r="X28" s="5"/>
    </row>
    <row r="29" spans="2:23" ht="15">
      <c r="B29" s="232" t="s">
        <v>2</v>
      </c>
      <c r="C29" s="232"/>
      <c r="D29" s="232"/>
      <c r="E29" s="23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151"/>
      <c r="Q29" s="151"/>
      <c r="R29" s="172"/>
      <c r="S29" s="172"/>
      <c r="T29" s="175"/>
      <c r="U29" s="175"/>
      <c r="V29" s="42"/>
      <c r="W29" s="42"/>
    </row>
    <row r="30" spans="2:23" ht="15">
      <c r="B30" s="232"/>
      <c r="C30" s="232"/>
      <c r="D30" s="232"/>
      <c r="E30" s="23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151"/>
      <c r="Q30" s="151"/>
      <c r="R30" s="172"/>
      <c r="S30" s="172"/>
      <c r="T30" s="175"/>
      <c r="U30" s="175"/>
      <c r="V30" s="42"/>
      <c r="W30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R3:S3"/>
    <mergeCell ref="T3:U3"/>
    <mergeCell ref="T4:U4"/>
    <mergeCell ref="B29:E30"/>
    <mergeCell ref="R4:S4"/>
    <mergeCell ref="V4:W4"/>
    <mergeCell ref="D28:E28"/>
    <mergeCell ref="F28:G28"/>
    <mergeCell ref="H28:I28"/>
    <mergeCell ref="V28:W28"/>
    <mergeCell ref="H4:I4"/>
    <mergeCell ref="J4:K4"/>
    <mergeCell ref="L4:M4"/>
    <mergeCell ref="N4:O4"/>
    <mergeCell ref="P4:Q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2" r:id="rId2"/>
  <headerFooter>
    <oddFooter>&amp;L&amp;D&amp;CMOTORSPORT SOUTH AFRICA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D29"/>
  <sheetViews>
    <sheetView view="pageBreakPreview" zoomScaleSheetLayoutView="100" zoomScalePageLayoutView="0" workbookViewId="0" topLeftCell="A10">
      <selection activeCell="C10" sqref="C1:D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11.57421875" style="1" customWidth="1"/>
    <col min="15" max="15" width="9.421875" style="1" customWidth="1"/>
    <col min="16" max="17" width="9.421875" style="153" customWidth="1"/>
    <col min="18" max="19" width="9.421875" style="174" customWidth="1"/>
    <col min="20" max="21" width="9.421875" style="177" customWidth="1"/>
    <col min="22" max="22" width="6.7109375" style="1" customWidth="1"/>
    <col min="23" max="23" width="13.57421875" style="1" customWidth="1"/>
    <col min="24" max="24" width="9.140625" style="0" customWidth="1"/>
  </cols>
  <sheetData>
    <row r="1" spans="1:26" ht="27" customHeight="1">
      <c r="A1" s="231" t="s">
        <v>124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6"/>
      <c r="Z1" s="6"/>
    </row>
    <row r="2" spans="1:26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176</v>
      </c>
      <c r="E4" s="230"/>
      <c r="F4" s="229" t="s">
        <v>156</v>
      </c>
      <c r="G4" s="230"/>
      <c r="H4" s="237" t="s">
        <v>174</v>
      </c>
      <c r="I4" s="237"/>
      <c r="J4" s="235" t="s">
        <v>189</v>
      </c>
      <c r="K4" s="237"/>
      <c r="L4" s="229" t="s">
        <v>200</v>
      </c>
      <c r="M4" s="236"/>
      <c r="N4" s="235" t="s">
        <v>211</v>
      </c>
      <c r="O4" s="236"/>
      <c r="P4" s="235"/>
      <c r="Q4" s="236"/>
      <c r="R4" s="235"/>
      <c r="S4" s="236"/>
      <c r="T4" s="235"/>
      <c r="U4" s="236"/>
      <c r="V4" s="229"/>
      <c r="W4" s="236"/>
      <c r="X4" s="228"/>
    </row>
    <row r="5" spans="1:24" s="2" customFormat="1" ht="30.75" thickBot="1">
      <c r="A5" s="31" t="s">
        <v>0</v>
      </c>
      <c r="B5" s="30" t="s">
        <v>4</v>
      </c>
      <c r="C5" s="48" t="s">
        <v>3</v>
      </c>
      <c r="D5" s="55">
        <v>1</v>
      </c>
      <c r="E5" s="54">
        <v>2</v>
      </c>
      <c r="F5" s="51">
        <v>1</v>
      </c>
      <c r="G5" s="52">
        <v>2</v>
      </c>
      <c r="H5" s="52">
        <v>1</v>
      </c>
      <c r="I5" s="52">
        <v>2</v>
      </c>
      <c r="J5" s="51">
        <v>1</v>
      </c>
      <c r="K5" s="53">
        <v>2</v>
      </c>
      <c r="L5" s="51">
        <v>1</v>
      </c>
      <c r="M5" s="53">
        <v>2</v>
      </c>
      <c r="N5" s="51">
        <v>1</v>
      </c>
      <c r="O5" s="53">
        <v>2</v>
      </c>
      <c r="P5" s="51">
        <v>1</v>
      </c>
      <c r="Q5" s="53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32">
        <v>1</v>
      </c>
      <c r="B6" s="57" t="s">
        <v>29</v>
      </c>
      <c r="C6" s="60" t="s">
        <v>7</v>
      </c>
      <c r="D6" s="46">
        <v>13</v>
      </c>
      <c r="E6" s="26">
        <v>16</v>
      </c>
      <c r="F6" s="44">
        <v>16</v>
      </c>
      <c r="G6" s="45">
        <v>13</v>
      </c>
      <c r="H6" s="23">
        <v>20</v>
      </c>
      <c r="I6" s="23">
        <v>20</v>
      </c>
      <c r="J6" s="105">
        <v>16</v>
      </c>
      <c r="K6" s="106">
        <v>13</v>
      </c>
      <c r="L6" s="107">
        <v>25</v>
      </c>
      <c r="M6" s="123">
        <v>16</v>
      </c>
      <c r="N6" s="198">
        <v>25</v>
      </c>
      <c r="O6" s="132">
        <v>25</v>
      </c>
      <c r="P6" s="38"/>
      <c r="Q6" s="25"/>
      <c r="R6" s="38"/>
      <c r="S6" s="25"/>
      <c r="T6" s="38"/>
      <c r="U6" s="25"/>
      <c r="V6" s="22"/>
      <c r="W6" s="25"/>
      <c r="X6" s="41">
        <f aca="true" t="shared" si="0" ref="X6:X24">SUM(D6:W6)</f>
        <v>218</v>
      </c>
    </row>
    <row r="7" spans="1:24" ht="15.75" thickBot="1">
      <c r="A7" s="32">
        <v>2</v>
      </c>
      <c r="B7" s="57" t="s">
        <v>76</v>
      </c>
      <c r="C7" s="61" t="s">
        <v>7</v>
      </c>
      <c r="D7" s="46"/>
      <c r="E7" s="19"/>
      <c r="F7" s="46">
        <v>20</v>
      </c>
      <c r="G7" s="9">
        <v>16</v>
      </c>
      <c r="H7" s="4">
        <v>25</v>
      </c>
      <c r="I7" s="4">
        <v>25</v>
      </c>
      <c r="J7" s="107">
        <v>25</v>
      </c>
      <c r="K7" s="108">
        <v>25</v>
      </c>
      <c r="L7" s="107"/>
      <c r="M7" s="123"/>
      <c r="N7" s="189"/>
      <c r="O7" s="123"/>
      <c r="P7" s="39"/>
      <c r="Q7" s="11"/>
      <c r="R7" s="39"/>
      <c r="S7" s="11"/>
      <c r="T7" s="39"/>
      <c r="U7" s="11"/>
      <c r="V7" s="8"/>
      <c r="W7" s="11"/>
      <c r="X7" s="41">
        <f t="shared" si="0"/>
        <v>136</v>
      </c>
    </row>
    <row r="8" spans="1:24" ht="15.75" thickBot="1">
      <c r="A8" s="32">
        <v>3</v>
      </c>
      <c r="B8" s="71" t="s">
        <v>20</v>
      </c>
      <c r="C8" s="61" t="s">
        <v>7</v>
      </c>
      <c r="D8" s="46">
        <v>10</v>
      </c>
      <c r="E8" s="19">
        <v>10</v>
      </c>
      <c r="F8" s="46">
        <v>10</v>
      </c>
      <c r="G8" s="9"/>
      <c r="H8" s="4"/>
      <c r="I8" s="4"/>
      <c r="J8" s="107">
        <v>9</v>
      </c>
      <c r="K8" s="108">
        <v>8</v>
      </c>
      <c r="L8" s="107">
        <v>20</v>
      </c>
      <c r="M8" s="123">
        <v>13</v>
      </c>
      <c r="N8" s="189">
        <v>13</v>
      </c>
      <c r="O8" s="123">
        <v>13</v>
      </c>
      <c r="P8" s="39"/>
      <c r="Q8" s="11"/>
      <c r="R8" s="39"/>
      <c r="S8" s="11"/>
      <c r="T8" s="39"/>
      <c r="U8" s="11"/>
      <c r="V8" s="8"/>
      <c r="W8" s="11"/>
      <c r="X8" s="41">
        <f t="shared" si="0"/>
        <v>106</v>
      </c>
    </row>
    <row r="9" spans="1:24" ht="15.75" thickBot="1">
      <c r="A9" s="32">
        <v>4</v>
      </c>
      <c r="B9" s="57" t="s">
        <v>31</v>
      </c>
      <c r="C9" s="61" t="s">
        <v>7</v>
      </c>
      <c r="D9" s="46">
        <v>25</v>
      </c>
      <c r="E9" s="19">
        <v>25</v>
      </c>
      <c r="F9" s="46"/>
      <c r="G9" s="9">
        <v>25</v>
      </c>
      <c r="H9" s="4"/>
      <c r="I9" s="4"/>
      <c r="J9" s="107"/>
      <c r="K9" s="108"/>
      <c r="L9" s="107"/>
      <c r="M9" s="123"/>
      <c r="N9" s="189"/>
      <c r="O9" s="123"/>
      <c r="P9" s="39"/>
      <c r="Q9" s="11"/>
      <c r="R9" s="39"/>
      <c r="S9" s="11"/>
      <c r="T9" s="39"/>
      <c r="U9" s="11"/>
      <c r="V9" s="8"/>
      <c r="W9" s="11"/>
      <c r="X9" s="41">
        <f t="shared" si="0"/>
        <v>75</v>
      </c>
    </row>
    <row r="10" spans="1:24" ht="15.75" thickBot="1">
      <c r="A10" s="32">
        <v>5</v>
      </c>
      <c r="B10" s="71" t="s">
        <v>109</v>
      </c>
      <c r="C10" s="61" t="s">
        <v>7</v>
      </c>
      <c r="D10" s="46"/>
      <c r="E10" s="19"/>
      <c r="F10" s="46"/>
      <c r="G10" s="9"/>
      <c r="H10" s="4">
        <v>13</v>
      </c>
      <c r="I10" s="4">
        <v>13</v>
      </c>
      <c r="J10" s="107"/>
      <c r="K10" s="108"/>
      <c r="L10" s="107">
        <v>16</v>
      </c>
      <c r="M10" s="123">
        <v>11</v>
      </c>
      <c r="N10" s="189">
        <v>11</v>
      </c>
      <c r="O10" s="123">
        <v>11</v>
      </c>
      <c r="P10" s="39"/>
      <c r="Q10" s="11"/>
      <c r="R10" s="39"/>
      <c r="S10" s="11"/>
      <c r="T10" s="39"/>
      <c r="U10" s="11"/>
      <c r="V10" s="8"/>
      <c r="W10" s="11"/>
      <c r="X10" s="41">
        <f t="shared" si="0"/>
        <v>75</v>
      </c>
    </row>
    <row r="11" spans="1:24" ht="15.75" thickBot="1">
      <c r="A11" s="32">
        <v>6</v>
      </c>
      <c r="B11" s="27" t="s">
        <v>111</v>
      </c>
      <c r="C11" s="61" t="s">
        <v>7</v>
      </c>
      <c r="D11" s="46">
        <v>16</v>
      </c>
      <c r="E11" s="19">
        <v>20</v>
      </c>
      <c r="F11" s="46">
        <v>11</v>
      </c>
      <c r="G11" s="9">
        <v>20</v>
      </c>
      <c r="H11" s="4"/>
      <c r="I11" s="4"/>
      <c r="J11" s="107"/>
      <c r="K11" s="108"/>
      <c r="L11" s="107"/>
      <c r="M11" s="123"/>
      <c r="N11" s="189"/>
      <c r="O11" s="123"/>
      <c r="P11" s="39"/>
      <c r="Q11" s="11"/>
      <c r="R11" s="39"/>
      <c r="S11" s="11"/>
      <c r="T11" s="39"/>
      <c r="U11" s="11"/>
      <c r="V11" s="8"/>
      <c r="W11" s="11"/>
      <c r="X11" s="41">
        <f t="shared" si="0"/>
        <v>67</v>
      </c>
    </row>
    <row r="12" spans="1:24" ht="15.75" thickBot="1">
      <c r="A12" s="32">
        <v>7</v>
      </c>
      <c r="B12" s="27" t="s">
        <v>185</v>
      </c>
      <c r="C12" s="61" t="s">
        <v>7</v>
      </c>
      <c r="D12" s="46"/>
      <c r="E12" s="19"/>
      <c r="F12" s="46"/>
      <c r="G12" s="9"/>
      <c r="H12" s="4"/>
      <c r="I12" s="4"/>
      <c r="J12" s="107">
        <v>10</v>
      </c>
      <c r="K12" s="108">
        <v>16</v>
      </c>
      <c r="L12" s="107"/>
      <c r="M12" s="123"/>
      <c r="N12" s="189">
        <v>16</v>
      </c>
      <c r="O12" s="123">
        <v>20</v>
      </c>
      <c r="P12" s="39"/>
      <c r="Q12" s="11"/>
      <c r="R12" s="39"/>
      <c r="S12" s="11"/>
      <c r="T12" s="39"/>
      <c r="U12" s="11"/>
      <c r="V12" s="8"/>
      <c r="W12" s="11"/>
      <c r="X12" s="41">
        <f t="shared" si="0"/>
        <v>62</v>
      </c>
    </row>
    <row r="13" spans="1:24" ht="15.75" thickBot="1">
      <c r="A13" s="32">
        <v>8</v>
      </c>
      <c r="B13" s="57" t="s">
        <v>30</v>
      </c>
      <c r="C13" s="61" t="s">
        <v>7</v>
      </c>
      <c r="D13" s="46"/>
      <c r="E13" s="19"/>
      <c r="F13" s="46"/>
      <c r="G13" s="9"/>
      <c r="H13" s="4"/>
      <c r="I13" s="4"/>
      <c r="J13" s="107">
        <v>20</v>
      </c>
      <c r="K13" s="108">
        <v>20</v>
      </c>
      <c r="L13" s="107"/>
      <c r="M13" s="123">
        <v>20</v>
      </c>
      <c r="N13" s="189"/>
      <c r="O13" s="123"/>
      <c r="P13" s="39"/>
      <c r="Q13" s="11"/>
      <c r="R13" s="39"/>
      <c r="S13" s="11"/>
      <c r="T13" s="39"/>
      <c r="U13" s="11"/>
      <c r="V13" s="8"/>
      <c r="W13" s="11"/>
      <c r="X13" s="41">
        <f t="shared" si="0"/>
        <v>60</v>
      </c>
    </row>
    <row r="14" spans="1:24" ht="15.75" thickBot="1">
      <c r="A14" s="32">
        <v>9</v>
      </c>
      <c r="B14" s="57" t="s">
        <v>64</v>
      </c>
      <c r="C14" s="61" t="s">
        <v>7</v>
      </c>
      <c r="D14" s="46">
        <v>20</v>
      </c>
      <c r="E14" s="19"/>
      <c r="F14" s="46">
        <v>25</v>
      </c>
      <c r="G14" s="9"/>
      <c r="H14" s="4"/>
      <c r="I14" s="4"/>
      <c r="J14" s="107"/>
      <c r="K14" s="108">
        <v>11</v>
      </c>
      <c r="L14" s="107"/>
      <c r="M14" s="123"/>
      <c r="N14" s="189"/>
      <c r="O14" s="123"/>
      <c r="P14" s="39"/>
      <c r="Q14" s="11"/>
      <c r="R14" s="39"/>
      <c r="S14" s="11"/>
      <c r="T14" s="39"/>
      <c r="U14" s="11"/>
      <c r="V14" s="8"/>
      <c r="W14" s="11"/>
      <c r="X14" s="41">
        <f t="shared" si="0"/>
        <v>56</v>
      </c>
    </row>
    <row r="15" spans="1:24" ht="15.75" thickBot="1">
      <c r="A15" s="32">
        <v>10</v>
      </c>
      <c r="B15" s="57" t="s">
        <v>203</v>
      </c>
      <c r="C15" s="92"/>
      <c r="D15" s="46"/>
      <c r="E15" s="19"/>
      <c r="F15" s="46"/>
      <c r="G15" s="9"/>
      <c r="H15" s="4"/>
      <c r="I15" s="4"/>
      <c r="J15" s="107"/>
      <c r="K15" s="108"/>
      <c r="L15" s="107">
        <v>13</v>
      </c>
      <c r="M15" s="123"/>
      <c r="N15" s="189">
        <v>20</v>
      </c>
      <c r="O15" s="123">
        <v>16</v>
      </c>
      <c r="P15" s="39"/>
      <c r="Q15" s="11"/>
      <c r="R15" s="39"/>
      <c r="S15" s="11"/>
      <c r="T15" s="39"/>
      <c r="U15" s="11"/>
      <c r="V15" s="8"/>
      <c r="W15" s="11"/>
      <c r="X15" s="41">
        <f t="shared" si="0"/>
        <v>49</v>
      </c>
    </row>
    <row r="16" spans="1:24" ht="15.75" thickBot="1">
      <c r="A16" s="32">
        <v>11</v>
      </c>
      <c r="B16" s="57" t="s">
        <v>63</v>
      </c>
      <c r="C16" s="92" t="s">
        <v>7</v>
      </c>
      <c r="D16" s="46"/>
      <c r="E16" s="19"/>
      <c r="F16" s="46"/>
      <c r="G16" s="9"/>
      <c r="H16" s="4">
        <v>16</v>
      </c>
      <c r="I16" s="4">
        <v>16</v>
      </c>
      <c r="J16" s="8"/>
      <c r="K16" s="21"/>
      <c r="L16" s="107"/>
      <c r="M16" s="123"/>
      <c r="N16" s="189"/>
      <c r="O16" s="123"/>
      <c r="P16" s="39"/>
      <c r="Q16" s="11"/>
      <c r="R16" s="39"/>
      <c r="S16" s="11"/>
      <c r="T16" s="39"/>
      <c r="U16" s="11"/>
      <c r="V16" s="8"/>
      <c r="W16" s="11"/>
      <c r="X16" s="41">
        <f t="shared" si="0"/>
        <v>32</v>
      </c>
    </row>
    <row r="17" spans="1:24" ht="15.75" thickBot="1">
      <c r="A17" s="32">
        <v>12</v>
      </c>
      <c r="B17" s="27" t="s">
        <v>205</v>
      </c>
      <c r="C17" s="92"/>
      <c r="D17" s="46"/>
      <c r="E17" s="19"/>
      <c r="F17" s="46"/>
      <c r="G17" s="9"/>
      <c r="H17" s="4"/>
      <c r="I17" s="4"/>
      <c r="J17" s="107"/>
      <c r="K17" s="108"/>
      <c r="L17" s="107"/>
      <c r="M17" s="123">
        <v>25</v>
      </c>
      <c r="N17" s="189"/>
      <c r="O17" s="123"/>
      <c r="P17" s="39"/>
      <c r="Q17" s="11"/>
      <c r="R17" s="39"/>
      <c r="S17" s="11"/>
      <c r="T17" s="39"/>
      <c r="U17" s="11"/>
      <c r="V17" s="8"/>
      <c r="W17" s="11"/>
      <c r="X17" s="41">
        <f t="shared" si="0"/>
        <v>25</v>
      </c>
    </row>
    <row r="18" spans="1:24" ht="15.75" thickBot="1">
      <c r="A18" s="32">
        <v>13</v>
      </c>
      <c r="B18" s="57" t="s">
        <v>49</v>
      </c>
      <c r="C18" s="92" t="s">
        <v>7</v>
      </c>
      <c r="D18" s="46"/>
      <c r="E18" s="19"/>
      <c r="F18" s="46">
        <v>13</v>
      </c>
      <c r="G18" s="9">
        <v>11</v>
      </c>
      <c r="H18" s="4"/>
      <c r="I18" s="4"/>
      <c r="J18" s="107"/>
      <c r="K18" s="108"/>
      <c r="L18" s="107"/>
      <c r="M18" s="123"/>
      <c r="N18" s="189"/>
      <c r="O18" s="123"/>
      <c r="P18" s="39"/>
      <c r="Q18" s="11"/>
      <c r="R18" s="39"/>
      <c r="S18" s="11"/>
      <c r="T18" s="39"/>
      <c r="U18" s="11"/>
      <c r="V18" s="8"/>
      <c r="W18" s="11"/>
      <c r="X18" s="41">
        <f t="shared" si="0"/>
        <v>24</v>
      </c>
    </row>
    <row r="19" spans="1:24" ht="15.75" thickBot="1">
      <c r="A19" s="32">
        <v>14</v>
      </c>
      <c r="B19" s="57" t="s">
        <v>84</v>
      </c>
      <c r="C19" s="92" t="s">
        <v>7</v>
      </c>
      <c r="D19" s="46">
        <v>11</v>
      </c>
      <c r="E19" s="19">
        <v>13</v>
      </c>
      <c r="F19" s="46"/>
      <c r="G19" s="9"/>
      <c r="H19" s="4"/>
      <c r="I19" s="4"/>
      <c r="J19" s="107"/>
      <c r="K19" s="108"/>
      <c r="L19" s="107"/>
      <c r="M19" s="123"/>
      <c r="N19" s="189"/>
      <c r="O19" s="123"/>
      <c r="P19" s="39"/>
      <c r="Q19" s="11"/>
      <c r="R19" s="39"/>
      <c r="S19" s="11"/>
      <c r="T19" s="39"/>
      <c r="U19" s="11"/>
      <c r="V19" s="8"/>
      <c r="W19" s="11"/>
      <c r="X19" s="41">
        <f t="shared" si="0"/>
        <v>24</v>
      </c>
    </row>
    <row r="20" spans="1:24" ht="15.75" thickBot="1">
      <c r="A20" s="32">
        <v>15</v>
      </c>
      <c r="B20" s="58" t="s">
        <v>187</v>
      </c>
      <c r="C20" s="92"/>
      <c r="D20" s="46"/>
      <c r="E20" s="19"/>
      <c r="F20" s="46"/>
      <c r="G20" s="9"/>
      <c r="H20" s="4"/>
      <c r="I20" s="4"/>
      <c r="J20" s="107">
        <v>11</v>
      </c>
      <c r="K20" s="108">
        <v>10</v>
      </c>
      <c r="L20" s="107"/>
      <c r="M20" s="123"/>
      <c r="N20" s="189"/>
      <c r="O20" s="123"/>
      <c r="P20" s="39"/>
      <c r="Q20" s="11"/>
      <c r="R20" s="39"/>
      <c r="S20" s="11"/>
      <c r="T20" s="39"/>
      <c r="U20" s="11"/>
      <c r="V20" s="8"/>
      <c r="W20" s="11"/>
      <c r="X20" s="41">
        <f t="shared" si="0"/>
        <v>21</v>
      </c>
    </row>
    <row r="21" spans="1:24" ht="15.75" thickBot="1">
      <c r="A21" s="32">
        <v>16</v>
      </c>
      <c r="B21" s="57" t="s">
        <v>188</v>
      </c>
      <c r="C21" s="92"/>
      <c r="D21" s="46"/>
      <c r="E21" s="19"/>
      <c r="F21" s="46"/>
      <c r="G21" s="9"/>
      <c r="H21" s="4"/>
      <c r="I21" s="4"/>
      <c r="J21" s="107">
        <v>13</v>
      </c>
      <c r="K21" s="108"/>
      <c r="L21" s="107"/>
      <c r="M21" s="123"/>
      <c r="N21" s="189"/>
      <c r="O21" s="123"/>
      <c r="P21" s="39"/>
      <c r="Q21" s="11"/>
      <c r="R21" s="39"/>
      <c r="S21" s="11"/>
      <c r="T21" s="39"/>
      <c r="U21" s="11"/>
      <c r="V21" s="8"/>
      <c r="W21" s="11"/>
      <c r="X21" s="41">
        <f t="shared" si="0"/>
        <v>13</v>
      </c>
    </row>
    <row r="22" spans="1:24" ht="15.75" thickBot="1">
      <c r="A22" s="32">
        <v>17</v>
      </c>
      <c r="B22" s="27" t="s">
        <v>148</v>
      </c>
      <c r="C22" s="92" t="s">
        <v>7</v>
      </c>
      <c r="D22" s="46"/>
      <c r="E22" s="19">
        <v>11</v>
      </c>
      <c r="F22" s="46"/>
      <c r="G22" s="9"/>
      <c r="H22" s="4"/>
      <c r="I22" s="4"/>
      <c r="J22" s="107"/>
      <c r="K22" s="108"/>
      <c r="L22" s="107"/>
      <c r="M22" s="123"/>
      <c r="N22" s="189"/>
      <c r="O22" s="123"/>
      <c r="P22" s="39"/>
      <c r="Q22" s="11"/>
      <c r="R22" s="39"/>
      <c r="S22" s="11"/>
      <c r="T22" s="39"/>
      <c r="U22" s="11"/>
      <c r="V22" s="8"/>
      <c r="W22" s="11"/>
      <c r="X22" s="41">
        <f t="shared" si="0"/>
        <v>11</v>
      </c>
    </row>
    <row r="23" spans="1:24" ht="15.75" thickBot="1">
      <c r="A23" s="32">
        <v>18</v>
      </c>
      <c r="B23" s="57" t="s">
        <v>186</v>
      </c>
      <c r="C23" s="92"/>
      <c r="D23" s="46"/>
      <c r="E23" s="19"/>
      <c r="F23" s="46"/>
      <c r="G23" s="9"/>
      <c r="H23" s="4"/>
      <c r="I23" s="4"/>
      <c r="J23" s="107"/>
      <c r="K23" s="108">
        <v>9</v>
      </c>
      <c r="L23" s="107"/>
      <c r="M23" s="123"/>
      <c r="N23" s="39"/>
      <c r="O23" s="11"/>
      <c r="P23" s="39"/>
      <c r="Q23" s="11"/>
      <c r="R23" s="39"/>
      <c r="S23" s="11"/>
      <c r="T23" s="39"/>
      <c r="U23" s="11"/>
      <c r="V23" s="8"/>
      <c r="W23" s="11"/>
      <c r="X23" s="41">
        <f t="shared" si="0"/>
        <v>9</v>
      </c>
    </row>
    <row r="24" spans="1:24" ht="15.75" thickBot="1">
      <c r="A24" s="32">
        <v>19</v>
      </c>
      <c r="B24" s="27" t="s">
        <v>99</v>
      </c>
      <c r="C24" s="92" t="s">
        <v>7</v>
      </c>
      <c r="D24" s="46"/>
      <c r="E24" s="19"/>
      <c r="F24" s="46"/>
      <c r="G24" s="9"/>
      <c r="H24" s="4"/>
      <c r="I24" s="4"/>
      <c r="J24" s="107"/>
      <c r="K24" s="108"/>
      <c r="L24" s="107"/>
      <c r="M24" s="123"/>
      <c r="N24" s="39"/>
      <c r="O24" s="11"/>
      <c r="P24" s="39"/>
      <c r="Q24" s="11"/>
      <c r="R24" s="39"/>
      <c r="S24" s="11"/>
      <c r="T24" s="39"/>
      <c r="U24" s="11"/>
      <c r="V24" s="8"/>
      <c r="W24" s="11"/>
      <c r="X24" s="41">
        <f t="shared" si="0"/>
        <v>0</v>
      </c>
    </row>
    <row r="25" spans="1:24" ht="15.75" thickBot="1">
      <c r="A25" s="32">
        <v>20</v>
      </c>
      <c r="B25" s="27"/>
      <c r="C25" s="92"/>
      <c r="D25" s="46"/>
      <c r="E25" s="19"/>
      <c r="F25" s="46"/>
      <c r="G25" s="9"/>
      <c r="H25" s="4"/>
      <c r="I25" s="4"/>
      <c r="J25" s="107"/>
      <c r="K25" s="108"/>
      <c r="L25" s="107"/>
      <c r="M25" s="123"/>
      <c r="N25" s="39"/>
      <c r="O25" s="11"/>
      <c r="P25" s="39"/>
      <c r="Q25" s="11"/>
      <c r="R25" s="39"/>
      <c r="S25" s="11"/>
      <c r="T25" s="39"/>
      <c r="U25" s="11"/>
      <c r="V25" s="8"/>
      <c r="W25" s="11"/>
      <c r="X25" s="41"/>
    </row>
    <row r="26" spans="1:24" ht="15.75" thickBot="1">
      <c r="A26" s="32">
        <v>21</v>
      </c>
      <c r="B26" s="27"/>
      <c r="C26" s="92"/>
      <c r="D26" s="46"/>
      <c r="E26" s="19"/>
      <c r="F26" s="46"/>
      <c r="G26" s="9"/>
      <c r="H26" s="4"/>
      <c r="I26" s="4"/>
      <c r="J26" s="107"/>
      <c r="K26" s="108"/>
      <c r="L26" s="107"/>
      <c r="M26" s="123"/>
      <c r="N26" s="39"/>
      <c r="O26" s="11"/>
      <c r="P26" s="39"/>
      <c r="Q26" s="11"/>
      <c r="R26" s="39"/>
      <c r="S26" s="11"/>
      <c r="T26" s="39"/>
      <c r="U26" s="11"/>
      <c r="V26" s="8"/>
      <c r="W26" s="11"/>
      <c r="X26" s="41"/>
    </row>
    <row r="27" spans="3:24" s="3" customFormat="1" ht="15">
      <c r="C27" s="101"/>
      <c r="D27" s="233"/>
      <c r="E27" s="233"/>
      <c r="F27" s="233"/>
      <c r="G27" s="233"/>
      <c r="H27" s="233"/>
      <c r="I27" s="233"/>
      <c r="J27" s="104"/>
      <c r="K27" s="43"/>
      <c r="L27" s="113"/>
      <c r="M27" s="43"/>
      <c r="N27" s="135"/>
      <c r="O27" s="43"/>
      <c r="P27" s="152"/>
      <c r="Q27" s="152"/>
      <c r="R27" s="173"/>
      <c r="S27" s="173"/>
      <c r="T27" s="176"/>
      <c r="U27" s="176"/>
      <c r="V27" s="234"/>
      <c r="W27" s="234"/>
      <c r="X27" s="5"/>
    </row>
    <row r="28" spans="2:30" ht="15">
      <c r="B28" s="232" t="s">
        <v>2</v>
      </c>
      <c r="C28" s="232"/>
      <c r="D28" s="232"/>
      <c r="E28" s="23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151"/>
      <c r="Q28" s="151"/>
      <c r="R28" s="172"/>
      <c r="S28" s="172"/>
      <c r="T28" s="175"/>
      <c r="U28" s="175"/>
      <c r="V28" s="42"/>
      <c r="W28" s="42"/>
      <c r="AD28" s="115"/>
    </row>
    <row r="29" spans="2:23" ht="15">
      <c r="B29" s="232"/>
      <c r="C29" s="232"/>
      <c r="D29" s="232"/>
      <c r="E29" s="23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151"/>
      <c r="Q29" s="151"/>
      <c r="R29" s="172"/>
      <c r="S29" s="172"/>
      <c r="T29" s="175"/>
      <c r="U29" s="175"/>
      <c r="V29" s="42"/>
      <c r="W29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R3:S3"/>
    <mergeCell ref="T3:U3"/>
    <mergeCell ref="T4:U4"/>
    <mergeCell ref="B28:E29"/>
    <mergeCell ref="R4:S4"/>
    <mergeCell ref="V4:W4"/>
    <mergeCell ref="D27:E27"/>
    <mergeCell ref="F27:G27"/>
    <mergeCell ref="H27:I27"/>
    <mergeCell ref="V27:W27"/>
    <mergeCell ref="H4:I4"/>
    <mergeCell ref="J4:K4"/>
    <mergeCell ref="L4:M4"/>
    <mergeCell ref="N4:O4"/>
    <mergeCell ref="P4:Q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61" r:id="rId2"/>
  <headerFooter>
    <oddFooter>&amp;L&amp;D&amp;CMOTORSPORT SOUTH AFRICA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13"/>
  <sheetViews>
    <sheetView zoomScaleSheetLayoutView="100" zoomScalePageLayoutView="0" workbookViewId="0" topLeftCell="A1">
      <selection activeCell="C3" sqref="C1:C16384"/>
    </sheetView>
  </sheetViews>
  <sheetFormatPr defaultColWidth="9.140625" defaultRowHeight="15"/>
  <cols>
    <col min="1" max="1" width="5.140625" style="0" customWidth="1"/>
    <col min="2" max="2" width="19.7109375" style="0" customWidth="1"/>
    <col min="3" max="3" width="12.421875" style="0" customWidth="1"/>
    <col min="4" max="4" width="8.421875" style="0" customWidth="1"/>
    <col min="5" max="8" width="8.7109375" style="1" customWidth="1"/>
    <col min="9" max="10" width="8.57421875" style="1" customWidth="1"/>
    <col min="11" max="12" width="7.28125" style="1" customWidth="1"/>
    <col min="13" max="13" width="8.421875" style="1" customWidth="1"/>
    <col min="14" max="14" width="9.28125" style="1" customWidth="1"/>
    <col min="15" max="15" width="10.8515625" style="1" customWidth="1"/>
    <col min="16" max="16" width="11.00390625" style="1" customWidth="1"/>
    <col min="17" max="17" width="14.421875" style="1" customWidth="1"/>
    <col min="18" max="18" width="12.7109375" style="1" customWidth="1"/>
    <col min="19" max="20" width="12.7109375" style="153" customWidth="1"/>
    <col min="21" max="21" width="12.57421875" style="1" customWidth="1"/>
    <col min="22" max="22" width="8.421875" style="1" customWidth="1"/>
    <col min="23" max="23" width="9.140625" style="0" customWidth="1"/>
  </cols>
  <sheetData>
    <row r="1" spans="1:25" ht="27" customHeight="1">
      <c r="A1" s="231" t="s">
        <v>116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6"/>
      <c r="Y1" s="6"/>
    </row>
    <row r="2" spans="1:25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6"/>
      <c r="Y2" s="6"/>
    </row>
    <row r="3" spans="5:23" ht="15">
      <c r="E3" s="225" t="s">
        <v>6</v>
      </c>
      <c r="F3" s="226"/>
      <c r="G3" s="225" t="s">
        <v>6</v>
      </c>
      <c r="H3" s="226"/>
      <c r="I3" s="225" t="s">
        <v>6</v>
      </c>
      <c r="J3" s="226"/>
      <c r="K3" s="225" t="s">
        <v>6</v>
      </c>
      <c r="L3" s="226"/>
      <c r="M3" s="225" t="s">
        <v>6</v>
      </c>
      <c r="N3" s="226"/>
      <c r="O3" s="225" t="s">
        <v>6</v>
      </c>
      <c r="P3" s="226"/>
      <c r="Q3" s="225" t="s">
        <v>6</v>
      </c>
      <c r="R3" s="226"/>
      <c r="S3" s="225" t="s">
        <v>6</v>
      </c>
      <c r="T3" s="226"/>
      <c r="U3" s="225" t="s">
        <v>6</v>
      </c>
      <c r="V3" s="226"/>
      <c r="W3" s="227" t="s">
        <v>1</v>
      </c>
    </row>
    <row r="4" spans="5:23" ht="15.75" thickBot="1">
      <c r="E4" s="229" t="s">
        <v>115</v>
      </c>
      <c r="F4" s="230"/>
      <c r="G4" s="229" t="s">
        <v>156</v>
      </c>
      <c r="H4" s="230"/>
      <c r="I4" s="237" t="s">
        <v>174</v>
      </c>
      <c r="J4" s="237"/>
      <c r="K4" s="238" t="s">
        <v>189</v>
      </c>
      <c r="L4" s="236"/>
      <c r="M4" s="229" t="s">
        <v>200</v>
      </c>
      <c r="N4" s="236"/>
      <c r="O4" s="235" t="s">
        <v>211</v>
      </c>
      <c r="P4" s="236"/>
      <c r="Q4" s="229"/>
      <c r="R4" s="236"/>
      <c r="S4" s="229"/>
      <c r="T4" s="230"/>
      <c r="U4" s="238"/>
      <c r="V4" s="236"/>
      <c r="W4" s="228"/>
    </row>
    <row r="5" spans="1:23" s="2" customFormat="1" ht="30.75" thickBot="1">
      <c r="A5" s="86" t="s">
        <v>0</v>
      </c>
      <c r="B5" s="87" t="s">
        <v>4</v>
      </c>
      <c r="C5" s="87" t="s">
        <v>5</v>
      </c>
      <c r="D5" s="83" t="s">
        <v>3</v>
      </c>
      <c r="E5" s="52">
        <v>1</v>
      </c>
      <c r="F5" s="54">
        <v>2</v>
      </c>
      <c r="G5" s="51">
        <v>1</v>
      </c>
      <c r="H5" s="52">
        <v>2</v>
      </c>
      <c r="I5" s="52">
        <v>1</v>
      </c>
      <c r="J5" s="53">
        <v>2</v>
      </c>
      <c r="K5" s="51">
        <v>1</v>
      </c>
      <c r="L5" s="53">
        <v>2</v>
      </c>
      <c r="M5" s="51">
        <v>1</v>
      </c>
      <c r="N5" s="53">
        <v>2</v>
      </c>
      <c r="O5" s="51">
        <v>1</v>
      </c>
      <c r="P5" s="53">
        <v>2</v>
      </c>
      <c r="Q5" s="51">
        <v>1</v>
      </c>
      <c r="R5" s="53">
        <v>2</v>
      </c>
      <c r="S5" s="51">
        <v>1</v>
      </c>
      <c r="T5" s="53">
        <v>2</v>
      </c>
      <c r="U5" s="51">
        <v>1</v>
      </c>
      <c r="V5" s="53">
        <v>2</v>
      </c>
      <c r="W5" s="228"/>
    </row>
    <row r="6" spans="1:23" ht="15.75" thickBot="1">
      <c r="A6" s="84">
        <v>1</v>
      </c>
      <c r="B6" s="85" t="s">
        <v>44</v>
      </c>
      <c r="C6" s="74">
        <v>40</v>
      </c>
      <c r="D6" s="92" t="s">
        <v>7</v>
      </c>
      <c r="E6" s="76"/>
      <c r="F6" s="77"/>
      <c r="G6" s="76"/>
      <c r="H6" s="78"/>
      <c r="I6" s="79"/>
      <c r="J6" s="79"/>
      <c r="K6" s="105"/>
      <c r="L6" s="106"/>
      <c r="M6" s="107"/>
      <c r="N6" s="11"/>
      <c r="O6" s="38"/>
      <c r="P6" s="25"/>
      <c r="Q6" s="22"/>
      <c r="R6" s="25"/>
      <c r="S6" s="155"/>
      <c r="T6" s="155"/>
      <c r="U6" s="22"/>
      <c r="V6" s="25"/>
      <c r="W6" s="41">
        <f>SUM(E6:V6)</f>
        <v>0</v>
      </c>
    </row>
    <row r="7" spans="1:23" ht="15.75" thickBot="1">
      <c r="A7" s="32">
        <v>2</v>
      </c>
      <c r="B7" s="27" t="s">
        <v>83</v>
      </c>
      <c r="C7" s="74">
        <v>237</v>
      </c>
      <c r="D7" s="92" t="s">
        <v>7</v>
      </c>
      <c r="E7" s="46">
        <v>25</v>
      </c>
      <c r="F7" s="19">
        <v>25</v>
      </c>
      <c r="G7" s="46">
        <v>25</v>
      </c>
      <c r="H7" s="9">
        <v>25</v>
      </c>
      <c r="I7" s="4">
        <v>25</v>
      </c>
      <c r="J7" s="4">
        <v>25</v>
      </c>
      <c r="K7" s="8"/>
      <c r="L7" s="21"/>
      <c r="M7" s="8"/>
      <c r="N7" s="11"/>
      <c r="O7" s="189">
        <v>25</v>
      </c>
      <c r="P7" s="123">
        <v>25</v>
      </c>
      <c r="Q7" s="8"/>
      <c r="R7" s="11"/>
      <c r="S7" s="156"/>
      <c r="T7" s="156"/>
      <c r="U7" s="8"/>
      <c r="V7" s="11"/>
      <c r="W7" s="41">
        <f>SUM(E7:V7)</f>
        <v>200</v>
      </c>
    </row>
    <row r="8" spans="1:23" ht="15.75" thickBot="1">
      <c r="A8" s="32">
        <v>3</v>
      </c>
      <c r="B8" s="27"/>
      <c r="C8" s="27"/>
      <c r="D8" s="49"/>
      <c r="E8" s="46"/>
      <c r="F8" s="19"/>
      <c r="G8" s="46"/>
      <c r="H8" s="9"/>
      <c r="I8" s="4"/>
      <c r="J8" s="4"/>
      <c r="K8" s="8"/>
      <c r="L8" s="21"/>
      <c r="M8" s="8"/>
      <c r="N8" s="11"/>
      <c r="O8" s="39"/>
      <c r="P8" s="11"/>
      <c r="Q8" s="8"/>
      <c r="R8" s="11"/>
      <c r="S8" s="156"/>
      <c r="T8" s="156"/>
      <c r="U8" s="8"/>
      <c r="V8" s="11"/>
      <c r="W8" s="41"/>
    </row>
    <row r="9" spans="1:23" ht="15.75" thickBot="1">
      <c r="A9" s="32">
        <v>4</v>
      </c>
      <c r="B9" s="27"/>
      <c r="C9" s="27"/>
      <c r="D9" s="49"/>
      <c r="E9" s="46"/>
      <c r="F9" s="19"/>
      <c r="G9" s="46"/>
      <c r="H9" s="9"/>
      <c r="I9" s="4"/>
      <c r="J9" s="4"/>
      <c r="K9" s="8"/>
      <c r="L9" s="21"/>
      <c r="M9" s="8"/>
      <c r="N9" s="11"/>
      <c r="O9" s="39"/>
      <c r="P9" s="11"/>
      <c r="Q9" s="8"/>
      <c r="R9" s="11"/>
      <c r="S9" s="156"/>
      <c r="T9" s="156"/>
      <c r="U9" s="8"/>
      <c r="V9" s="11"/>
      <c r="W9" s="41"/>
    </row>
    <row r="10" spans="1:23" ht="15.75" thickBot="1">
      <c r="A10" s="32">
        <v>5</v>
      </c>
      <c r="B10" s="27"/>
      <c r="C10" s="27"/>
      <c r="D10" s="49"/>
      <c r="E10" s="46"/>
      <c r="F10" s="19"/>
      <c r="G10" s="46"/>
      <c r="H10" s="9"/>
      <c r="I10" s="4"/>
      <c r="J10" s="4"/>
      <c r="K10" s="8"/>
      <c r="L10" s="21"/>
      <c r="M10" s="8"/>
      <c r="N10" s="11"/>
      <c r="O10" s="39"/>
      <c r="P10" s="11"/>
      <c r="Q10" s="8"/>
      <c r="R10" s="11"/>
      <c r="S10" s="156"/>
      <c r="T10" s="156"/>
      <c r="U10" s="8"/>
      <c r="V10" s="11"/>
      <c r="W10" s="41"/>
    </row>
    <row r="11" spans="5:23" s="3" customFormat="1" ht="15">
      <c r="E11" s="233"/>
      <c r="F11" s="233"/>
      <c r="G11" s="233"/>
      <c r="H11" s="233"/>
      <c r="I11" s="233"/>
      <c r="J11" s="233"/>
      <c r="K11" s="104"/>
      <c r="L11" s="13"/>
      <c r="M11" s="113"/>
      <c r="N11" s="29"/>
      <c r="O11" s="134"/>
      <c r="P11" s="15"/>
      <c r="Q11" s="234"/>
      <c r="R11" s="234"/>
      <c r="S11" s="152"/>
      <c r="T11" s="152"/>
      <c r="U11" s="233"/>
      <c r="V11" s="233"/>
      <c r="W11" s="5" t="e">
        <f>AVERAGE(E11:V11)</f>
        <v>#DIV/0!</v>
      </c>
    </row>
    <row r="12" spans="2:22" ht="15">
      <c r="B12" s="232" t="s">
        <v>2</v>
      </c>
      <c r="C12" s="232"/>
      <c r="D12" s="232"/>
      <c r="E12" s="232"/>
      <c r="F12" s="232"/>
      <c r="G12" s="42"/>
      <c r="H12" s="42"/>
      <c r="I12" s="7"/>
      <c r="J12" s="7"/>
      <c r="K12" s="12"/>
      <c r="L12" s="12"/>
      <c r="M12" s="14"/>
      <c r="N12" s="14"/>
      <c r="O12" s="16"/>
      <c r="P12" s="16"/>
      <c r="Q12" s="17"/>
      <c r="R12" s="17"/>
      <c r="S12" s="151"/>
      <c r="T12" s="151"/>
      <c r="U12" s="18"/>
      <c r="V12" s="18"/>
    </row>
    <row r="13" spans="2:22" ht="15">
      <c r="B13" s="232"/>
      <c r="C13" s="232"/>
      <c r="D13" s="232"/>
      <c r="E13" s="232"/>
      <c r="F13" s="232"/>
      <c r="G13" s="42"/>
      <c r="H13" s="42"/>
      <c r="I13" s="7"/>
      <c r="J13" s="7"/>
      <c r="K13" s="12"/>
      <c r="L13" s="12"/>
      <c r="M13" s="14"/>
      <c r="N13" s="14"/>
      <c r="O13" s="16"/>
      <c r="P13" s="16"/>
      <c r="Q13" s="17"/>
      <c r="R13" s="17"/>
      <c r="S13" s="151"/>
      <c r="T13" s="151"/>
      <c r="U13" s="18"/>
      <c r="V13" s="18"/>
    </row>
  </sheetData>
  <sheetProtection/>
  <mergeCells count="26">
    <mergeCell ref="A1:W2"/>
    <mergeCell ref="W3:W5"/>
    <mergeCell ref="E11:F11"/>
    <mergeCell ref="G11:H11"/>
    <mergeCell ref="I4:J4"/>
    <mergeCell ref="K3:L3"/>
    <mergeCell ref="K4:L4"/>
    <mergeCell ref="U11:V11"/>
    <mergeCell ref="U3:V3"/>
    <mergeCell ref="U4:V4"/>
    <mergeCell ref="Q3:R3"/>
    <mergeCell ref="Q4:R4"/>
    <mergeCell ref="Q11:R11"/>
    <mergeCell ref="I3:J3"/>
    <mergeCell ref="S3:T3"/>
    <mergeCell ref="S4:T4"/>
    <mergeCell ref="B12:F13"/>
    <mergeCell ref="O3:P3"/>
    <mergeCell ref="O4:P4"/>
    <mergeCell ref="M3:N3"/>
    <mergeCell ref="M4:N4"/>
    <mergeCell ref="I11:J11"/>
    <mergeCell ref="G3:H3"/>
    <mergeCell ref="E3:F3"/>
    <mergeCell ref="G4:H4"/>
    <mergeCell ref="E4:F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6" r:id="rId2"/>
  <headerFooter>
    <oddFooter>&amp;L&amp;D&amp;CMOTORSPORT SOUTH AFRICA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4"/>
  <sheetViews>
    <sheetView zoomScale="75" zoomScaleNormal="75" zoomScaleSheetLayoutView="100" zoomScalePageLayoutView="0" workbookViewId="0" topLeftCell="A1">
      <selection activeCell="J18" sqref="J18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10.140625" style="1" customWidth="1"/>
    <col min="15" max="15" width="9.140625" style="1" customWidth="1"/>
    <col min="16" max="16" width="8.8515625" style="153" customWidth="1"/>
    <col min="17" max="17" width="9.140625" style="153" customWidth="1"/>
    <col min="18" max="19" width="9.140625" style="174" customWidth="1"/>
    <col min="20" max="21" width="9.140625" style="177" customWidth="1"/>
    <col min="22" max="22" width="11.140625" style="1" customWidth="1"/>
    <col min="23" max="23" width="9.57421875" style="1" customWidth="1"/>
    <col min="24" max="24" width="9.140625" style="0" customWidth="1"/>
  </cols>
  <sheetData>
    <row r="1" spans="1:26" ht="27" customHeight="1">
      <c r="A1" s="241" t="s">
        <v>117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6"/>
      <c r="Z1" s="6"/>
    </row>
    <row r="2" spans="1:26" ht="20.25" customHeight="1" thickBo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39"/>
      <c r="R3" s="240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113</v>
      </c>
      <c r="E4" s="230"/>
      <c r="F4" s="229" t="s">
        <v>156</v>
      </c>
      <c r="G4" s="230"/>
      <c r="H4" s="237" t="s">
        <v>174</v>
      </c>
      <c r="I4" s="237"/>
      <c r="J4" s="237" t="s">
        <v>189</v>
      </c>
      <c r="K4" s="237"/>
      <c r="L4" s="238" t="s">
        <v>200</v>
      </c>
      <c r="M4" s="236"/>
      <c r="N4" s="235" t="s">
        <v>211</v>
      </c>
      <c r="O4" s="236"/>
      <c r="P4" s="235"/>
      <c r="Q4" s="237"/>
      <c r="R4" s="237"/>
      <c r="S4" s="237"/>
      <c r="T4" s="235"/>
      <c r="U4" s="236"/>
      <c r="V4" s="229"/>
      <c r="W4" s="236"/>
      <c r="X4" s="228"/>
    </row>
    <row r="5" spans="1:24" s="2" customFormat="1" ht="30.75" thickBot="1">
      <c r="A5" s="31" t="s">
        <v>0</v>
      </c>
      <c r="B5" s="87" t="s">
        <v>4</v>
      </c>
      <c r="C5" s="83" t="s">
        <v>3</v>
      </c>
      <c r="D5" s="52">
        <v>1</v>
      </c>
      <c r="E5" s="54">
        <v>2</v>
      </c>
      <c r="F5" s="51">
        <v>1</v>
      </c>
      <c r="G5" s="52">
        <v>2</v>
      </c>
      <c r="H5" s="52">
        <v>1</v>
      </c>
      <c r="I5" s="53">
        <v>2</v>
      </c>
      <c r="J5" s="51">
        <v>1</v>
      </c>
      <c r="K5" s="53">
        <v>2</v>
      </c>
      <c r="L5" s="51">
        <v>1</v>
      </c>
      <c r="M5" s="53">
        <v>2</v>
      </c>
      <c r="N5" s="51">
        <v>1</v>
      </c>
      <c r="O5" s="54">
        <v>2</v>
      </c>
      <c r="P5" s="51">
        <v>1</v>
      </c>
      <c r="Q5" s="53">
        <v>2</v>
      </c>
      <c r="R5" s="51">
        <v>1</v>
      </c>
      <c r="S5" s="53">
        <v>2</v>
      </c>
      <c r="T5" s="51">
        <v>1</v>
      </c>
      <c r="U5" s="53">
        <v>2</v>
      </c>
      <c r="V5" s="128">
        <v>1</v>
      </c>
      <c r="W5" s="53">
        <v>2</v>
      </c>
      <c r="X5" s="228"/>
    </row>
    <row r="6" spans="1:24" ht="15.75" thickBot="1">
      <c r="A6" s="32">
        <v>1</v>
      </c>
      <c r="B6" s="71" t="s">
        <v>146</v>
      </c>
      <c r="C6" s="207" t="s">
        <v>7</v>
      </c>
      <c r="D6" s="109">
        <v>25</v>
      </c>
      <c r="E6" s="110">
        <v>25</v>
      </c>
      <c r="F6" s="109">
        <v>25</v>
      </c>
      <c r="G6" s="126">
        <v>20</v>
      </c>
      <c r="H6" s="208">
        <v>20</v>
      </c>
      <c r="I6" s="208">
        <v>25</v>
      </c>
      <c r="J6" s="105">
        <v>25</v>
      </c>
      <c r="K6" s="106">
        <v>25</v>
      </c>
      <c r="L6" s="107"/>
      <c r="M6" s="123">
        <v>25</v>
      </c>
      <c r="N6" s="204">
        <v>25</v>
      </c>
      <c r="O6" s="205">
        <v>25</v>
      </c>
      <c r="P6" s="209"/>
      <c r="Q6" s="209"/>
      <c r="R6" s="199"/>
      <c r="S6" s="199"/>
      <c r="T6" s="199"/>
      <c r="U6" s="82"/>
      <c r="V6" s="38"/>
      <c r="W6" s="25"/>
      <c r="X6" s="41">
        <f aca="true" t="shared" si="0" ref="X6:X21">SUM(D6:W6)</f>
        <v>265</v>
      </c>
    </row>
    <row r="7" spans="1:24" ht="15.75" thickBot="1">
      <c r="A7" s="32">
        <v>2</v>
      </c>
      <c r="B7" s="71" t="s">
        <v>9</v>
      </c>
      <c r="C7" s="211" t="s">
        <v>7</v>
      </c>
      <c r="D7" s="107">
        <v>20</v>
      </c>
      <c r="E7" s="108">
        <v>20</v>
      </c>
      <c r="F7" s="107"/>
      <c r="G7" s="123"/>
      <c r="H7" s="212">
        <v>16</v>
      </c>
      <c r="I7" s="212">
        <v>16</v>
      </c>
      <c r="J7" s="107">
        <v>20</v>
      </c>
      <c r="K7" s="108">
        <v>20</v>
      </c>
      <c r="L7" s="107">
        <v>25</v>
      </c>
      <c r="M7" s="123">
        <v>20</v>
      </c>
      <c r="N7" s="200">
        <v>20</v>
      </c>
      <c r="O7" s="201">
        <v>20</v>
      </c>
      <c r="P7" s="209"/>
      <c r="Q7" s="209"/>
      <c r="R7" s="200"/>
      <c r="S7" s="200"/>
      <c r="T7" s="200"/>
      <c r="U7" s="39"/>
      <c r="V7" s="39"/>
      <c r="W7" s="11"/>
      <c r="X7" s="41">
        <f t="shared" si="0"/>
        <v>197</v>
      </c>
    </row>
    <row r="8" spans="1:24" ht="15.75" thickBot="1">
      <c r="A8" s="32">
        <v>3</v>
      </c>
      <c r="B8" s="71" t="s">
        <v>75</v>
      </c>
      <c r="C8" s="211" t="s">
        <v>7</v>
      </c>
      <c r="D8" s="107">
        <v>16</v>
      </c>
      <c r="E8" s="108">
        <v>16</v>
      </c>
      <c r="F8" s="107">
        <v>16</v>
      </c>
      <c r="G8" s="123">
        <v>13</v>
      </c>
      <c r="H8" s="212">
        <v>13</v>
      </c>
      <c r="I8" s="212">
        <v>13</v>
      </c>
      <c r="J8" s="107">
        <v>16</v>
      </c>
      <c r="K8" s="108">
        <v>16</v>
      </c>
      <c r="L8" s="107">
        <v>16</v>
      </c>
      <c r="M8" s="123">
        <v>16</v>
      </c>
      <c r="N8" s="200">
        <v>11</v>
      </c>
      <c r="O8" s="201">
        <v>11</v>
      </c>
      <c r="P8" s="209"/>
      <c r="Q8" s="209"/>
      <c r="R8" s="200"/>
      <c r="S8" s="200"/>
      <c r="T8" s="200"/>
      <c r="U8" s="39"/>
      <c r="V8" s="39"/>
      <c r="W8" s="11"/>
      <c r="X8" s="41">
        <f t="shared" si="0"/>
        <v>173</v>
      </c>
    </row>
    <row r="9" spans="1:24" ht="15.75" thickBot="1">
      <c r="A9" s="32">
        <v>4</v>
      </c>
      <c r="B9" s="71" t="s">
        <v>190</v>
      </c>
      <c r="C9" s="211" t="s">
        <v>7</v>
      </c>
      <c r="D9" s="107"/>
      <c r="E9" s="108"/>
      <c r="F9" s="107"/>
      <c r="G9" s="123"/>
      <c r="H9" s="212"/>
      <c r="I9" s="212"/>
      <c r="J9" s="107">
        <v>13</v>
      </c>
      <c r="K9" s="108">
        <v>13</v>
      </c>
      <c r="L9" s="107">
        <v>20</v>
      </c>
      <c r="M9" s="123">
        <v>13</v>
      </c>
      <c r="N9" s="200">
        <v>13</v>
      </c>
      <c r="O9" s="201">
        <v>13</v>
      </c>
      <c r="P9" s="209"/>
      <c r="Q9" s="209"/>
      <c r="R9" s="200"/>
      <c r="S9" s="200"/>
      <c r="T9" s="200"/>
      <c r="U9" s="39"/>
      <c r="V9" s="39"/>
      <c r="W9" s="11"/>
      <c r="X9" s="41">
        <f t="shared" si="0"/>
        <v>85</v>
      </c>
    </row>
    <row r="10" spans="1:24" ht="15.75" thickBot="1">
      <c r="A10" s="32">
        <v>5</v>
      </c>
      <c r="B10" s="71" t="s">
        <v>100</v>
      </c>
      <c r="C10" s="211" t="s">
        <v>7</v>
      </c>
      <c r="D10" s="107">
        <v>13</v>
      </c>
      <c r="E10" s="108">
        <v>13</v>
      </c>
      <c r="F10" s="107"/>
      <c r="G10" s="123">
        <v>11</v>
      </c>
      <c r="H10" s="212"/>
      <c r="I10" s="212">
        <v>11</v>
      </c>
      <c r="J10" s="107"/>
      <c r="K10" s="108"/>
      <c r="L10" s="107"/>
      <c r="M10" s="123"/>
      <c r="N10" s="200">
        <v>16</v>
      </c>
      <c r="O10" s="201">
        <v>16</v>
      </c>
      <c r="P10" s="209"/>
      <c r="Q10" s="209"/>
      <c r="R10" s="200"/>
      <c r="S10" s="200"/>
      <c r="T10" s="200"/>
      <c r="U10" s="39"/>
      <c r="V10" s="39"/>
      <c r="W10" s="11"/>
      <c r="X10" s="41">
        <f t="shared" si="0"/>
        <v>80</v>
      </c>
    </row>
    <row r="11" spans="1:24" ht="15.75" thickBot="1">
      <c r="A11" s="32">
        <v>6</v>
      </c>
      <c r="B11" s="71" t="s">
        <v>13</v>
      </c>
      <c r="C11" s="211" t="s">
        <v>7</v>
      </c>
      <c r="D11" s="107"/>
      <c r="E11" s="108"/>
      <c r="F11" s="107"/>
      <c r="G11" s="123">
        <v>16</v>
      </c>
      <c r="H11" s="212">
        <v>25</v>
      </c>
      <c r="I11" s="212">
        <v>20</v>
      </c>
      <c r="J11" s="190"/>
      <c r="K11" s="201"/>
      <c r="L11" s="190"/>
      <c r="M11" s="203"/>
      <c r="N11" s="200"/>
      <c r="O11" s="201"/>
      <c r="P11" s="209"/>
      <c r="Q11" s="209"/>
      <c r="R11" s="200"/>
      <c r="S11" s="200"/>
      <c r="T11" s="200"/>
      <c r="U11" s="39"/>
      <c r="V11" s="39"/>
      <c r="W11" s="11"/>
      <c r="X11" s="41">
        <f t="shared" si="0"/>
        <v>61</v>
      </c>
    </row>
    <row r="12" spans="1:24" ht="15.75" thickBot="1">
      <c r="A12" s="32">
        <v>7</v>
      </c>
      <c r="B12" s="71" t="s">
        <v>191</v>
      </c>
      <c r="C12" s="211" t="s">
        <v>7</v>
      </c>
      <c r="D12" s="107"/>
      <c r="E12" s="108"/>
      <c r="F12" s="107"/>
      <c r="G12" s="123"/>
      <c r="H12" s="212"/>
      <c r="I12" s="212"/>
      <c r="J12" s="107">
        <v>10</v>
      </c>
      <c r="K12" s="108">
        <v>10</v>
      </c>
      <c r="L12" s="107"/>
      <c r="M12" s="123">
        <v>11</v>
      </c>
      <c r="N12" s="200">
        <v>10</v>
      </c>
      <c r="O12" s="201">
        <v>10</v>
      </c>
      <c r="P12" s="209"/>
      <c r="Q12" s="209"/>
      <c r="R12" s="200"/>
      <c r="S12" s="200"/>
      <c r="T12" s="200"/>
      <c r="U12" s="39"/>
      <c r="V12" s="39"/>
      <c r="W12" s="11"/>
      <c r="X12" s="41">
        <f t="shared" si="0"/>
        <v>51</v>
      </c>
    </row>
    <row r="13" spans="1:24" ht="15.75" thickBot="1">
      <c r="A13" s="32">
        <v>8</v>
      </c>
      <c r="B13" s="71" t="s">
        <v>47</v>
      </c>
      <c r="C13" s="211" t="s">
        <v>7</v>
      </c>
      <c r="D13" s="107"/>
      <c r="E13" s="108"/>
      <c r="F13" s="107">
        <v>20</v>
      </c>
      <c r="G13" s="123">
        <v>25</v>
      </c>
      <c r="H13" s="212"/>
      <c r="I13" s="212"/>
      <c r="J13" s="190"/>
      <c r="K13" s="201"/>
      <c r="L13" s="190"/>
      <c r="M13" s="203"/>
      <c r="N13" s="200"/>
      <c r="O13" s="201"/>
      <c r="P13" s="209"/>
      <c r="Q13" s="209"/>
      <c r="R13" s="200"/>
      <c r="S13" s="200"/>
      <c r="T13" s="200"/>
      <c r="U13" s="39"/>
      <c r="V13" s="39"/>
      <c r="W13" s="11"/>
      <c r="X13" s="41">
        <f t="shared" si="0"/>
        <v>45</v>
      </c>
    </row>
    <row r="14" spans="1:24" ht="15.75" thickBot="1">
      <c r="A14" s="32">
        <v>9</v>
      </c>
      <c r="B14" s="71" t="s">
        <v>12</v>
      </c>
      <c r="C14" s="211" t="s">
        <v>7</v>
      </c>
      <c r="D14" s="107">
        <v>11</v>
      </c>
      <c r="E14" s="108">
        <v>11</v>
      </c>
      <c r="F14" s="107"/>
      <c r="G14" s="123"/>
      <c r="H14" s="212"/>
      <c r="I14" s="212"/>
      <c r="J14" s="107">
        <v>11</v>
      </c>
      <c r="K14" s="108">
        <v>11</v>
      </c>
      <c r="L14" s="107"/>
      <c r="M14" s="123"/>
      <c r="N14" s="200"/>
      <c r="O14" s="201"/>
      <c r="P14" s="209"/>
      <c r="Q14" s="209"/>
      <c r="R14" s="200"/>
      <c r="S14" s="200"/>
      <c r="T14" s="200"/>
      <c r="U14" s="39"/>
      <c r="V14" s="39"/>
      <c r="W14" s="11"/>
      <c r="X14" s="41">
        <f t="shared" si="0"/>
        <v>44</v>
      </c>
    </row>
    <row r="15" spans="1:24" ht="15.75" thickBot="1">
      <c r="A15" s="32">
        <v>10</v>
      </c>
      <c r="B15" s="71"/>
      <c r="C15" s="211" t="s">
        <v>7</v>
      </c>
      <c r="D15" s="107"/>
      <c r="E15" s="108"/>
      <c r="F15" s="107"/>
      <c r="G15" s="123"/>
      <c r="H15" s="212"/>
      <c r="I15" s="212"/>
      <c r="J15" s="107"/>
      <c r="K15" s="108"/>
      <c r="L15" s="107"/>
      <c r="M15" s="123"/>
      <c r="N15" s="200"/>
      <c r="O15" s="201"/>
      <c r="P15" s="209"/>
      <c r="Q15" s="209"/>
      <c r="R15" s="200"/>
      <c r="S15" s="200"/>
      <c r="T15" s="200"/>
      <c r="U15" s="39"/>
      <c r="V15" s="39"/>
      <c r="W15" s="11"/>
      <c r="X15" s="41">
        <f t="shared" si="0"/>
        <v>0</v>
      </c>
    </row>
    <row r="16" spans="1:24" ht="15.75" thickBot="1">
      <c r="A16" s="32">
        <v>11</v>
      </c>
      <c r="B16" s="71"/>
      <c r="C16" s="211" t="s">
        <v>7</v>
      </c>
      <c r="D16" s="107"/>
      <c r="E16" s="108"/>
      <c r="F16" s="107"/>
      <c r="G16" s="123"/>
      <c r="H16" s="212"/>
      <c r="I16" s="212"/>
      <c r="J16" s="190"/>
      <c r="K16" s="108"/>
      <c r="L16" s="107"/>
      <c r="M16" s="123"/>
      <c r="N16" s="200"/>
      <c r="O16" s="201"/>
      <c r="P16" s="209"/>
      <c r="Q16" s="209"/>
      <c r="R16" s="200"/>
      <c r="S16" s="200"/>
      <c r="T16" s="200"/>
      <c r="U16" s="39"/>
      <c r="V16" s="39"/>
      <c r="W16" s="11"/>
      <c r="X16" s="41">
        <f t="shared" si="0"/>
        <v>0</v>
      </c>
    </row>
    <row r="17" spans="1:24" ht="15.75" thickBot="1">
      <c r="A17" s="32">
        <v>12</v>
      </c>
      <c r="B17" s="71"/>
      <c r="C17" s="211" t="s">
        <v>7</v>
      </c>
      <c r="D17" s="107"/>
      <c r="E17" s="108"/>
      <c r="F17" s="107"/>
      <c r="G17" s="123"/>
      <c r="H17" s="212"/>
      <c r="I17" s="212"/>
      <c r="J17" s="190"/>
      <c r="K17" s="201"/>
      <c r="L17" s="190"/>
      <c r="M17" s="203"/>
      <c r="N17" s="200"/>
      <c r="O17" s="201"/>
      <c r="P17" s="209"/>
      <c r="Q17" s="209"/>
      <c r="R17" s="200"/>
      <c r="S17" s="200"/>
      <c r="T17" s="200"/>
      <c r="U17" s="39"/>
      <c r="V17" s="39"/>
      <c r="W17" s="11"/>
      <c r="X17" s="41">
        <f t="shared" si="0"/>
        <v>0</v>
      </c>
    </row>
    <row r="18" spans="1:24" ht="15.75" thickBot="1">
      <c r="A18" s="32">
        <v>13</v>
      </c>
      <c r="B18" s="27"/>
      <c r="C18" s="63" t="s">
        <v>7</v>
      </c>
      <c r="D18" s="46"/>
      <c r="E18" s="19"/>
      <c r="F18" s="46"/>
      <c r="G18" s="9"/>
      <c r="H18" s="4"/>
      <c r="I18" s="4"/>
      <c r="J18" s="107"/>
      <c r="K18" s="108"/>
      <c r="L18" s="107"/>
      <c r="M18" s="123"/>
      <c r="N18" s="39"/>
      <c r="O18" s="21"/>
      <c r="P18" s="10"/>
      <c r="Q18" s="10"/>
      <c r="R18" s="39"/>
      <c r="S18" s="39"/>
      <c r="T18" s="39"/>
      <c r="U18" s="39"/>
      <c r="V18" s="39"/>
      <c r="W18" s="11"/>
      <c r="X18" s="41">
        <f t="shared" si="0"/>
        <v>0</v>
      </c>
    </row>
    <row r="19" spans="1:24" ht="15.75" thickBot="1">
      <c r="A19" s="32">
        <v>14</v>
      </c>
      <c r="B19" s="27"/>
      <c r="C19" s="63" t="s">
        <v>7</v>
      </c>
      <c r="D19" s="46"/>
      <c r="E19" s="19"/>
      <c r="F19" s="46"/>
      <c r="G19" s="9"/>
      <c r="H19" s="4"/>
      <c r="I19" s="4"/>
      <c r="J19" s="8"/>
      <c r="K19" s="21"/>
      <c r="L19" s="8"/>
      <c r="M19" s="11"/>
      <c r="N19" s="39"/>
      <c r="O19" s="21"/>
      <c r="P19" s="10"/>
      <c r="Q19" s="10"/>
      <c r="R19" s="39"/>
      <c r="S19" s="39"/>
      <c r="T19" s="39"/>
      <c r="U19" s="39"/>
      <c r="V19" s="39"/>
      <c r="W19" s="11"/>
      <c r="X19" s="41">
        <f t="shared" si="0"/>
        <v>0</v>
      </c>
    </row>
    <row r="20" spans="1:24" ht="15.75" thickBot="1">
      <c r="A20" s="32">
        <v>15</v>
      </c>
      <c r="B20" s="27"/>
      <c r="C20" s="63" t="s">
        <v>7</v>
      </c>
      <c r="D20" s="46"/>
      <c r="E20" s="19"/>
      <c r="F20" s="46"/>
      <c r="G20" s="9"/>
      <c r="H20" s="4"/>
      <c r="I20" s="4"/>
      <c r="J20" s="107"/>
      <c r="K20" s="108"/>
      <c r="L20" s="8"/>
      <c r="M20" s="11"/>
      <c r="N20" s="39"/>
      <c r="O20" s="21"/>
      <c r="P20" s="10"/>
      <c r="Q20" s="10"/>
      <c r="R20" s="39"/>
      <c r="S20" s="39"/>
      <c r="T20" s="39"/>
      <c r="U20" s="39"/>
      <c r="V20" s="39"/>
      <c r="W20" s="11"/>
      <c r="X20" s="41">
        <f t="shared" si="0"/>
        <v>0</v>
      </c>
    </row>
    <row r="21" spans="1:24" ht="15.75" thickBot="1">
      <c r="A21" s="32">
        <v>16</v>
      </c>
      <c r="B21" s="27"/>
      <c r="C21" s="63" t="s">
        <v>7</v>
      </c>
      <c r="D21" s="46"/>
      <c r="E21" s="19"/>
      <c r="F21" s="46"/>
      <c r="G21" s="9"/>
      <c r="H21" s="4"/>
      <c r="I21" s="4"/>
      <c r="J21" s="8"/>
      <c r="K21" s="21"/>
      <c r="L21" s="8"/>
      <c r="M21" s="11"/>
      <c r="N21" s="39"/>
      <c r="O21" s="21"/>
      <c r="P21" s="10"/>
      <c r="Q21" s="10"/>
      <c r="R21" s="39"/>
      <c r="S21" s="39"/>
      <c r="T21" s="39"/>
      <c r="U21" s="39"/>
      <c r="V21" s="39"/>
      <c r="W21" s="11"/>
      <c r="X21" s="41">
        <f t="shared" si="0"/>
        <v>0</v>
      </c>
    </row>
    <row r="22" spans="4:24" s="3" customFormat="1" ht="15">
      <c r="D22" s="233"/>
      <c r="E22" s="233"/>
      <c r="F22" s="233"/>
      <c r="G22" s="233"/>
      <c r="H22" s="233"/>
      <c r="I22" s="233"/>
      <c r="J22" s="104"/>
      <c r="K22" s="43"/>
      <c r="L22" s="113"/>
      <c r="M22" s="43"/>
      <c r="N22" s="135"/>
      <c r="O22" s="43"/>
      <c r="P22" s="152"/>
      <c r="Q22" s="152"/>
      <c r="R22" s="173"/>
      <c r="S22" s="173"/>
      <c r="T22" s="176"/>
      <c r="U22" s="176"/>
      <c r="V22" s="234"/>
      <c r="W22" s="234"/>
      <c r="X22" s="5"/>
    </row>
    <row r="23" spans="2:23" ht="15">
      <c r="B23" s="232" t="s">
        <v>2</v>
      </c>
      <c r="C23" s="232"/>
      <c r="D23" s="232"/>
      <c r="E23" s="23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51"/>
      <c r="Q23" s="151"/>
      <c r="R23" s="172"/>
      <c r="S23" s="172"/>
      <c r="T23" s="175"/>
      <c r="U23" s="175"/>
      <c r="V23" s="42"/>
      <c r="W23" s="42"/>
    </row>
    <row r="24" spans="2:23" ht="15">
      <c r="B24" s="232"/>
      <c r="C24" s="232"/>
      <c r="D24" s="232"/>
      <c r="E24" s="23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51"/>
      <c r="Q24" s="151"/>
      <c r="R24" s="172"/>
      <c r="S24" s="172"/>
      <c r="T24" s="175"/>
      <c r="U24" s="175"/>
      <c r="V24" s="42"/>
      <c r="W24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R3:S3"/>
    <mergeCell ref="T3:U3"/>
    <mergeCell ref="T4:U4"/>
    <mergeCell ref="B23:E24"/>
    <mergeCell ref="R4:S4"/>
    <mergeCell ref="V4:W4"/>
    <mergeCell ref="D22:E22"/>
    <mergeCell ref="F22:G22"/>
    <mergeCell ref="H22:I22"/>
    <mergeCell ref="V22:W22"/>
    <mergeCell ref="H4:I4"/>
    <mergeCell ref="J4:K4"/>
    <mergeCell ref="L4:M4"/>
    <mergeCell ref="N4:O4"/>
    <mergeCell ref="P4:Q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5" r:id="rId2"/>
  <headerFooter>
    <oddFooter>&amp;L&amp;D&amp;CMOTORSPORT SOUTH AFRICA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1"/>
  <sheetViews>
    <sheetView zoomScale="75" zoomScaleNormal="75" zoomScaleSheetLayoutView="100" zoomScalePageLayoutView="0" workbookViewId="0" topLeftCell="A1">
      <selection activeCell="K17" sqref="K17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10.00390625" style="1" customWidth="1"/>
    <col min="14" max="14" width="7.7109375" style="1" customWidth="1"/>
    <col min="15" max="15" width="9.140625" style="1" customWidth="1"/>
    <col min="16" max="17" width="9.140625" style="153" customWidth="1"/>
    <col min="18" max="19" width="9.140625" style="174" customWidth="1"/>
    <col min="20" max="21" width="9.140625" style="177" customWidth="1"/>
    <col min="22" max="22" width="12.421875" style="1" customWidth="1"/>
    <col min="23" max="23" width="15.7109375" style="1" customWidth="1"/>
    <col min="24" max="24" width="9.140625" style="0" customWidth="1"/>
  </cols>
  <sheetData>
    <row r="1" spans="1:26" ht="27" customHeight="1">
      <c r="A1" s="231" t="s">
        <v>118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6"/>
      <c r="Z1" s="6"/>
    </row>
    <row r="2" spans="1:26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113</v>
      </c>
      <c r="E4" s="230"/>
      <c r="F4" s="229" t="s">
        <v>156</v>
      </c>
      <c r="G4" s="230"/>
      <c r="H4" s="237" t="s">
        <v>174</v>
      </c>
      <c r="I4" s="237"/>
      <c r="J4" s="235" t="s">
        <v>189</v>
      </c>
      <c r="K4" s="237"/>
      <c r="L4" s="238" t="s">
        <v>200</v>
      </c>
      <c r="M4" s="236"/>
      <c r="N4" s="235" t="s">
        <v>211</v>
      </c>
      <c r="O4" s="236"/>
      <c r="P4" s="235"/>
      <c r="Q4" s="236"/>
      <c r="R4" s="235"/>
      <c r="S4" s="236"/>
      <c r="T4" s="235"/>
      <c r="U4" s="236"/>
      <c r="V4" s="229"/>
      <c r="W4" s="230"/>
      <c r="X4" s="228"/>
    </row>
    <row r="5" spans="1:24" s="2" customFormat="1" ht="30.75" thickBot="1">
      <c r="A5" s="86" t="s">
        <v>0</v>
      </c>
      <c r="B5" s="87" t="s">
        <v>4</v>
      </c>
      <c r="C5" s="83" t="s">
        <v>3</v>
      </c>
      <c r="D5" s="52">
        <v>1</v>
      </c>
      <c r="E5" s="54">
        <v>2</v>
      </c>
      <c r="F5" s="51">
        <v>1</v>
      </c>
      <c r="G5" s="52">
        <v>2</v>
      </c>
      <c r="H5" s="52">
        <v>1</v>
      </c>
      <c r="I5" s="53">
        <v>2</v>
      </c>
      <c r="J5" s="51">
        <v>1</v>
      </c>
      <c r="K5" s="53">
        <v>2</v>
      </c>
      <c r="L5" s="51">
        <v>1</v>
      </c>
      <c r="M5" s="53">
        <v>2</v>
      </c>
      <c r="N5" s="51">
        <v>1</v>
      </c>
      <c r="O5" s="53">
        <v>2</v>
      </c>
      <c r="P5" s="51">
        <v>1</v>
      </c>
      <c r="Q5" s="53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84">
        <v>1</v>
      </c>
      <c r="B6" s="72" t="s">
        <v>15</v>
      </c>
      <c r="C6" s="75" t="s">
        <v>7</v>
      </c>
      <c r="D6" s="76">
        <v>20</v>
      </c>
      <c r="E6" s="77">
        <v>25</v>
      </c>
      <c r="F6" s="76">
        <v>16</v>
      </c>
      <c r="G6" s="78">
        <v>16</v>
      </c>
      <c r="H6" s="79">
        <v>25</v>
      </c>
      <c r="I6" s="79">
        <v>11</v>
      </c>
      <c r="J6" s="105">
        <v>20</v>
      </c>
      <c r="K6" s="106">
        <v>16</v>
      </c>
      <c r="L6" s="107">
        <v>20</v>
      </c>
      <c r="M6" s="123">
        <v>16</v>
      </c>
      <c r="N6" s="204">
        <v>11</v>
      </c>
      <c r="O6" s="205">
        <v>13</v>
      </c>
      <c r="P6" s="10"/>
      <c r="Q6" s="10"/>
      <c r="R6" s="82"/>
      <c r="S6" s="82"/>
      <c r="T6" s="82"/>
      <c r="U6" s="82"/>
      <c r="V6" s="38"/>
      <c r="W6" s="25"/>
      <c r="X6" s="41">
        <f aca="true" t="shared" si="0" ref="X6:X18">SUM(D6:W6)</f>
        <v>209</v>
      </c>
    </row>
    <row r="7" spans="1:24" ht="15.75" thickBot="1">
      <c r="A7" s="32">
        <v>2</v>
      </c>
      <c r="B7" s="57" t="s">
        <v>147</v>
      </c>
      <c r="C7" s="61" t="s">
        <v>7</v>
      </c>
      <c r="D7" s="46">
        <v>10</v>
      </c>
      <c r="E7" s="19">
        <v>10</v>
      </c>
      <c r="F7" s="46">
        <v>20</v>
      </c>
      <c r="G7" s="9">
        <v>13</v>
      </c>
      <c r="H7" s="4">
        <v>16</v>
      </c>
      <c r="I7" s="4">
        <v>16</v>
      </c>
      <c r="J7" s="107">
        <v>11</v>
      </c>
      <c r="K7" s="108">
        <v>20</v>
      </c>
      <c r="L7" s="107">
        <v>25</v>
      </c>
      <c r="M7" s="123">
        <v>25</v>
      </c>
      <c r="N7" s="200">
        <v>20</v>
      </c>
      <c r="O7" s="201">
        <v>20</v>
      </c>
      <c r="P7" s="10"/>
      <c r="Q7" s="10"/>
      <c r="R7" s="39"/>
      <c r="S7" s="39"/>
      <c r="T7" s="39"/>
      <c r="U7" s="39"/>
      <c r="V7" s="39"/>
      <c r="W7" s="11"/>
      <c r="X7" s="41">
        <f t="shared" si="0"/>
        <v>206</v>
      </c>
    </row>
    <row r="8" spans="1:24" ht="15.75" thickBot="1">
      <c r="A8" s="32">
        <v>3</v>
      </c>
      <c r="B8" s="57" t="s">
        <v>67</v>
      </c>
      <c r="C8" s="61" t="s">
        <v>7</v>
      </c>
      <c r="D8" s="46">
        <v>25</v>
      </c>
      <c r="E8" s="19">
        <v>20</v>
      </c>
      <c r="F8" s="46">
        <v>25</v>
      </c>
      <c r="G8" s="9">
        <v>20</v>
      </c>
      <c r="H8" s="4">
        <v>20</v>
      </c>
      <c r="I8" s="4">
        <v>20</v>
      </c>
      <c r="J8" s="107"/>
      <c r="K8" s="108"/>
      <c r="L8" s="107">
        <v>16</v>
      </c>
      <c r="M8" s="123">
        <v>20</v>
      </c>
      <c r="N8" s="200">
        <v>16</v>
      </c>
      <c r="O8" s="201">
        <v>16</v>
      </c>
      <c r="P8" s="10"/>
      <c r="Q8" s="10"/>
      <c r="R8" s="39"/>
      <c r="S8" s="39"/>
      <c r="T8" s="39"/>
      <c r="U8" s="39"/>
      <c r="V8" s="39"/>
      <c r="W8" s="11"/>
      <c r="X8" s="41">
        <f t="shared" si="0"/>
        <v>198</v>
      </c>
    </row>
    <row r="9" spans="1:24" ht="15.75" thickBot="1">
      <c r="A9" s="32">
        <v>4</v>
      </c>
      <c r="B9" s="27" t="s">
        <v>10</v>
      </c>
      <c r="C9" s="61" t="s">
        <v>7</v>
      </c>
      <c r="D9" s="46">
        <v>16</v>
      </c>
      <c r="E9" s="19">
        <v>16</v>
      </c>
      <c r="F9" s="46">
        <v>13</v>
      </c>
      <c r="G9" s="9"/>
      <c r="H9" s="4">
        <v>13</v>
      </c>
      <c r="I9" s="4">
        <v>13</v>
      </c>
      <c r="J9" s="107">
        <v>13</v>
      </c>
      <c r="K9" s="108">
        <v>13</v>
      </c>
      <c r="L9" s="107"/>
      <c r="M9" s="123"/>
      <c r="N9" s="200">
        <v>13</v>
      </c>
      <c r="O9" s="201">
        <v>11</v>
      </c>
      <c r="P9" s="10"/>
      <c r="Q9" s="10"/>
      <c r="R9" s="39"/>
      <c r="S9" s="39"/>
      <c r="T9" s="39"/>
      <c r="U9" s="39"/>
      <c r="V9" s="39"/>
      <c r="W9" s="11"/>
      <c r="X9" s="41">
        <f t="shared" si="0"/>
        <v>121</v>
      </c>
    </row>
    <row r="10" spans="1:24" ht="15.75" thickBot="1">
      <c r="A10" s="32">
        <v>5</v>
      </c>
      <c r="B10" s="27" t="s">
        <v>104</v>
      </c>
      <c r="C10" s="61" t="s">
        <v>7</v>
      </c>
      <c r="D10" s="46">
        <v>11</v>
      </c>
      <c r="E10" s="19">
        <v>13</v>
      </c>
      <c r="F10" s="46">
        <v>11</v>
      </c>
      <c r="G10" s="9"/>
      <c r="H10" s="4">
        <v>11</v>
      </c>
      <c r="I10" s="4">
        <v>10</v>
      </c>
      <c r="J10" s="107">
        <v>16</v>
      </c>
      <c r="K10" s="108">
        <v>11</v>
      </c>
      <c r="L10" s="107"/>
      <c r="M10" s="123"/>
      <c r="N10" s="200">
        <v>10</v>
      </c>
      <c r="O10" s="201">
        <v>10</v>
      </c>
      <c r="P10" s="10"/>
      <c r="Q10" s="10"/>
      <c r="R10" s="39"/>
      <c r="S10" s="39"/>
      <c r="T10" s="39"/>
      <c r="U10" s="39"/>
      <c r="V10" s="39"/>
      <c r="W10" s="11"/>
      <c r="X10" s="41">
        <f t="shared" si="0"/>
        <v>103</v>
      </c>
    </row>
    <row r="11" spans="1:24" ht="15.75" thickBot="1">
      <c r="A11" s="32">
        <v>6</v>
      </c>
      <c r="B11" s="57" t="s">
        <v>89</v>
      </c>
      <c r="C11" s="61" t="s">
        <v>7</v>
      </c>
      <c r="D11" s="46">
        <v>0</v>
      </c>
      <c r="E11" s="19"/>
      <c r="F11" s="46">
        <v>0</v>
      </c>
      <c r="G11" s="9">
        <v>25</v>
      </c>
      <c r="H11" s="4"/>
      <c r="I11" s="4">
        <v>25</v>
      </c>
      <c r="J11" s="107">
        <v>25</v>
      </c>
      <c r="K11" s="108">
        <v>25</v>
      </c>
      <c r="L11" s="107"/>
      <c r="M11" s="123"/>
      <c r="N11" s="200"/>
      <c r="O11" s="201"/>
      <c r="P11" s="10"/>
      <c r="Q11" s="10"/>
      <c r="R11" s="39"/>
      <c r="S11" s="39"/>
      <c r="T11" s="39"/>
      <c r="U11" s="39"/>
      <c r="V11" s="39"/>
      <c r="W11" s="11"/>
      <c r="X11" s="41">
        <f t="shared" si="0"/>
        <v>100</v>
      </c>
    </row>
    <row r="12" spans="1:24" ht="15.75" thickBot="1">
      <c r="A12" s="32">
        <v>7</v>
      </c>
      <c r="B12" s="27" t="s">
        <v>11</v>
      </c>
      <c r="C12" s="61" t="s">
        <v>7</v>
      </c>
      <c r="D12" s="46">
        <v>13</v>
      </c>
      <c r="E12" s="19">
        <v>11</v>
      </c>
      <c r="F12" s="46">
        <v>0</v>
      </c>
      <c r="G12" s="9"/>
      <c r="H12" s="4">
        <v>9</v>
      </c>
      <c r="I12" s="4">
        <v>9</v>
      </c>
      <c r="J12" s="107">
        <v>8</v>
      </c>
      <c r="K12" s="108">
        <v>10</v>
      </c>
      <c r="L12" s="107">
        <v>13</v>
      </c>
      <c r="M12" s="123"/>
      <c r="N12" s="200">
        <v>9</v>
      </c>
      <c r="O12" s="201">
        <v>7</v>
      </c>
      <c r="P12" s="10"/>
      <c r="Q12" s="10"/>
      <c r="R12" s="39"/>
      <c r="S12" s="39"/>
      <c r="T12" s="39"/>
      <c r="U12" s="39"/>
      <c r="V12" s="39"/>
      <c r="W12" s="11"/>
      <c r="X12" s="41">
        <f t="shared" si="0"/>
        <v>89</v>
      </c>
    </row>
    <row r="13" spans="1:24" ht="15.75" thickBot="1">
      <c r="A13" s="32">
        <v>8</v>
      </c>
      <c r="B13" s="27" t="s">
        <v>158</v>
      </c>
      <c r="C13" s="75" t="s">
        <v>7</v>
      </c>
      <c r="D13" s="46"/>
      <c r="E13" s="19"/>
      <c r="F13" s="46"/>
      <c r="G13" s="9">
        <v>10</v>
      </c>
      <c r="H13" s="4">
        <v>10</v>
      </c>
      <c r="I13" s="4">
        <v>8</v>
      </c>
      <c r="J13" s="107">
        <v>9</v>
      </c>
      <c r="K13" s="108"/>
      <c r="L13" s="107"/>
      <c r="M13" s="123"/>
      <c r="N13" s="200">
        <v>8</v>
      </c>
      <c r="O13" s="201">
        <v>9</v>
      </c>
      <c r="P13" s="10"/>
      <c r="Q13" s="10"/>
      <c r="R13" s="39"/>
      <c r="S13" s="39"/>
      <c r="T13" s="39"/>
      <c r="U13" s="39"/>
      <c r="V13" s="39"/>
      <c r="W13" s="11"/>
      <c r="X13" s="41">
        <f t="shared" si="0"/>
        <v>54</v>
      </c>
    </row>
    <row r="14" spans="1:24" ht="15.75" thickBot="1">
      <c r="A14" s="32">
        <v>9</v>
      </c>
      <c r="B14" s="57" t="s">
        <v>214</v>
      </c>
      <c r="C14" s="75" t="s">
        <v>7</v>
      </c>
      <c r="D14" s="46"/>
      <c r="E14" s="19"/>
      <c r="F14" s="46"/>
      <c r="G14" s="9"/>
      <c r="H14" s="4"/>
      <c r="I14" s="4"/>
      <c r="J14" s="107"/>
      <c r="K14" s="108"/>
      <c r="L14" s="107"/>
      <c r="M14" s="123"/>
      <c r="N14" s="200">
        <v>25</v>
      </c>
      <c r="O14" s="201">
        <v>25</v>
      </c>
      <c r="P14" s="10"/>
      <c r="Q14" s="10"/>
      <c r="R14" s="39"/>
      <c r="S14" s="39"/>
      <c r="T14" s="39"/>
      <c r="U14" s="39"/>
      <c r="V14" s="39"/>
      <c r="W14" s="11"/>
      <c r="X14" s="41">
        <f t="shared" si="0"/>
        <v>50</v>
      </c>
    </row>
    <row r="15" spans="1:24" ht="15.75" thickBot="1">
      <c r="A15" s="32">
        <v>10</v>
      </c>
      <c r="B15" s="57" t="s">
        <v>86</v>
      </c>
      <c r="C15" s="61" t="s">
        <v>7</v>
      </c>
      <c r="D15" s="139"/>
      <c r="E15" s="122"/>
      <c r="F15" s="139"/>
      <c r="G15" s="147"/>
      <c r="H15" s="116">
        <v>8</v>
      </c>
      <c r="I15" s="116"/>
      <c r="J15" s="117"/>
      <c r="K15" s="118"/>
      <c r="L15" s="117">
        <v>11</v>
      </c>
      <c r="M15" s="133">
        <v>13</v>
      </c>
      <c r="N15" s="214">
        <v>5</v>
      </c>
      <c r="O15" s="215">
        <v>6</v>
      </c>
      <c r="P15" s="171"/>
      <c r="Q15" s="171"/>
      <c r="R15" s="121"/>
      <c r="S15" s="121"/>
      <c r="T15" s="121"/>
      <c r="U15" s="121"/>
      <c r="V15" s="121"/>
      <c r="W15" s="120"/>
      <c r="X15" s="41">
        <f t="shared" si="0"/>
        <v>43</v>
      </c>
    </row>
    <row r="16" spans="1:24" ht="15.75" thickBot="1">
      <c r="A16" s="32">
        <v>11</v>
      </c>
      <c r="B16" s="138" t="s">
        <v>53</v>
      </c>
      <c r="C16" s="61" t="s">
        <v>7</v>
      </c>
      <c r="D16" s="139">
        <v>9</v>
      </c>
      <c r="E16" s="213">
        <v>9</v>
      </c>
      <c r="F16" s="139">
        <v>0</v>
      </c>
      <c r="G16" s="147"/>
      <c r="H16" s="116"/>
      <c r="I16" s="116"/>
      <c r="J16" s="117">
        <v>10</v>
      </c>
      <c r="K16" s="118"/>
      <c r="L16" s="117"/>
      <c r="M16" s="133"/>
      <c r="N16" s="214">
        <v>6</v>
      </c>
      <c r="O16" s="215">
        <v>8</v>
      </c>
      <c r="P16" s="171"/>
      <c r="Q16" s="171"/>
      <c r="R16" s="121"/>
      <c r="S16" s="121"/>
      <c r="T16" s="121"/>
      <c r="U16" s="121"/>
      <c r="V16" s="121"/>
      <c r="W16" s="120"/>
      <c r="X16" s="41">
        <f t="shared" si="0"/>
        <v>42</v>
      </c>
    </row>
    <row r="17" spans="1:24" ht="15.75" thickBot="1">
      <c r="A17" s="32">
        <v>12</v>
      </c>
      <c r="B17" s="138" t="s">
        <v>164</v>
      </c>
      <c r="C17" s="61" t="s">
        <v>7</v>
      </c>
      <c r="D17" s="139"/>
      <c r="E17" s="122"/>
      <c r="F17" s="139"/>
      <c r="G17" s="147">
        <v>11</v>
      </c>
      <c r="H17" s="116"/>
      <c r="I17" s="116"/>
      <c r="J17" s="117">
        <v>7</v>
      </c>
      <c r="K17" s="118">
        <v>9</v>
      </c>
      <c r="L17" s="117"/>
      <c r="M17" s="133"/>
      <c r="N17" s="214">
        <v>7</v>
      </c>
      <c r="O17" s="215">
        <v>5</v>
      </c>
      <c r="P17" s="171"/>
      <c r="Q17" s="171"/>
      <c r="R17" s="121"/>
      <c r="S17" s="121"/>
      <c r="T17" s="121"/>
      <c r="U17" s="121"/>
      <c r="V17" s="121"/>
      <c r="W17" s="120"/>
      <c r="X17" s="41">
        <f t="shared" si="0"/>
        <v>39</v>
      </c>
    </row>
    <row r="18" spans="1:24" ht="15.75" thickBot="1">
      <c r="A18" s="32">
        <v>13</v>
      </c>
      <c r="B18" s="27" t="s">
        <v>159</v>
      </c>
      <c r="C18" s="75" t="s">
        <v>7</v>
      </c>
      <c r="D18" s="47"/>
      <c r="E18" s="20"/>
      <c r="F18" s="47"/>
      <c r="G18" s="127">
        <v>9</v>
      </c>
      <c r="H18" s="35"/>
      <c r="I18" s="35"/>
      <c r="J18" s="111"/>
      <c r="K18" s="112"/>
      <c r="L18" s="111"/>
      <c r="M18" s="145"/>
      <c r="N18" s="216"/>
      <c r="O18" s="217"/>
      <c r="P18" s="168"/>
      <c r="Q18" s="168"/>
      <c r="R18" s="40"/>
      <c r="S18" s="40"/>
      <c r="T18" s="40"/>
      <c r="U18" s="40"/>
      <c r="V18" s="40"/>
      <c r="W18" s="36"/>
      <c r="X18" s="41">
        <f t="shared" si="0"/>
        <v>9</v>
      </c>
    </row>
    <row r="19" spans="4:24" s="3" customFormat="1" ht="15">
      <c r="D19" s="233"/>
      <c r="E19" s="233"/>
      <c r="F19" s="233"/>
      <c r="G19" s="233"/>
      <c r="H19" s="233"/>
      <c r="I19" s="233"/>
      <c r="J19" s="104"/>
      <c r="K19" s="43"/>
      <c r="L19" s="113"/>
      <c r="M19" s="43"/>
      <c r="N19" s="135"/>
      <c r="O19" s="43"/>
      <c r="P19" s="152"/>
      <c r="Q19" s="152"/>
      <c r="R19" s="173"/>
      <c r="S19" s="173"/>
      <c r="T19" s="176"/>
      <c r="U19" s="176"/>
      <c r="V19" s="233"/>
      <c r="W19" s="233"/>
      <c r="X19" s="5"/>
    </row>
    <row r="20" spans="2:23" ht="15">
      <c r="B20" s="232" t="s">
        <v>2</v>
      </c>
      <c r="C20" s="232"/>
      <c r="D20" s="232"/>
      <c r="E20" s="23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151"/>
      <c r="Q20" s="151"/>
      <c r="R20" s="172"/>
      <c r="S20" s="172"/>
      <c r="T20" s="175"/>
      <c r="U20" s="175"/>
      <c r="V20" s="42"/>
      <c r="W20" s="42"/>
    </row>
    <row r="21" spans="2:23" ht="15">
      <c r="B21" s="232"/>
      <c r="C21" s="232"/>
      <c r="D21" s="232"/>
      <c r="E21" s="23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151"/>
      <c r="Q21" s="151"/>
      <c r="R21" s="172"/>
      <c r="S21" s="172"/>
      <c r="T21" s="175"/>
      <c r="U21" s="175"/>
      <c r="V21" s="42"/>
      <c r="W21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P4:Q4"/>
    <mergeCell ref="R3:S3"/>
    <mergeCell ref="T3:U3"/>
    <mergeCell ref="T4:U4"/>
    <mergeCell ref="R4:S4"/>
    <mergeCell ref="B20:E21"/>
    <mergeCell ref="V4:W4"/>
    <mergeCell ref="D19:E19"/>
    <mergeCell ref="F19:G19"/>
    <mergeCell ref="H19:I19"/>
    <mergeCell ref="V19:W19"/>
    <mergeCell ref="H4:I4"/>
    <mergeCell ref="J4:K4"/>
    <mergeCell ref="L4:M4"/>
    <mergeCell ref="N4:O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4" r:id="rId2"/>
  <headerFooter>
    <oddFooter>&amp;L&amp;D&amp;CMOTORSPORT SOUTH AFRICA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29"/>
  <sheetViews>
    <sheetView zoomScaleSheetLayoutView="85" zoomScalePageLayoutView="0" workbookViewId="0" topLeftCell="A1">
      <selection activeCell="C3" sqref="C1:D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12.421875" style="1" customWidth="1"/>
    <col min="15" max="15" width="13.7109375" style="1" customWidth="1"/>
    <col min="16" max="16" width="11.00390625" style="153" customWidth="1"/>
    <col min="17" max="17" width="10.28125" style="153" customWidth="1"/>
    <col min="18" max="19" width="10.28125" style="174" customWidth="1"/>
    <col min="20" max="20" width="14.00390625" style="177" hidden="1" customWidth="1"/>
    <col min="21" max="21" width="10.00390625" style="177" hidden="1" customWidth="1"/>
    <col min="22" max="22" width="12.57421875" style="1" hidden="1" customWidth="1"/>
    <col min="23" max="23" width="8.421875" style="1" hidden="1" customWidth="1"/>
    <col min="24" max="24" width="9.140625" style="0" customWidth="1"/>
  </cols>
  <sheetData>
    <row r="1" spans="1:26" ht="27" customHeight="1">
      <c r="A1" s="248" t="s">
        <v>119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6"/>
      <c r="Z1" s="6"/>
    </row>
    <row r="2" spans="1:26" ht="20.2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39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39" t="s">
        <v>6</v>
      </c>
      <c r="W3" s="226"/>
      <c r="X3" s="249" t="s">
        <v>1</v>
      </c>
    </row>
    <row r="4" spans="4:24" ht="15.75" thickBot="1">
      <c r="D4" s="229" t="s">
        <v>113</v>
      </c>
      <c r="E4" s="230"/>
      <c r="F4" s="229" t="s">
        <v>156</v>
      </c>
      <c r="G4" s="230"/>
      <c r="H4" s="235" t="s">
        <v>174</v>
      </c>
      <c r="I4" s="236"/>
      <c r="J4" s="235" t="s">
        <v>189</v>
      </c>
      <c r="K4" s="237"/>
      <c r="L4" s="238" t="s">
        <v>200</v>
      </c>
      <c r="M4" s="237"/>
      <c r="N4" s="244" t="s">
        <v>211</v>
      </c>
      <c r="O4" s="243"/>
      <c r="P4" s="245"/>
      <c r="Q4" s="246"/>
      <c r="R4" s="247"/>
      <c r="S4" s="246"/>
      <c r="T4" s="247"/>
      <c r="U4" s="246"/>
      <c r="V4" s="242"/>
      <c r="W4" s="243"/>
      <c r="X4" s="250"/>
    </row>
    <row r="5" spans="1:24" s="2" customFormat="1" ht="30.75" thickBot="1">
      <c r="A5" s="86" t="s">
        <v>0</v>
      </c>
      <c r="B5" s="87" t="s">
        <v>4</v>
      </c>
      <c r="C5" s="83" t="s">
        <v>3</v>
      </c>
      <c r="D5" s="52">
        <v>1</v>
      </c>
      <c r="E5" s="54">
        <v>2</v>
      </c>
      <c r="F5" s="51">
        <v>1</v>
      </c>
      <c r="G5" s="52">
        <v>2</v>
      </c>
      <c r="H5" s="52">
        <v>1</v>
      </c>
      <c r="I5" s="53">
        <v>2</v>
      </c>
      <c r="J5" s="51">
        <v>1</v>
      </c>
      <c r="K5" s="53">
        <v>2</v>
      </c>
      <c r="L5" s="51">
        <v>1</v>
      </c>
      <c r="M5" s="53">
        <v>2</v>
      </c>
      <c r="N5" s="90">
        <v>1</v>
      </c>
      <c r="O5" s="91">
        <v>2</v>
      </c>
      <c r="P5" s="90">
        <v>1</v>
      </c>
      <c r="Q5" s="167">
        <v>2</v>
      </c>
      <c r="R5" s="90">
        <v>1</v>
      </c>
      <c r="S5" s="167">
        <v>2</v>
      </c>
      <c r="T5" s="90">
        <v>1</v>
      </c>
      <c r="U5" s="167">
        <v>2</v>
      </c>
      <c r="V5" s="167">
        <v>1</v>
      </c>
      <c r="W5" s="91">
        <v>2</v>
      </c>
      <c r="X5" s="228"/>
    </row>
    <row r="6" spans="1:24" s="2" customFormat="1" ht="15.75" thickBot="1">
      <c r="A6" s="73">
        <v>1</v>
      </c>
      <c r="B6" s="218" t="s">
        <v>15</v>
      </c>
      <c r="C6" s="206" t="s">
        <v>7</v>
      </c>
      <c r="D6" s="109">
        <v>25</v>
      </c>
      <c r="E6" s="126">
        <v>25</v>
      </c>
      <c r="F6" s="109">
        <v>20</v>
      </c>
      <c r="G6" s="126">
        <v>25</v>
      </c>
      <c r="H6" s="202">
        <v>25</v>
      </c>
      <c r="I6" s="208">
        <v>25</v>
      </c>
      <c r="J6" s="109">
        <v>16</v>
      </c>
      <c r="K6" s="110">
        <v>13</v>
      </c>
      <c r="L6" s="107">
        <v>25</v>
      </c>
      <c r="M6" s="123">
        <v>20</v>
      </c>
      <c r="N6" s="202">
        <v>11</v>
      </c>
      <c r="O6" s="110">
        <v>10</v>
      </c>
      <c r="P6" s="219"/>
      <c r="Q6" s="219"/>
      <c r="R6" s="199"/>
      <c r="S6" s="199"/>
      <c r="T6" s="82"/>
      <c r="U6" s="82"/>
      <c r="V6" s="82"/>
      <c r="W6" s="81"/>
      <c r="X6" s="41">
        <f aca="true" t="shared" si="0" ref="X6:X26">SUM(D6:W6)</f>
        <v>240</v>
      </c>
    </row>
    <row r="7" spans="1:25" ht="15.75" thickBot="1">
      <c r="A7" s="32">
        <f aca="true" t="shared" si="1" ref="A7:A26">+A6+1</f>
        <v>2</v>
      </c>
      <c r="B7" s="71" t="s">
        <v>14</v>
      </c>
      <c r="C7" s="210" t="s">
        <v>7</v>
      </c>
      <c r="D7" s="107">
        <v>20</v>
      </c>
      <c r="E7" s="123">
        <v>20</v>
      </c>
      <c r="F7" s="107">
        <v>25</v>
      </c>
      <c r="G7" s="123">
        <v>20</v>
      </c>
      <c r="H7" s="189">
        <v>20</v>
      </c>
      <c r="I7" s="212">
        <v>20</v>
      </c>
      <c r="J7" s="107">
        <v>25</v>
      </c>
      <c r="K7" s="108"/>
      <c r="L7" s="107">
        <v>13</v>
      </c>
      <c r="M7" s="123">
        <v>16</v>
      </c>
      <c r="N7" s="189">
        <v>10</v>
      </c>
      <c r="O7" s="108"/>
      <c r="P7" s="209"/>
      <c r="Q7" s="209"/>
      <c r="R7" s="200"/>
      <c r="S7" s="200"/>
      <c r="T7" s="39"/>
      <c r="U7" s="39"/>
      <c r="V7" s="39"/>
      <c r="W7" s="11"/>
      <c r="X7" s="41">
        <f t="shared" si="0"/>
        <v>189</v>
      </c>
      <c r="Y7" s="2"/>
    </row>
    <row r="8" spans="1:25" ht="15.75" thickBot="1">
      <c r="A8" s="32">
        <f t="shared" si="1"/>
        <v>3</v>
      </c>
      <c r="B8" s="71" t="s">
        <v>59</v>
      </c>
      <c r="C8" s="210" t="s">
        <v>7</v>
      </c>
      <c r="D8" s="107">
        <v>11</v>
      </c>
      <c r="E8" s="123">
        <v>11</v>
      </c>
      <c r="F8" s="107">
        <v>16</v>
      </c>
      <c r="G8" s="123">
        <v>16</v>
      </c>
      <c r="H8" s="189">
        <v>16</v>
      </c>
      <c r="I8" s="212">
        <v>16</v>
      </c>
      <c r="J8" s="107"/>
      <c r="K8" s="108">
        <v>20</v>
      </c>
      <c r="L8" s="107">
        <v>16</v>
      </c>
      <c r="M8" s="123">
        <v>11</v>
      </c>
      <c r="N8" s="189">
        <v>20</v>
      </c>
      <c r="O8" s="108">
        <v>20</v>
      </c>
      <c r="P8" s="209"/>
      <c r="Q8" s="209"/>
      <c r="R8" s="200"/>
      <c r="S8" s="200"/>
      <c r="T8" s="39"/>
      <c r="U8" s="39"/>
      <c r="V8" s="39"/>
      <c r="W8" s="11"/>
      <c r="X8" s="41">
        <f t="shared" si="0"/>
        <v>173</v>
      </c>
      <c r="Y8" s="2"/>
    </row>
    <row r="9" spans="1:25" ht="15.75" thickBot="1">
      <c r="A9" s="32">
        <f t="shared" si="1"/>
        <v>4</v>
      </c>
      <c r="B9" s="71" t="s">
        <v>10</v>
      </c>
      <c r="C9" s="210" t="s">
        <v>7</v>
      </c>
      <c r="D9" s="107">
        <v>16</v>
      </c>
      <c r="E9" s="123">
        <v>16</v>
      </c>
      <c r="F9" s="107"/>
      <c r="G9" s="123"/>
      <c r="H9" s="189">
        <v>11</v>
      </c>
      <c r="I9" s="212">
        <v>13</v>
      </c>
      <c r="J9" s="107">
        <v>13</v>
      </c>
      <c r="K9" s="108">
        <v>16</v>
      </c>
      <c r="L9" s="107"/>
      <c r="M9" s="123"/>
      <c r="N9" s="189">
        <v>13</v>
      </c>
      <c r="O9" s="108">
        <v>16</v>
      </c>
      <c r="P9" s="209"/>
      <c r="Q9" s="209"/>
      <c r="R9" s="200"/>
      <c r="S9" s="200"/>
      <c r="T9" s="39"/>
      <c r="U9" s="39"/>
      <c r="V9" s="39"/>
      <c r="W9" s="11"/>
      <c r="X9" s="41">
        <f t="shared" si="0"/>
        <v>114</v>
      </c>
      <c r="Y9" s="2"/>
    </row>
    <row r="10" spans="1:25" ht="15.75" thickBot="1">
      <c r="A10" s="32">
        <f t="shared" si="1"/>
        <v>5</v>
      </c>
      <c r="B10" s="71" t="s">
        <v>17</v>
      </c>
      <c r="C10" s="210" t="s">
        <v>7</v>
      </c>
      <c r="D10" s="107">
        <v>13</v>
      </c>
      <c r="E10" s="123">
        <v>13</v>
      </c>
      <c r="F10" s="107">
        <v>13</v>
      </c>
      <c r="G10" s="123"/>
      <c r="H10" s="189">
        <v>13</v>
      </c>
      <c r="I10" s="212">
        <v>11</v>
      </c>
      <c r="J10" s="107">
        <v>11</v>
      </c>
      <c r="K10" s="108"/>
      <c r="L10" s="107"/>
      <c r="M10" s="123">
        <v>25</v>
      </c>
      <c r="N10" s="189"/>
      <c r="O10" s="108"/>
      <c r="P10" s="209"/>
      <c r="Q10" s="209"/>
      <c r="R10" s="200"/>
      <c r="S10" s="200"/>
      <c r="T10" s="39"/>
      <c r="U10" s="39"/>
      <c r="V10" s="39"/>
      <c r="W10" s="11"/>
      <c r="X10" s="41">
        <f t="shared" si="0"/>
        <v>99</v>
      </c>
      <c r="Y10" s="2"/>
    </row>
    <row r="11" spans="1:25" ht="15.75" thickBot="1">
      <c r="A11" s="32">
        <f t="shared" si="1"/>
        <v>6</v>
      </c>
      <c r="B11" s="71" t="s">
        <v>146</v>
      </c>
      <c r="C11" s="210"/>
      <c r="D11" s="107"/>
      <c r="E11" s="123"/>
      <c r="F11" s="107"/>
      <c r="G11" s="123"/>
      <c r="H11" s="189"/>
      <c r="I11" s="212"/>
      <c r="J11" s="107">
        <v>20</v>
      </c>
      <c r="K11" s="108">
        <v>25</v>
      </c>
      <c r="L11" s="107"/>
      <c r="M11" s="123"/>
      <c r="N11" s="189">
        <v>25</v>
      </c>
      <c r="O11" s="108">
        <v>25</v>
      </c>
      <c r="P11" s="209"/>
      <c r="Q11" s="209"/>
      <c r="R11" s="200"/>
      <c r="S11" s="200"/>
      <c r="T11" s="39"/>
      <c r="U11" s="39"/>
      <c r="V11" s="39"/>
      <c r="W11" s="11"/>
      <c r="X11" s="41">
        <f t="shared" si="0"/>
        <v>95</v>
      </c>
      <c r="Y11" s="2"/>
    </row>
    <row r="12" spans="1:25" ht="15.75" thickBot="1">
      <c r="A12" s="32">
        <f t="shared" si="1"/>
        <v>7</v>
      </c>
      <c r="B12" s="71" t="s">
        <v>53</v>
      </c>
      <c r="C12" s="210"/>
      <c r="D12" s="107"/>
      <c r="E12" s="123"/>
      <c r="F12" s="107">
        <v>11</v>
      </c>
      <c r="G12" s="123">
        <v>13</v>
      </c>
      <c r="H12" s="189">
        <v>9</v>
      </c>
      <c r="I12" s="212">
        <v>10</v>
      </c>
      <c r="J12" s="107">
        <v>9</v>
      </c>
      <c r="K12" s="108"/>
      <c r="L12" s="107"/>
      <c r="M12" s="123"/>
      <c r="N12" s="189"/>
      <c r="O12" s="108">
        <v>11</v>
      </c>
      <c r="P12" s="209"/>
      <c r="Q12" s="209"/>
      <c r="R12" s="200"/>
      <c r="S12" s="200"/>
      <c r="T12" s="39"/>
      <c r="U12" s="39"/>
      <c r="V12" s="39"/>
      <c r="W12" s="11"/>
      <c r="X12" s="41">
        <f t="shared" si="0"/>
        <v>63</v>
      </c>
      <c r="Y12" s="2"/>
    </row>
    <row r="13" spans="1:25" ht="15.75" thickBot="1">
      <c r="A13" s="32">
        <f t="shared" si="1"/>
        <v>8</v>
      </c>
      <c r="B13" s="71" t="s">
        <v>54</v>
      </c>
      <c r="C13" s="210" t="s">
        <v>7</v>
      </c>
      <c r="D13" s="107">
        <v>6</v>
      </c>
      <c r="E13" s="123">
        <v>9</v>
      </c>
      <c r="F13" s="107"/>
      <c r="G13" s="123"/>
      <c r="H13" s="189">
        <v>5</v>
      </c>
      <c r="I13" s="212">
        <v>6</v>
      </c>
      <c r="J13" s="107">
        <v>8</v>
      </c>
      <c r="K13" s="108">
        <v>9</v>
      </c>
      <c r="L13" s="107"/>
      <c r="M13" s="123"/>
      <c r="N13" s="189">
        <v>6</v>
      </c>
      <c r="O13" s="108">
        <v>8</v>
      </c>
      <c r="P13" s="209"/>
      <c r="Q13" s="209"/>
      <c r="R13" s="200"/>
      <c r="S13" s="200"/>
      <c r="T13" s="39"/>
      <c r="U13" s="39"/>
      <c r="V13" s="39"/>
      <c r="W13" s="11"/>
      <c r="X13" s="41">
        <f t="shared" si="0"/>
        <v>57</v>
      </c>
      <c r="Y13" s="2"/>
    </row>
    <row r="14" spans="1:25" ht="15.75" thickBot="1">
      <c r="A14" s="32">
        <f t="shared" si="1"/>
        <v>9</v>
      </c>
      <c r="B14" s="71" t="s">
        <v>74</v>
      </c>
      <c r="C14" s="210" t="s">
        <v>7</v>
      </c>
      <c r="D14" s="107">
        <v>7</v>
      </c>
      <c r="E14" s="123">
        <v>0</v>
      </c>
      <c r="F14" s="109">
        <v>9</v>
      </c>
      <c r="G14" s="126"/>
      <c r="H14" s="202">
        <v>6</v>
      </c>
      <c r="I14" s="208"/>
      <c r="J14" s="109"/>
      <c r="K14" s="110"/>
      <c r="L14" s="109">
        <v>20</v>
      </c>
      <c r="M14" s="126">
        <v>13</v>
      </c>
      <c r="N14" s="202"/>
      <c r="O14" s="110"/>
      <c r="P14" s="209"/>
      <c r="Q14" s="209"/>
      <c r="R14" s="199"/>
      <c r="S14" s="199"/>
      <c r="T14" s="82"/>
      <c r="U14" s="82"/>
      <c r="V14" s="82"/>
      <c r="W14" s="81"/>
      <c r="X14" s="41">
        <f t="shared" si="0"/>
        <v>55</v>
      </c>
      <c r="Y14" s="2"/>
    </row>
    <row r="15" spans="1:25" ht="15.75" thickBot="1">
      <c r="A15" s="32">
        <f t="shared" si="1"/>
        <v>10</v>
      </c>
      <c r="B15" s="71" t="s">
        <v>164</v>
      </c>
      <c r="C15" s="210"/>
      <c r="D15" s="107"/>
      <c r="E15" s="123"/>
      <c r="F15" s="107">
        <v>8</v>
      </c>
      <c r="G15" s="123">
        <v>10</v>
      </c>
      <c r="H15" s="189"/>
      <c r="I15" s="212"/>
      <c r="J15" s="107">
        <v>6</v>
      </c>
      <c r="K15" s="108">
        <v>10</v>
      </c>
      <c r="L15" s="107"/>
      <c r="M15" s="123"/>
      <c r="N15" s="189">
        <v>7</v>
      </c>
      <c r="O15" s="108">
        <v>7</v>
      </c>
      <c r="P15" s="209"/>
      <c r="Q15" s="209"/>
      <c r="R15" s="200"/>
      <c r="S15" s="200"/>
      <c r="T15" s="39"/>
      <c r="U15" s="39"/>
      <c r="V15" s="39"/>
      <c r="W15" s="11"/>
      <c r="X15" s="41">
        <f t="shared" si="0"/>
        <v>48</v>
      </c>
      <c r="Y15" s="2"/>
    </row>
    <row r="16" spans="1:25" ht="15.75" thickBot="1">
      <c r="A16" s="32">
        <f t="shared" si="1"/>
        <v>11</v>
      </c>
      <c r="B16" s="71" t="s">
        <v>18</v>
      </c>
      <c r="C16" s="210" t="s">
        <v>7</v>
      </c>
      <c r="D16" s="107">
        <v>10</v>
      </c>
      <c r="E16" s="123">
        <v>10</v>
      </c>
      <c r="F16" s="107"/>
      <c r="G16" s="123"/>
      <c r="H16" s="189">
        <v>10</v>
      </c>
      <c r="I16" s="212">
        <v>7</v>
      </c>
      <c r="J16" s="107">
        <v>10</v>
      </c>
      <c r="K16" s="108"/>
      <c r="L16" s="107"/>
      <c r="M16" s="123"/>
      <c r="N16" s="189"/>
      <c r="O16" s="108"/>
      <c r="P16" s="209"/>
      <c r="Q16" s="209"/>
      <c r="R16" s="200"/>
      <c r="S16" s="200"/>
      <c r="T16" s="39"/>
      <c r="U16" s="39"/>
      <c r="V16" s="39"/>
      <c r="W16" s="11"/>
      <c r="X16" s="41">
        <f t="shared" si="0"/>
        <v>47</v>
      </c>
      <c r="Y16" s="2"/>
    </row>
    <row r="17" spans="1:25" ht="15.75" thickBot="1">
      <c r="A17" s="32">
        <f t="shared" si="1"/>
        <v>12</v>
      </c>
      <c r="B17" s="71" t="s">
        <v>190</v>
      </c>
      <c r="C17" s="210"/>
      <c r="D17" s="107"/>
      <c r="E17" s="123"/>
      <c r="F17" s="107"/>
      <c r="G17" s="123"/>
      <c r="H17" s="212"/>
      <c r="I17" s="212"/>
      <c r="J17" s="107">
        <v>7</v>
      </c>
      <c r="K17" s="108">
        <v>11</v>
      </c>
      <c r="L17" s="107"/>
      <c r="M17" s="123">
        <v>11</v>
      </c>
      <c r="N17" s="189"/>
      <c r="O17" s="108">
        <v>9</v>
      </c>
      <c r="P17" s="209"/>
      <c r="Q17" s="209"/>
      <c r="R17" s="200"/>
      <c r="S17" s="200"/>
      <c r="T17" s="39"/>
      <c r="U17" s="39"/>
      <c r="V17" s="39"/>
      <c r="W17" s="11"/>
      <c r="X17" s="41">
        <f t="shared" si="0"/>
        <v>38</v>
      </c>
      <c r="Y17" s="2"/>
    </row>
    <row r="18" spans="1:25" ht="15.75" thickBot="1">
      <c r="A18" s="32">
        <f t="shared" si="1"/>
        <v>13</v>
      </c>
      <c r="B18" s="220" t="s">
        <v>9</v>
      </c>
      <c r="C18" s="210" t="s">
        <v>7</v>
      </c>
      <c r="D18" s="107">
        <v>8</v>
      </c>
      <c r="E18" s="221"/>
      <c r="F18" s="107"/>
      <c r="G18" s="123"/>
      <c r="H18" s="212">
        <v>8</v>
      </c>
      <c r="I18" s="222"/>
      <c r="J18" s="124"/>
      <c r="K18" s="125"/>
      <c r="L18" s="107">
        <v>11</v>
      </c>
      <c r="M18" s="123"/>
      <c r="N18" s="189">
        <v>8</v>
      </c>
      <c r="O18" s="108"/>
      <c r="P18" s="209"/>
      <c r="Q18" s="209"/>
      <c r="R18" s="200"/>
      <c r="S18" s="200"/>
      <c r="T18" s="39"/>
      <c r="U18" s="39"/>
      <c r="V18" s="39"/>
      <c r="W18" s="11"/>
      <c r="X18" s="41">
        <f t="shared" si="0"/>
        <v>35</v>
      </c>
      <c r="Y18" s="2"/>
    </row>
    <row r="19" spans="1:25" ht="15.75" thickBot="1">
      <c r="A19" s="32">
        <f t="shared" si="1"/>
        <v>14</v>
      </c>
      <c r="B19" s="71" t="s">
        <v>215</v>
      </c>
      <c r="C19" s="210"/>
      <c r="D19" s="107"/>
      <c r="E19" s="123"/>
      <c r="F19" s="107"/>
      <c r="G19" s="123"/>
      <c r="H19" s="212"/>
      <c r="I19" s="212"/>
      <c r="J19" s="190"/>
      <c r="K19" s="201"/>
      <c r="L19" s="190"/>
      <c r="M19" s="203"/>
      <c r="N19" s="189">
        <v>16</v>
      </c>
      <c r="O19" s="108">
        <v>13</v>
      </c>
      <c r="P19" s="209"/>
      <c r="Q19" s="209"/>
      <c r="R19" s="200"/>
      <c r="S19" s="200"/>
      <c r="T19" s="39"/>
      <c r="U19" s="39"/>
      <c r="V19" s="39"/>
      <c r="W19" s="11"/>
      <c r="X19" s="41">
        <f t="shared" si="0"/>
        <v>29</v>
      </c>
      <c r="Y19" s="2"/>
    </row>
    <row r="20" spans="1:25" ht="15.75" thickBot="1">
      <c r="A20" s="32">
        <f t="shared" si="1"/>
        <v>15</v>
      </c>
      <c r="B20" s="71" t="s">
        <v>163</v>
      </c>
      <c r="C20" s="211"/>
      <c r="D20" s="107"/>
      <c r="E20" s="108"/>
      <c r="F20" s="107">
        <v>10</v>
      </c>
      <c r="G20" s="123">
        <v>11</v>
      </c>
      <c r="H20" s="212"/>
      <c r="I20" s="212"/>
      <c r="J20" s="107"/>
      <c r="K20" s="108"/>
      <c r="L20" s="107"/>
      <c r="M20" s="123"/>
      <c r="N20" s="189"/>
      <c r="O20" s="108"/>
      <c r="P20" s="209"/>
      <c r="Q20" s="209"/>
      <c r="R20" s="200"/>
      <c r="S20" s="200"/>
      <c r="T20" s="39"/>
      <c r="U20" s="39"/>
      <c r="V20" s="39"/>
      <c r="W20" s="11"/>
      <c r="X20" s="41">
        <f t="shared" si="0"/>
        <v>21</v>
      </c>
      <c r="Y20" s="2"/>
    </row>
    <row r="21" spans="1:25" ht="15.75" thickBot="1">
      <c r="A21" s="32">
        <f t="shared" si="1"/>
        <v>16</v>
      </c>
      <c r="B21" s="71" t="s">
        <v>147</v>
      </c>
      <c r="C21" s="211"/>
      <c r="D21" s="107"/>
      <c r="E21" s="108"/>
      <c r="F21" s="107"/>
      <c r="G21" s="123"/>
      <c r="H21" s="212">
        <v>7</v>
      </c>
      <c r="I21" s="212">
        <v>8</v>
      </c>
      <c r="J21" s="107"/>
      <c r="K21" s="108"/>
      <c r="L21" s="107"/>
      <c r="M21" s="123"/>
      <c r="N21" s="189"/>
      <c r="O21" s="108"/>
      <c r="P21" s="209"/>
      <c r="Q21" s="209"/>
      <c r="R21" s="200"/>
      <c r="S21" s="200"/>
      <c r="T21" s="39"/>
      <c r="U21" s="39"/>
      <c r="V21" s="39"/>
      <c r="W21" s="11"/>
      <c r="X21" s="41">
        <f t="shared" si="0"/>
        <v>15</v>
      </c>
      <c r="Y21" s="2"/>
    </row>
    <row r="22" spans="1:25" ht="15.75" thickBot="1">
      <c r="A22" s="32">
        <f t="shared" si="1"/>
        <v>17</v>
      </c>
      <c r="B22" s="71" t="s">
        <v>191</v>
      </c>
      <c r="C22" s="211"/>
      <c r="D22" s="107"/>
      <c r="E22" s="108"/>
      <c r="F22" s="107"/>
      <c r="G22" s="123"/>
      <c r="H22" s="212"/>
      <c r="I22" s="212"/>
      <c r="J22" s="107"/>
      <c r="K22" s="108"/>
      <c r="L22" s="107"/>
      <c r="M22" s="123"/>
      <c r="N22" s="189">
        <v>5</v>
      </c>
      <c r="O22" s="108">
        <v>6</v>
      </c>
      <c r="P22" s="209"/>
      <c r="Q22" s="209"/>
      <c r="R22" s="200"/>
      <c r="S22" s="200"/>
      <c r="T22" s="39"/>
      <c r="U22" s="39"/>
      <c r="V22" s="39"/>
      <c r="W22" s="11"/>
      <c r="X22" s="41">
        <f t="shared" si="0"/>
        <v>11</v>
      </c>
      <c r="Y22" s="2"/>
    </row>
    <row r="23" spans="1:25" ht="15.75" thickBot="1">
      <c r="A23" s="32">
        <f t="shared" si="1"/>
        <v>18</v>
      </c>
      <c r="B23" s="71" t="s">
        <v>67</v>
      </c>
      <c r="C23" s="211"/>
      <c r="D23" s="107">
        <v>9</v>
      </c>
      <c r="E23" s="108">
        <v>0</v>
      </c>
      <c r="F23" s="107"/>
      <c r="G23" s="123"/>
      <c r="H23" s="212"/>
      <c r="I23" s="212"/>
      <c r="J23" s="107"/>
      <c r="K23" s="108"/>
      <c r="L23" s="107"/>
      <c r="M23" s="123"/>
      <c r="N23" s="200"/>
      <c r="O23" s="201"/>
      <c r="P23" s="209"/>
      <c r="Q23" s="209"/>
      <c r="R23" s="200"/>
      <c r="S23" s="200"/>
      <c r="T23" s="39"/>
      <c r="U23" s="39"/>
      <c r="V23" s="39"/>
      <c r="W23" s="11"/>
      <c r="X23" s="41">
        <f t="shared" si="0"/>
        <v>9</v>
      </c>
      <c r="Y23" s="2"/>
    </row>
    <row r="24" spans="1:25" ht="15.75" thickBot="1">
      <c r="A24" s="32">
        <f t="shared" si="1"/>
        <v>19</v>
      </c>
      <c r="B24" s="71" t="s">
        <v>105</v>
      </c>
      <c r="C24" s="211"/>
      <c r="D24" s="107"/>
      <c r="E24" s="108"/>
      <c r="F24" s="107"/>
      <c r="G24" s="123"/>
      <c r="H24" s="212">
        <v>6</v>
      </c>
      <c r="I24" s="212"/>
      <c r="J24" s="190"/>
      <c r="K24" s="201"/>
      <c r="L24" s="190"/>
      <c r="M24" s="203"/>
      <c r="N24" s="200"/>
      <c r="O24" s="201"/>
      <c r="P24" s="209"/>
      <c r="Q24" s="209"/>
      <c r="R24" s="200"/>
      <c r="S24" s="200"/>
      <c r="T24" s="39"/>
      <c r="U24" s="39"/>
      <c r="V24" s="39"/>
      <c r="W24" s="11"/>
      <c r="X24" s="41">
        <f t="shared" si="0"/>
        <v>6</v>
      </c>
      <c r="Y24" s="2"/>
    </row>
    <row r="25" spans="1:25" ht="15.75" thickBot="1">
      <c r="A25" s="32">
        <f t="shared" si="1"/>
        <v>20</v>
      </c>
      <c r="B25" s="71" t="s">
        <v>159</v>
      </c>
      <c r="C25" s="211"/>
      <c r="D25" s="107"/>
      <c r="E25" s="108"/>
      <c r="F25" s="107"/>
      <c r="G25" s="123"/>
      <c r="H25" s="212">
        <v>4</v>
      </c>
      <c r="I25" s="212"/>
      <c r="J25" s="107"/>
      <c r="K25" s="108"/>
      <c r="L25" s="107"/>
      <c r="M25" s="123"/>
      <c r="N25" s="200"/>
      <c r="O25" s="201"/>
      <c r="P25" s="209"/>
      <c r="Q25" s="209"/>
      <c r="R25" s="200"/>
      <c r="S25" s="200"/>
      <c r="T25" s="39"/>
      <c r="U25" s="39"/>
      <c r="V25" s="39"/>
      <c r="W25" s="11"/>
      <c r="X25" s="41">
        <f t="shared" si="0"/>
        <v>4</v>
      </c>
      <c r="Y25" s="2"/>
    </row>
    <row r="26" spans="1:25" ht="15.75" thickBot="1">
      <c r="A26" s="32">
        <f t="shared" si="1"/>
        <v>21</v>
      </c>
      <c r="B26" s="28"/>
      <c r="C26" s="63"/>
      <c r="D26" s="47"/>
      <c r="E26" s="20"/>
      <c r="F26" s="47"/>
      <c r="G26" s="50"/>
      <c r="H26" s="35"/>
      <c r="I26" s="35"/>
      <c r="J26" s="111"/>
      <c r="K26" s="112"/>
      <c r="L26" s="111"/>
      <c r="M26" s="145"/>
      <c r="N26" s="40"/>
      <c r="O26" s="37"/>
      <c r="P26" s="168"/>
      <c r="Q26" s="168"/>
      <c r="R26" s="168"/>
      <c r="S26" s="168"/>
      <c r="T26" s="168"/>
      <c r="U26" s="168"/>
      <c r="V26" s="39"/>
      <c r="W26" s="11"/>
      <c r="X26" s="41">
        <f t="shared" si="0"/>
        <v>0</v>
      </c>
      <c r="Y26" s="2"/>
    </row>
    <row r="27" spans="4:24" s="3" customFormat="1" ht="15">
      <c r="D27" s="233"/>
      <c r="E27" s="233"/>
      <c r="F27" s="233"/>
      <c r="G27" s="233"/>
      <c r="H27" s="233"/>
      <c r="I27" s="233"/>
      <c r="J27" s="104"/>
      <c r="K27" s="43"/>
      <c r="L27" s="113"/>
      <c r="M27" s="43"/>
      <c r="N27" s="135"/>
      <c r="O27" s="43"/>
      <c r="P27" s="152"/>
      <c r="Q27" s="152"/>
      <c r="R27" s="173"/>
      <c r="S27" s="173"/>
      <c r="T27" s="176"/>
      <c r="U27" s="176"/>
      <c r="V27" s="234"/>
      <c r="W27" s="234"/>
      <c r="X27" s="5"/>
    </row>
    <row r="28" spans="2:23" ht="15">
      <c r="B28" s="232" t="s">
        <v>2</v>
      </c>
      <c r="C28" s="232"/>
      <c r="D28" s="232"/>
      <c r="E28" s="23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151"/>
      <c r="Q28" s="151"/>
      <c r="R28" s="172"/>
      <c r="S28" s="172"/>
      <c r="T28" s="175"/>
      <c r="U28" s="175"/>
      <c r="V28" s="42"/>
      <c r="W28" s="42"/>
    </row>
    <row r="29" spans="2:23" ht="15">
      <c r="B29" s="232"/>
      <c r="C29" s="232"/>
      <c r="D29" s="232"/>
      <c r="E29" s="23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151"/>
      <c r="Q29" s="151"/>
      <c r="R29" s="172"/>
      <c r="S29" s="172"/>
      <c r="T29" s="175"/>
      <c r="U29" s="175"/>
      <c r="V29" s="42"/>
      <c r="W29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P4:Q4"/>
    <mergeCell ref="R3:S3"/>
    <mergeCell ref="T3:U3"/>
    <mergeCell ref="T4:U4"/>
    <mergeCell ref="R4:S4"/>
    <mergeCell ref="B28:E29"/>
    <mergeCell ref="V4:W4"/>
    <mergeCell ref="D27:E27"/>
    <mergeCell ref="F27:G27"/>
    <mergeCell ref="H27:I27"/>
    <mergeCell ref="V27:W27"/>
    <mergeCell ref="H4:I4"/>
    <mergeCell ref="J4:K4"/>
    <mergeCell ref="L4:M4"/>
    <mergeCell ref="N4:O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62" r:id="rId2"/>
  <headerFooter>
    <oddFooter>&amp;L&amp;D&amp;CMOTORSPORT SOUTH AFRICA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26"/>
  <sheetViews>
    <sheetView zoomScale="75" zoomScaleNormal="75" zoomScaleSheetLayoutView="100" zoomScalePageLayoutView="0" workbookViewId="0" topLeftCell="A1">
      <selection activeCell="M23" sqref="M23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8.7109375" style="1" customWidth="1"/>
    <col min="15" max="15" width="9.8515625" style="1" customWidth="1"/>
    <col min="16" max="16" width="10.421875" style="153" customWidth="1"/>
    <col min="17" max="17" width="8.7109375" style="153" customWidth="1"/>
    <col min="18" max="19" width="8.7109375" style="174" customWidth="1"/>
    <col min="20" max="21" width="8.7109375" style="177" hidden="1" customWidth="1"/>
    <col min="22" max="22" width="9.140625" style="1" hidden="1" customWidth="1"/>
    <col min="23" max="23" width="11.28125" style="1" hidden="1" customWidth="1"/>
    <col min="24" max="24" width="9.140625" style="0" customWidth="1"/>
  </cols>
  <sheetData>
    <row r="1" spans="1:26" ht="27" customHeight="1">
      <c r="A1" s="231" t="s">
        <v>120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6"/>
      <c r="Z1" s="6"/>
    </row>
    <row r="2" spans="1:26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26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44" t="s">
        <v>113</v>
      </c>
      <c r="E4" s="251"/>
      <c r="F4" s="244" t="s">
        <v>156</v>
      </c>
      <c r="G4" s="251"/>
      <c r="H4" s="253" t="s">
        <v>174</v>
      </c>
      <c r="I4" s="243"/>
      <c r="J4" s="244" t="s">
        <v>189</v>
      </c>
      <c r="K4" s="251"/>
      <c r="L4" s="253" t="s">
        <v>200</v>
      </c>
      <c r="M4" s="243"/>
      <c r="N4" s="244" t="s">
        <v>211</v>
      </c>
      <c r="O4" s="251"/>
      <c r="P4" s="245"/>
      <c r="Q4" s="246"/>
      <c r="R4" s="247"/>
      <c r="S4" s="254"/>
      <c r="T4" s="247"/>
      <c r="U4" s="254"/>
      <c r="V4" s="244"/>
      <c r="W4" s="251"/>
      <c r="X4" s="228"/>
    </row>
    <row r="5" spans="1:24" s="2" customFormat="1" ht="30.75" thickBot="1">
      <c r="A5" s="86" t="s">
        <v>0</v>
      </c>
      <c r="B5" s="87" t="s">
        <v>4</v>
      </c>
      <c r="C5" s="83" t="s">
        <v>3</v>
      </c>
      <c r="D5" s="90">
        <v>1</v>
      </c>
      <c r="E5" s="89">
        <v>2</v>
      </c>
      <c r="F5" s="90">
        <v>1</v>
      </c>
      <c r="G5" s="88">
        <v>2</v>
      </c>
      <c r="H5" s="88">
        <v>1</v>
      </c>
      <c r="I5" s="91">
        <v>2</v>
      </c>
      <c r="J5" s="90">
        <v>1</v>
      </c>
      <c r="K5" s="91">
        <v>2</v>
      </c>
      <c r="L5" s="90">
        <v>1</v>
      </c>
      <c r="M5" s="91">
        <v>2</v>
      </c>
      <c r="N5" s="97">
        <v>1</v>
      </c>
      <c r="O5" s="96">
        <v>2</v>
      </c>
      <c r="P5" s="95">
        <v>1</v>
      </c>
      <c r="Q5" s="95">
        <v>2</v>
      </c>
      <c r="R5" s="95">
        <v>1</v>
      </c>
      <c r="S5" s="95">
        <v>2</v>
      </c>
      <c r="T5" s="95">
        <v>1</v>
      </c>
      <c r="U5" s="95">
        <v>2</v>
      </c>
      <c r="V5" s="166">
        <v>1</v>
      </c>
      <c r="W5" s="98">
        <v>2</v>
      </c>
      <c r="X5" s="255"/>
    </row>
    <row r="6" spans="1:24" ht="15.75" thickBot="1">
      <c r="A6" s="84">
        <v>1</v>
      </c>
      <c r="B6" s="85" t="s">
        <v>69</v>
      </c>
      <c r="C6" s="75" t="s">
        <v>7</v>
      </c>
      <c r="D6" s="76">
        <v>25</v>
      </c>
      <c r="E6" s="77">
        <v>25</v>
      </c>
      <c r="F6" s="76">
        <v>25</v>
      </c>
      <c r="G6" s="78">
        <v>20</v>
      </c>
      <c r="H6" s="79">
        <v>25</v>
      </c>
      <c r="I6" s="79">
        <v>25</v>
      </c>
      <c r="J6" s="105">
        <v>25</v>
      </c>
      <c r="K6" s="106">
        <v>25</v>
      </c>
      <c r="L6" s="107">
        <v>25</v>
      </c>
      <c r="M6" s="123">
        <v>25</v>
      </c>
      <c r="N6" s="204">
        <v>25</v>
      </c>
      <c r="O6" s="205">
        <v>25</v>
      </c>
      <c r="P6" s="165"/>
      <c r="Q6" s="165"/>
      <c r="R6" s="82"/>
      <c r="S6" s="82"/>
      <c r="T6" s="82"/>
      <c r="U6" s="82"/>
      <c r="V6" s="38"/>
      <c r="W6" s="25"/>
      <c r="X6" s="41">
        <f aca="true" t="shared" si="0" ref="X6:X23">SUM(D6:W6)</f>
        <v>295</v>
      </c>
    </row>
    <row r="7" spans="1:24" ht="15.75" thickBot="1">
      <c r="A7" s="32">
        <v>2</v>
      </c>
      <c r="B7" s="27" t="s">
        <v>137</v>
      </c>
      <c r="C7" s="61" t="s">
        <v>7</v>
      </c>
      <c r="D7" s="46">
        <v>13</v>
      </c>
      <c r="E7" s="19">
        <v>13</v>
      </c>
      <c r="F7" s="46">
        <v>20</v>
      </c>
      <c r="G7" s="9">
        <v>16</v>
      </c>
      <c r="H7" s="4">
        <v>20</v>
      </c>
      <c r="I7" s="4">
        <v>20</v>
      </c>
      <c r="J7" s="107">
        <v>20</v>
      </c>
      <c r="K7" s="108">
        <v>20</v>
      </c>
      <c r="L7" s="107">
        <v>16</v>
      </c>
      <c r="M7" s="123">
        <v>13</v>
      </c>
      <c r="N7" s="200">
        <v>20</v>
      </c>
      <c r="O7" s="201">
        <v>20</v>
      </c>
      <c r="P7" s="10"/>
      <c r="Q7" s="10"/>
      <c r="R7" s="39"/>
      <c r="S7" s="39"/>
      <c r="T7" s="39"/>
      <c r="U7" s="39"/>
      <c r="V7" s="39"/>
      <c r="W7" s="11"/>
      <c r="X7" s="41">
        <f t="shared" si="0"/>
        <v>211</v>
      </c>
    </row>
    <row r="8" spans="1:24" ht="15.75" thickBot="1">
      <c r="A8" s="32">
        <v>3</v>
      </c>
      <c r="B8" s="27" t="s">
        <v>21</v>
      </c>
      <c r="C8" s="61" t="s">
        <v>7</v>
      </c>
      <c r="D8" s="46">
        <v>16</v>
      </c>
      <c r="E8" s="19">
        <v>16</v>
      </c>
      <c r="F8" s="46">
        <v>16</v>
      </c>
      <c r="G8" s="9">
        <v>25</v>
      </c>
      <c r="H8" s="4">
        <v>16</v>
      </c>
      <c r="I8" s="4">
        <v>16</v>
      </c>
      <c r="J8" s="107">
        <v>13</v>
      </c>
      <c r="K8" s="108"/>
      <c r="L8" s="107">
        <v>20</v>
      </c>
      <c r="M8" s="123">
        <v>20</v>
      </c>
      <c r="N8" s="200"/>
      <c r="O8" s="201"/>
      <c r="P8" s="10"/>
      <c r="Q8" s="10"/>
      <c r="R8" s="39"/>
      <c r="S8" s="39"/>
      <c r="T8" s="39"/>
      <c r="U8" s="39"/>
      <c r="V8" s="39"/>
      <c r="W8" s="11"/>
      <c r="X8" s="41">
        <f t="shared" si="0"/>
        <v>158</v>
      </c>
    </row>
    <row r="9" spans="1:24" ht="15.75" thickBot="1">
      <c r="A9" s="32">
        <v>4</v>
      </c>
      <c r="B9" s="27" t="s">
        <v>52</v>
      </c>
      <c r="C9" s="61" t="s">
        <v>7</v>
      </c>
      <c r="D9" s="46">
        <v>11</v>
      </c>
      <c r="E9" s="19">
        <v>6</v>
      </c>
      <c r="F9" s="46">
        <v>9</v>
      </c>
      <c r="G9" s="9">
        <v>8</v>
      </c>
      <c r="H9" s="4">
        <v>7</v>
      </c>
      <c r="I9" s="4">
        <v>11</v>
      </c>
      <c r="J9" s="107"/>
      <c r="K9" s="108">
        <v>16</v>
      </c>
      <c r="L9" s="107">
        <v>9</v>
      </c>
      <c r="M9" s="123">
        <v>16</v>
      </c>
      <c r="N9" s="200">
        <v>16</v>
      </c>
      <c r="O9" s="201">
        <v>16</v>
      </c>
      <c r="P9" s="10"/>
      <c r="Q9" s="10"/>
      <c r="R9" s="39"/>
      <c r="S9" s="39"/>
      <c r="T9" s="39"/>
      <c r="U9" s="39"/>
      <c r="V9" s="39"/>
      <c r="W9" s="11"/>
      <c r="X9" s="41">
        <f t="shared" si="0"/>
        <v>125</v>
      </c>
    </row>
    <row r="10" spans="1:24" ht="15.75" thickBot="1">
      <c r="A10" s="32">
        <v>5</v>
      </c>
      <c r="B10" s="27" t="s">
        <v>13</v>
      </c>
      <c r="C10" s="61" t="s">
        <v>7</v>
      </c>
      <c r="D10" s="46">
        <v>10</v>
      </c>
      <c r="E10" s="19">
        <v>11</v>
      </c>
      <c r="F10" s="46">
        <v>13</v>
      </c>
      <c r="G10" s="9">
        <v>13</v>
      </c>
      <c r="H10" s="4">
        <v>13</v>
      </c>
      <c r="I10" s="4">
        <v>13</v>
      </c>
      <c r="J10" s="107">
        <v>16</v>
      </c>
      <c r="K10" s="108"/>
      <c r="L10" s="107">
        <v>13</v>
      </c>
      <c r="M10" s="123">
        <v>11</v>
      </c>
      <c r="N10" s="200"/>
      <c r="O10" s="201"/>
      <c r="P10" s="10"/>
      <c r="Q10" s="10"/>
      <c r="R10" s="39"/>
      <c r="S10" s="39"/>
      <c r="T10" s="39"/>
      <c r="U10" s="39"/>
      <c r="V10" s="39"/>
      <c r="W10" s="11"/>
      <c r="X10" s="41">
        <f t="shared" si="0"/>
        <v>113</v>
      </c>
    </row>
    <row r="11" spans="1:24" ht="15.75" thickBot="1">
      <c r="A11" s="32">
        <v>6</v>
      </c>
      <c r="B11" s="27" t="s">
        <v>135</v>
      </c>
      <c r="C11" s="61" t="s">
        <v>7</v>
      </c>
      <c r="D11" s="46">
        <v>8</v>
      </c>
      <c r="E11" s="19">
        <v>9</v>
      </c>
      <c r="F11" s="46">
        <v>7</v>
      </c>
      <c r="G11" s="9">
        <v>9</v>
      </c>
      <c r="H11" s="4">
        <v>9</v>
      </c>
      <c r="I11" s="4">
        <v>8</v>
      </c>
      <c r="J11" s="107">
        <v>10</v>
      </c>
      <c r="K11" s="108">
        <v>8</v>
      </c>
      <c r="L11" s="107">
        <v>10</v>
      </c>
      <c r="M11" s="123">
        <v>9</v>
      </c>
      <c r="N11" s="200">
        <v>7</v>
      </c>
      <c r="O11" s="201"/>
      <c r="P11" s="10"/>
      <c r="Q11" s="10"/>
      <c r="R11" s="39"/>
      <c r="S11" s="39"/>
      <c r="T11" s="39"/>
      <c r="U11" s="39"/>
      <c r="V11" s="39"/>
      <c r="W11" s="11"/>
      <c r="X11" s="41">
        <f t="shared" si="0"/>
        <v>94</v>
      </c>
    </row>
    <row r="12" spans="1:24" ht="15.75" thickBot="1">
      <c r="A12" s="32">
        <v>7</v>
      </c>
      <c r="B12" s="27" t="s">
        <v>136</v>
      </c>
      <c r="C12" s="61" t="s">
        <v>7</v>
      </c>
      <c r="D12" s="46">
        <v>0</v>
      </c>
      <c r="E12" s="19">
        <v>7</v>
      </c>
      <c r="F12" s="46"/>
      <c r="G12" s="9">
        <v>6</v>
      </c>
      <c r="H12" s="4">
        <v>10</v>
      </c>
      <c r="I12" s="4">
        <v>7</v>
      </c>
      <c r="J12" s="107">
        <v>6</v>
      </c>
      <c r="K12" s="108">
        <v>9</v>
      </c>
      <c r="L12" s="107">
        <v>11</v>
      </c>
      <c r="M12" s="123">
        <v>10</v>
      </c>
      <c r="N12" s="200">
        <v>10</v>
      </c>
      <c r="O12" s="201">
        <v>8</v>
      </c>
      <c r="P12" s="10"/>
      <c r="Q12" s="10"/>
      <c r="R12" s="39"/>
      <c r="S12" s="39"/>
      <c r="T12" s="39"/>
      <c r="U12" s="39"/>
      <c r="V12" s="39"/>
      <c r="W12" s="11"/>
      <c r="X12" s="41">
        <f t="shared" si="0"/>
        <v>84</v>
      </c>
    </row>
    <row r="13" spans="1:24" ht="15.75" thickBot="1">
      <c r="A13" s="32">
        <v>8</v>
      </c>
      <c r="B13" s="27" t="s">
        <v>56</v>
      </c>
      <c r="C13" s="61" t="s">
        <v>7</v>
      </c>
      <c r="D13" s="46">
        <v>9</v>
      </c>
      <c r="E13" s="19">
        <v>10</v>
      </c>
      <c r="F13" s="46">
        <v>11</v>
      </c>
      <c r="G13" s="9">
        <v>11</v>
      </c>
      <c r="H13" s="4">
        <v>11</v>
      </c>
      <c r="I13" s="4">
        <v>10</v>
      </c>
      <c r="J13" s="107">
        <v>11</v>
      </c>
      <c r="K13" s="108"/>
      <c r="L13" s="107"/>
      <c r="M13" s="123"/>
      <c r="N13" s="200"/>
      <c r="O13" s="201"/>
      <c r="P13" s="10"/>
      <c r="Q13" s="10"/>
      <c r="R13" s="39"/>
      <c r="S13" s="39"/>
      <c r="T13" s="39"/>
      <c r="U13" s="39"/>
      <c r="V13" s="39"/>
      <c r="W13" s="11"/>
      <c r="X13" s="41">
        <f t="shared" si="0"/>
        <v>73</v>
      </c>
    </row>
    <row r="14" spans="1:24" ht="15.75" thickBot="1">
      <c r="A14" s="32">
        <v>9</v>
      </c>
      <c r="B14" s="27" t="s">
        <v>103</v>
      </c>
      <c r="C14" s="61" t="s">
        <v>7</v>
      </c>
      <c r="D14" s="46">
        <v>7</v>
      </c>
      <c r="E14" s="19">
        <v>8</v>
      </c>
      <c r="F14" s="46">
        <v>10</v>
      </c>
      <c r="G14" s="9">
        <v>10</v>
      </c>
      <c r="H14" s="4">
        <v>8</v>
      </c>
      <c r="I14" s="4">
        <v>9</v>
      </c>
      <c r="J14" s="107">
        <v>8</v>
      </c>
      <c r="K14" s="108"/>
      <c r="L14" s="107"/>
      <c r="M14" s="123"/>
      <c r="N14" s="200"/>
      <c r="O14" s="201"/>
      <c r="P14" s="10"/>
      <c r="Q14" s="10"/>
      <c r="R14" s="39"/>
      <c r="S14" s="39"/>
      <c r="T14" s="39"/>
      <c r="U14" s="39"/>
      <c r="V14" s="39"/>
      <c r="W14" s="11"/>
      <c r="X14" s="41">
        <f t="shared" si="0"/>
        <v>60</v>
      </c>
    </row>
    <row r="15" spans="1:24" ht="15.75" thickBot="1">
      <c r="A15" s="32">
        <v>10</v>
      </c>
      <c r="B15" s="27" t="s">
        <v>138</v>
      </c>
      <c r="C15" s="61" t="s">
        <v>7</v>
      </c>
      <c r="D15" s="46">
        <v>6</v>
      </c>
      <c r="E15" s="19">
        <v>7</v>
      </c>
      <c r="F15" s="46">
        <v>8</v>
      </c>
      <c r="G15" s="9">
        <v>5</v>
      </c>
      <c r="H15" s="4"/>
      <c r="I15" s="4"/>
      <c r="J15" s="107">
        <v>5</v>
      </c>
      <c r="K15" s="108">
        <v>7</v>
      </c>
      <c r="L15" s="107"/>
      <c r="M15" s="123"/>
      <c r="N15" s="200">
        <v>6</v>
      </c>
      <c r="O15" s="201">
        <v>6</v>
      </c>
      <c r="P15" s="10"/>
      <c r="Q15" s="10"/>
      <c r="R15" s="39"/>
      <c r="S15" s="39"/>
      <c r="T15" s="39"/>
      <c r="U15" s="39"/>
      <c r="V15" s="39"/>
      <c r="W15" s="11"/>
      <c r="X15" s="41">
        <f t="shared" si="0"/>
        <v>50</v>
      </c>
    </row>
    <row r="16" spans="1:24" ht="15.75" thickBot="1">
      <c r="A16" s="32">
        <v>11</v>
      </c>
      <c r="B16" s="27" t="s">
        <v>157</v>
      </c>
      <c r="C16" s="61" t="s">
        <v>7</v>
      </c>
      <c r="D16" s="46"/>
      <c r="E16" s="9"/>
      <c r="F16" s="46">
        <v>6</v>
      </c>
      <c r="G16" s="9">
        <v>7</v>
      </c>
      <c r="H16" s="4"/>
      <c r="I16" s="4"/>
      <c r="J16" s="107"/>
      <c r="K16" s="108">
        <v>13</v>
      </c>
      <c r="L16" s="107"/>
      <c r="M16" s="123"/>
      <c r="N16" s="200">
        <v>11</v>
      </c>
      <c r="O16" s="201">
        <v>11</v>
      </c>
      <c r="P16" s="10"/>
      <c r="Q16" s="10"/>
      <c r="R16" s="39"/>
      <c r="S16" s="39"/>
      <c r="T16" s="39"/>
      <c r="U16" s="39"/>
      <c r="V16" s="39"/>
      <c r="W16" s="11"/>
      <c r="X16" s="41">
        <f t="shared" si="0"/>
        <v>48</v>
      </c>
    </row>
    <row r="17" spans="1:24" ht="15.75" thickBot="1">
      <c r="A17" s="32">
        <v>12</v>
      </c>
      <c r="B17" s="57" t="s">
        <v>181</v>
      </c>
      <c r="C17" s="61" t="s">
        <v>7</v>
      </c>
      <c r="D17" s="46"/>
      <c r="E17" s="19"/>
      <c r="F17" s="46"/>
      <c r="G17" s="9"/>
      <c r="H17" s="4">
        <v>5</v>
      </c>
      <c r="I17" s="4">
        <v>5</v>
      </c>
      <c r="J17" s="190">
        <v>9</v>
      </c>
      <c r="K17" s="21">
        <v>10</v>
      </c>
      <c r="L17" s="107"/>
      <c r="M17" s="123"/>
      <c r="N17" s="200">
        <v>8</v>
      </c>
      <c r="O17" s="201">
        <v>9</v>
      </c>
      <c r="P17" s="10"/>
      <c r="Q17" s="10"/>
      <c r="R17" s="39"/>
      <c r="S17" s="39"/>
      <c r="T17" s="39"/>
      <c r="U17" s="39"/>
      <c r="V17" s="39"/>
      <c r="W17" s="11"/>
      <c r="X17" s="41">
        <f t="shared" si="0"/>
        <v>46</v>
      </c>
    </row>
    <row r="18" spans="1:24" ht="15.75" thickBot="1">
      <c r="A18" s="32">
        <v>13</v>
      </c>
      <c r="B18" s="27" t="s">
        <v>180</v>
      </c>
      <c r="C18" s="61" t="s">
        <v>7</v>
      </c>
      <c r="D18" s="46"/>
      <c r="E18" s="19"/>
      <c r="F18" s="46"/>
      <c r="G18" s="9"/>
      <c r="H18" s="4">
        <v>6</v>
      </c>
      <c r="I18" s="4">
        <v>6</v>
      </c>
      <c r="J18" s="107">
        <v>7</v>
      </c>
      <c r="K18" s="108">
        <v>11</v>
      </c>
      <c r="L18" s="107"/>
      <c r="M18" s="123"/>
      <c r="N18" s="200">
        <v>5</v>
      </c>
      <c r="O18" s="201">
        <v>7</v>
      </c>
      <c r="P18" s="10"/>
      <c r="Q18" s="10"/>
      <c r="R18" s="39"/>
      <c r="S18" s="39"/>
      <c r="T18" s="39"/>
      <c r="U18" s="39"/>
      <c r="V18" s="39"/>
      <c r="W18" s="11"/>
      <c r="X18" s="41">
        <f t="shared" si="0"/>
        <v>42</v>
      </c>
    </row>
    <row r="19" spans="1:24" ht="15.75" thickBot="1">
      <c r="A19" s="32">
        <v>14</v>
      </c>
      <c r="B19" s="27" t="s">
        <v>48</v>
      </c>
      <c r="C19" s="63" t="s">
        <v>7</v>
      </c>
      <c r="D19" s="46">
        <v>20</v>
      </c>
      <c r="E19" s="19">
        <v>20</v>
      </c>
      <c r="F19" s="46"/>
      <c r="G19" s="9"/>
      <c r="H19" s="4"/>
      <c r="I19" s="4"/>
      <c r="J19" s="107"/>
      <c r="K19" s="108"/>
      <c r="L19" s="107"/>
      <c r="M19" s="123"/>
      <c r="N19" s="200"/>
      <c r="O19" s="201"/>
      <c r="P19" s="10"/>
      <c r="Q19" s="10"/>
      <c r="R19" s="39"/>
      <c r="S19" s="39"/>
      <c r="T19" s="39"/>
      <c r="U19" s="39"/>
      <c r="V19" s="39"/>
      <c r="W19" s="11"/>
      <c r="X19" s="41">
        <f t="shared" si="0"/>
        <v>40</v>
      </c>
    </row>
    <row r="20" spans="1:24" ht="15.75" thickBot="1">
      <c r="A20" s="32">
        <v>15</v>
      </c>
      <c r="B20" s="27" t="s">
        <v>168</v>
      </c>
      <c r="C20" s="63" t="s">
        <v>7</v>
      </c>
      <c r="D20" s="46"/>
      <c r="E20" s="19"/>
      <c r="F20" s="46"/>
      <c r="G20" s="9"/>
      <c r="H20" s="4"/>
      <c r="I20" s="4"/>
      <c r="J20" s="107"/>
      <c r="K20" s="108"/>
      <c r="L20" s="107"/>
      <c r="M20" s="123"/>
      <c r="N20" s="200">
        <v>13</v>
      </c>
      <c r="O20" s="201">
        <v>13</v>
      </c>
      <c r="P20" s="10"/>
      <c r="Q20" s="10"/>
      <c r="R20" s="39"/>
      <c r="S20" s="39"/>
      <c r="T20" s="39"/>
      <c r="U20" s="39"/>
      <c r="V20" s="39"/>
      <c r="W20" s="11"/>
      <c r="X20" s="41">
        <f t="shared" si="0"/>
        <v>26</v>
      </c>
    </row>
    <row r="21" spans="1:24" ht="15.75" thickBot="1">
      <c r="A21" s="32">
        <v>16</v>
      </c>
      <c r="B21" s="27" t="s">
        <v>74</v>
      </c>
      <c r="C21" s="63" t="s">
        <v>7</v>
      </c>
      <c r="D21" s="46">
        <v>0</v>
      </c>
      <c r="E21" s="19"/>
      <c r="F21" s="46"/>
      <c r="G21" s="9"/>
      <c r="H21" s="4"/>
      <c r="I21" s="4"/>
      <c r="J21" s="107"/>
      <c r="K21" s="108"/>
      <c r="L21" s="107"/>
      <c r="M21" s="123"/>
      <c r="N21" s="200">
        <v>9</v>
      </c>
      <c r="O21" s="201">
        <v>10</v>
      </c>
      <c r="P21" s="10"/>
      <c r="Q21" s="10"/>
      <c r="R21" s="39"/>
      <c r="S21" s="39"/>
      <c r="T21" s="39"/>
      <c r="U21" s="39"/>
      <c r="V21" s="39"/>
      <c r="W21" s="11"/>
      <c r="X21" s="41">
        <f t="shared" si="0"/>
        <v>19</v>
      </c>
    </row>
    <row r="22" spans="1:24" ht="15.75" thickBot="1">
      <c r="A22" s="32">
        <v>17</v>
      </c>
      <c r="B22" s="27" t="s">
        <v>80</v>
      </c>
      <c r="C22" s="63" t="s">
        <v>46</v>
      </c>
      <c r="D22" s="46"/>
      <c r="E22" s="19"/>
      <c r="F22" s="46"/>
      <c r="G22" s="9"/>
      <c r="H22" s="4">
        <v>4</v>
      </c>
      <c r="I22" s="4">
        <v>4</v>
      </c>
      <c r="J22" s="107">
        <v>4</v>
      </c>
      <c r="K22" s="108"/>
      <c r="L22" s="107"/>
      <c r="M22" s="123"/>
      <c r="N22" s="200"/>
      <c r="O22" s="201"/>
      <c r="P22" s="10"/>
      <c r="Q22" s="10"/>
      <c r="R22" s="39"/>
      <c r="S22" s="39"/>
      <c r="T22" s="39"/>
      <c r="U22" s="39"/>
      <c r="V22" s="39"/>
      <c r="W22" s="11"/>
      <c r="X22" s="41">
        <f t="shared" si="0"/>
        <v>12</v>
      </c>
    </row>
    <row r="23" spans="1:24" ht="15">
      <c r="A23" s="32">
        <v>18</v>
      </c>
      <c r="B23" s="27" t="s">
        <v>192</v>
      </c>
      <c r="C23" s="61" t="s">
        <v>7</v>
      </c>
      <c r="D23" s="46"/>
      <c r="E23" s="19"/>
      <c r="F23" s="46"/>
      <c r="G23" s="9"/>
      <c r="H23" s="4"/>
      <c r="I23" s="4"/>
      <c r="J23" s="107">
        <v>3</v>
      </c>
      <c r="K23" s="108"/>
      <c r="L23" s="107"/>
      <c r="M23" s="123"/>
      <c r="N23" s="200"/>
      <c r="O23" s="201"/>
      <c r="P23" s="10"/>
      <c r="Q23" s="10"/>
      <c r="R23" s="39"/>
      <c r="S23" s="39"/>
      <c r="T23" s="39"/>
      <c r="U23" s="10"/>
      <c r="V23" s="39"/>
      <c r="W23" s="11"/>
      <c r="X23" s="41">
        <f t="shared" si="0"/>
        <v>3</v>
      </c>
    </row>
    <row r="24" spans="4:24" s="3" customFormat="1" ht="15">
      <c r="D24" s="252"/>
      <c r="E24" s="252"/>
      <c r="F24" s="252"/>
      <c r="G24" s="252"/>
      <c r="H24" s="252"/>
      <c r="I24" s="252"/>
      <c r="J24" s="104"/>
      <c r="K24" s="43"/>
      <c r="L24" s="113"/>
      <c r="M24" s="43"/>
      <c r="N24" s="135"/>
      <c r="O24" s="43"/>
      <c r="P24" s="152"/>
      <c r="Q24" s="152"/>
      <c r="R24" s="173"/>
      <c r="S24" s="173"/>
      <c r="T24" s="176"/>
      <c r="U24" s="176"/>
      <c r="V24" s="233"/>
      <c r="W24" s="233"/>
      <c r="X24" s="5"/>
    </row>
    <row r="25" spans="2:23" ht="15">
      <c r="B25" s="232" t="s">
        <v>2</v>
      </c>
      <c r="C25" s="232"/>
      <c r="D25" s="232"/>
      <c r="E25" s="23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151"/>
      <c r="Q25" s="151"/>
      <c r="R25" s="172"/>
      <c r="S25" s="172"/>
      <c r="T25" s="175"/>
      <c r="U25" s="175"/>
      <c r="V25" s="42"/>
      <c r="W25" s="42"/>
    </row>
    <row r="26" spans="2:23" ht="15">
      <c r="B26" s="232"/>
      <c r="C26" s="232"/>
      <c r="D26" s="232"/>
      <c r="E26" s="23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151"/>
      <c r="Q26" s="151"/>
      <c r="R26" s="172"/>
      <c r="S26" s="172"/>
      <c r="T26" s="175"/>
      <c r="U26" s="175"/>
      <c r="V26" s="42"/>
      <c r="W26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P4:Q4"/>
    <mergeCell ref="R3:S3"/>
    <mergeCell ref="T3:U3"/>
    <mergeCell ref="T4:U4"/>
    <mergeCell ref="R4:S4"/>
    <mergeCell ref="B25:E26"/>
    <mergeCell ref="V4:W4"/>
    <mergeCell ref="D24:E24"/>
    <mergeCell ref="F24:G24"/>
    <mergeCell ref="H24:I24"/>
    <mergeCell ref="V24:W24"/>
    <mergeCell ref="H4:I4"/>
    <mergeCell ref="J4:K4"/>
    <mergeCell ref="L4:M4"/>
    <mergeCell ref="N4:O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66" r:id="rId2"/>
  <headerFooter>
    <oddFooter>&amp;L&amp;D&amp;CMOTORSPORT SOUTH AFRICA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22"/>
  <sheetViews>
    <sheetView zoomScaleSheetLayoutView="100" zoomScalePageLayoutView="0" workbookViewId="0" topLeftCell="A1">
      <selection activeCell="C3" sqref="C1:D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9.140625" style="1" customWidth="1"/>
    <col min="15" max="15" width="10.00390625" style="1" customWidth="1"/>
    <col min="16" max="16" width="9.7109375" style="153" customWidth="1"/>
    <col min="17" max="17" width="11.140625" style="153" customWidth="1"/>
    <col min="18" max="19" width="11.140625" style="174" customWidth="1"/>
    <col min="20" max="21" width="11.140625" style="177" customWidth="1"/>
    <col min="22" max="22" width="9.140625" style="1" customWidth="1"/>
    <col min="23" max="23" width="11.28125" style="1" customWidth="1"/>
    <col min="24" max="24" width="9.140625" style="0" customWidth="1"/>
  </cols>
  <sheetData>
    <row r="1" spans="1:26" ht="27" customHeight="1">
      <c r="A1" s="248" t="s">
        <v>121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6"/>
      <c r="Z1" s="6"/>
    </row>
    <row r="2" spans="1:26" ht="20.2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39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56" t="s">
        <v>113</v>
      </c>
      <c r="E4" s="259"/>
      <c r="F4" s="256" t="s">
        <v>156</v>
      </c>
      <c r="G4" s="259"/>
      <c r="H4" s="260" t="s">
        <v>174</v>
      </c>
      <c r="I4" s="260"/>
      <c r="J4" s="256" t="s">
        <v>189</v>
      </c>
      <c r="K4" s="257"/>
      <c r="L4" s="258" t="s">
        <v>200</v>
      </c>
      <c r="M4" s="257"/>
      <c r="N4" s="235" t="s">
        <v>211</v>
      </c>
      <c r="O4" s="236"/>
      <c r="P4" s="229"/>
      <c r="Q4" s="236"/>
      <c r="R4" s="256"/>
      <c r="S4" s="257"/>
      <c r="T4" s="229"/>
      <c r="U4" s="236"/>
      <c r="V4" s="229"/>
      <c r="W4" s="236"/>
      <c r="X4" s="228"/>
    </row>
    <row r="5" spans="1:24" s="2" customFormat="1" ht="30.75" thickBot="1">
      <c r="A5" s="86" t="s">
        <v>0</v>
      </c>
      <c r="B5" s="87" t="s">
        <v>4</v>
      </c>
      <c r="C5" s="83" t="s">
        <v>3</v>
      </c>
      <c r="D5" s="90">
        <v>1</v>
      </c>
      <c r="E5" s="89">
        <v>2</v>
      </c>
      <c r="F5" s="90">
        <v>1</v>
      </c>
      <c r="G5" s="88">
        <v>2</v>
      </c>
      <c r="H5" s="88">
        <v>1</v>
      </c>
      <c r="I5" s="91">
        <v>2</v>
      </c>
      <c r="J5" s="90">
        <v>1</v>
      </c>
      <c r="K5" s="91">
        <v>2</v>
      </c>
      <c r="L5" s="90">
        <v>1</v>
      </c>
      <c r="M5" s="91">
        <v>2</v>
      </c>
      <c r="N5" s="51">
        <v>1</v>
      </c>
      <c r="O5" s="53">
        <v>2</v>
      </c>
      <c r="P5" s="130">
        <v>1</v>
      </c>
      <c r="Q5" s="131">
        <v>2</v>
      </c>
      <c r="R5" s="90">
        <v>1</v>
      </c>
      <c r="S5" s="91">
        <v>2</v>
      </c>
      <c r="T5" s="130">
        <v>1</v>
      </c>
      <c r="U5" s="131">
        <v>2</v>
      </c>
      <c r="V5" s="51">
        <v>1</v>
      </c>
      <c r="W5" s="53">
        <v>2</v>
      </c>
      <c r="X5" s="228"/>
    </row>
    <row r="6" spans="1:24" ht="15.75" thickBot="1">
      <c r="A6" s="84">
        <v>1</v>
      </c>
      <c r="B6" s="72" t="s">
        <v>55</v>
      </c>
      <c r="C6" s="75"/>
      <c r="D6" s="76">
        <v>25</v>
      </c>
      <c r="E6" s="77">
        <v>25</v>
      </c>
      <c r="F6" s="76">
        <v>20</v>
      </c>
      <c r="G6" s="78">
        <v>25</v>
      </c>
      <c r="H6" s="79">
        <v>25</v>
      </c>
      <c r="I6" s="79">
        <v>25</v>
      </c>
      <c r="J6" s="105">
        <v>25</v>
      </c>
      <c r="K6" s="106">
        <v>25</v>
      </c>
      <c r="L6" s="107">
        <v>20</v>
      </c>
      <c r="M6" s="123">
        <v>13</v>
      </c>
      <c r="N6" s="198">
        <v>25</v>
      </c>
      <c r="O6" s="106">
        <v>20</v>
      </c>
      <c r="P6" s="10"/>
      <c r="Q6" s="10"/>
      <c r="R6" s="82"/>
      <c r="S6" s="82"/>
      <c r="T6" s="10"/>
      <c r="U6" s="10"/>
      <c r="V6" s="38"/>
      <c r="W6" s="25"/>
      <c r="X6" s="41">
        <f aca="true" t="shared" si="0" ref="X6:X19">SUM(D6:W6)</f>
        <v>273</v>
      </c>
    </row>
    <row r="7" spans="1:24" ht="15.75" thickBot="1">
      <c r="A7" s="32">
        <v>2</v>
      </c>
      <c r="B7" s="27" t="s">
        <v>19</v>
      </c>
      <c r="C7" s="61" t="s">
        <v>7</v>
      </c>
      <c r="D7" s="46"/>
      <c r="E7" s="19"/>
      <c r="F7" s="46">
        <v>25</v>
      </c>
      <c r="G7" s="9">
        <v>20</v>
      </c>
      <c r="H7" s="4">
        <v>20</v>
      </c>
      <c r="I7" s="4">
        <v>20</v>
      </c>
      <c r="J7" s="107">
        <v>20</v>
      </c>
      <c r="K7" s="108">
        <v>20</v>
      </c>
      <c r="L7" s="107"/>
      <c r="M7" s="123"/>
      <c r="N7" s="189">
        <v>20</v>
      </c>
      <c r="O7" s="108">
        <v>16</v>
      </c>
      <c r="P7" s="10"/>
      <c r="Q7" s="10"/>
      <c r="R7" s="39"/>
      <c r="S7" s="39"/>
      <c r="T7" s="10"/>
      <c r="U7" s="10"/>
      <c r="V7" s="39"/>
      <c r="W7" s="11"/>
      <c r="X7" s="41">
        <f t="shared" si="0"/>
        <v>161</v>
      </c>
    </row>
    <row r="8" spans="1:24" ht="15.75" thickBot="1">
      <c r="A8" s="32">
        <v>3</v>
      </c>
      <c r="B8" s="27" t="s">
        <v>104</v>
      </c>
      <c r="C8" s="61" t="s">
        <v>7</v>
      </c>
      <c r="D8" s="46">
        <v>20</v>
      </c>
      <c r="E8" s="19">
        <v>20</v>
      </c>
      <c r="F8" s="46">
        <v>13</v>
      </c>
      <c r="G8" s="9">
        <v>13</v>
      </c>
      <c r="H8" s="4">
        <v>16</v>
      </c>
      <c r="I8" s="4">
        <v>16</v>
      </c>
      <c r="J8" s="107">
        <v>16</v>
      </c>
      <c r="K8" s="108">
        <v>16</v>
      </c>
      <c r="L8" s="107"/>
      <c r="M8" s="123"/>
      <c r="N8" s="189">
        <v>16</v>
      </c>
      <c r="O8" s="108">
        <v>13</v>
      </c>
      <c r="P8" s="10"/>
      <c r="Q8" s="10"/>
      <c r="R8" s="39"/>
      <c r="S8" s="39"/>
      <c r="T8" s="10"/>
      <c r="U8" s="10"/>
      <c r="V8" s="39"/>
      <c r="W8" s="11"/>
      <c r="X8" s="41">
        <f t="shared" si="0"/>
        <v>159</v>
      </c>
    </row>
    <row r="9" spans="1:24" ht="15.75" thickBot="1">
      <c r="A9" s="32">
        <v>4</v>
      </c>
      <c r="B9" s="27" t="s">
        <v>60</v>
      </c>
      <c r="C9" s="61" t="s">
        <v>7</v>
      </c>
      <c r="D9" s="46">
        <v>13</v>
      </c>
      <c r="E9" s="19">
        <v>13</v>
      </c>
      <c r="F9" s="46">
        <v>11</v>
      </c>
      <c r="G9" s="9">
        <v>11</v>
      </c>
      <c r="H9" s="4">
        <v>13</v>
      </c>
      <c r="I9" s="4">
        <v>13</v>
      </c>
      <c r="J9" s="107">
        <v>13</v>
      </c>
      <c r="K9" s="108">
        <v>13</v>
      </c>
      <c r="L9" s="107">
        <v>16</v>
      </c>
      <c r="M9" s="123">
        <v>16</v>
      </c>
      <c r="N9" s="189">
        <v>11</v>
      </c>
      <c r="O9" s="108">
        <v>10</v>
      </c>
      <c r="P9" s="10"/>
      <c r="Q9" s="10"/>
      <c r="R9" s="39"/>
      <c r="S9" s="39"/>
      <c r="T9" s="10"/>
      <c r="U9" s="10"/>
      <c r="V9" s="39"/>
      <c r="W9" s="11"/>
      <c r="X9" s="41">
        <f t="shared" si="0"/>
        <v>153</v>
      </c>
    </row>
    <row r="10" spans="1:24" ht="15.75" thickBot="1">
      <c r="A10" s="32">
        <v>5</v>
      </c>
      <c r="B10" s="27" t="s">
        <v>139</v>
      </c>
      <c r="C10" s="61"/>
      <c r="D10" s="46">
        <v>16</v>
      </c>
      <c r="E10" s="19">
        <v>16</v>
      </c>
      <c r="F10" s="46">
        <v>10</v>
      </c>
      <c r="G10" s="9"/>
      <c r="H10" s="4">
        <v>11</v>
      </c>
      <c r="I10" s="4">
        <v>11</v>
      </c>
      <c r="J10" s="107">
        <v>11</v>
      </c>
      <c r="K10" s="108">
        <v>11</v>
      </c>
      <c r="L10" s="107">
        <v>13</v>
      </c>
      <c r="M10" s="123">
        <v>20</v>
      </c>
      <c r="N10" s="189">
        <v>13</v>
      </c>
      <c r="O10" s="108">
        <v>11</v>
      </c>
      <c r="P10" s="10"/>
      <c r="Q10" s="10"/>
      <c r="R10" s="39"/>
      <c r="S10" s="39"/>
      <c r="T10" s="10"/>
      <c r="U10" s="10"/>
      <c r="V10" s="39"/>
      <c r="W10" s="11"/>
      <c r="X10" s="41">
        <f t="shared" si="0"/>
        <v>143</v>
      </c>
    </row>
    <row r="11" spans="1:24" ht="15.75" thickBot="1">
      <c r="A11" s="32">
        <v>6</v>
      </c>
      <c r="B11" s="27" t="s">
        <v>193</v>
      </c>
      <c r="C11" s="61"/>
      <c r="D11" s="46"/>
      <c r="E11" s="19"/>
      <c r="F11" s="46"/>
      <c r="G11" s="9"/>
      <c r="H11" s="4"/>
      <c r="I11" s="4"/>
      <c r="J11" s="107">
        <v>10</v>
      </c>
      <c r="K11" s="108">
        <v>10</v>
      </c>
      <c r="L11" s="107">
        <v>11</v>
      </c>
      <c r="M11" s="123">
        <v>11</v>
      </c>
      <c r="N11" s="189">
        <v>10</v>
      </c>
      <c r="O11" s="108">
        <v>9</v>
      </c>
      <c r="P11" s="10"/>
      <c r="Q11" s="10"/>
      <c r="R11" s="39"/>
      <c r="S11" s="39"/>
      <c r="T11" s="10"/>
      <c r="U11" s="10"/>
      <c r="V11" s="39"/>
      <c r="W11" s="11"/>
      <c r="X11" s="41">
        <f t="shared" si="0"/>
        <v>61</v>
      </c>
    </row>
    <row r="12" spans="1:24" ht="15.75" thickBot="1">
      <c r="A12" s="32">
        <v>7</v>
      </c>
      <c r="B12" s="27" t="s">
        <v>177</v>
      </c>
      <c r="C12" s="61"/>
      <c r="D12" s="46"/>
      <c r="E12" s="19"/>
      <c r="F12" s="46"/>
      <c r="G12" s="9"/>
      <c r="H12" s="4"/>
      <c r="I12" s="4"/>
      <c r="J12" s="107"/>
      <c r="K12" s="108"/>
      <c r="L12" s="107">
        <v>25</v>
      </c>
      <c r="M12" s="123">
        <v>25</v>
      </c>
      <c r="N12" s="189"/>
      <c r="O12" s="108"/>
      <c r="P12" s="10"/>
      <c r="Q12" s="10"/>
      <c r="R12" s="39"/>
      <c r="S12" s="39"/>
      <c r="T12" s="10"/>
      <c r="U12" s="10"/>
      <c r="V12" s="39"/>
      <c r="W12" s="11"/>
      <c r="X12" s="41">
        <f t="shared" si="0"/>
        <v>50</v>
      </c>
    </row>
    <row r="13" spans="1:24" ht="15.75" thickBot="1">
      <c r="A13" s="32">
        <v>8</v>
      </c>
      <c r="B13" s="27" t="s">
        <v>213</v>
      </c>
      <c r="C13" s="61"/>
      <c r="D13" s="46"/>
      <c r="E13" s="19"/>
      <c r="F13" s="46"/>
      <c r="G13" s="9"/>
      <c r="H13" s="4"/>
      <c r="I13" s="4"/>
      <c r="J13" s="107"/>
      <c r="K13" s="108">
        <v>6</v>
      </c>
      <c r="L13" s="107"/>
      <c r="M13" s="123"/>
      <c r="N13" s="189">
        <v>16</v>
      </c>
      <c r="O13" s="108">
        <v>25</v>
      </c>
      <c r="P13" s="10"/>
      <c r="Q13" s="10"/>
      <c r="R13" s="39"/>
      <c r="S13" s="39"/>
      <c r="T13" s="10"/>
      <c r="U13" s="10"/>
      <c r="V13" s="39"/>
      <c r="W13" s="11"/>
      <c r="X13" s="41">
        <f t="shared" si="0"/>
        <v>47</v>
      </c>
    </row>
    <row r="14" spans="1:24" ht="15.75" thickBot="1">
      <c r="A14" s="32">
        <v>9</v>
      </c>
      <c r="B14" s="27" t="s">
        <v>165</v>
      </c>
      <c r="C14" s="61"/>
      <c r="D14" s="46"/>
      <c r="E14" s="19"/>
      <c r="F14" s="46">
        <v>16</v>
      </c>
      <c r="G14" s="9">
        <v>16</v>
      </c>
      <c r="H14" s="4"/>
      <c r="I14" s="4"/>
      <c r="J14" s="107"/>
      <c r="K14" s="108"/>
      <c r="L14" s="107"/>
      <c r="M14" s="123"/>
      <c r="N14" s="39"/>
      <c r="O14" s="21"/>
      <c r="P14" s="10"/>
      <c r="Q14" s="10"/>
      <c r="R14" s="39"/>
      <c r="S14" s="39"/>
      <c r="T14" s="10"/>
      <c r="U14" s="10"/>
      <c r="V14" s="39"/>
      <c r="W14" s="11"/>
      <c r="X14" s="41">
        <f t="shared" si="0"/>
        <v>32</v>
      </c>
    </row>
    <row r="15" spans="1:24" ht="15.75" thickBot="1">
      <c r="A15" s="32">
        <v>10</v>
      </c>
      <c r="B15" s="27"/>
      <c r="C15" s="61"/>
      <c r="D15" s="46"/>
      <c r="E15" s="19"/>
      <c r="F15" s="46"/>
      <c r="G15" s="9"/>
      <c r="H15" s="4"/>
      <c r="I15" s="4"/>
      <c r="J15" s="107"/>
      <c r="K15" s="108"/>
      <c r="L15" s="107"/>
      <c r="M15" s="123"/>
      <c r="N15" s="39"/>
      <c r="O15" s="21"/>
      <c r="P15" s="10"/>
      <c r="Q15" s="10"/>
      <c r="R15" s="39"/>
      <c r="S15" s="39"/>
      <c r="T15" s="10"/>
      <c r="U15" s="10"/>
      <c r="V15" s="39"/>
      <c r="W15" s="11"/>
      <c r="X15" s="41">
        <f t="shared" si="0"/>
        <v>0</v>
      </c>
    </row>
    <row r="16" spans="1:24" ht="15.75" thickBot="1">
      <c r="A16" s="32">
        <v>11</v>
      </c>
      <c r="B16" s="27"/>
      <c r="C16" s="61"/>
      <c r="D16" s="46"/>
      <c r="E16" s="9"/>
      <c r="F16" s="46"/>
      <c r="G16" s="9"/>
      <c r="H16" s="4"/>
      <c r="I16" s="4"/>
      <c r="J16" s="107"/>
      <c r="K16" s="108"/>
      <c r="L16" s="107"/>
      <c r="M16" s="123"/>
      <c r="N16" s="39"/>
      <c r="O16" s="21"/>
      <c r="P16" s="10"/>
      <c r="Q16" s="10"/>
      <c r="R16" s="39"/>
      <c r="S16" s="39"/>
      <c r="T16" s="10"/>
      <c r="U16" s="10"/>
      <c r="V16" s="39"/>
      <c r="W16" s="11"/>
      <c r="X16" s="41">
        <f t="shared" si="0"/>
        <v>0</v>
      </c>
    </row>
    <row r="17" spans="1:24" ht="15.75" thickBot="1">
      <c r="A17" s="32">
        <v>12</v>
      </c>
      <c r="B17" s="27"/>
      <c r="C17" s="61"/>
      <c r="D17" s="46"/>
      <c r="E17" s="19"/>
      <c r="F17" s="46"/>
      <c r="G17" s="9"/>
      <c r="H17" s="4"/>
      <c r="I17" s="4"/>
      <c r="J17" s="107"/>
      <c r="K17" s="108"/>
      <c r="L17" s="107"/>
      <c r="M17" s="123"/>
      <c r="N17" s="39"/>
      <c r="O17" s="21"/>
      <c r="P17" s="10"/>
      <c r="Q17" s="10"/>
      <c r="R17" s="39"/>
      <c r="S17" s="39"/>
      <c r="T17" s="10"/>
      <c r="U17" s="10"/>
      <c r="V17" s="39"/>
      <c r="W17" s="11"/>
      <c r="X17" s="41">
        <f t="shared" si="0"/>
        <v>0</v>
      </c>
    </row>
    <row r="18" spans="1:24" ht="15.75" thickBot="1">
      <c r="A18" s="32">
        <v>13</v>
      </c>
      <c r="B18" s="27"/>
      <c r="C18" s="63"/>
      <c r="D18" s="46"/>
      <c r="E18" s="19"/>
      <c r="F18" s="46"/>
      <c r="G18" s="9"/>
      <c r="H18" s="4"/>
      <c r="I18" s="4"/>
      <c r="J18" s="107"/>
      <c r="K18" s="108"/>
      <c r="L18" s="107"/>
      <c r="M18" s="123"/>
      <c r="N18" s="39"/>
      <c r="O18" s="21"/>
      <c r="P18" s="10"/>
      <c r="Q18" s="10"/>
      <c r="R18" s="39"/>
      <c r="S18" s="39"/>
      <c r="T18" s="10"/>
      <c r="U18" s="10"/>
      <c r="V18" s="39"/>
      <c r="W18" s="11"/>
      <c r="X18" s="41">
        <f t="shared" si="0"/>
        <v>0</v>
      </c>
    </row>
    <row r="19" spans="1:24" ht="15.75" thickBot="1">
      <c r="A19" s="32">
        <v>14</v>
      </c>
      <c r="B19" s="27"/>
      <c r="C19" s="49"/>
      <c r="D19" s="46"/>
      <c r="E19" s="19"/>
      <c r="F19" s="46"/>
      <c r="G19" s="9"/>
      <c r="H19" s="4"/>
      <c r="I19" s="4"/>
      <c r="J19" s="8"/>
      <c r="K19" s="21"/>
      <c r="L19" s="107"/>
      <c r="M19" s="123"/>
      <c r="N19" s="39"/>
      <c r="O19" s="21"/>
      <c r="P19" s="10"/>
      <c r="Q19" s="10"/>
      <c r="R19" s="39"/>
      <c r="S19" s="39"/>
      <c r="T19" s="10"/>
      <c r="U19" s="10"/>
      <c r="V19" s="39"/>
      <c r="W19" s="11"/>
      <c r="X19" s="41">
        <f t="shared" si="0"/>
        <v>0</v>
      </c>
    </row>
    <row r="20" spans="4:24" s="3" customFormat="1" ht="15">
      <c r="D20" s="233"/>
      <c r="E20" s="233"/>
      <c r="F20" s="233"/>
      <c r="G20" s="233"/>
      <c r="H20" s="233"/>
      <c r="I20" s="233"/>
      <c r="J20" s="143"/>
      <c r="K20" s="143"/>
      <c r="L20" s="143"/>
      <c r="M20" s="143"/>
      <c r="N20" s="143"/>
      <c r="O20" s="143"/>
      <c r="P20" s="152"/>
      <c r="Q20" s="152"/>
      <c r="R20" s="173"/>
      <c r="S20" s="173"/>
      <c r="T20" s="176"/>
      <c r="U20" s="176"/>
      <c r="V20" s="234"/>
      <c r="W20" s="234"/>
      <c r="X20" s="5"/>
    </row>
    <row r="21" spans="2:23" ht="15">
      <c r="B21" s="232" t="s">
        <v>2</v>
      </c>
      <c r="C21" s="232"/>
      <c r="D21" s="232"/>
      <c r="E21" s="23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51"/>
      <c r="Q21" s="151"/>
      <c r="R21" s="172"/>
      <c r="S21" s="172"/>
      <c r="T21" s="175"/>
      <c r="U21" s="175"/>
      <c r="V21" s="142"/>
      <c r="W21" s="142"/>
    </row>
    <row r="22" spans="2:23" ht="15">
      <c r="B22" s="232"/>
      <c r="C22" s="232"/>
      <c r="D22" s="232"/>
      <c r="E22" s="23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51"/>
      <c r="Q22" s="151"/>
      <c r="R22" s="172"/>
      <c r="S22" s="172"/>
      <c r="T22" s="175"/>
      <c r="U22" s="175"/>
      <c r="V22" s="142"/>
      <c r="W22" s="142"/>
    </row>
  </sheetData>
  <sheetProtection/>
  <mergeCells count="27">
    <mergeCell ref="B21:E22"/>
    <mergeCell ref="V4:W4"/>
    <mergeCell ref="D20:E20"/>
    <mergeCell ref="F20:G20"/>
    <mergeCell ref="H20:I20"/>
    <mergeCell ref="V20:W20"/>
    <mergeCell ref="D4:E4"/>
    <mergeCell ref="F4:G4"/>
    <mergeCell ref="H4:I4"/>
    <mergeCell ref="J4:K4"/>
    <mergeCell ref="L4:M4"/>
    <mergeCell ref="N4:O4"/>
    <mergeCell ref="T4:U4"/>
    <mergeCell ref="A1:X2"/>
    <mergeCell ref="D3:E3"/>
    <mergeCell ref="F3:G3"/>
    <mergeCell ref="H3:I3"/>
    <mergeCell ref="J3:K3"/>
    <mergeCell ref="L3:M3"/>
    <mergeCell ref="N3:O3"/>
    <mergeCell ref="V3:W3"/>
    <mergeCell ref="X3:X5"/>
    <mergeCell ref="P3:Q3"/>
    <mergeCell ref="P4:Q4"/>
    <mergeCell ref="R3:S3"/>
    <mergeCell ref="R4:S4"/>
    <mergeCell ref="T3:U3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3" r:id="rId2"/>
  <headerFooter>
    <oddFooter>&amp;L&amp;D&amp;CMOTORSPORT SOUTH AFRICA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33"/>
  <sheetViews>
    <sheetView zoomScale="75" zoomScaleNormal="75" zoomScaleSheetLayoutView="100" zoomScalePageLayoutView="0" workbookViewId="0" topLeftCell="B1">
      <selection activeCell="C3" sqref="C1:D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1" width="7.28125" style="1" customWidth="1"/>
    <col min="12" max="12" width="8.421875" style="1" customWidth="1"/>
    <col min="13" max="13" width="9.28125" style="1" customWidth="1"/>
    <col min="14" max="14" width="8.8515625" style="1" customWidth="1"/>
    <col min="15" max="15" width="8.421875" style="1" customWidth="1"/>
    <col min="16" max="17" width="10.57421875" style="153" customWidth="1"/>
    <col min="18" max="19" width="10.57421875" style="174" customWidth="1"/>
    <col min="20" max="21" width="10.57421875" style="177" customWidth="1"/>
    <col min="22" max="22" width="11.57421875" style="1" customWidth="1"/>
    <col min="23" max="23" width="10.421875" style="1" customWidth="1"/>
    <col min="24" max="24" width="9.140625" style="0" customWidth="1"/>
  </cols>
  <sheetData>
    <row r="1" spans="1:26" ht="27" customHeight="1">
      <c r="A1" s="261" t="s">
        <v>122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6"/>
      <c r="Z1" s="6"/>
    </row>
    <row r="2" spans="1:26" ht="20.25" customHeight="1" thickBo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6"/>
      <c r="Z2" s="6"/>
    </row>
    <row r="3" spans="4:24" ht="15">
      <c r="D3" s="225" t="s">
        <v>6</v>
      </c>
      <c r="E3" s="226"/>
      <c r="F3" s="225" t="s">
        <v>112</v>
      </c>
      <c r="G3" s="226"/>
      <c r="H3" s="225" t="s">
        <v>6</v>
      </c>
      <c r="I3" s="239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26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29" t="s">
        <v>113</v>
      </c>
      <c r="E4" s="230"/>
      <c r="F4" s="229" t="s">
        <v>156</v>
      </c>
      <c r="G4" s="230"/>
      <c r="H4" s="237" t="s">
        <v>174</v>
      </c>
      <c r="I4" s="237"/>
      <c r="J4" s="244" t="s">
        <v>199</v>
      </c>
      <c r="K4" s="243"/>
      <c r="L4" s="238" t="s">
        <v>200</v>
      </c>
      <c r="M4" s="236"/>
      <c r="N4" s="235" t="s">
        <v>211</v>
      </c>
      <c r="O4" s="236"/>
      <c r="P4" s="235"/>
      <c r="Q4" s="236"/>
      <c r="R4" s="235"/>
      <c r="S4" s="236"/>
      <c r="T4" s="235"/>
      <c r="U4" s="236"/>
      <c r="V4" s="229"/>
      <c r="W4" s="236"/>
      <c r="X4" s="228"/>
    </row>
    <row r="5" spans="1:24" s="2" customFormat="1" ht="30.75" thickBot="1">
      <c r="A5" s="86" t="s">
        <v>0</v>
      </c>
      <c r="B5" s="87" t="s">
        <v>4</v>
      </c>
      <c r="C5" s="83" t="s">
        <v>3</v>
      </c>
      <c r="D5" s="51">
        <v>1</v>
      </c>
      <c r="E5" s="54">
        <v>2</v>
      </c>
      <c r="F5" s="51">
        <v>1</v>
      </c>
      <c r="G5" s="52">
        <v>2</v>
      </c>
      <c r="H5" s="52">
        <v>1</v>
      </c>
      <c r="I5" s="53">
        <v>2</v>
      </c>
      <c r="J5" s="97">
        <v>1</v>
      </c>
      <c r="K5" s="98">
        <v>2</v>
      </c>
      <c r="L5" s="51">
        <v>1</v>
      </c>
      <c r="M5" s="53">
        <v>2</v>
      </c>
      <c r="N5" s="51">
        <v>1</v>
      </c>
      <c r="O5" s="53">
        <v>2</v>
      </c>
      <c r="P5" s="130">
        <v>1</v>
      </c>
      <c r="Q5" s="131">
        <v>2</v>
      </c>
      <c r="R5" s="51">
        <v>1</v>
      </c>
      <c r="S5" s="53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84">
        <v>1</v>
      </c>
      <c r="B6" s="72" t="s">
        <v>48</v>
      </c>
      <c r="C6" s="75" t="s">
        <v>7</v>
      </c>
      <c r="D6" s="76">
        <v>25</v>
      </c>
      <c r="E6" s="77">
        <v>25</v>
      </c>
      <c r="F6" s="76">
        <v>25</v>
      </c>
      <c r="G6" s="78">
        <v>25</v>
      </c>
      <c r="H6" s="79">
        <v>25</v>
      </c>
      <c r="I6" s="79">
        <v>25</v>
      </c>
      <c r="J6" s="223">
        <v>25</v>
      </c>
      <c r="K6" s="205">
        <v>16</v>
      </c>
      <c r="L6" s="190">
        <v>25</v>
      </c>
      <c r="M6" s="203">
        <v>25</v>
      </c>
      <c r="N6" s="204">
        <v>20</v>
      </c>
      <c r="O6" s="205">
        <v>20</v>
      </c>
      <c r="P6" s="10"/>
      <c r="Q6" s="10"/>
      <c r="R6" s="82"/>
      <c r="S6" s="82"/>
      <c r="T6" s="82"/>
      <c r="U6" s="82"/>
      <c r="V6" s="38"/>
      <c r="W6" s="25"/>
      <c r="X6" s="41">
        <f aca="true" t="shared" si="0" ref="X6:X23">SUM(D6:W6)</f>
        <v>281</v>
      </c>
    </row>
    <row r="7" spans="1:24" ht="15.75" thickBot="1">
      <c r="A7" s="32">
        <v>2</v>
      </c>
      <c r="B7" s="27" t="s">
        <v>47</v>
      </c>
      <c r="C7" s="61" t="s">
        <v>7</v>
      </c>
      <c r="D7" s="46"/>
      <c r="E7" s="19"/>
      <c r="F7" s="46">
        <v>20</v>
      </c>
      <c r="G7" s="9">
        <v>20</v>
      </c>
      <c r="H7" s="4"/>
      <c r="I7" s="4"/>
      <c r="J7" s="190">
        <v>20</v>
      </c>
      <c r="K7" s="201">
        <v>25</v>
      </c>
      <c r="L7" s="190">
        <v>20</v>
      </c>
      <c r="M7" s="203">
        <v>20</v>
      </c>
      <c r="N7" s="200">
        <v>25</v>
      </c>
      <c r="O7" s="201">
        <v>25</v>
      </c>
      <c r="P7" s="10"/>
      <c r="Q7" s="10"/>
      <c r="R7" s="39"/>
      <c r="S7" s="39"/>
      <c r="T7" s="39"/>
      <c r="U7" s="39"/>
      <c r="V7" s="39"/>
      <c r="W7" s="11"/>
      <c r="X7" s="41">
        <f t="shared" si="0"/>
        <v>175</v>
      </c>
    </row>
    <row r="8" spans="1:24" ht="15.75" thickBot="1">
      <c r="A8" s="32">
        <v>3</v>
      </c>
      <c r="B8" s="57" t="s">
        <v>102</v>
      </c>
      <c r="C8" s="61" t="s">
        <v>7</v>
      </c>
      <c r="D8" s="46">
        <v>11</v>
      </c>
      <c r="E8" s="19">
        <v>11</v>
      </c>
      <c r="F8" s="46">
        <v>13</v>
      </c>
      <c r="G8" s="9">
        <v>13</v>
      </c>
      <c r="H8" s="4">
        <v>13</v>
      </c>
      <c r="I8" s="4">
        <v>13</v>
      </c>
      <c r="J8" s="107">
        <v>16</v>
      </c>
      <c r="K8" s="108">
        <v>20</v>
      </c>
      <c r="L8" s="107">
        <v>9</v>
      </c>
      <c r="M8" s="123">
        <v>16</v>
      </c>
      <c r="N8" s="200">
        <v>16</v>
      </c>
      <c r="O8" s="201">
        <v>16</v>
      </c>
      <c r="P8" s="10"/>
      <c r="Q8" s="10"/>
      <c r="R8" s="39"/>
      <c r="S8" s="39"/>
      <c r="T8" s="39"/>
      <c r="U8" s="39"/>
      <c r="V8" s="39"/>
      <c r="W8" s="11"/>
      <c r="X8" s="41">
        <f t="shared" si="0"/>
        <v>167</v>
      </c>
    </row>
    <row r="9" spans="1:24" ht="15.75" thickBot="1">
      <c r="A9" s="32">
        <v>4</v>
      </c>
      <c r="B9" s="27" t="s">
        <v>56</v>
      </c>
      <c r="C9" s="61" t="s">
        <v>46</v>
      </c>
      <c r="D9" s="46">
        <v>20</v>
      </c>
      <c r="E9" s="19">
        <v>20</v>
      </c>
      <c r="F9" s="46">
        <v>16</v>
      </c>
      <c r="G9" s="9">
        <v>16</v>
      </c>
      <c r="H9" s="4">
        <v>20</v>
      </c>
      <c r="I9" s="4">
        <v>20</v>
      </c>
      <c r="J9" s="190"/>
      <c r="K9" s="201">
        <v>13</v>
      </c>
      <c r="L9" s="190">
        <v>13</v>
      </c>
      <c r="M9" s="203">
        <v>11</v>
      </c>
      <c r="N9" s="200"/>
      <c r="O9" s="201"/>
      <c r="P9" s="10"/>
      <c r="Q9" s="10"/>
      <c r="R9" s="39"/>
      <c r="S9" s="39"/>
      <c r="T9" s="39"/>
      <c r="U9" s="39"/>
      <c r="V9" s="39"/>
      <c r="W9" s="11"/>
      <c r="X9" s="41">
        <f t="shared" si="0"/>
        <v>149</v>
      </c>
    </row>
    <row r="10" spans="1:24" ht="15.75" thickBot="1">
      <c r="A10" s="32">
        <v>5</v>
      </c>
      <c r="B10" s="57" t="s">
        <v>81</v>
      </c>
      <c r="C10" s="61" t="s">
        <v>7</v>
      </c>
      <c r="D10" s="46">
        <v>16</v>
      </c>
      <c r="E10" s="19">
        <v>13</v>
      </c>
      <c r="F10" s="46">
        <v>11</v>
      </c>
      <c r="G10" s="9">
        <v>11</v>
      </c>
      <c r="H10" s="4">
        <v>11</v>
      </c>
      <c r="I10" s="4">
        <v>11</v>
      </c>
      <c r="J10" s="107"/>
      <c r="K10" s="108">
        <v>11</v>
      </c>
      <c r="L10" s="107">
        <v>10</v>
      </c>
      <c r="M10" s="123">
        <v>9</v>
      </c>
      <c r="N10" s="200">
        <v>13</v>
      </c>
      <c r="O10" s="201">
        <v>13</v>
      </c>
      <c r="P10" s="10"/>
      <c r="Q10" s="10"/>
      <c r="R10" s="39"/>
      <c r="S10" s="39"/>
      <c r="T10" s="39"/>
      <c r="U10" s="39"/>
      <c r="V10" s="39"/>
      <c r="W10" s="11"/>
      <c r="X10" s="41">
        <f t="shared" si="0"/>
        <v>129</v>
      </c>
    </row>
    <row r="11" spans="1:24" ht="15.75" thickBot="1">
      <c r="A11" s="32">
        <v>6</v>
      </c>
      <c r="B11" s="27" t="s">
        <v>80</v>
      </c>
      <c r="C11" s="61" t="s">
        <v>7</v>
      </c>
      <c r="D11" s="46">
        <v>13</v>
      </c>
      <c r="E11" s="19">
        <v>10</v>
      </c>
      <c r="F11" s="46">
        <v>10</v>
      </c>
      <c r="G11" s="9">
        <v>9</v>
      </c>
      <c r="H11" s="4">
        <v>9</v>
      </c>
      <c r="I11" s="4">
        <v>10</v>
      </c>
      <c r="J11" s="107">
        <v>13</v>
      </c>
      <c r="K11" s="108"/>
      <c r="L11" s="107"/>
      <c r="M11" s="123"/>
      <c r="N11" s="200"/>
      <c r="O11" s="201"/>
      <c r="P11" s="10"/>
      <c r="Q11" s="10"/>
      <c r="R11" s="39"/>
      <c r="S11" s="39"/>
      <c r="T11" s="39"/>
      <c r="U11" s="39"/>
      <c r="V11" s="39"/>
      <c r="W11" s="11"/>
      <c r="X11" s="41">
        <f t="shared" si="0"/>
        <v>74</v>
      </c>
    </row>
    <row r="12" spans="1:24" ht="15.75" thickBot="1">
      <c r="A12" s="32">
        <v>7</v>
      </c>
      <c r="B12" s="27" t="s">
        <v>168</v>
      </c>
      <c r="C12" s="61" t="s">
        <v>7</v>
      </c>
      <c r="D12" s="46"/>
      <c r="E12" s="19"/>
      <c r="F12" s="46"/>
      <c r="G12" s="9">
        <v>10</v>
      </c>
      <c r="H12" s="4">
        <v>16</v>
      </c>
      <c r="I12" s="4">
        <v>16</v>
      </c>
      <c r="J12" s="190"/>
      <c r="K12" s="201"/>
      <c r="L12" s="190">
        <v>11</v>
      </c>
      <c r="M12" s="203"/>
      <c r="N12" s="200">
        <v>11</v>
      </c>
      <c r="O12" s="201"/>
      <c r="P12" s="10"/>
      <c r="Q12" s="10"/>
      <c r="R12" s="39"/>
      <c r="S12" s="39"/>
      <c r="T12" s="39"/>
      <c r="U12" s="39"/>
      <c r="V12" s="39"/>
      <c r="W12" s="11"/>
      <c r="X12" s="41">
        <f t="shared" si="0"/>
        <v>64</v>
      </c>
    </row>
    <row r="13" spans="1:24" ht="15.75" thickBot="1">
      <c r="A13" s="32">
        <v>8</v>
      </c>
      <c r="B13" s="57" t="s">
        <v>141</v>
      </c>
      <c r="C13" s="61" t="s">
        <v>7</v>
      </c>
      <c r="D13" s="46">
        <v>8</v>
      </c>
      <c r="E13" s="19">
        <v>9</v>
      </c>
      <c r="F13" s="46">
        <v>9</v>
      </c>
      <c r="G13" s="9">
        <v>8</v>
      </c>
      <c r="H13" s="4"/>
      <c r="I13" s="4"/>
      <c r="J13" s="107">
        <v>10</v>
      </c>
      <c r="K13" s="108"/>
      <c r="L13" s="107">
        <v>7</v>
      </c>
      <c r="M13" s="123"/>
      <c r="N13" s="200"/>
      <c r="O13" s="201"/>
      <c r="P13" s="10"/>
      <c r="Q13" s="10"/>
      <c r="R13" s="39"/>
      <c r="S13" s="39"/>
      <c r="T13" s="39"/>
      <c r="U13" s="39"/>
      <c r="V13" s="39"/>
      <c r="W13" s="11"/>
      <c r="X13" s="41">
        <f t="shared" si="0"/>
        <v>51</v>
      </c>
    </row>
    <row r="14" spans="1:24" ht="15.75" thickBot="1">
      <c r="A14" s="32">
        <v>9</v>
      </c>
      <c r="B14" s="57" t="s">
        <v>90</v>
      </c>
      <c r="C14" s="61" t="s">
        <v>7</v>
      </c>
      <c r="D14" s="46">
        <v>9</v>
      </c>
      <c r="E14" s="19">
        <v>7</v>
      </c>
      <c r="F14" s="46">
        <v>8</v>
      </c>
      <c r="G14" s="9">
        <v>7</v>
      </c>
      <c r="H14" s="4">
        <v>10</v>
      </c>
      <c r="I14" s="4">
        <v>9</v>
      </c>
      <c r="J14" s="107"/>
      <c r="K14" s="108"/>
      <c r="L14" s="107"/>
      <c r="M14" s="123"/>
      <c r="N14" s="200"/>
      <c r="O14" s="201"/>
      <c r="P14" s="10"/>
      <c r="Q14" s="10"/>
      <c r="R14" s="39"/>
      <c r="S14" s="39"/>
      <c r="T14" s="39"/>
      <c r="U14" s="39"/>
      <c r="V14" s="39"/>
      <c r="W14" s="11"/>
      <c r="X14" s="41">
        <f t="shared" si="0"/>
        <v>50</v>
      </c>
    </row>
    <row r="15" spans="1:24" ht="15.75" thickBot="1">
      <c r="A15" s="32">
        <v>10</v>
      </c>
      <c r="B15" s="57" t="s">
        <v>142</v>
      </c>
      <c r="C15" s="61" t="s">
        <v>7</v>
      </c>
      <c r="D15" s="46">
        <v>7</v>
      </c>
      <c r="E15" s="19">
        <v>8</v>
      </c>
      <c r="F15" s="46">
        <v>7</v>
      </c>
      <c r="G15" s="9">
        <v>6</v>
      </c>
      <c r="H15" s="4">
        <v>7</v>
      </c>
      <c r="I15" s="4"/>
      <c r="J15" s="107">
        <v>9</v>
      </c>
      <c r="K15" s="108"/>
      <c r="L15" s="107">
        <v>6</v>
      </c>
      <c r="M15" s="123"/>
      <c r="N15" s="200"/>
      <c r="O15" s="201"/>
      <c r="P15" s="10"/>
      <c r="Q15" s="10"/>
      <c r="R15" s="39"/>
      <c r="S15" s="39"/>
      <c r="T15" s="39"/>
      <c r="U15" s="39"/>
      <c r="V15" s="39"/>
      <c r="W15" s="11"/>
      <c r="X15" s="41">
        <f t="shared" si="0"/>
        <v>50</v>
      </c>
    </row>
    <row r="16" spans="1:24" ht="15.75" thickBot="1">
      <c r="A16" s="32">
        <v>11</v>
      </c>
      <c r="B16" s="57" t="s">
        <v>177</v>
      </c>
      <c r="C16" s="61" t="s">
        <v>7</v>
      </c>
      <c r="D16" s="46"/>
      <c r="E16" s="19"/>
      <c r="F16" s="46"/>
      <c r="G16" s="9"/>
      <c r="H16" s="4">
        <v>6</v>
      </c>
      <c r="I16" s="4">
        <v>8</v>
      </c>
      <c r="J16" s="107">
        <v>11</v>
      </c>
      <c r="K16" s="108"/>
      <c r="L16" s="107">
        <v>8</v>
      </c>
      <c r="M16" s="123">
        <v>10</v>
      </c>
      <c r="N16" s="200"/>
      <c r="O16" s="201"/>
      <c r="P16" s="10"/>
      <c r="Q16" s="10"/>
      <c r="R16" s="39"/>
      <c r="S16" s="39"/>
      <c r="T16" s="39"/>
      <c r="U16" s="39"/>
      <c r="V16" s="39"/>
      <c r="W16" s="11"/>
      <c r="X16" s="41">
        <f t="shared" si="0"/>
        <v>43</v>
      </c>
    </row>
    <row r="17" spans="1:24" ht="15.75" thickBot="1">
      <c r="A17" s="32">
        <v>12</v>
      </c>
      <c r="B17" s="57" t="s">
        <v>21</v>
      </c>
      <c r="C17" s="61" t="s">
        <v>7</v>
      </c>
      <c r="D17" s="46"/>
      <c r="E17" s="19"/>
      <c r="F17" s="46"/>
      <c r="G17" s="9"/>
      <c r="H17" s="4"/>
      <c r="I17" s="4"/>
      <c r="J17" s="107"/>
      <c r="K17" s="108"/>
      <c r="L17" s="107">
        <v>16</v>
      </c>
      <c r="M17" s="123">
        <v>13</v>
      </c>
      <c r="N17" s="200"/>
      <c r="O17" s="201"/>
      <c r="P17" s="10"/>
      <c r="Q17" s="10"/>
      <c r="R17" s="39"/>
      <c r="S17" s="39"/>
      <c r="T17" s="39"/>
      <c r="U17" s="39"/>
      <c r="V17" s="39"/>
      <c r="W17" s="11"/>
      <c r="X17" s="41">
        <f t="shared" si="0"/>
        <v>29</v>
      </c>
    </row>
    <row r="18" spans="1:24" ht="15.75" thickBot="1">
      <c r="A18" s="32">
        <v>13</v>
      </c>
      <c r="B18" s="27" t="s">
        <v>69</v>
      </c>
      <c r="C18" s="61" t="s">
        <v>7</v>
      </c>
      <c r="D18" s="46">
        <v>10</v>
      </c>
      <c r="E18" s="19">
        <v>16</v>
      </c>
      <c r="F18" s="46"/>
      <c r="G18" s="9"/>
      <c r="H18" s="4"/>
      <c r="I18" s="4"/>
      <c r="J18" s="190"/>
      <c r="K18" s="201"/>
      <c r="L18" s="107"/>
      <c r="M18" s="123"/>
      <c r="N18" s="200"/>
      <c r="O18" s="201"/>
      <c r="P18" s="10"/>
      <c r="Q18" s="10"/>
      <c r="R18" s="39"/>
      <c r="S18" s="39"/>
      <c r="T18" s="39"/>
      <c r="U18" s="39"/>
      <c r="V18" s="39"/>
      <c r="W18" s="11"/>
      <c r="X18" s="41">
        <f t="shared" si="0"/>
        <v>26</v>
      </c>
    </row>
    <row r="19" spans="1:24" ht="15.75" thickBot="1">
      <c r="A19" s="32">
        <v>14</v>
      </c>
      <c r="B19" s="57" t="s">
        <v>161</v>
      </c>
      <c r="C19" s="61" t="s">
        <v>7</v>
      </c>
      <c r="D19" s="46"/>
      <c r="E19" s="19"/>
      <c r="F19" s="46">
        <v>6</v>
      </c>
      <c r="G19" s="9">
        <v>5</v>
      </c>
      <c r="H19" s="4">
        <v>4</v>
      </c>
      <c r="I19" s="4">
        <v>6</v>
      </c>
      <c r="J19" s="107"/>
      <c r="K19" s="108"/>
      <c r="L19" s="190"/>
      <c r="M19" s="203"/>
      <c r="N19" s="200"/>
      <c r="O19" s="201"/>
      <c r="P19" s="10"/>
      <c r="Q19" s="10"/>
      <c r="R19" s="39"/>
      <c r="S19" s="39"/>
      <c r="T19" s="39"/>
      <c r="U19" s="39"/>
      <c r="V19" s="39"/>
      <c r="W19" s="11"/>
      <c r="X19" s="41">
        <f t="shared" si="0"/>
        <v>21</v>
      </c>
    </row>
    <row r="20" spans="1:24" ht="15.75" thickBot="1">
      <c r="A20" s="32">
        <v>15</v>
      </c>
      <c r="B20" s="57" t="s">
        <v>163</v>
      </c>
      <c r="C20" s="61" t="s">
        <v>7</v>
      </c>
      <c r="D20" s="46"/>
      <c r="E20" s="19"/>
      <c r="F20" s="46"/>
      <c r="G20" s="9"/>
      <c r="H20" s="4">
        <v>5</v>
      </c>
      <c r="I20" s="4">
        <v>7</v>
      </c>
      <c r="J20" s="107"/>
      <c r="K20" s="108"/>
      <c r="L20" s="107"/>
      <c r="M20" s="123"/>
      <c r="N20" s="200"/>
      <c r="O20" s="201"/>
      <c r="P20" s="10"/>
      <c r="Q20" s="10"/>
      <c r="R20" s="39"/>
      <c r="S20" s="39"/>
      <c r="T20" s="39"/>
      <c r="U20" s="39"/>
      <c r="V20" s="39"/>
      <c r="W20" s="11"/>
      <c r="X20" s="41">
        <f t="shared" si="0"/>
        <v>12</v>
      </c>
    </row>
    <row r="21" spans="1:24" ht="15.75" thickBot="1">
      <c r="A21" s="32">
        <v>16</v>
      </c>
      <c r="B21" s="56" t="s">
        <v>178</v>
      </c>
      <c r="C21" s="61" t="s">
        <v>7</v>
      </c>
      <c r="D21" s="46"/>
      <c r="E21" s="19"/>
      <c r="F21" s="46"/>
      <c r="G21" s="9"/>
      <c r="H21" s="4">
        <v>3</v>
      </c>
      <c r="I21" s="4">
        <v>5</v>
      </c>
      <c r="J21" s="107"/>
      <c r="K21" s="108"/>
      <c r="L21" s="190"/>
      <c r="M21" s="203"/>
      <c r="N21" s="200"/>
      <c r="O21" s="201"/>
      <c r="P21" s="10"/>
      <c r="Q21" s="10"/>
      <c r="R21" s="39"/>
      <c r="S21" s="39"/>
      <c r="T21" s="39"/>
      <c r="U21" s="39"/>
      <c r="V21" s="39"/>
      <c r="W21" s="11"/>
      <c r="X21" s="41">
        <f t="shared" si="0"/>
        <v>8</v>
      </c>
    </row>
    <row r="22" spans="1:24" ht="15.75" thickBot="1">
      <c r="A22" s="32">
        <v>17</v>
      </c>
      <c r="B22" s="56" t="s">
        <v>202</v>
      </c>
      <c r="C22" s="61" t="s">
        <v>7</v>
      </c>
      <c r="D22" s="46"/>
      <c r="E22" s="19"/>
      <c r="F22" s="46"/>
      <c r="G22" s="9"/>
      <c r="H22" s="4"/>
      <c r="I22" s="4"/>
      <c r="J22" s="107"/>
      <c r="K22" s="108"/>
      <c r="L22" s="107">
        <v>5</v>
      </c>
      <c r="M22" s="123"/>
      <c r="N22" s="200"/>
      <c r="O22" s="201"/>
      <c r="P22" s="10"/>
      <c r="Q22" s="10"/>
      <c r="R22" s="39"/>
      <c r="S22" s="39"/>
      <c r="T22" s="39"/>
      <c r="U22" s="39"/>
      <c r="V22" s="39"/>
      <c r="W22" s="11"/>
      <c r="X22" s="41">
        <f t="shared" si="0"/>
        <v>5</v>
      </c>
    </row>
    <row r="23" spans="1:24" ht="15.75" thickBot="1">
      <c r="A23" s="32">
        <v>18</v>
      </c>
      <c r="B23" s="57" t="s">
        <v>57</v>
      </c>
      <c r="C23" s="61" t="s">
        <v>7</v>
      </c>
      <c r="D23" s="46"/>
      <c r="E23" s="19"/>
      <c r="F23" s="46"/>
      <c r="G23" s="9"/>
      <c r="H23" s="4"/>
      <c r="I23" s="4"/>
      <c r="J23" s="190"/>
      <c r="K23" s="201"/>
      <c r="L23" s="190"/>
      <c r="M23" s="203"/>
      <c r="N23" s="200"/>
      <c r="O23" s="201"/>
      <c r="P23" s="10"/>
      <c r="Q23" s="10"/>
      <c r="R23" s="39"/>
      <c r="S23" s="39"/>
      <c r="T23" s="39"/>
      <c r="U23" s="39"/>
      <c r="V23" s="39"/>
      <c r="W23" s="11"/>
      <c r="X23" s="41">
        <f t="shared" si="0"/>
        <v>0</v>
      </c>
    </row>
    <row r="24" spans="1:24" ht="15.75" thickBot="1">
      <c r="A24" s="32">
        <v>19</v>
      </c>
      <c r="B24" s="57"/>
      <c r="C24" s="61" t="s">
        <v>7</v>
      </c>
      <c r="D24" s="46"/>
      <c r="E24" s="19"/>
      <c r="F24" s="46"/>
      <c r="G24" s="9"/>
      <c r="H24" s="4"/>
      <c r="I24" s="4"/>
      <c r="J24" s="107"/>
      <c r="K24" s="108"/>
      <c r="L24" s="107"/>
      <c r="M24" s="123"/>
      <c r="N24" s="39"/>
      <c r="O24" s="21"/>
      <c r="P24" s="10"/>
      <c r="Q24" s="10"/>
      <c r="R24" s="39"/>
      <c r="S24" s="39"/>
      <c r="T24" s="39"/>
      <c r="U24" s="39"/>
      <c r="V24" s="39"/>
      <c r="W24" s="11"/>
      <c r="X24" s="41">
        <f aca="true" t="shared" si="1" ref="X24:X30">SUM(D24:W24)</f>
        <v>0</v>
      </c>
    </row>
    <row r="25" spans="1:24" ht="15.75" thickBot="1">
      <c r="A25" s="137">
        <v>20</v>
      </c>
      <c r="B25" s="146"/>
      <c r="C25" s="61" t="s">
        <v>7</v>
      </c>
      <c r="D25" s="139"/>
      <c r="E25" s="122"/>
      <c r="F25" s="139"/>
      <c r="G25" s="140"/>
      <c r="H25" s="116"/>
      <c r="I25" s="116"/>
      <c r="J25" s="117"/>
      <c r="K25" s="118"/>
      <c r="L25" s="117"/>
      <c r="M25" s="133"/>
      <c r="N25" s="121"/>
      <c r="O25" s="141"/>
      <c r="P25" s="10"/>
      <c r="Q25" s="10"/>
      <c r="R25" s="39"/>
      <c r="S25" s="39"/>
      <c r="T25" s="39"/>
      <c r="U25" s="39"/>
      <c r="V25" s="39"/>
      <c r="W25" s="11"/>
      <c r="X25" s="41">
        <f t="shared" si="1"/>
        <v>0</v>
      </c>
    </row>
    <row r="26" spans="1:24" ht="15.75" thickBot="1">
      <c r="A26" s="137">
        <v>21</v>
      </c>
      <c r="B26" s="146"/>
      <c r="C26" s="61" t="s">
        <v>7</v>
      </c>
      <c r="D26" s="139"/>
      <c r="E26" s="122"/>
      <c r="F26" s="139"/>
      <c r="G26" s="140"/>
      <c r="H26" s="116"/>
      <c r="I26" s="116"/>
      <c r="J26" s="117"/>
      <c r="K26" s="118"/>
      <c r="L26" s="117"/>
      <c r="M26" s="133"/>
      <c r="N26" s="121"/>
      <c r="O26" s="141"/>
      <c r="P26" s="10"/>
      <c r="Q26" s="10"/>
      <c r="R26" s="39"/>
      <c r="S26" s="39"/>
      <c r="T26" s="39"/>
      <c r="U26" s="39"/>
      <c r="V26" s="39"/>
      <c r="W26" s="11"/>
      <c r="X26" s="41">
        <f t="shared" si="1"/>
        <v>0</v>
      </c>
    </row>
    <row r="27" spans="1:24" ht="15.75" thickBot="1">
      <c r="A27" s="137">
        <v>22</v>
      </c>
      <c r="B27" s="138"/>
      <c r="C27" s="61" t="s">
        <v>7</v>
      </c>
      <c r="D27" s="139"/>
      <c r="E27" s="122"/>
      <c r="F27" s="157"/>
      <c r="G27" s="140"/>
      <c r="H27" s="116"/>
      <c r="I27" s="116"/>
      <c r="J27" s="119"/>
      <c r="K27" s="141"/>
      <c r="L27" s="117"/>
      <c r="M27" s="133"/>
      <c r="N27" s="121"/>
      <c r="O27" s="141"/>
      <c r="P27" s="10"/>
      <c r="Q27" s="10"/>
      <c r="R27" s="39"/>
      <c r="S27" s="39"/>
      <c r="T27" s="39"/>
      <c r="U27" s="39"/>
      <c r="V27" s="39"/>
      <c r="W27" s="11"/>
      <c r="X27" s="41">
        <f t="shared" si="1"/>
        <v>0</v>
      </c>
    </row>
    <row r="28" spans="1:24" ht="15.75" thickBot="1">
      <c r="A28" s="137">
        <v>23</v>
      </c>
      <c r="B28" s="146"/>
      <c r="C28" s="61" t="s">
        <v>7</v>
      </c>
      <c r="D28" s="139"/>
      <c r="E28" s="122"/>
      <c r="F28" s="139"/>
      <c r="G28" s="140"/>
      <c r="H28" s="116"/>
      <c r="I28" s="116"/>
      <c r="J28" s="117"/>
      <c r="K28" s="118"/>
      <c r="L28" s="117"/>
      <c r="M28" s="133"/>
      <c r="N28" s="121"/>
      <c r="O28" s="141"/>
      <c r="P28" s="10"/>
      <c r="Q28" s="10"/>
      <c r="R28" s="39"/>
      <c r="S28" s="39"/>
      <c r="T28" s="39"/>
      <c r="U28" s="39"/>
      <c r="V28" s="39"/>
      <c r="W28" s="11"/>
      <c r="X28" s="41">
        <f t="shared" si="1"/>
        <v>0</v>
      </c>
    </row>
    <row r="29" spans="1:24" ht="15.75" thickBot="1">
      <c r="A29" s="137">
        <v>24</v>
      </c>
      <c r="B29" s="146"/>
      <c r="C29" s="61" t="s">
        <v>7</v>
      </c>
      <c r="D29" s="139"/>
      <c r="E29" s="122"/>
      <c r="F29" s="139"/>
      <c r="G29" s="140"/>
      <c r="H29" s="116"/>
      <c r="I29" s="116"/>
      <c r="J29" s="117"/>
      <c r="K29" s="118"/>
      <c r="L29" s="117"/>
      <c r="M29" s="133"/>
      <c r="N29" s="121"/>
      <c r="O29" s="141"/>
      <c r="P29" s="10"/>
      <c r="Q29" s="10"/>
      <c r="R29" s="39"/>
      <c r="S29" s="39"/>
      <c r="T29" s="39"/>
      <c r="U29" s="39"/>
      <c r="V29" s="39"/>
      <c r="W29" s="11"/>
      <c r="X29" s="41">
        <f t="shared" si="1"/>
        <v>0</v>
      </c>
    </row>
    <row r="30" spans="1:24" ht="15.75" thickBot="1">
      <c r="A30" s="33">
        <v>25</v>
      </c>
      <c r="B30" s="185"/>
      <c r="C30" s="61" t="s">
        <v>7</v>
      </c>
      <c r="D30" s="47"/>
      <c r="E30" s="20"/>
      <c r="F30" s="47"/>
      <c r="G30" s="50"/>
      <c r="H30" s="35"/>
      <c r="I30" s="35"/>
      <c r="J30" s="111"/>
      <c r="K30" s="112"/>
      <c r="L30" s="111"/>
      <c r="M30" s="145"/>
      <c r="N30" s="40"/>
      <c r="O30" s="37"/>
      <c r="P30" s="168"/>
      <c r="Q30" s="168"/>
      <c r="R30" s="168"/>
      <c r="S30" s="168"/>
      <c r="T30" s="168"/>
      <c r="U30" s="168"/>
      <c r="V30" s="39"/>
      <c r="W30" s="11"/>
      <c r="X30" s="41">
        <f t="shared" si="1"/>
        <v>0</v>
      </c>
    </row>
    <row r="31" spans="4:24" s="3" customFormat="1" ht="15">
      <c r="D31" s="233"/>
      <c r="E31" s="233"/>
      <c r="F31" s="233"/>
      <c r="G31" s="233"/>
      <c r="H31" s="233"/>
      <c r="I31" s="233"/>
      <c r="J31" s="104"/>
      <c r="K31" s="43"/>
      <c r="L31" s="113"/>
      <c r="M31" s="43"/>
      <c r="N31" s="135"/>
      <c r="O31" s="43"/>
      <c r="P31" s="152"/>
      <c r="Q31" s="152"/>
      <c r="R31" s="173"/>
      <c r="S31" s="173"/>
      <c r="T31" s="176"/>
      <c r="U31" s="176"/>
      <c r="V31" s="234"/>
      <c r="W31" s="234"/>
      <c r="X31" s="5"/>
    </row>
    <row r="32" spans="2:23" ht="15">
      <c r="B32" s="232" t="s">
        <v>2</v>
      </c>
      <c r="C32" s="232"/>
      <c r="D32" s="232"/>
      <c r="E32" s="23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151"/>
      <c r="Q32" s="151"/>
      <c r="R32" s="172"/>
      <c r="S32" s="172"/>
      <c r="T32" s="175"/>
      <c r="U32" s="175"/>
      <c r="V32" s="42"/>
      <c r="W32" s="42"/>
    </row>
    <row r="33" spans="2:23" ht="15">
      <c r="B33" s="232"/>
      <c r="C33" s="232"/>
      <c r="D33" s="232"/>
      <c r="E33" s="23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151"/>
      <c r="Q33" s="151"/>
      <c r="R33" s="172"/>
      <c r="S33" s="172"/>
      <c r="T33" s="175"/>
      <c r="U33" s="175"/>
      <c r="V33" s="42"/>
      <c r="W33" s="42"/>
    </row>
  </sheetData>
  <sheetProtection/>
  <mergeCells count="27">
    <mergeCell ref="A1:X2"/>
    <mergeCell ref="J3:K3"/>
    <mergeCell ref="L3:M3"/>
    <mergeCell ref="N3:O3"/>
    <mergeCell ref="V3:W3"/>
    <mergeCell ref="X3:X5"/>
    <mergeCell ref="F3:G3"/>
    <mergeCell ref="D3:E3"/>
    <mergeCell ref="F4:G4"/>
    <mergeCell ref="D4:E4"/>
    <mergeCell ref="H3:I3"/>
    <mergeCell ref="P3:Q3"/>
    <mergeCell ref="R3:S3"/>
    <mergeCell ref="T3:U3"/>
    <mergeCell ref="T4:U4"/>
    <mergeCell ref="B32:E33"/>
    <mergeCell ref="R4:S4"/>
    <mergeCell ref="V4:W4"/>
    <mergeCell ref="D31:E31"/>
    <mergeCell ref="F31:G31"/>
    <mergeCell ref="H31:I31"/>
    <mergeCell ref="V31:W31"/>
    <mergeCell ref="H4:I4"/>
    <mergeCell ref="J4:K4"/>
    <mergeCell ref="L4:M4"/>
    <mergeCell ref="N4:O4"/>
    <mergeCell ref="P4:Q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4" r:id="rId2"/>
  <headerFooter>
    <oddFooter>&amp;L&amp;D&amp;CMOTORSPORT SOUTH AFRICA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21"/>
  <sheetViews>
    <sheetView view="pageBreakPreview" zoomScaleSheetLayoutView="100" zoomScalePageLayoutView="0" workbookViewId="0" topLeftCell="A1">
      <selection activeCell="C3" sqref="C1:D16384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8.421875" style="0" customWidth="1"/>
    <col min="4" max="7" width="8.7109375" style="1" customWidth="1"/>
    <col min="8" max="9" width="8.57421875" style="1" customWidth="1"/>
    <col min="10" max="10" width="7.28125" style="194" customWidth="1"/>
    <col min="11" max="11" width="7.28125" style="1" customWidth="1"/>
    <col min="12" max="12" width="8.421875" style="1" customWidth="1"/>
    <col min="13" max="13" width="9.28125" style="1" customWidth="1"/>
    <col min="14" max="15" width="9.28125" style="153" customWidth="1"/>
    <col min="16" max="17" width="10.28125" style="1" customWidth="1"/>
    <col min="18" max="19" width="10.28125" style="174" customWidth="1"/>
    <col min="20" max="21" width="10.28125" style="177" customWidth="1"/>
    <col min="22" max="22" width="12.8515625" style="1" customWidth="1"/>
    <col min="23" max="23" width="14.28125" style="1" customWidth="1"/>
    <col min="24" max="24" width="9.140625" style="0" customWidth="1"/>
  </cols>
  <sheetData>
    <row r="1" spans="1:26" ht="27" customHeight="1">
      <c r="A1" s="231" t="s">
        <v>123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6"/>
      <c r="Z1" s="6"/>
    </row>
    <row r="2" spans="1:26" ht="20.2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Z2" s="6"/>
    </row>
    <row r="3" spans="4:24" ht="15">
      <c r="D3" s="225" t="s">
        <v>6</v>
      </c>
      <c r="E3" s="226"/>
      <c r="F3" s="225" t="s">
        <v>6</v>
      </c>
      <c r="G3" s="226"/>
      <c r="H3" s="225" t="s">
        <v>6</v>
      </c>
      <c r="I3" s="239"/>
      <c r="J3" s="225" t="s">
        <v>6</v>
      </c>
      <c r="K3" s="226"/>
      <c r="L3" s="225" t="s">
        <v>6</v>
      </c>
      <c r="M3" s="226"/>
      <c r="N3" s="225" t="s">
        <v>6</v>
      </c>
      <c r="O3" s="226"/>
      <c r="P3" s="225" t="s">
        <v>6</v>
      </c>
      <c r="Q3" s="226"/>
      <c r="R3" s="225" t="s">
        <v>6</v>
      </c>
      <c r="S3" s="239"/>
      <c r="T3" s="225" t="s">
        <v>6</v>
      </c>
      <c r="U3" s="226"/>
      <c r="V3" s="225" t="s">
        <v>6</v>
      </c>
      <c r="W3" s="226"/>
      <c r="X3" s="227" t="s">
        <v>1</v>
      </c>
    </row>
    <row r="4" spans="4:24" ht="15.75" thickBot="1">
      <c r="D4" s="244" t="s">
        <v>113</v>
      </c>
      <c r="E4" s="251"/>
      <c r="F4" s="244" t="s">
        <v>156</v>
      </c>
      <c r="G4" s="251"/>
      <c r="H4" s="262" t="s">
        <v>174</v>
      </c>
      <c r="I4" s="262"/>
      <c r="J4" s="244" t="s">
        <v>189</v>
      </c>
      <c r="K4" s="243"/>
      <c r="L4" s="253" t="s">
        <v>200</v>
      </c>
      <c r="M4" s="243"/>
      <c r="N4" s="253" t="s">
        <v>211</v>
      </c>
      <c r="O4" s="243"/>
      <c r="P4" s="253"/>
      <c r="Q4" s="243"/>
      <c r="R4" s="244"/>
      <c r="S4" s="262"/>
      <c r="T4" s="244"/>
      <c r="U4" s="243"/>
      <c r="V4" s="229"/>
      <c r="W4" s="236"/>
      <c r="X4" s="228"/>
    </row>
    <row r="5" spans="1:24" s="2" customFormat="1" ht="30.75" thickBot="1">
      <c r="A5" s="86" t="s">
        <v>0</v>
      </c>
      <c r="B5" s="87" t="s">
        <v>4</v>
      </c>
      <c r="C5" s="83" t="s">
        <v>3</v>
      </c>
      <c r="D5" s="95">
        <v>1</v>
      </c>
      <c r="E5" s="96">
        <v>2</v>
      </c>
      <c r="F5" s="97">
        <v>1</v>
      </c>
      <c r="G5" s="95">
        <v>2</v>
      </c>
      <c r="H5" s="95">
        <v>1</v>
      </c>
      <c r="I5" s="98">
        <v>2</v>
      </c>
      <c r="J5" s="191">
        <v>1</v>
      </c>
      <c r="K5" s="98">
        <v>2</v>
      </c>
      <c r="L5" s="97">
        <v>1</v>
      </c>
      <c r="M5" s="98">
        <v>2</v>
      </c>
      <c r="N5" s="97">
        <v>1</v>
      </c>
      <c r="O5" s="98">
        <v>2</v>
      </c>
      <c r="P5" s="51">
        <v>1</v>
      </c>
      <c r="Q5" s="53">
        <v>2</v>
      </c>
      <c r="R5" s="51">
        <v>1</v>
      </c>
      <c r="S5" s="54">
        <v>2</v>
      </c>
      <c r="T5" s="51">
        <v>1</v>
      </c>
      <c r="U5" s="53">
        <v>2</v>
      </c>
      <c r="V5" s="51">
        <v>1</v>
      </c>
      <c r="W5" s="53">
        <v>2</v>
      </c>
      <c r="X5" s="228"/>
    </row>
    <row r="6" spans="1:24" ht="15.75" thickBot="1">
      <c r="A6" s="84">
        <v>1</v>
      </c>
      <c r="B6" s="93" t="s">
        <v>68</v>
      </c>
      <c r="C6" s="75" t="s">
        <v>7</v>
      </c>
      <c r="D6" s="94">
        <v>16</v>
      </c>
      <c r="E6" s="159">
        <v>16</v>
      </c>
      <c r="F6" s="94">
        <v>16</v>
      </c>
      <c r="G6" s="159">
        <v>25</v>
      </c>
      <c r="H6" s="79">
        <v>20</v>
      </c>
      <c r="I6" s="79">
        <v>20</v>
      </c>
      <c r="J6" s="105">
        <v>20</v>
      </c>
      <c r="K6" s="106"/>
      <c r="L6" s="107">
        <v>25</v>
      </c>
      <c r="M6" s="123">
        <v>25</v>
      </c>
      <c r="N6" s="160">
        <v>20</v>
      </c>
      <c r="O6" s="162">
        <v>20</v>
      </c>
      <c r="P6" s="38"/>
      <c r="Q6" s="25"/>
      <c r="R6" s="155"/>
      <c r="S6" s="155"/>
      <c r="T6" s="183"/>
      <c r="U6" s="182"/>
      <c r="V6" s="22"/>
      <c r="W6" s="25"/>
      <c r="X6" s="41">
        <f aca="true" t="shared" si="0" ref="X6:X16">SUM(D6:W6)</f>
        <v>223</v>
      </c>
    </row>
    <row r="7" spans="1:24" ht="15.75" thickBot="1">
      <c r="A7" s="32">
        <v>2</v>
      </c>
      <c r="B7" s="57" t="s">
        <v>65</v>
      </c>
      <c r="C7" s="61" t="s">
        <v>7</v>
      </c>
      <c r="D7" s="68">
        <v>25</v>
      </c>
      <c r="E7" s="69">
        <v>25</v>
      </c>
      <c r="F7" s="68">
        <v>25</v>
      </c>
      <c r="G7" s="69">
        <v>16</v>
      </c>
      <c r="H7" s="4">
        <v>25</v>
      </c>
      <c r="I7" s="4">
        <v>25</v>
      </c>
      <c r="J7" s="107">
        <v>25</v>
      </c>
      <c r="K7" s="108"/>
      <c r="L7" s="107"/>
      <c r="M7" s="123"/>
      <c r="N7" s="161">
        <v>25</v>
      </c>
      <c r="O7" s="163">
        <v>25</v>
      </c>
      <c r="P7" s="39"/>
      <c r="Q7" s="11"/>
      <c r="R7" s="156"/>
      <c r="S7" s="156"/>
      <c r="T7" s="184"/>
      <c r="U7" s="164"/>
      <c r="V7" s="8"/>
      <c r="W7" s="11"/>
      <c r="X7" s="41">
        <f t="shared" si="0"/>
        <v>216</v>
      </c>
    </row>
    <row r="8" spans="1:24" ht="15.75" thickBot="1">
      <c r="A8" s="32">
        <v>3</v>
      </c>
      <c r="B8" s="27" t="s">
        <v>140</v>
      </c>
      <c r="C8" s="61" t="s">
        <v>7</v>
      </c>
      <c r="D8" s="46">
        <v>10</v>
      </c>
      <c r="E8" s="9">
        <v>10</v>
      </c>
      <c r="F8" s="46">
        <v>10</v>
      </c>
      <c r="G8" s="9">
        <v>10</v>
      </c>
      <c r="H8" s="4">
        <v>13</v>
      </c>
      <c r="I8" s="4">
        <v>13</v>
      </c>
      <c r="J8" s="190"/>
      <c r="K8" s="21"/>
      <c r="L8" s="107">
        <v>13</v>
      </c>
      <c r="M8" s="123">
        <v>20</v>
      </c>
      <c r="N8" s="161">
        <v>13</v>
      </c>
      <c r="O8" s="163">
        <v>13</v>
      </c>
      <c r="P8" s="39"/>
      <c r="Q8" s="11"/>
      <c r="R8" s="156"/>
      <c r="S8" s="156"/>
      <c r="T8" s="184"/>
      <c r="U8" s="164"/>
      <c r="V8" s="8"/>
      <c r="W8" s="11"/>
      <c r="X8" s="41">
        <f t="shared" si="0"/>
        <v>125</v>
      </c>
    </row>
    <row r="9" spans="1:24" ht="15.75" thickBot="1">
      <c r="A9" s="32">
        <v>4</v>
      </c>
      <c r="B9" s="27" t="s">
        <v>169</v>
      </c>
      <c r="C9" s="61" t="s">
        <v>7</v>
      </c>
      <c r="D9" s="46"/>
      <c r="E9" s="9"/>
      <c r="F9" s="46">
        <v>20</v>
      </c>
      <c r="G9" s="9">
        <v>20</v>
      </c>
      <c r="H9" s="4"/>
      <c r="I9" s="4"/>
      <c r="J9" s="107">
        <v>16</v>
      </c>
      <c r="K9" s="21"/>
      <c r="L9" s="107">
        <v>20</v>
      </c>
      <c r="M9" s="123"/>
      <c r="N9" s="161">
        <v>16</v>
      </c>
      <c r="O9" s="163">
        <v>16</v>
      </c>
      <c r="P9" s="39"/>
      <c r="Q9" s="11"/>
      <c r="R9" s="156"/>
      <c r="S9" s="156"/>
      <c r="T9" s="184"/>
      <c r="U9" s="164"/>
      <c r="V9" s="8"/>
      <c r="W9" s="11"/>
      <c r="X9" s="41">
        <f t="shared" si="0"/>
        <v>108</v>
      </c>
    </row>
    <row r="10" spans="1:24" ht="15.75" thickBot="1">
      <c r="A10" s="32">
        <v>5</v>
      </c>
      <c r="B10" s="56" t="s">
        <v>82</v>
      </c>
      <c r="C10" s="61" t="s">
        <v>7</v>
      </c>
      <c r="D10" s="68">
        <v>11</v>
      </c>
      <c r="E10" s="69">
        <v>11</v>
      </c>
      <c r="F10" s="68">
        <v>13</v>
      </c>
      <c r="G10" s="69">
        <v>11</v>
      </c>
      <c r="H10" s="4">
        <v>16</v>
      </c>
      <c r="I10" s="4">
        <v>16</v>
      </c>
      <c r="J10" s="107">
        <v>13</v>
      </c>
      <c r="K10" s="108"/>
      <c r="L10" s="107"/>
      <c r="M10" s="123"/>
      <c r="N10" s="161"/>
      <c r="O10" s="163"/>
      <c r="P10" s="39"/>
      <c r="Q10" s="11"/>
      <c r="R10" s="156"/>
      <c r="S10" s="156"/>
      <c r="T10" s="184"/>
      <c r="U10" s="164"/>
      <c r="V10" s="8"/>
      <c r="W10" s="11"/>
      <c r="X10" s="41">
        <f t="shared" si="0"/>
        <v>91</v>
      </c>
    </row>
    <row r="11" spans="1:24" ht="15.75" thickBot="1">
      <c r="A11" s="32">
        <v>6</v>
      </c>
      <c r="B11" s="27" t="s">
        <v>101</v>
      </c>
      <c r="C11" s="61" t="s">
        <v>7</v>
      </c>
      <c r="D11" s="46">
        <v>13</v>
      </c>
      <c r="E11" s="9">
        <v>13</v>
      </c>
      <c r="F11" s="46">
        <v>11</v>
      </c>
      <c r="G11" s="9">
        <v>13</v>
      </c>
      <c r="H11" s="4"/>
      <c r="I11" s="4"/>
      <c r="J11" s="107">
        <v>11</v>
      </c>
      <c r="K11" s="21"/>
      <c r="L11" s="107"/>
      <c r="M11" s="123"/>
      <c r="N11" s="161"/>
      <c r="O11" s="163"/>
      <c r="P11" s="39"/>
      <c r="Q11" s="11"/>
      <c r="R11" s="156"/>
      <c r="S11" s="156"/>
      <c r="T11" s="184"/>
      <c r="U11" s="164"/>
      <c r="V11" s="8"/>
      <c r="W11" s="11"/>
      <c r="X11" s="41">
        <f t="shared" si="0"/>
        <v>61</v>
      </c>
    </row>
    <row r="12" spans="1:24" ht="15.75" thickBot="1">
      <c r="A12" s="32">
        <v>7</v>
      </c>
      <c r="B12" s="27" t="s">
        <v>162</v>
      </c>
      <c r="C12" s="63"/>
      <c r="D12" s="46"/>
      <c r="E12" s="188"/>
      <c r="F12" s="46">
        <v>9</v>
      </c>
      <c r="G12" s="9">
        <v>9</v>
      </c>
      <c r="H12" s="4">
        <v>11</v>
      </c>
      <c r="I12" s="4">
        <v>11</v>
      </c>
      <c r="J12" s="107">
        <v>10</v>
      </c>
      <c r="K12" s="21"/>
      <c r="L12" s="107">
        <v>11</v>
      </c>
      <c r="M12" s="123"/>
      <c r="N12" s="161"/>
      <c r="O12" s="163"/>
      <c r="P12" s="39"/>
      <c r="Q12" s="11"/>
      <c r="R12" s="156"/>
      <c r="S12" s="156"/>
      <c r="T12" s="184"/>
      <c r="U12" s="164"/>
      <c r="V12" s="8"/>
      <c r="W12" s="11"/>
      <c r="X12" s="41">
        <f t="shared" si="0"/>
        <v>61</v>
      </c>
    </row>
    <row r="13" spans="1:24" ht="15.75" thickBot="1">
      <c r="A13" s="32">
        <v>8</v>
      </c>
      <c r="B13" s="57" t="s">
        <v>105</v>
      </c>
      <c r="C13" s="63" t="s">
        <v>7</v>
      </c>
      <c r="D13" s="68">
        <v>20</v>
      </c>
      <c r="E13" s="224">
        <v>20</v>
      </c>
      <c r="F13" s="68"/>
      <c r="G13" s="69"/>
      <c r="H13" s="4"/>
      <c r="I13" s="4"/>
      <c r="J13" s="107"/>
      <c r="K13" s="108"/>
      <c r="L13" s="107"/>
      <c r="M13" s="123"/>
      <c r="N13" s="161"/>
      <c r="O13" s="163"/>
      <c r="P13" s="39"/>
      <c r="Q13" s="11"/>
      <c r="R13" s="156"/>
      <c r="S13" s="156"/>
      <c r="T13" s="184"/>
      <c r="U13" s="164"/>
      <c r="V13" s="8"/>
      <c r="W13" s="11"/>
      <c r="X13" s="41">
        <f t="shared" si="0"/>
        <v>40</v>
      </c>
    </row>
    <row r="14" spans="1:24" ht="15.75" thickBot="1">
      <c r="A14" s="32">
        <v>9</v>
      </c>
      <c r="B14" s="27" t="s">
        <v>159</v>
      </c>
      <c r="C14" s="63"/>
      <c r="D14" s="46"/>
      <c r="E14" s="188"/>
      <c r="F14" s="46"/>
      <c r="G14" s="9"/>
      <c r="H14" s="4"/>
      <c r="I14" s="4"/>
      <c r="J14" s="190"/>
      <c r="K14" s="21"/>
      <c r="L14" s="107"/>
      <c r="M14" s="123"/>
      <c r="N14" s="161">
        <v>11</v>
      </c>
      <c r="O14" s="163">
        <v>11</v>
      </c>
      <c r="P14" s="39"/>
      <c r="Q14" s="11"/>
      <c r="R14" s="156"/>
      <c r="S14" s="156"/>
      <c r="T14" s="184"/>
      <c r="U14" s="164"/>
      <c r="V14" s="8"/>
      <c r="W14" s="11"/>
      <c r="X14" s="41">
        <f t="shared" si="0"/>
        <v>22</v>
      </c>
    </row>
    <row r="15" spans="1:24" ht="15.75" thickBot="1">
      <c r="A15" s="32">
        <v>10</v>
      </c>
      <c r="B15" s="27" t="s">
        <v>201</v>
      </c>
      <c r="C15" s="63"/>
      <c r="D15" s="46"/>
      <c r="E15" s="188"/>
      <c r="F15" s="46"/>
      <c r="G15" s="9"/>
      <c r="H15" s="4"/>
      <c r="I15" s="4"/>
      <c r="J15" s="190"/>
      <c r="K15" s="21"/>
      <c r="L15" s="107">
        <v>16</v>
      </c>
      <c r="M15" s="123"/>
      <c r="N15" s="161"/>
      <c r="O15" s="163"/>
      <c r="P15" s="39"/>
      <c r="Q15" s="11"/>
      <c r="R15" s="156"/>
      <c r="S15" s="156"/>
      <c r="T15" s="184"/>
      <c r="U15" s="164"/>
      <c r="V15" s="8"/>
      <c r="W15" s="11"/>
      <c r="X15" s="41">
        <f t="shared" si="0"/>
        <v>16</v>
      </c>
    </row>
    <row r="16" spans="1:24" ht="15.75" thickBot="1">
      <c r="A16" s="32">
        <v>11</v>
      </c>
      <c r="B16" s="27"/>
      <c r="C16" s="63"/>
      <c r="D16" s="46"/>
      <c r="E16" s="188"/>
      <c r="F16" s="46"/>
      <c r="G16" s="9"/>
      <c r="H16" s="4"/>
      <c r="I16" s="4"/>
      <c r="J16" s="190"/>
      <c r="K16" s="21"/>
      <c r="L16" s="107"/>
      <c r="M16" s="123"/>
      <c r="N16" s="161"/>
      <c r="O16" s="163"/>
      <c r="P16" s="39"/>
      <c r="Q16" s="11"/>
      <c r="R16" s="156"/>
      <c r="S16" s="156"/>
      <c r="T16" s="184"/>
      <c r="U16" s="164"/>
      <c r="V16" s="8"/>
      <c r="W16" s="11"/>
      <c r="X16" s="41">
        <f t="shared" si="0"/>
        <v>0</v>
      </c>
    </row>
    <row r="17" spans="1:24" ht="15.75" thickBot="1">
      <c r="A17" s="32">
        <v>12</v>
      </c>
      <c r="B17" s="27"/>
      <c r="C17" s="63"/>
      <c r="D17" s="46"/>
      <c r="E17" s="188"/>
      <c r="F17" s="46"/>
      <c r="G17" s="9"/>
      <c r="H17" s="4"/>
      <c r="I17" s="4"/>
      <c r="J17" s="190"/>
      <c r="K17" s="21"/>
      <c r="L17" s="107"/>
      <c r="M17" s="123"/>
      <c r="N17" s="161"/>
      <c r="O17" s="163"/>
      <c r="P17" s="39"/>
      <c r="Q17" s="11"/>
      <c r="R17" s="156"/>
      <c r="S17" s="156"/>
      <c r="T17" s="184"/>
      <c r="U17" s="164"/>
      <c r="V17" s="8"/>
      <c r="W17" s="11"/>
      <c r="X17" s="41"/>
    </row>
    <row r="18" spans="1:24" ht="15.75" thickBot="1">
      <c r="A18" s="32">
        <v>13</v>
      </c>
      <c r="B18" s="27"/>
      <c r="C18" s="49"/>
      <c r="D18" s="46"/>
      <c r="E18" s="59"/>
      <c r="F18" s="46"/>
      <c r="G18" s="9"/>
      <c r="H18" s="4"/>
      <c r="I18" s="4"/>
      <c r="J18" s="190"/>
      <c r="K18" s="21"/>
      <c r="L18" s="8"/>
      <c r="M18" s="11"/>
      <c r="N18" s="156"/>
      <c r="O18" s="164"/>
      <c r="P18" s="39"/>
      <c r="Q18" s="11"/>
      <c r="R18" s="156"/>
      <c r="S18" s="156"/>
      <c r="T18" s="184"/>
      <c r="U18" s="164"/>
      <c r="V18" s="8"/>
      <c r="W18" s="11"/>
      <c r="X18" s="41">
        <f>SUM(D18:W18)</f>
        <v>0</v>
      </c>
    </row>
    <row r="19" spans="4:24" s="3" customFormat="1" ht="15">
      <c r="D19" s="233"/>
      <c r="E19" s="233"/>
      <c r="F19" s="233"/>
      <c r="G19" s="233"/>
      <c r="H19" s="233"/>
      <c r="I19" s="233"/>
      <c r="J19" s="192"/>
      <c r="K19" s="43"/>
      <c r="L19" s="113"/>
      <c r="M19" s="43"/>
      <c r="N19" s="152"/>
      <c r="O19" s="152"/>
      <c r="P19" s="135"/>
      <c r="Q19" s="43"/>
      <c r="R19" s="173"/>
      <c r="S19" s="173"/>
      <c r="T19" s="176"/>
      <c r="U19" s="176"/>
      <c r="V19" s="234"/>
      <c r="W19" s="234"/>
      <c r="X19" s="5"/>
    </row>
    <row r="20" spans="2:23" ht="15">
      <c r="B20" s="232"/>
      <c r="C20" s="232"/>
      <c r="D20" s="232"/>
      <c r="E20" s="232"/>
      <c r="F20" s="42"/>
      <c r="G20" s="42"/>
      <c r="H20" s="42"/>
      <c r="I20" s="42"/>
      <c r="J20" s="193"/>
      <c r="K20" s="42"/>
      <c r="L20" s="42"/>
      <c r="M20" s="42"/>
      <c r="N20" s="151"/>
      <c r="O20" s="151"/>
      <c r="P20" s="42"/>
      <c r="Q20" s="42"/>
      <c r="R20" s="172"/>
      <c r="S20" s="172"/>
      <c r="T20" s="175"/>
      <c r="U20" s="175"/>
      <c r="V20" s="42"/>
      <c r="W20" s="42"/>
    </row>
    <row r="21" spans="2:23" ht="15">
      <c r="B21" s="232"/>
      <c r="C21" s="232"/>
      <c r="D21" s="232"/>
      <c r="E21" s="232"/>
      <c r="F21" s="42"/>
      <c r="G21" s="42"/>
      <c r="H21" s="42"/>
      <c r="I21" s="42"/>
      <c r="J21" s="193"/>
      <c r="K21" s="42"/>
      <c r="L21" s="42"/>
      <c r="M21" s="42"/>
      <c r="N21" s="151"/>
      <c r="O21" s="151"/>
      <c r="P21" s="42"/>
      <c r="Q21" s="42"/>
      <c r="R21" s="172"/>
      <c r="S21" s="172"/>
      <c r="T21" s="175"/>
      <c r="U21" s="175"/>
      <c r="V21" s="42"/>
      <c r="W21" s="42"/>
    </row>
  </sheetData>
  <sheetProtection/>
  <mergeCells count="27">
    <mergeCell ref="A1:X2"/>
    <mergeCell ref="J3:K3"/>
    <mergeCell ref="L3:M3"/>
    <mergeCell ref="P3:Q3"/>
    <mergeCell ref="V3:W3"/>
    <mergeCell ref="X3:X5"/>
    <mergeCell ref="F3:G3"/>
    <mergeCell ref="D3:E3"/>
    <mergeCell ref="F4:G4"/>
    <mergeCell ref="D4:E4"/>
    <mergeCell ref="H3:I3"/>
    <mergeCell ref="N3:O3"/>
    <mergeCell ref="R3:S3"/>
    <mergeCell ref="T3:U3"/>
    <mergeCell ref="T4:U4"/>
    <mergeCell ref="B20:E21"/>
    <mergeCell ref="R4:S4"/>
    <mergeCell ref="V4:W4"/>
    <mergeCell ref="D19:E19"/>
    <mergeCell ref="F19:G19"/>
    <mergeCell ref="H19:I19"/>
    <mergeCell ref="V19:W19"/>
    <mergeCell ref="H4:I4"/>
    <mergeCell ref="J4:K4"/>
    <mergeCell ref="L4:M4"/>
    <mergeCell ref="P4:Q4"/>
    <mergeCell ref="N4:O4"/>
  </mergeCells>
  <printOptions horizontalCentered="1"/>
  <pageMargins left="0.31496062992126" right="0.31496062992126" top="0.748031496062992" bottom="0.748031496062992" header="0.31496062992126" footer="0.31496062992126"/>
  <pageSetup fitToHeight="1" fitToWidth="1" horizontalDpi="600" verticalDpi="600" orientation="landscape" paperSize="9" scale="59" r:id="rId2"/>
  <headerFooter>
    <oddFooter>&amp;L&amp;D&amp;CMOTORSPORT SOUTH AFRICA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Atkinson Allison</cp:lastModifiedBy>
  <cp:lastPrinted>2019-09-07T15:20:47Z</cp:lastPrinted>
  <dcterms:created xsi:type="dcterms:W3CDTF">2012-03-03T08:29:38Z</dcterms:created>
  <dcterms:modified xsi:type="dcterms:W3CDTF">2019-09-12T09:32:29Z</dcterms:modified>
  <cp:category/>
  <cp:version/>
  <cp:contentType/>
  <cp:contentStatus/>
</cp:coreProperties>
</file>