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9 KZN Regional Championships\Enduro\"/>
    </mc:Choice>
  </mc:AlternateContent>
  <bookViews>
    <workbookView xWindow="0" yWindow="0" windowWidth="19200" windowHeight="7755" tabRatio="822"/>
  </bookViews>
  <sheets>
    <sheet name="HIGH SCHOOL" sheetId="8" r:id="rId1"/>
    <sheet name="200cc" sheetId="9" r:id="rId2"/>
    <sheet name="OPEN" sheetId="10" r:id="rId3"/>
    <sheet name="SENIORS" sheetId="11" r:id="rId4"/>
    <sheet name="MASTERS" sheetId="12" r:id="rId5"/>
    <sheet name="CLUBMAN" sheetId="13" r:id="rId6"/>
  </sheets>
  <calcPr calcId="152511"/>
</workbook>
</file>

<file path=xl/calcChain.xml><?xml version="1.0" encoding="utf-8"?>
<calcChain xmlns="http://schemas.openxmlformats.org/spreadsheetml/2006/main">
  <c r="N38" i="13" l="1"/>
  <c r="N37" i="13"/>
  <c r="N36" i="13"/>
  <c r="N48" i="13" l="1"/>
  <c r="N47" i="13"/>
  <c r="N46" i="13"/>
  <c r="N45" i="13"/>
  <c r="N44" i="13"/>
  <c r="N43" i="13"/>
  <c r="N42" i="13"/>
  <c r="N41" i="13"/>
  <c r="N40" i="13"/>
  <c r="N39" i="13"/>
  <c r="N35" i="13"/>
  <c r="N34" i="13"/>
  <c r="N33" i="13"/>
  <c r="N32" i="13"/>
  <c r="N31" i="13"/>
  <c r="N30" i="13"/>
  <c r="N22" i="13"/>
  <c r="N29" i="13"/>
  <c r="N28" i="13"/>
  <c r="N27" i="13"/>
  <c r="N26" i="13"/>
  <c r="N25" i="13"/>
  <c r="N24" i="13"/>
  <c r="N23" i="13"/>
  <c r="N21" i="13"/>
  <c r="N20" i="13"/>
  <c r="N19" i="13"/>
  <c r="N18" i="13"/>
  <c r="N17" i="13"/>
  <c r="N14" i="13"/>
  <c r="N13" i="13"/>
  <c r="N16" i="13"/>
  <c r="N12" i="13"/>
  <c r="N15" i="13"/>
  <c r="N11" i="13"/>
  <c r="N10" i="13"/>
  <c r="N9" i="13"/>
  <c r="N8" i="13"/>
  <c r="N7" i="13"/>
  <c r="N6" i="13"/>
  <c r="N27" i="12"/>
  <c r="N25" i="12"/>
  <c r="N24" i="12"/>
  <c r="N23" i="12"/>
  <c r="N22" i="12"/>
  <c r="N19" i="12"/>
  <c r="N21" i="12"/>
  <c r="N16" i="12"/>
  <c r="N20" i="12"/>
  <c r="N14" i="12"/>
  <c r="N18" i="12"/>
  <c r="N17" i="12"/>
  <c r="N15" i="12"/>
  <c r="N13" i="12"/>
  <c r="N12" i="12"/>
  <c r="N11" i="12"/>
  <c r="N10" i="12"/>
  <c r="N9" i="12"/>
  <c r="N7" i="12"/>
  <c r="N8" i="12"/>
  <c r="N6" i="12"/>
  <c r="N34" i="11"/>
  <c r="N64" i="10"/>
  <c r="N33" i="11"/>
  <c r="N32" i="11"/>
  <c r="N31" i="11"/>
  <c r="N30" i="11"/>
  <c r="N29" i="11"/>
  <c r="N28" i="11"/>
  <c r="N27" i="11"/>
  <c r="N26" i="11"/>
  <c r="N25" i="11"/>
  <c r="N24" i="11"/>
  <c r="N18" i="11"/>
  <c r="N15" i="11"/>
  <c r="N23" i="11"/>
  <c r="N22" i="11"/>
  <c r="N21" i="11"/>
  <c r="N20" i="11"/>
  <c r="N19" i="11"/>
  <c r="N17" i="11"/>
  <c r="N16" i="11"/>
  <c r="N14" i="11"/>
  <c r="N11" i="11"/>
  <c r="N10" i="11"/>
  <c r="N13" i="11"/>
  <c r="N12" i="11"/>
  <c r="N9" i="11"/>
  <c r="N8" i="11"/>
  <c r="N7" i="11"/>
  <c r="N6" i="11"/>
  <c r="N63" i="10"/>
  <c r="N62" i="10"/>
  <c r="N61" i="10"/>
  <c r="N60" i="10"/>
  <c r="N59" i="10"/>
  <c r="N58" i="10"/>
  <c r="N57" i="10"/>
  <c r="N56" i="10"/>
  <c r="N55" i="10"/>
  <c r="N54" i="10"/>
  <c r="N53" i="10"/>
  <c r="N33" i="10"/>
  <c r="N31" i="10"/>
  <c r="N25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16" i="10"/>
  <c r="N32" i="10"/>
  <c r="N30" i="10"/>
  <c r="N29" i="10"/>
  <c r="N28" i="10"/>
  <c r="N27" i="10"/>
  <c r="N26" i="10"/>
  <c r="N24" i="10"/>
  <c r="N23" i="10"/>
  <c r="N22" i="10"/>
  <c r="N21" i="10"/>
  <c r="N20" i="10"/>
  <c r="N19" i="10"/>
  <c r="N18" i="10"/>
  <c r="N17" i="10"/>
  <c r="N15" i="10"/>
  <c r="N14" i="10"/>
  <c r="N13" i="10"/>
  <c r="N11" i="10"/>
  <c r="N12" i="10"/>
  <c r="N10" i="10"/>
  <c r="N9" i="10"/>
  <c r="N8" i="10"/>
  <c r="N7" i="10"/>
  <c r="N6" i="10"/>
  <c r="O23" i="8" l="1"/>
  <c r="O22" i="8"/>
  <c r="O21" i="8"/>
  <c r="O20" i="8"/>
  <c r="O19" i="8"/>
  <c r="O18" i="8"/>
  <c r="O17" i="8"/>
  <c r="O16" i="8"/>
  <c r="O15" i="8"/>
  <c r="O14" i="8"/>
  <c r="O13" i="8"/>
  <c r="O12" i="8"/>
  <c r="O10" i="8"/>
  <c r="O11" i="8"/>
  <c r="O8" i="8"/>
  <c r="O9" i="8"/>
  <c r="O7" i="8"/>
  <c r="O6" i="8"/>
  <c r="N18" i="9"/>
  <c r="N19" i="9"/>
  <c r="N24" i="9"/>
  <c r="N23" i="9"/>
  <c r="N22" i="9"/>
  <c r="N17" i="9"/>
  <c r="N21" i="9"/>
  <c r="N20" i="9"/>
  <c r="N16" i="9"/>
  <c r="N15" i="9"/>
  <c r="N14" i="9"/>
  <c r="N13" i="9"/>
  <c r="N12" i="9"/>
  <c r="N11" i="9"/>
  <c r="N10" i="9"/>
  <c r="N8" i="9"/>
  <c r="N9" i="9"/>
  <c r="N7" i="9"/>
  <c r="N6" i="9"/>
  <c r="N36" i="9"/>
  <c r="O26" i="8" l="1"/>
  <c r="N26" i="12" l="1"/>
  <c r="N35" i="9"/>
  <c r="N34" i="9"/>
  <c r="N33" i="9"/>
  <c r="N32" i="9"/>
  <c r="N31" i="9"/>
  <c r="N30" i="9"/>
  <c r="N29" i="9"/>
  <c r="N28" i="9"/>
  <c r="N27" i="9"/>
  <c r="N26" i="9"/>
  <c r="N25" i="9"/>
  <c r="O25" i="8" l="1"/>
  <c r="O24" i="8"/>
</calcChain>
</file>

<file path=xl/sharedStrings.xml><?xml version="1.0" encoding="utf-8"?>
<sst xmlns="http://schemas.openxmlformats.org/spreadsheetml/2006/main" count="568" uniqueCount="205">
  <si>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</si>
  <si>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</si>
  <si>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</si>
  <si>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</si>
  <si>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</si>
  <si>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</si>
  <si>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</si>
  <si>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</si>
  <si>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DNF</t>
  </si>
  <si>
    <t>Warick Neave</t>
  </si>
  <si>
    <t>Calvin Hume</t>
  </si>
  <si>
    <t>Kayde Mante</t>
  </si>
  <si>
    <t>Josh Henderson</t>
  </si>
  <si>
    <t>DROP</t>
  </si>
  <si>
    <t>POINTS</t>
  </si>
  <si>
    <t>DROP POINTS</t>
  </si>
  <si>
    <t>Cameron West</t>
  </si>
  <si>
    <t>Cayden Purchase</t>
  </si>
  <si>
    <t>Dylan Cox</t>
  </si>
  <si>
    <t>Marnus Smith</t>
  </si>
  <si>
    <t>Muller Smith</t>
  </si>
  <si>
    <t>William Slater</t>
  </si>
  <si>
    <t>Hayden Louw</t>
  </si>
  <si>
    <t>Micky Hayter</t>
  </si>
  <si>
    <t>Darren Gray</t>
  </si>
  <si>
    <t>Tyler Cunniffe</t>
  </si>
  <si>
    <t>Cazir Naroth</t>
  </si>
  <si>
    <t>Brett Peckham</t>
  </si>
  <si>
    <t>Byron Cooper</t>
  </si>
  <si>
    <t>NR</t>
  </si>
  <si>
    <t>Etienne Steyn</t>
  </si>
  <si>
    <t>Shaun Chambler</t>
  </si>
  <si>
    <t>Nico Kidson</t>
  </si>
  <si>
    <t>Denzil Torlage</t>
  </si>
  <si>
    <t>Liam Louw</t>
  </si>
  <si>
    <t>Tyrone Snyman</t>
  </si>
  <si>
    <t>Dishen Valjee</t>
  </si>
  <si>
    <t>Gareth Jones</t>
  </si>
  <si>
    <t>C236</t>
  </si>
  <si>
    <t>C148</t>
  </si>
  <si>
    <t>C91</t>
  </si>
  <si>
    <t>C311</t>
  </si>
  <si>
    <t>Calvin Calow</t>
  </si>
  <si>
    <t>Branden Swanepoel</t>
  </si>
  <si>
    <t>Brad Cox</t>
  </si>
  <si>
    <t>Gareth Cole</t>
  </si>
  <si>
    <t>Donovan Viljoen</t>
  </si>
  <si>
    <t>John Thompson</t>
  </si>
  <si>
    <t>Mpilo Ntuli</t>
  </si>
  <si>
    <t>C259</t>
  </si>
  <si>
    <t>Rob Pascoe</t>
  </si>
  <si>
    <t>Dylan Jones</t>
  </si>
  <si>
    <t>Kyle Flanagan</t>
  </si>
  <si>
    <t>Tristan Tamsen</t>
  </si>
  <si>
    <t>Jack Maidman</t>
  </si>
  <si>
    <t>Fletcher Broad</t>
  </si>
  <si>
    <t>George Purchase</t>
  </si>
  <si>
    <t>Sean Koekemoer</t>
  </si>
  <si>
    <t>Ryan Pelser</t>
  </si>
  <si>
    <t>Warren Barwell</t>
  </si>
  <si>
    <t>2019 KWAZULU ENDURO CHAMPIONSHIP - HIGH SCHOOL CLASS</t>
  </si>
  <si>
    <t>Four Rivers Winterton</t>
  </si>
  <si>
    <t>Rikus Botha Jnr</t>
  </si>
  <si>
    <t>Dylan Caswell</t>
  </si>
  <si>
    <t>Dylan Bauer</t>
  </si>
  <si>
    <t>Wynand Clack</t>
  </si>
  <si>
    <t>2019 KWAZULU NATAL ENDURO CHAMPIONSHIP - 200cc CLASS</t>
  </si>
  <si>
    <t>Carl Donaldson</t>
  </si>
  <si>
    <t>2019 KWAZULU NATAL ENDURO CHAMPIONSHIP - OPEN CLASS</t>
  </si>
  <si>
    <t>Chris Barnes</t>
  </si>
  <si>
    <t>Ryan Wagener</t>
  </si>
  <si>
    <t>Keagan Donaldson</t>
  </si>
  <si>
    <t>Colin Maher</t>
  </si>
  <si>
    <t>Devon Mackenzie</t>
  </si>
  <si>
    <t>Kyle Holton</t>
  </si>
  <si>
    <t>Trevor Finlay</t>
  </si>
  <si>
    <t>Brett Swanepoel</t>
  </si>
  <si>
    <t>Garth Turner</t>
  </si>
  <si>
    <t>Tiaan van den Berg</t>
  </si>
  <si>
    <t>Brayden Roodt</t>
  </si>
  <si>
    <t>Connor Simpson</t>
  </si>
  <si>
    <t>2019 KWAZULU NATAL ENDURO CHAMPIONSHIP - SENIORS CLASS</t>
  </si>
  <si>
    <t>Four Rivers</t>
  </si>
  <si>
    <t>Winterton</t>
  </si>
  <si>
    <t>Adrian Werner</t>
  </si>
  <si>
    <t>Richard Johnson</t>
  </si>
  <si>
    <t>Paul Henderson</t>
  </si>
  <si>
    <t>Jason Waplington</t>
  </si>
  <si>
    <t>2019 KWAZULU NATAL ENDURO CHAMPIONSHIP - MASTERS CLASS</t>
  </si>
  <si>
    <t>Andrew Heynes</t>
  </si>
  <si>
    <t>Rob Scheepers</t>
  </si>
  <si>
    <t>Rikus Botha Snr</t>
  </si>
  <si>
    <t>Calvin Wright</t>
  </si>
  <si>
    <t>Bruce Swanepoel</t>
  </si>
  <si>
    <t>2019 KWAZULU NATAL ENDURO CHAMPIONSHIP - CLUBMAN CLASS</t>
  </si>
  <si>
    <t>Arshad Sarang</t>
  </si>
  <si>
    <t>C559</t>
  </si>
  <si>
    <t>Shaun Frenzel</t>
  </si>
  <si>
    <t>C307</t>
  </si>
  <si>
    <t>ZMSA</t>
  </si>
  <si>
    <t>Michael Forson</t>
  </si>
  <si>
    <t>C407</t>
  </si>
  <si>
    <t>Craig Maud</t>
  </si>
  <si>
    <t>C815</t>
  </si>
  <si>
    <t>Johnathan Williams</t>
  </si>
  <si>
    <t>C278</t>
  </si>
  <si>
    <t>Adrian Scales</t>
  </si>
  <si>
    <t>Cameron Wright</t>
  </si>
  <si>
    <t>Baynesfield</t>
  </si>
  <si>
    <t>Matthew De Klerk</t>
  </si>
  <si>
    <t>Heinrich Aust</t>
  </si>
  <si>
    <t>Kyle Eggar</t>
  </si>
  <si>
    <t>Liam Tyler</t>
  </si>
  <si>
    <t>Barend Erasmus</t>
  </si>
  <si>
    <t>Justin Flemmer</t>
  </si>
  <si>
    <t>Alex Scheuer</t>
  </si>
  <si>
    <t>Danie Fourie</t>
  </si>
  <si>
    <t>Robert Garvie</t>
  </si>
  <si>
    <t>Ryan Trollip</t>
  </si>
  <si>
    <t>Travis Teasdale</t>
  </si>
  <si>
    <t>Jonn Maher</t>
  </si>
  <si>
    <t>Zander Goosen</t>
  </si>
  <si>
    <t>Craig van Heerden</t>
  </si>
  <si>
    <t>Myles Tyler</t>
  </si>
  <si>
    <t>Greg Nairn</t>
  </si>
  <si>
    <t>Achim Bergmann</t>
  </si>
  <si>
    <t>Kevin Peters</t>
  </si>
  <si>
    <t>Max Maidman</t>
  </si>
  <si>
    <t>Bruce May</t>
  </si>
  <si>
    <t>Chris Rawlins</t>
  </si>
  <si>
    <t>Craig Petersen</t>
  </si>
  <si>
    <t>Gordon Johnstone</t>
  </si>
  <si>
    <t>Hayden Neave</t>
  </si>
  <si>
    <t>C600</t>
  </si>
  <si>
    <t>Jacques Steynvaart</t>
  </si>
  <si>
    <t>C454</t>
  </si>
  <si>
    <t>Mike Webb</t>
  </si>
  <si>
    <t>C288</t>
  </si>
  <si>
    <t>Adrian Peckham</t>
  </si>
  <si>
    <t>C248</t>
  </si>
  <si>
    <t>Cuan Cronje</t>
  </si>
  <si>
    <t>Dave Alcock</t>
  </si>
  <si>
    <t>C298</t>
  </si>
  <si>
    <t>Hennie Vermaak</t>
  </si>
  <si>
    <t>C907</t>
  </si>
  <si>
    <t>Daniel Brooks</t>
  </si>
  <si>
    <t>Quintin Lehmkuhl</t>
  </si>
  <si>
    <t>C218</t>
  </si>
  <si>
    <t>Tristan Mackenzie</t>
  </si>
  <si>
    <t>C34</t>
  </si>
  <si>
    <t>EXCL</t>
  </si>
  <si>
    <t>New Hanover</t>
  </si>
  <si>
    <t>Armand Fourie</t>
  </si>
  <si>
    <t>Kieran Brown</t>
  </si>
  <si>
    <t>Lloyd Kirk</t>
  </si>
  <si>
    <t>E4</t>
  </si>
  <si>
    <t>Matthew Green</t>
  </si>
  <si>
    <t>Noah Maartens</t>
  </si>
  <si>
    <t>Simon Neaves</t>
  </si>
  <si>
    <t>Timello Tsolo</t>
  </si>
  <si>
    <t>C323</t>
  </si>
  <si>
    <t>Wade Young</t>
  </si>
  <si>
    <t>Luke Walker</t>
  </si>
  <si>
    <t>C175</t>
  </si>
  <si>
    <t>Leon Els</t>
  </si>
  <si>
    <t>Clayton Burnett</t>
  </si>
  <si>
    <t>C422</t>
  </si>
  <si>
    <t>C723</t>
  </si>
  <si>
    <t>Gareth Gibson</t>
  </si>
  <si>
    <t>Malcolm Smith</t>
  </si>
  <si>
    <t>C163</t>
  </si>
  <si>
    <t>C178</t>
  </si>
  <si>
    <t>Alan Burton</t>
  </si>
  <si>
    <t>C462</t>
  </si>
  <si>
    <t>Robert Snyders</t>
  </si>
  <si>
    <t>Margate</t>
  </si>
  <si>
    <t>DISQ</t>
  </si>
  <si>
    <t>Eshowe</t>
  </si>
  <si>
    <t>DNS</t>
  </si>
  <si>
    <t>Scott Bouverie</t>
  </si>
  <si>
    <t>Wesley Redinger</t>
  </si>
  <si>
    <t>Kirsten Landman</t>
  </si>
  <si>
    <t>Heinrich Zellhuber</t>
  </si>
  <si>
    <t>Kent Dreyer</t>
  </si>
  <si>
    <t>Benji Hentzen</t>
  </si>
  <si>
    <t>Stuart Gregory</t>
  </si>
  <si>
    <t>Gert Leenstra</t>
  </si>
  <si>
    <t>Clint Dreyer</t>
  </si>
  <si>
    <t>Carl Rohrbeck</t>
  </si>
  <si>
    <t>Francios du Toit</t>
  </si>
  <si>
    <t>Kelvin Gielink</t>
  </si>
  <si>
    <t>MANUFACTURER</t>
  </si>
  <si>
    <t>KTM</t>
  </si>
  <si>
    <t>YAMAHA</t>
  </si>
  <si>
    <t>UNKNOWN</t>
  </si>
  <si>
    <t>Kevin Biljon</t>
  </si>
  <si>
    <t>O/E99937721</t>
  </si>
  <si>
    <t>Timberland</t>
  </si>
  <si>
    <t>Ryan Sequeira</t>
  </si>
  <si>
    <t>Daniel van Zyl</t>
  </si>
  <si>
    <t>James Hodson</t>
  </si>
  <si>
    <t>Adam Bac</t>
  </si>
  <si>
    <t>Ryan Finch</t>
  </si>
  <si>
    <t>Tim Howes</t>
  </si>
  <si>
    <t>O/E99938781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</si>
</sst>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Fill="1" applyBorder="1"/>
    <xf numFmtId="0" fontId="0" fillId="0" borderId="9" xfId="0" applyFill="1" applyBorder="1"/>
    <xf numFmtId="0" fontId="1" fillId="2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16" fontId="1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1" fillId="2" borderId="5" xfId="0" quotePrefix="1" applyNumberFormat="1" applyFon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9" xfId="0" applyBorder="1"/>
    <xf numFmtId="16" fontId="1" fillId="2" borderId="1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5" xfId="0" applyBorder="1"/>
    <xf numFmtId="1" fontId="2" fillId="0" borderId="0" xfId="0" applyNumberFormat="1" applyFont="1"/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1" fillId="2" borderId="16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3" xfId="0" applyBorder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2" xfId="0" applyBorder="1"/>
    <xf numFmtId="0" fontId="0" fillId="3" borderId="1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3" borderId="23" xfId="0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705350" cy="742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762375" cy="7429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1148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814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886200" cy="10096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433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B1" workbookViewId="0">
      <selection activeCell="E1" sqref="E1:O1"/>
    </sheetView>
  </sheetViews>
  <sheetFormatPr defaultRowHeight="15" x14ac:dyDescent="0.25"/>
  <cols>
    <col min="2" max="2" width="30.140625" customWidth="1"/>
    <col min="3" max="3" width="16.7109375" customWidth="1"/>
    <col min="4" max="4" width="14.28515625" customWidth="1"/>
    <col min="5" max="5" width="12.140625" customWidth="1"/>
    <col min="6" max="6" width="10" customWidth="1"/>
    <col min="7" max="7" width="11" customWidth="1"/>
    <col min="8" max="8" width="11.140625" customWidth="1"/>
    <col min="9" max="9" width="11.28515625" customWidth="1"/>
    <col min="10" max="10" width="11.140625" customWidth="1"/>
    <col min="11" max="11" width="11.5703125" customWidth="1"/>
    <col min="12" max="13" width="11.140625" customWidth="1"/>
    <col min="14" max="14" width="9.28515625" customWidth="1"/>
    <col min="15" max="15" width="11.42578125" customWidth="1"/>
  </cols>
  <sheetData>
    <row r="1" spans="1:15" ht="21" x14ac:dyDescent="0.25">
      <c r="A1" s="30"/>
      <c r="B1" s="29"/>
      <c r="C1" s="29"/>
      <c r="D1" s="29"/>
      <c r="E1" s="102" t="s">
        <v>60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21.75" thickBot="1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" customHeight="1" x14ac:dyDescent="0.25">
      <c r="A3" s="1"/>
      <c r="D3" s="1"/>
      <c r="E3" s="1"/>
      <c r="F3" s="1"/>
      <c r="G3" s="106" t="s">
        <v>61</v>
      </c>
      <c r="H3" s="108" t="s">
        <v>108</v>
      </c>
      <c r="I3" s="108" t="s">
        <v>151</v>
      </c>
      <c r="J3" s="110" t="s">
        <v>175</v>
      </c>
      <c r="K3" s="110" t="s">
        <v>177</v>
      </c>
      <c r="L3" s="110" t="s">
        <v>177</v>
      </c>
      <c r="M3" s="110" t="s">
        <v>197</v>
      </c>
      <c r="N3" s="106" t="s">
        <v>15</v>
      </c>
      <c r="O3" s="103" t="s">
        <v>1</v>
      </c>
    </row>
    <row r="4" spans="1:15" ht="15.75" thickBot="1" x14ac:dyDescent="0.3">
      <c r="A4" s="1"/>
      <c r="D4" s="1"/>
      <c r="E4" s="1"/>
      <c r="F4" s="1"/>
      <c r="G4" s="107"/>
      <c r="H4" s="109"/>
      <c r="I4" s="109"/>
      <c r="J4" s="111"/>
      <c r="K4" s="111"/>
      <c r="L4" s="111"/>
      <c r="M4" s="111"/>
      <c r="N4" s="107"/>
      <c r="O4" s="104"/>
    </row>
    <row r="5" spans="1:15" ht="30.75" thickBot="1" x14ac:dyDescent="0.3">
      <c r="A5" s="31" t="s">
        <v>0</v>
      </c>
      <c r="B5" s="8" t="s">
        <v>5</v>
      </c>
      <c r="C5" s="88" t="s">
        <v>191</v>
      </c>
      <c r="D5" s="16" t="s">
        <v>3</v>
      </c>
      <c r="E5" s="16" t="s">
        <v>6</v>
      </c>
      <c r="F5" s="16" t="s">
        <v>4</v>
      </c>
      <c r="G5" s="34">
        <v>43491</v>
      </c>
      <c r="H5" s="44">
        <v>43519</v>
      </c>
      <c r="I5" s="54">
        <v>43547</v>
      </c>
      <c r="J5" s="54">
        <v>43582</v>
      </c>
      <c r="K5" s="54">
        <v>43644</v>
      </c>
      <c r="L5" s="54">
        <v>43645</v>
      </c>
      <c r="M5" s="66">
        <v>43715</v>
      </c>
      <c r="N5" s="66"/>
      <c r="O5" s="14"/>
    </row>
    <row r="6" spans="1:15" x14ac:dyDescent="0.25">
      <c r="A6" s="32">
        <v>1</v>
      </c>
      <c r="B6" s="6" t="s">
        <v>58</v>
      </c>
      <c r="C6" s="18" t="s">
        <v>192</v>
      </c>
      <c r="D6" s="18">
        <v>1351</v>
      </c>
      <c r="E6" s="18">
        <v>26</v>
      </c>
      <c r="F6" s="18" t="s">
        <v>29</v>
      </c>
      <c r="G6" s="22">
        <v>400</v>
      </c>
      <c r="H6" s="46">
        <v>360</v>
      </c>
      <c r="I6" s="21">
        <v>400</v>
      </c>
      <c r="J6" s="21">
        <v>400</v>
      </c>
      <c r="K6" s="21">
        <v>300</v>
      </c>
      <c r="L6" s="21">
        <v>330</v>
      </c>
      <c r="M6" s="67">
        <v>330</v>
      </c>
      <c r="N6" s="67">
        <v>300</v>
      </c>
      <c r="O6" s="27">
        <f t="shared" ref="O6:O23" si="0">SUM(G6:M6)-N6</f>
        <v>2220</v>
      </c>
    </row>
    <row r="7" spans="1:15" x14ac:dyDescent="0.25">
      <c r="A7" s="32">
        <v>2</v>
      </c>
      <c r="B7" s="6" t="s">
        <v>110</v>
      </c>
      <c r="C7" s="18" t="s">
        <v>192</v>
      </c>
      <c r="D7" s="18">
        <v>2222</v>
      </c>
      <c r="E7" s="18">
        <v>202</v>
      </c>
      <c r="F7" s="18" t="s">
        <v>29</v>
      </c>
      <c r="G7" s="22">
        <v>0</v>
      </c>
      <c r="H7" s="47">
        <v>400</v>
      </c>
      <c r="I7" s="22">
        <v>360</v>
      </c>
      <c r="J7" s="22">
        <v>0</v>
      </c>
      <c r="K7" s="22">
        <v>400</v>
      </c>
      <c r="L7" s="22">
        <v>400</v>
      </c>
      <c r="M7" s="68">
        <v>400</v>
      </c>
      <c r="N7" s="68">
        <v>0</v>
      </c>
      <c r="O7" s="27">
        <f t="shared" si="0"/>
        <v>1960</v>
      </c>
    </row>
    <row r="8" spans="1:15" x14ac:dyDescent="0.25">
      <c r="A8" s="32">
        <v>3</v>
      </c>
      <c r="B8" s="6" t="s">
        <v>17</v>
      </c>
      <c r="C8" s="18" t="s">
        <v>192</v>
      </c>
      <c r="D8" s="18">
        <v>1645</v>
      </c>
      <c r="E8" s="18">
        <v>265</v>
      </c>
      <c r="F8" s="18" t="s">
        <v>7</v>
      </c>
      <c r="G8" s="22">
        <v>360</v>
      </c>
      <c r="H8" s="24" t="s">
        <v>150</v>
      </c>
      <c r="I8" s="22">
        <v>330</v>
      </c>
      <c r="J8" s="22">
        <v>360</v>
      </c>
      <c r="K8" s="22">
        <v>330</v>
      </c>
      <c r="L8" s="22">
        <v>360</v>
      </c>
      <c r="M8" s="68">
        <v>360</v>
      </c>
      <c r="N8" s="68">
        <v>330</v>
      </c>
      <c r="O8" s="27">
        <f t="shared" si="0"/>
        <v>1770</v>
      </c>
    </row>
    <row r="9" spans="1:15" x14ac:dyDescent="0.25">
      <c r="A9" s="32">
        <v>4</v>
      </c>
      <c r="B9" s="6" t="s">
        <v>18</v>
      </c>
      <c r="C9" s="18" t="s">
        <v>193</v>
      </c>
      <c r="D9" s="18">
        <v>1254</v>
      </c>
      <c r="E9" s="18">
        <v>249</v>
      </c>
      <c r="F9" s="18" t="s">
        <v>7</v>
      </c>
      <c r="G9" s="22">
        <v>330</v>
      </c>
      <c r="H9" s="47">
        <v>330</v>
      </c>
      <c r="I9" s="22">
        <v>300</v>
      </c>
      <c r="J9" s="22">
        <v>0</v>
      </c>
      <c r="K9" s="22">
        <v>360</v>
      </c>
      <c r="L9" s="22">
        <v>300</v>
      </c>
      <c r="M9" s="68">
        <v>0</v>
      </c>
      <c r="N9" s="68">
        <v>0</v>
      </c>
      <c r="O9" s="27">
        <f t="shared" si="0"/>
        <v>1620</v>
      </c>
    </row>
    <row r="10" spans="1:15" x14ac:dyDescent="0.25">
      <c r="A10" s="32">
        <v>5</v>
      </c>
      <c r="B10" s="6" t="s">
        <v>12</v>
      </c>
      <c r="C10" s="18" t="s">
        <v>192</v>
      </c>
      <c r="D10" s="18">
        <v>2802</v>
      </c>
      <c r="E10" s="18">
        <v>381</v>
      </c>
      <c r="F10" s="18" t="s">
        <v>7</v>
      </c>
      <c r="G10" s="22">
        <v>300</v>
      </c>
      <c r="H10" s="47">
        <v>300</v>
      </c>
      <c r="I10" s="22">
        <v>0</v>
      </c>
      <c r="J10" s="22">
        <v>0</v>
      </c>
      <c r="K10" s="22">
        <v>0</v>
      </c>
      <c r="L10" s="22">
        <v>0</v>
      </c>
      <c r="M10" s="68">
        <v>270</v>
      </c>
      <c r="N10" s="68">
        <v>0</v>
      </c>
      <c r="O10" s="27">
        <f t="shared" si="0"/>
        <v>870</v>
      </c>
    </row>
    <row r="11" spans="1:15" x14ac:dyDescent="0.25">
      <c r="A11" s="32">
        <v>6</v>
      </c>
      <c r="B11" s="35" t="s">
        <v>51</v>
      </c>
      <c r="C11" s="36" t="s">
        <v>192</v>
      </c>
      <c r="D11" s="36">
        <v>1900</v>
      </c>
      <c r="E11" s="36">
        <v>230</v>
      </c>
      <c r="F11" s="36" t="s">
        <v>7</v>
      </c>
      <c r="G11" s="53">
        <v>250</v>
      </c>
      <c r="H11" s="24" t="s">
        <v>150</v>
      </c>
      <c r="I11" s="3" t="s">
        <v>8</v>
      </c>
      <c r="J11" s="22">
        <v>0</v>
      </c>
      <c r="K11" s="22">
        <v>270</v>
      </c>
      <c r="L11" s="22">
        <v>270</v>
      </c>
      <c r="M11" s="68">
        <v>0</v>
      </c>
      <c r="N11" s="68">
        <v>0</v>
      </c>
      <c r="O11" s="27">
        <f t="shared" si="0"/>
        <v>790</v>
      </c>
    </row>
    <row r="12" spans="1:15" x14ac:dyDescent="0.25">
      <c r="A12" s="32">
        <v>7</v>
      </c>
      <c r="B12" s="6" t="s">
        <v>198</v>
      </c>
      <c r="C12" s="18" t="s">
        <v>194</v>
      </c>
      <c r="D12" s="18">
        <v>4649</v>
      </c>
      <c r="E12" s="18">
        <v>220</v>
      </c>
      <c r="F12" s="18" t="s">
        <v>29</v>
      </c>
      <c r="G12" s="47">
        <v>0</v>
      </c>
      <c r="H12" s="47">
        <v>0</v>
      </c>
      <c r="I12" s="22">
        <v>0</v>
      </c>
      <c r="J12" s="22">
        <v>0</v>
      </c>
      <c r="K12" s="22">
        <v>0</v>
      </c>
      <c r="L12" s="22">
        <v>0</v>
      </c>
      <c r="M12" s="68">
        <v>300</v>
      </c>
      <c r="N12" s="68">
        <v>0</v>
      </c>
      <c r="O12" s="27">
        <f t="shared" si="0"/>
        <v>300</v>
      </c>
    </row>
    <row r="13" spans="1:15" x14ac:dyDescent="0.25">
      <c r="A13" s="32">
        <v>8</v>
      </c>
      <c r="B13" s="6" t="s">
        <v>42</v>
      </c>
      <c r="C13" s="18" t="s">
        <v>192</v>
      </c>
      <c r="D13" s="18">
        <v>6262</v>
      </c>
      <c r="E13" s="18">
        <v>703</v>
      </c>
      <c r="F13" s="18" t="s">
        <v>7</v>
      </c>
      <c r="G13" s="47">
        <v>270</v>
      </c>
      <c r="H13" s="24" t="s">
        <v>150</v>
      </c>
      <c r="I13" s="22">
        <v>0</v>
      </c>
      <c r="J13" s="22">
        <v>0</v>
      </c>
      <c r="K13" s="22">
        <v>0</v>
      </c>
      <c r="L13" s="22">
        <v>0</v>
      </c>
      <c r="M13" s="71" t="s">
        <v>8</v>
      </c>
      <c r="N13" s="68">
        <v>0</v>
      </c>
      <c r="O13" s="27">
        <f t="shared" si="0"/>
        <v>270</v>
      </c>
    </row>
    <row r="14" spans="1:15" x14ac:dyDescent="0.25">
      <c r="A14" s="32">
        <v>9</v>
      </c>
      <c r="B14" s="35" t="s">
        <v>109</v>
      </c>
      <c r="C14" s="36" t="s">
        <v>192</v>
      </c>
      <c r="D14" s="36">
        <v>15893</v>
      </c>
      <c r="E14" s="36">
        <v>831</v>
      </c>
      <c r="F14" s="36" t="s">
        <v>7</v>
      </c>
      <c r="G14" s="53">
        <v>0</v>
      </c>
      <c r="H14" s="47">
        <v>270</v>
      </c>
      <c r="I14" s="22">
        <v>0</v>
      </c>
      <c r="J14" s="22">
        <v>0</v>
      </c>
      <c r="K14" s="22">
        <v>0</v>
      </c>
      <c r="L14" s="22">
        <v>0</v>
      </c>
      <c r="M14" s="68">
        <v>0</v>
      </c>
      <c r="N14" s="68">
        <v>0</v>
      </c>
      <c r="O14" s="27">
        <f t="shared" si="0"/>
        <v>270</v>
      </c>
    </row>
    <row r="15" spans="1:15" x14ac:dyDescent="0.25">
      <c r="A15" s="32">
        <v>10</v>
      </c>
      <c r="B15" s="6" t="s">
        <v>152</v>
      </c>
      <c r="C15" s="18" t="s">
        <v>194</v>
      </c>
      <c r="D15" s="79">
        <v>2676</v>
      </c>
      <c r="E15" s="79">
        <v>133</v>
      </c>
      <c r="F15" s="18" t="s">
        <v>29</v>
      </c>
      <c r="G15" s="22">
        <v>0</v>
      </c>
      <c r="H15" s="47">
        <v>0</v>
      </c>
      <c r="I15" s="22">
        <v>270</v>
      </c>
      <c r="J15" s="22">
        <v>0</v>
      </c>
      <c r="K15" s="22">
        <v>0</v>
      </c>
      <c r="L15" s="22">
        <v>0</v>
      </c>
      <c r="M15" s="68">
        <v>0</v>
      </c>
      <c r="N15" s="68">
        <v>0</v>
      </c>
      <c r="O15" s="27">
        <f t="shared" si="0"/>
        <v>270</v>
      </c>
    </row>
    <row r="16" spans="1:15" x14ac:dyDescent="0.25">
      <c r="A16" s="32">
        <v>11</v>
      </c>
      <c r="B16" s="6" t="s">
        <v>54</v>
      </c>
      <c r="C16" s="18" t="s">
        <v>194</v>
      </c>
      <c r="D16" s="18">
        <v>9565</v>
      </c>
      <c r="E16" s="18">
        <v>127</v>
      </c>
      <c r="F16" s="18" t="s">
        <v>7</v>
      </c>
      <c r="G16" s="3" t="s">
        <v>8</v>
      </c>
      <c r="H16" s="47">
        <v>250</v>
      </c>
      <c r="I16" s="22">
        <v>0</v>
      </c>
      <c r="J16" s="22">
        <v>0</v>
      </c>
      <c r="K16" s="22">
        <v>0</v>
      </c>
      <c r="L16" s="22">
        <v>0</v>
      </c>
      <c r="M16" s="68">
        <v>0</v>
      </c>
      <c r="N16" s="68">
        <v>0</v>
      </c>
      <c r="O16" s="27">
        <f t="shared" si="0"/>
        <v>250</v>
      </c>
    </row>
    <row r="17" spans="1:15" x14ac:dyDescent="0.25">
      <c r="A17" s="32">
        <v>12</v>
      </c>
      <c r="B17" s="6" t="s">
        <v>111</v>
      </c>
      <c r="C17" s="18" t="s">
        <v>193</v>
      </c>
      <c r="D17" s="79">
        <v>1237</v>
      </c>
      <c r="E17" s="79">
        <v>68</v>
      </c>
      <c r="F17" s="18" t="s">
        <v>7</v>
      </c>
      <c r="G17" s="22">
        <v>0</v>
      </c>
      <c r="H17" s="24" t="s">
        <v>150</v>
      </c>
      <c r="I17" s="22">
        <v>250</v>
      </c>
      <c r="J17" s="22">
        <v>0</v>
      </c>
      <c r="K17" s="22">
        <v>0</v>
      </c>
      <c r="L17" s="22">
        <v>0</v>
      </c>
      <c r="M17" s="68">
        <v>0</v>
      </c>
      <c r="N17" s="68">
        <v>0</v>
      </c>
      <c r="O17" s="27">
        <f t="shared" si="0"/>
        <v>250</v>
      </c>
    </row>
    <row r="18" spans="1:15" x14ac:dyDescent="0.25">
      <c r="A18" s="32">
        <v>13</v>
      </c>
      <c r="B18" s="35" t="s">
        <v>62</v>
      </c>
      <c r="C18" s="36" t="s">
        <v>194</v>
      </c>
      <c r="D18" s="36">
        <v>2782</v>
      </c>
      <c r="E18" s="36">
        <v>132</v>
      </c>
      <c r="F18" s="36" t="s">
        <v>7</v>
      </c>
      <c r="G18" s="36">
        <v>230</v>
      </c>
      <c r="H18" s="47">
        <v>0</v>
      </c>
      <c r="I18" s="3" t="s">
        <v>8</v>
      </c>
      <c r="J18" s="22">
        <v>0</v>
      </c>
      <c r="K18" s="22">
        <v>0</v>
      </c>
      <c r="L18" s="22">
        <v>0</v>
      </c>
      <c r="M18" s="68">
        <v>0</v>
      </c>
      <c r="N18" s="68">
        <v>0</v>
      </c>
      <c r="O18" s="27">
        <f t="shared" si="0"/>
        <v>230</v>
      </c>
    </row>
    <row r="19" spans="1:15" x14ac:dyDescent="0.25">
      <c r="A19" s="32">
        <v>14</v>
      </c>
      <c r="B19" s="6" t="s">
        <v>43</v>
      </c>
      <c r="C19" s="18" t="s">
        <v>192</v>
      </c>
      <c r="D19" s="18">
        <v>4200</v>
      </c>
      <c r="E19" s="18">
        <v>743</v>
      </c>
      <c r="F19" s="18" t="s">
        <v>7</v>
      </c>
      <c r="G19" s="3" t="s">
        <v>8</v>
      </c>
      <c r="H19" s="47">
        <v>230</v>
      </c>
      <c r="I19" s="22">
        <v>0</v>
      </c>
      <c r="J19" s="22">
        <v>0</v>
      </c>
      <c r="K19" s="22">
        <v>0</v>
      </c>
      <c r="L19" s="22">
        <v>0</v>
      </c>
      <c r="M19" s="68">
        <v>0</v>
      </c>
      <c r="N19" s="68">
        <v>0</v>
      </c>
      <c r="O19" s="27">
        <f t="shared" si="0"/>
        <v>230</v>
      </c>
    </row>
    <row r="20" spans="1:15" x14ac:dyDescent="0.25">
      <c r="A20" s="32">
        <v>15</v>
      </c>
      <c r="B20" s="6" t="s">
        <v>63</v>
      </c>
      <c r="C20" s="18" t="s">
        <v>193</v>
      </c>
      <c r="D20" s="18">
        <v>13544</v>
      </c>
      <c r="E20" s="80">
        <v>560</v>
      </c>
      <c r="F20" s="18" t="s">
        <v>7</v>
      </c>
      <c r="G20" s="3" t="s">
        <v>8</v>
      </c>
      <c r="H20" s="24" t="s">
        <v>150</v>
      </c>
      <c r="I20" s="87">
        <v>230</v>
      </c>
      <c r="J20" s="22">
        <v>0</v>
      </c>
      <c r="K20" s="22">
        <v>0</v>
      </c>
      <c r="L20" s="22">
        <v>0</v>
      </c>
      <c r="M20" s="68">
        <v>0</v>
      </c>
      <c r="N20" s="68">
        <v>0</v>
      </c>
      <c r="O20" s="27">
        <f t="shared" si="0"/>
        <v>230</v>
      </c>
    </row>
    <row r="21" spans="1:15" x14ac:dyDescent="0.25">
      <c r="A21" s="32">
        <v>16</v>
      </c>
      <c r="B21" s="35" t="s">
        <v>153</v>
      </c>
      <c r="C21" s="36" t="s">
        <v>194</v>
      </c>
      <c r="D21" s="79">
        <v>3632</v>
      </c>
      <c r="E21" s="78">
        <v>423</v>
      </c>
      <c r="F21" s="36" t="s">
        <v>29</v>
      </c>
      <c r="G21" s="53">
        <v>0</v>
      </c>
      <c r="H21" s="47">
        <v>0</v>
      </c>
      <c r="I21" s="87">
        <v>210</v>
      </c>
      <c r="J21" s="22">
        <v>0</v>
      </c>
      <c r="K21" s="22">
        <v>0</v>
      </c>
      <c r="L21" s="22">
        <v>0</v>
      </c>
      <c r="M21" s="68">
        <v>0</v>
      </c>
      <c r="N21" s="68">
        <v>0</v>
      </c>
      <c r="O21" s="27">
        <f t="shared" si="0"/>
        <v>210</v>
      </c>
    </row>
    <row r="22" spans="1:15" x14ac:dyDescent="0.25">
      <c r="A22" s="32">
        <v>17</v>
      </c>
      <c r="B22" s="6" t="s">
        <v>65</v>
      </c>
      <c r="C22" s="18" t="s">
        <v>192</v>
      </c>
      <c r="D22" s="18">
        <v>21165</v>
      </c>
      <c r="E22" s="80">
        <v>354</v>
      </c>
      <c r="F22" s="18" t="s">
        <v>7</v>
      </c>
      <c r="G22" s="24" t="s">
        <v>8</v>
      </c>
      <c r="H22" s="47">
        <v>210</v>
      </c>
      <c r="I22" s="22">
        <v>0</v>
      </c>
      <c r="J22" s="22">
        <v>0</v>
      </c>
      <c r="K22" s="22">
        <v>0</v>
      </c>
      <c r="L22" s="22">
        <v>0</v>
      </c>
      <c r="M22" s="68">
        <v>0</v>
      </c>
      <c r="N22" s="68">
        <v>0</v>
      </c>
      <c r="O22" s="27">
        <f t="shared" si="0"/>
        <v>210</v>
      </c>
    </row>
    <row r="23" spans="1:15" x14ac:dyDescent="0.25">
      <c r="A23" s="32">
        <v>18</v>
      </c>
      <c r="B23" s="6" t="s">
        <v>64</v>
      </c>
      <c r="C23" s="18" t="s">
        <v>194</v>
      </c>
      <c r="D23" s="18">
        <v>16187</v>
      </c>
      <c r="E23" s="18">
        <v>611</v>
      </c>
      <c r="F23" s="18" t="s">
        <v>7</v>
      </c>
      <c r="G23" s="3" t="s">
        <v>8</v>
      </c>
      <c r="H23" s="24" t="s">
        <v>150</v>
      </c>
      <c r="I23" s="22">
        <v>0</v>
      </c>
      <c r="J23" s="22">
        <v>0</v>
      </c>
      <c r="K23" s="22">
        <v>0</v>
      </c>
      <c r="L23" s="22">
        <v>0</v>
      </c>
      <c r="M23" s="68">
        <v>0</v>
      </c>
      <c r="N23" s="68">
        <v>0</v>
      </c>
      <c r="O23" s="27">
        <f t="shared" si="0"/>
        <v>0</v>
      </c>
    </row>
    <row r="24" spans="1:15" x14ac:dyDescent="0.25">
      <c r="A24" s="32">
        <v>19</v>
      </c>
      <c r="B24" s="6"/>
      <c r="C24" s="6"/>
      <c r="D24" s="18"/>
      <c r="E24" s="18"/>
      <c r="F24" s="18"/>
      <c r="G24" s="22"/>
      <c r="H24" s="24"/>
      <c r="I24" s="3"/>
      <c r="J24" s="3"/>
      <c r="K24" s="3"/>
      <c r="L24" s="22"/>
      <c r="M24" s="68"/>
      <c r="N24" s="71"/>
      <c r="O24" s="27">
        <f t="shared" ref="O24:O25" si="1">SUM(G24:L24)</f>
        <v>0</v>
      </c>
    </row>
    <row r="25" spans="1:15" ht="15.75" thickBot="1" x14ac:dyDescent="0.3">
      <c r="A25" s="33">
        <v>20</v>
      </c>
      <c r="B25" s="7"/>
      <c r="C25" s="7"/>
      <c r="D25" s="19"/>
      <c r="E25" s="19"/>
      <c r="F25" s="19"/>
      <c r="G25" s="23"/>
      <c r="H25" s="25"/>
      <c r="I25" s="9"/>
      <c r="J25" s="9"/>
      <c r="K25" s="9"/>
      <c r="L25" s="9"/>
      <c r="M25" s="69"/>
      <c r="N25" s="69"/>
      <c r="O25" s="28">
        <f t="shared" si="1"/>
        <v>0</v>
      </c>
    </row>
    <row r="26" spans="1:15" x14ac:dyDescent="0.25">
      <c r="A26" s="20"/>
      <c r="B26" s="2"/>
      <c r="C26" s="2"/>
      <c r="D26" s="20"/>
      <c r="E26" s="20"/>
      <c r="F26" s="20"/>
      <c r="G26" s="13">
        <v>12</v>
      </c>
      <c r="H26" s="13">
        <v>13</v>
      </c>
      <c r="I26" s="13">
        <v>10</v>
      </c>
      <c r="J26" s="13">
        <v>2</v>
      </c>
      <c r="K26" s="13">
        <v>5</v>
      </c>
      <c r="L26" s="13">
        <v>5</v>
      </c>
      <c r="M26" s="13">
        <v>6</v>
      </c>
      <c r="N26" s="13"/>
      <c r="O26" s="62">
        <f>AVERAGE(G26:M26)</f>
        <v>7.5714285714285712</v>
      </c>
    </row>
    <row r="27" spans="1:15" x14ac:dyDescent="0.25">
      <c r="A27" s="1"/>
      <c r="B27" s="105" t="s">
        <v>2</v>
      </c>
      <c r="C27" s="105"/>
      <c r="D27" s="105"/>
      <c r="E27" s="105"/>
      <c r="F27" s="105"/>
      <c r="G27" s="105"/>
      <c r="H27" s="11"/>
      <c r="I27" s="11"/>
      <c r="J27" s="11"/>
      <c r="K27" s="11"/>
      <c r="L27" s="11"/>
      <c r="M27" s="91"/>
      <c r="N27" s="65"/>
      <c r="O27" s="11"/>
    </row>
    <row r="28" spans="1:15" x14ac:dyDescent="0.25">
      <c r="A28" s="1"/>
      <c r="B28" s="105"/>
      <c r="C28" s="105"/>
      <c r="D28" s="105"/>
      <c r="E28" s="105"/>
      <c r="F28" s="105"/>
      <c r="G28" s="105"/>
      <c r="H28" s="11"/>
      <c r="I28" s="11"/>
      <c r="J28" s="11"/>
      <c r="K28" s="11"/>
      <c r="L28" s="11"/>
      <c r="M28" s="91"/>
      <c r="N28" s="65"/>
      <c r="O28" s="11"/>
    </row>
  </sheetData>
  <sortState ref="B6:O23">
    <sortCondition descending="1" ref="O6:O23"/>
  </sortState>
  <mergeCells count="11">
    <mergeCell ref="E1:O1"/>
    <mergeCell ref="O3:O4"/>
    <mergeCell ref="B27:G28"/>
    <mergeCell ref="N3:N4"/>
    <mergeCell ref="H3:H4"/>
    <mergeCell ref="I3:I4"/>
    <mergeCell ref="G3:G4"/>
    <mergeCell ref="J3:J4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1" sqref="D1:N1"/>
    </sheetView>
  </sheetViews>
  <sheetFormatPr defaultRowHeight="15" x14ac:dyDescent="0.25"/>
  <cols>
    <col min="1" max="1" width="10.140625" customWidth="1"/>
    <col min="2" max="2" width="29.85546875" customWidth="1"/>
    <col min="3" max="3" width="16.140625" customWidth="1"/>
    <col min="4" max="4" width="12.85546875" customWidth="1"/>
    <col min="5" max="5" width="13.7109375" customWidth="1"/>
    <col min="6" max="6" width="13" customWidth="1"/>
    <col min="7" max="7" width="11.7109375" customWidth="1"/>
    <col min="8" max="8" width="10" customWidth="1"/>
    <col min="9" max="9" width="12.7109375" customWidth="1"/>
    <col min="10" max="10" width="12.140625" customWidth="1"/>
    <col min="11" max="13" width="11.85546875" customWidth="1"/>
    <col min="14" max="14" width="10.85546875" customWidth="1"/>
  </cols>
  <sheetData>
    <row r="1" spans="1:14" ht="21" x14ac:dyDescent="0.25">
      <c r="A1" s="30"/>
      <c r="B1" s="29"/>
      <c r="C1" s="29"/>
      <c r="D1" s="112" t="s">
        <v>66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1.75" thickBot="1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1"/>
      <c r="C3" s="1"/>
      <c r="D3" s="1"/>
      <c r="E3" s="1"/>
      <c r="F3" s="106" t="s">
        <v>61</v>
      </c>
      <c r="G3" s="108" t="s">
        <v>108</v>
      </c>
      <c r="H3" s="108" t="s">
        <v>151</v>
      </c>
      <c r="I3" s="110" t="s">
        <v>175</v>
      </c>
      <c r="J3" s="110" t="s">
        <v>177</v>
      </c>
      <c r="K3" s="110" t="s">
        <v>177</v>
      </c>
      <c r="L3" s="110" t="s">
        <v>197</v>
      </c>
      <c r="M3" s="106" t="s">
        <v>15</v>
      </c>
      <c r="N3" s="103" t="s">
        <v>1</v>
      </c>
    </row>
    <row r="4" spans="1:14" ht="15.75" thickBot="1" x14ac:dyDescent="0.3">
      <c r="A4" s="1"/>
      <c r="C4" s="1"/>
      <c r="D4" s="1"/>
      <c r="E4" s="1"/>
      <c r="F4" s="107"/>
      <c r="G4" s="109"/>
      <c r="H4" s="109"/>
      <c r="I4" s="111"/>
      <c r="J4" s="111"/>
      <c r="K4" s="111"/>
      <c r="L4" s="111"/>
      <c r="M4" s="107"/>
      <c r="N4" s="104"/>
    </row>
    <row r="5" spans="1:14" ht="30.75" thickBot="1" x14ac:dyDescent="0.3">
      <c r="A5" s="31" t="s">
        <v>0</v>
      </c>
      <c r="B5" s="8" t="s">
        <v>5</v>
      </c>
      <c r="C5" s="16" t="s">
        <v>3</v>
      </c>
      <c r="D5" s="16" t="s">
        <v>6</v>
      </c>
      <c r="E5" s="16" t="s">
        <v>4</v>
      </c>
      <c r="F5" s="34">
        <v>43491</v>
      </c>
      <c r="G5" s="44">
        <v>43519</v>
      </c>
      <c r="H5" s="54">
        <v>43547</v>
      </c>
      <c r="I5" s="54">
        <v>43582</v>
      </c>
      <c r="J5" s="54">
        <v>43644</v>
      </c>
      <c r="K5" s="54">
        <v>43645</v>
      </c>
      <c r="L5" s="66">
        <v>43715</v>
      </c>
      <c r="M5" s="66"/>
      <c r="N5" s="14"/>
    </row>
    <row r="6" spans="1:14" x14ac:dyDescent="0.25">
      <c r="A6" s="32">
        <v>1</v>
      </c>
      <c r="B6" s="35" t="s">
        <v>11</v>
      </c>
      <c r="C6" s="36">
        <v>2932</v>
      </c>
      <c r="D6" s="36">
        <v>919</v>
      </c>
      <c r="E6" s="36" t="s">
        <v>7</v>
      </c>
      <c r="F6" s="53">
        <v>400</v>
      </c>
      <c r="G6" s="46">
        <v>360</v>
      </c>
      <c r="H6" s="21">
        <v>330</v>
      </c>
      <c r="I6" s="21">
        <v>400</v>
      </c>
      <c r="J6" s="21">
        <v>360</v>
      </c>
      <c r="K6" s="21">
        <v>270</v>
      </c>
      <c r="L6" s="67">
        <v>300</v>
      </c>
      <c r="M6" s="67">
        <v>270</v>
      </c>
      <c r="N6" s="26">
        <f t="shared" ref="N6:N24" si="0">SUM(F6:L6)-M6</f>
        <v>2150</v>
      </c>
    </row>
    <row r="7" spans="1:14" x14ac:dyDescent="0.25">
      <c r="A7" s="32">
        <v>2</v>
      </c>
      <c r="B7" s="6" t="s">
        <v>53</v>
      </c>
      <c r="C7" s="18">
        <v>16938</v>
      </c>
      <c r="D7" s="18">
        <v>179</v>
      </c>
      <c r="E7" s="18" t="s">
        <v>7</v>
      </c>
      <c r="F7" s="22">
        <v>330</v>
      </c>
      <c r="G7" s="47">
        <v>330</v>
      </c>
      <c r="H7" s="3" t="s">
        <v>8</v>
      </c>
      <c r="I7" s="22">
        <v>330</v>
      </c>
      <c r="J7" s="22">
        <v>300</v>
      </c>
      <c r="K7" s="22">
        <v>300</v>
      </c>
      <c r="L7" s="68">
        <v>360</v>
      </c>
      <c r="M7" s="68">
        <v>0</v>
      </c>
      <c r="N7" s="27">
        <f t="shared" si="0"/>
        <v>1950</v>
      </c>
    </row>
    <row r="8" spans="1:14" x14ac:dyDescent="0.25">
      <c r="A8" s="32">
        <v>3</v>
      </c>
      <c r="B8" s="35" t="s">
        <v>154</v>
      </c>
      <c r="C8" s="79">
        <v>13474</v>
      </c>
      <c r="D8" s="79" t="s">
        <v>155</v>
      </c>
      <c r="E8" s="36" t="s">
        <v>7</v>
      </c>
      <c r="F8" s="53">
        <v>0</v>
      </c>
      <c r="G8" s="47">
        <v>0</v>
      </c>
      <c r="H8" s="22">
        <v>400</v>
      </c>
      <c r="I8" s="22">
        <v>0</v>
      </c>
      <c r="J8" s="22">
        <v>400</v>
      </c>
      <c r="K8" s="22">
        <v>400</v>
      </c>
      <c r="L8" s="68">
        <v>400</v>
      </c>
      <c r="M8" s="68">
        <v>0</v>
      </c>
      <c r="N8" s="27">
        <f t="shared" si="0"/>
        <v>1600</v>
      </c>
    </row>
    <row r="9" spans="1:14" x14ac:dyDescent="0.25">
      <c r="A9" s="32">
        <v>4</v>
      </c>
      <c r="B9" s="6" t="s">
        <v>44</v>
      </c>
      <c r="C9" s="18">
        <v>2323</v>
      </c>
      <c r="D9" s="18">
        <v>34</v>
      </c>
      <c r="E9" s="18" t="s">
        <v>7</v>
      </c>
      <c r="F9" s="22">
        <v>360</v>
      </c>
      <c r="G9" s="47">
        <v>0</v>
      </c>
      <c r="H9" s="22">
        <v>360</v>
      </c>
      <c r="I9" s="22">
        <v>0</v>
      </c>
      <c r="J9" s="22">
        <v>270</v>
      </c>
      <c r="K9" s="22">
        <v>330</v>
      </c>
      <c r="L9" s="68">
        <v>0</v>
      </c>
      <c r="M9" s="68">
        <v>0</v>
      </c>
      <c r="N9" s="27">
        <f t="shared" si="0"/>
        <v>1320</v>
      </c>
    </row>
    <row r="10" spans="1:14" x14ac:dyDescent="0.25">
      <c r="A10" s="32">
        <v>5</v>
      </c>
      <c r="B10" s="6" t="s">
        <v>20</v>
      </c>
      <c r="C10" s="18">
        <v>13540</v>
      </c>
      <c r="D10" s="18">
        <v>467</v>
      </c>
      <c r="E10" s="18" t="s">
        <v>7</v>
      </c>
      <c r="F10" s="22">
        <v>250</v>
      </c>
      <c r="G10" s="47">
        <v>300</v>
      </c>
      <c r="H10" s="3" t="s">
        <v>8</v>
      </c>
      <c r="I10" s="22">
        <v>0</v>
      </c>
      <c r="J10" s="22">
        <v>210</v>
      </c>
      <c r="K10" s="22">
        <v>230</v>
      </c>
      <c r="L10" s="68">
        <v>0</v>
      </c>
      <c r="M10" s="68">
        <v>0</v>
      </c>
      <c r="N10" s="27">
        <f t="shared" si="0"/>
        <v>990</v>
      </c>
    </row>
    <row r="11" spans="1:14" x14ac:dyDescent="0.25">
      <c r="A11" s="32">
        <v>6</v>
      </c>
      <c r="B11" s="6" t="s">
        <v>19</v>
      </c>
      <c r="C11" s="18">
        <v>13539</v>
      </c>
      <c r="D11" s="18">
        <v>457</v>
      </c>
      <c r="E11" s="18" t="s">
        <v>7</v>
      </c>
      <c r="F11" s="47">
        <v>210</v>
      </c>
      <c r="G11" s="47">
        <v>270</v>
      </c>
      <c r="H11" s="3" t="s">
        <v>8</v>
      </c>
      <c r="I11" s="22">
        <v>0</v>
      </c>
      <c r="J11" s="22">
        <v>230</v>
      </c>
      <c r="K11" s="22">
        <v>250</v>
      </c>
      <c r="L11" s="68">
        <v>0</v>
      </c>
      <c r="M11" s="68">
        <v>0</v>
      </c>
      <c r="N11" s="27">
        <f t="shared" si="0"/>
        <v>960</v>
      </c>
    </row>
    <row r="12" spans="1:14" x14ac:dyDescent="0.25">
      <c r="A12" s="32">
        <v>7</v>
      </c>
      <c r="B12" s="35" t="s">
        <v>67</v>
      </c>
      <c r="C12" s="36">
        <v>21172</v>
      </c>
      <c r="D12" s="36">
        <v>247</v>
      </c>
      <c r="E12" s="36" t="s">
        <v>7</v>
      </c>
      <c r="F12" s="36">
        <v>270</v>
      </c>
      <c r="G12" s="47">
        <v>250</v>
      </c>
      <c r="H12" s="22">
        <v>0</v>
      </c>
      <c r="I12" s="22">
        <v>300</v>
      </c>
      <c r="J12" s="22">
        <v>0</v>
      </c>
      <c r="K12" s="22">
        <v>0</v>
      </c>
      <c r="L12" s="68">
        <v>0</v>
      </c>
      <c r="M12" s="68">
        <v>0</v>
      </c>
      <c r="N12" s="27">
        <f t="shared" si="0"/>
        <v>820</v>
      </c>
    </row>
    <row r="13" spans="1:14" x14ac:dyDescent="0.25">
      <c r="A13" s="32">
        <v>8</v>
      </c>
      <c r="B13" s="6" t="s">
        <v>9</v>
      </c>
      <c r="C13" s="18">
        <v>1711</v>
      </c>
      <c r="D13" s="18">
        <v>60</v>
      </c>
      <c r="E13" s="18" t="s">
        <v>7</v>
      </c>
      <c r="F13" s="47">
        <v>300</v>
      </c>
      <c r="G13" s="47">
        <v>400</v>
      </c>
      <c r="H13" s="3" t="s">
        <v>176</v>
      </c>
      <c r="I13" s="22">
        <v>0</v>
      </c>
      <c r="J13" s="22">
        <v>0</v>
      </c>
      <c r="K13" s="22">
        <v>0</v>
      </c>
      <c r="L13" s="68">
        <v>0</v>
      </c>
      <c r="M13" s="68">
        <v>0</v>
      </c>
      <c r="N13" s="27">
        <f t="shared" si="0"/>
        <v>700</v>
      </c>
    </row>
    <row r="14" spans="1:14" x14ac:dyDescent="0.25">
      <c r="A14" s="32">
        <v>9</v>
      </c>
      <c r="B14" s="6" t="s">
        <v>75</v>
      </c>
      <c r="C14" s="18">
        <v>1419</v>
      </c>
      <c r="D14" s="80">
        <v>382</v>
      </c>
      <c r="E14" s="18" t="s">
        <v>7</v>
      </c>
      <c r="F14" s="47">
        <v>0</v>
      </c>
      <c r="G14" s="47">
        <v>0</v>
      </c>
      <c r="H14" s="22">
        <v>0</v>
      </c>
      <c r="I14" s="22">
        <v>0</v>
      </c>
      <c r="J14" s="22">
        <v>250</v>
      </c>
      <c r="K14" s="22">
        <v>210</v>
      </c>
      <c r="L14" s="68">
        <v>0</v>
      </c>
      <c r="M14" s="68">
        <v>0</v>
      </c>
      <c r="N14" s="27">
        <f t="shared" si="0"/>
        <v>460</v>
      </c>
    </row>
    <row r="15" spans="1:14" x14ac:dyDescent="0.25">
      <c r="A15" s="32">
        <v>10</v>
      </c>
      <c r="B15" s="6" t="s">
        <v>74</v>
      </c>
      <c r="C15" s="18">
        <v>1223</v>
      </c>
      <c r="D15" s="80">
        <v>257</v>
      </c>
      <c r="E15" s="18" t="s">
        <v>7</v>
      </c>
      <c r="F15" s="47">
        <v>0</v>
      </c>
      <c r="G15" s="47">
        <v>0</v>
      </c>
      <c r="H15" s="22">
        <v>0</v>
      </c>
      <c r="I15" s="22">
        <v>360</v>
      </c>
      <c r="J15" s="22">
        <v>0</v>
      </c>
      <c r="K15" s="22">
        <v>0</v>
      </c>
      <c r="L15" s="68">
        <v>0</v>
      </c>
      <c r="M15" s="68">
        <v>0</v>
      </c>
      <c r="N15" s="27">
        <f t="shared" si="0"/>
        <v>360</v>
      </c>
    </row>
    <row r="16" spans="1:14" x14ac:dyDescent="0.25">
      <c r="A16" s="32">
        <v>11</v>
      </c>
      <c r="B16" s="6" t="s">
        <v>156</v>
      </c>
      <c r="C16" s="79">
        <v>1008</v>
      </c>
      <c r="D16" s="79">
        <v>47</v>
      </c>
      <c r="E16" s="18" t="s">
        <v>7</v>
      </c>
      <c r="F16" s="47">
        <v>0</v>
      </c>
      <c r="G16" s="47">
        <v>0</v>
      </c>
      <c r="H16" s="3" t="s">
        <v>8</v>
      </c>
      <c r="I16" s="22">
        <v>0</v>
      </c>
      <c r="J16" s="22">
        <v>330</v>
      </c>
      <c r="K16" s="22">
        <v>0</v>
      </c>
      <c r="L16" s="68">
        <v>0</v>
      </c>
      <c r="M16" s="68">
        <v>0</v>
      </c>
      <c r="N16" s="27">
        <f t="shared" si="0"/>
        <v>330</v>
      </c>
    </row>
    <row r="17" spans="1:14" x14ac:dyDescent="0.25">
      <c r="A17" s="32">
        <v>12</v>
      </c>
      <c r="B17" s="6" t="s">
        <v>70</v>
      </c>
      <c r="C17" s="79">
        <v>2648</v>
      </c>
      <c r="D17" s="79">
        <v>445</v>
      </c>
      <c r="E17" s="18" t="s">
        <v>7</v>
      </c>
      <c r="F17" s="22">
        <v>0</v>
      </c>
      <c r="G17" s="24" t="s">
        <v>8</v>
      </c>
      <c r="H17" s="22">
        <v>0</v>
      </c>
      <c r="I17" s="22">
        <v>0</v>
      </c>
      <c r="J17" s="22">
        <v>0</v>
      </c>
      <c r="K17" s="22">
        <v>0</v>
      </c>
      <c r="L17" s="68">
        <v>330</v>
      </c>
      <c r="M17" s="68">
        <v>0</v>
      </c>
      <c r="N17" s="27">
        <f t="shared" si="0"/>
        <v>330</v>
      </c>
    </row>
    <row r="18" spans="1:14" x14ac:dyDescent="0.25">
      <c r="A18" s="32">
        <v>13</v>
      </c>
      <c r="B18" s="6" t="s">
        <v>199</v>
      </c>
      <c r="C18" s="79">
        <v>1235</v>
      </c>
      <c r="D18" s="79">
        <v>282</v>
      </c>
      <c r="E18" s="18" t="s">
        <v>7</v>
      </c>
      <c r="F18" s="22">
        <v>0</v>
      </c>
      <c r="G18" s="47">
        <v>0</v>
      </c>
      <c r="H18" s="22">
        <v>0</v>
      </c>
      <c r="I18" s="22">
        <v>0</v>
      </c>
      <c r="J18" s="22">
        <v>0</v>
      </c>
      <c r="K18" s="22">
        <v>0</v>
      </c>
      <c r="L18" s="68">
        <v>270</v>
      </c>
      <c r="M18" s="68">
        <v>0</v>
      </c>
      <c r="N18" s="27">
        <f t="shared" si="0"/>
        <v>270</v>
      </c>
    </row>
    <row r="19" spans="1:14" x14ac:dyDescent="0.25">
      <c r="A19" s="32">
        <v>14</v>
      </c>
      <c r="B19" s="6" t="s">
        <v>48</v>
      </c>
      <c r="C19" s="18">
        <v>15593</v>
      </c>
      <c r="D19" s="18">
        <v>432</v>
      </c>
      <c r="E19" s="18" t="s">
        <v>7</v>
      </c>
      <c r="F19" s="22">
        <v>0</v>
      </c>
      <c r="G19" s="47">
        <v>0</v>
      </c>
      <c r="H19" s="22">
        <v>0</v>
      </c>
      <c r="I19" s="22">
        <v>0</v>
      </c>
      <c r="J19" s="22">
        <v>0</v>
      </c>
      <c r="K19" s="22">
        <v>0</v>
      </c>
      <c r="L19" s="68">
        <v>250</v>
      </c>
      <c r="M19" s="68">
        <v>0</v>
      </c>
      <c r="N19" s="27">
        <f t="shared" si="0"/>
        <v>250</v>
      </c>
    </row>
    <row r="20" spans="1:14" x14ac:dyDescent="0.25">
      <c r="A20" s="32">
        <v>15</v>
      </c>
      <c r="B20" s="35" t="s">
        <v>16</v>
      </c>
      <c r="C20" s="36">
        <v>1257</v>
      </c>
      <c r="D20" s="36">
        <v>477</v>
      </c>
      <c r="E20" s="36" t="s">
        <v>7</v>
      </c>
      <c r="F20" s="53">
        <v>230</v>
      </c>
      <c r="G20" s="47">
        <v>0</v>
      </c>
      <c r="H20" s="22">
        <v>0</v>
      </c>
      <c r="I20" s="22">
        <v>0</v>
      </c>
      <c r="J20" s="22">
        <v>0</v>
      </c>
      <c r="K20" s="22">
        <v>0</v>
      </c>
      <c r="L20" s="68">
        <v>0</v>
      </c>
      <c r="M20" s="68">
        <v>0</v>
      </c>
      <c r="N20" s="27">
        <f t="shared" si="0"/>
        <v>230</v>
      </c>
    </row>
    <row r="21" spans="1:14" x14ac:dyDescent="0.25">
      <c r="A21" s="32">
        <v>16</v>
      </c>
      <c r="B21" s="6" t="s">
        <v>112</v>
      </c>
      <c r="C21" s="79">
        <v>10158</v>
      </c>
      <c r="D21" s="79">
        <v>428</v>
      </c>
      <c r="E21" s="18" t="s">
        <v>7</v>
      </c>
      <c r="F21" s="22">
        <v>0</v>
      </c>
      <c r="G21" s="47">
        <v>230</v>
      </c>
      <c r="H21" s="3" t="s">
        <v>8</v>
      </c>
      <c r="I21" s="22">
        <v>0</v>
      </c>
      <c r="J21" s="22">
        <v>0</v>
      </c>
      <c r="K21" s="22">
        <v>0</v>
      </c>
      <c r="L21" s="68">
        <v>0</v>
      </c>
      <c r="M21" s="68">
        <v>0</v>
      </c>
      <c r="N21" s="27">
        <f t="shared" si="0"/>
        <v>230</v>
      </c>
    </row>
    <row r="22" spans="1:14" x14ac:dyDescent="0.25">
      <c r="A22" s="32">
        <v>17</v>
      </c>
      <c r="B22" s="6" t="s">
        <v>157</v>
      </c>
      <c r="C22" s="79">
        <v>1244</v>
      </c>
      <c r="D22" s="79">
        <v>556</v>
      </c>
      <c r="E22" s="18" t="s">
        <v>7</v>
      </c>
      <c r="F22" s="22">
        <v>0</v>
      </c>
      <c r="G22" s="47">
        <v>0</v>
      </c>
      <c r="H22" s="3" t="s">
        <v>8</v>
      </c>
      <c r="I22" s="22">
        <v>0</v>
      </c>
      <c r="J22" s="22">
        <v>0</v>
      </c>
      <c r="K22" s="22">
        <v>0</v>
      </c>
      <c r="L22" s="68">
        <v>0</v>
      </c>
      <c r="M22" s="68">
        <v>0</v>
      </c>
      <c r="N22" s="27">
        <f t="shared" si="0"/>
        <v>0</v>
      </c>
    </row>
    <row r="23" spans="1:14" x14ac:dyDescent="0.25">
      <c r="A23" s="32">
        <v>18</v>
      </c>
      <c r="B23" s="6" t="s">
        <v>158</v>
      </c>
      <c r="C23" s="79">
        <v>16536</v>
      </c>
      <c r="D23" s="79">
        <v>112</v>
      </c>
      <c r="E23" s="18" t="s">
        <v>7</v>
      </c>
      <c r="F23" s="22">
        <v>0</v>
      </c>
      <c r="G23" s="47">
        <v>0</v>
      </c>
      <c r="H23" s="3" t="s">
        <v>8</v>
      </c>
      <c r="I23" s="22">
        <v>0</v>
      </c>
      <c r="J23" s="22">
        <v>0</v>
      </c>
      <c r="K23" s="22">
        <v>0</v>
      </c>
      <c r="L23" s="68">
        <v>0</v>
      </c>
      <c r="M23" s="68">
        <v>0</v>
      </c>
      <c r="N23" s="27">
        <f t="shared" si="0"/>
        <v>0</v>
      </c>
    </row>
    <row r="24" spans="1:14" x14ac:dyDescent="0.25">
      <c r="A24" s="32">
        <v>19</v>
      </c>
      <c r="B24" s="38" t="s">
        <v>159</v>
      </c>
      <c r="C24" s="93">
        <v>16174</v>
      </c>
      <c r="D24" s="97" t="s">
        <v>160</v>
      </c>
      <c r="E24" s="39" t="s">
        <v>29</v>
      </c>
      <c r="F24" s="40">
        <v>0</v>
      </c>
      <c r="G24" s="48">
        <v>0</v>
      </c>
      <c r="H24" s="42" t="s">
        <v>8</v>
      </c>
      <c r="I24" s="40">
        <v>0</v>
      </c>
      <c r="J24" s="40">
        <v>0</v>
      </c>
      <c r="K24" s="40">
        <v>0</v>
      </c>
      <c r="L24" s="72">
        <v>0</v>
      </c>
      <c r="M24" s="72">
        <v>0</v>
      </c>
      <c r="N24" s="27">
        <f t="shared" si="0"/>
        <v>0</v>
      </c>
    </row>
    <row r="25" spans="1:14" x14ac:dyDescent="0.25">
      <c r="A25" s="32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72">
        <v>0</v>
      </c>
      <c r="N25" s="27">
        <f>SUM(OPEN!F52:K52)-M25</f>
        <v>0</v>
      </c>
    </row>
    <row r="26" spans="1:14" x14ac:dyDescent="0.25">
      <c r="A26" s="32">
        <v>21</v>
      </c>
      <c r="B26" s="38"/>
      <c r="C26" s="39"/>
      <c r="D26" s="39"/>
      <c r="E26" s="39"/>
      <c r="F26" s="40"/>
      <c r="G26" s="48"/>
      <c r="H26" s="40"/>
      <c r="I26" s="40"/>
      <c r="J26" s="40"/>
      <c r="K26" s="40"/>
      <c r="L26" s="72"/>
      <c r="M26" s="72">
        <v>0</v>
      </c>
      <c r="N26" s="27">
        <f t="shared" ref="N26:N35" si="1">SUM(F26:K26)-M26</f>
        <v>0</v>
      </c>
    </row>
    <row r="27" spans="1:14" x14ac:dyDescent="0.25">
      <c r="A27" s="32">
        <v>22</v>
      </c>
      <c r="B27" s="38"/>
      <c r="C27" s="39"/>
      <c r="D27" s="39"/>
      <c r="E27" s="39"/>
      <c r="F27" s="40"/>
      <c r="G27" s="48"/>
      <c r="H27" s="40"/>
      <c r="I27" s="40"/>
      <c r="J27" s="40"/>
      <c r="K27" s="40"/>
      <c r="L27" s="72"/>
      <c r="M27" s="72">
        <v>0</v>
      </c>
      <c r="N27" s="27">
        <f t="shared" si="1"/>
        <v>0</v>
      </c>
    </row>
    <row r="28" spans="1:14" x14ac:dyDescent="0.25">
      <c r="A28" s="32">
        <v>23</v>
      </c>
      <c r="B28" s="38"/>
      <c r="C28" s="39"/>
      <c r="D28" s="39"/>
      <c r="E28" s="39"/>
      <c r="F28" s="40"/>
      <c r="G28" s="48"/>
      <c r="H28" s="40"/>
      <c r="I28" s="40"/>
      <c r="J28" s="40"/>
      <c r="K28" s="40"/>
      <c r="L28" s="72"/>
      <c r="M28" s="72">
        <v>0</v>
      </c>
      <c r="N28" s="27">
        <f t="shared" si="1"/>
        <v>0</v>
      </c>
    </row>
    <row r="29" spans="1:14" x14ac:dyDescent="0.25">
      <c r="A29" s="32">
        <v>24</v>
      </c>
      <c r="B29" s="38"/>
      <c r="C29" s="39"/>
      <c r="D29" s="39"/>
      <c r="E29" s="39"/>
      <c r="F29" s="40"/>
      <c r="G29" s="48"/>
      <c r="H29" s="40"/>
      <c r="I29" s="40"/>
      <c r="J29" s="40"/>
      <c r="K29" s="40"/>
      <c r="L29" s="72"/>
      <c r="M29" s="72">
        <v>0</v>
      </c>
      <c r="N29" s="27">
        <f t="shared" si="1"/>
        <v>0</v>
      </c>
    </row>
    <row r="30" spans="1:14" x14ac:dyDescent="0.25">
      <c r="A30" s="32">
        <v>25</v>
      </c>
      <c r="B30" s="38"/>
      <c r="C30" s="39"/>
      <c r="D30" s="39"/>
      <c r="E30" s="39"/>
      <c r="F30" s="40"/>
      <c r="G30" s="48"/>
      <c r="H30" s="40"/>
      <c r="I30" s="40"/>
      <c r="J30" s="40"/>
      <c r="K30" s="40"/>
      <c r="L30" s="72"/>
      <c r="M30" s="72">
        <v>0</v>
      </c>
      <c r="N30" s="27">
        <f t="shared" si="1"/>
        <v>0</v>
      </c>
    </row>
    <row r="31" spans="1:14" x14ac:dyDescent="0.25">
      <c r="A31" s="32">
        <v>26</v>
      </c>
      <c r="B31" s="38"/>
      <c r="C31" s="39"/>
      <c r="D31" s="39"/>
      <c r="E31" s="39"/>
      <c r="F31" s="40"/>
      <c r="G31" s="48"/>
      <c r="H31" s="40"/>
      <c r="I31" s="42"/>
      <c r="J31" s="42"/>
      <c r="K31" s="40"/>
      <c r="L31" s="72"/>
      <c r="M31" s="72">
        <v>0</v>
      </c>
      <c r="N31" s="27">
        <f t="shared" si="1"/>
        <v>0</v>
      </c>
    </row>
    <row r="32" spans="1:14" x14ac:dyDescent="0.25">
      <c r="A32" s="32">
        <v>27</v>
      </c>
      <c r="B32" s="38"/>
      <c r="C32" s="39"/>
      <c r="D32" s="39"/>
      <c r="E32" s="39"/>
      <c r="F32" s="40"/>
      <c r="G32" s="48"/>
      <c r="H32" s="40"/>
      <c r="I32" s="40"/>
      <c r="J32" s="40"/>
      <c r="K32" s="42"/>
      <c r="L32" s="74"/>
      <c r="M32" s="72">
        <v>0</v>
      </c>
      <c r="N32" s="27">
        <f t="shared" si="1"/>
        <v>0</v>
      </c>
    </row>
    <row r="33" spans="1:14" x14ac:dyDescent="0.25">
      <c r="A33" s="32">
        <v>28</v>
      </c>
      <c r="B33" s="38"/>
      <c r="C33" s="39"/>
      <c r="D33" s="39"/>
      <c r="E33" s="39"/>
      <c r="F33" s="40"/>
      <c r="G33" s="48"/>
      <c r="H33" s="40"/>
      <c r="I33" s="40"/>
      <c r="J33" s="40"/>
      <c r="K33" s="42"/>
      <c r="L33" s="74"/>
      <c r="M33" s="72"/>
      <c r="N33" s="27">
        <f t="shared" si="1"/>
        <v>0</v>
      </c>
    </row>
    <row r="34" spans="1:14" x14ac:dyDescent="0.25">
      <c r="A34" s="32"/>
      <c r="B34" s="38"/>
      <c r="C34" s="39"/>
      <c r="D34" s="39"/>
      <c r="E34" s="39"/>
      <c r="F34" s="40"/>
      <c r="G34" s="41"/>
      <c r="H34" s="42"/>
      <c r="I34" s="40"/>
      <c r="J34" s="40"/>
      <c r="K34" s="42"/>
      <c r="L34" s="74"/>
      <c r="M34" s="74"/>
      <c r="N34" s="27">
        <f t="shared" si="1"/>
        <v>0</v>
      </c>
    </row>
    <row r="35" spans="1:14" ht="15.75" thickBot="1" x14ac:dyDescent="0.3">
      <c r="A35" s="32"/>
      <c r="B35" s="7"/>
      <c r="C35" s="19"/>
      <c r="D35" s="19"/>
      <c r="E35" s="19"/>
      <c r="F35" s="23"/>
      <c r="G35" s="25"/>
      <c r="H35" s="9"/>
      <c r="I35" s="9"/>
      <c r="J35" s="9"/>
      <c r="K35" s="9"/>
      <c r="L35" s="69"/>
      <c r="M35" s="69"/>
      <c r="N35" s="27">
        <f t="shared" si="1"/>
        <v>0</v>
      </c>
    </row>
    <row r="36" spans="1:14" ht="15.75" thickBot="1" x14ac:dyDescent="0.3">
      <c r="A36" s="33"/>
      <c r="B36" s="2"/>
      <c r="C36" s="20"/>
      <c r="D36" s="20"/>
      <c r="E36" s="20"/>
      <c r="F36" s="13">
        <v>8</v>
      </c>
      <c r="G36" s="13">
        <v>8</v>
      </c>
      <c r="H36" s="13">
        <v>12</v>
      </c>
      <c r="I36" s="13">
        <v>4</v>
      </c>
      <c r="J36" s="13">
        <v>9</v>
      </c>
      <c r="K36" s="13">
        <v>7</v>
      </c>
      <c r="L36" s="13">
        <v>6</v>
      </c>
      <c r="M36" s="13"/>
      <c r="N36" s="62">
        <f>AVERAGE(F36:L36)</f>
        <v>7.7142857142857144</v>
      </c>
    </row>
    <row r="37" spans="1:14" x14ac:dyDescent="0.25">
      <c r="A37" s="20"/>
      <c r="B37" s="105" t="s">
        <v>2</v>
      </c>
      <c r="C37" s="105"/>
      <c r="D37" s="105"/>
      <c r="E37" s="105"/>
      <c r="F37" s="105"/>
      <c r="G37" s="11"/>
      <c r="H37" s="11"/>
      <c r="I37" s="11"/>
      <c r="J37" s="11"/>
      <c r="K37" s="11"/>
      <c r="L37" s="91"/>
      <c r="M37" s="65"/>
      <c r="N37" s="11"/>
    </row>
    <row r="38" spans="1:14" x14ac:dyDescent="0.25">
      <c r="A38" s="1"/>
      <c r="B38" s="105"/>
      <c r="C38" s="105"/>
      <c r="D38" s="105"/>
      <c r="E38" s="105"/>
      <c r="F38" s="105"/>
      <c r="G38" s="11"/>
      <c r="H38" s="11"/>
      <c r="I38" s="11"/>
      <c r="J38" s="11"/>
      <c r="K38" s="11"/>
      <c r="L38" s="91"/>
      <c r="M38" s="65"/>
      <c r="N38" s="11"/>
    </row>
    <row r="39" spans="1:14" x14ac:dyDescent="0.25">
      <c r="A39" s="1"/>
    </row>
  </sheetData>
  <sortState ref="B7:N24">
    <sortCondition descending="1" ref="N7:N24"/>
  </sortState>
  <mergeCells count="11">
    <mergeCell ref="D1:N1"/>
    <mergeCell ref="N3:N4"/>
    <mergeCell ref="B37:F38"/>
    <mergeCell ref="M3:M4"/>
    <mergeCell ref="G3:G4"/>
    <mergeCell ref="H3:H4"/>
    <mergeCell ref="F3:F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B1" workbookViewId="0">
      <selection activeCell="D1" sqref="D1:N1"/>
    </sheetView>
  </sheetViews>
  <sheetFormatPr defaultRowHeight="15" x14ac:dyDescent="0.25"/>
  <cols>
    <col min="2" max="2" width="27.28515625" customWidth="1"/>
    <col min="3" max="3" width="19" customWidth="1"/>
    <col min="4" max="4" width="13.42578125" style="1" customWidth="1"/>
    <col min="5" max="5" width="13.7109375" customWidth="1"/>
    <col min="6" max="6" width="12.7109375" customWidth="1"/>
    <col min="7" max="7" width="12.85546875" style="49" customWidth="1"/>
    <col min="8" max="8" width="12.28515625" customWidth="1"/>
    <col min="9" max="9" width="13" customWidth="1"/>
    <col min="10" max="10" width="13.140625" customWidth="1"/>
    <col min="11" max="13" width="12.5703125" customWidth="1"/>
    <col min="14" max="14" width="11.7109375" customWidth="1"/>
  </cols>
  <sheetData>
    <row r="1" spans="1:14" ht="21" x14ac:dyDescent="0.25">
      <c r="A1" s="30"/>
      <c r="B1" s="29"/>
      <c r="C1" s="29"/>
      <c r="D1" s="102" t="s">
        <v>68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thickBot="1" x14ac:dyDescent="0.3">
      <c r="A2" s="30"/>
      <c r="B2" s="29"/>
      <c r="C2" s="29"/>
      <c r="D2" s="30"/>
      <c r="E2" s="29"/>
      <c r="F2" s="29"/>
      <c r="G2" s="50"/>
      <c r="H2" s="29"/>
      <c r="I2" s="29"/>
      <c r="J2" s="29"/>
      <c r="K2" s="29"/>
      <c r="L2" s="96"/>
      <c r="M2" s="29"/>
      <c r="N2" s="29"/>
    </row>
    <row r="3" spans="1:14" ht="15" customHeight="1" x14ac:dyDescent="0.25">
      <c r="A3" s="1"/>
      <c r="C3" s="1"/>
      <c r="E3" s="1"/>
      <c r="F3" s="106" t="s">
        <v>61</v>
      </c>
      <c r="G3" s="108" t="s">
        <v>108</v>
      </c>
      <c r="H3" s="108" t="s">
        <v>151</v>
      </c>
      <c r="I3" s="110" t="s">
        <v>175</v>
      </c>
      <c r="J3" s="110" t="s">
        <v>177</v>
      </c>
      <c r="K3" s="110" t="s">
        <v>177</v>
      </c>
      <c r="L3" s="110" t="s">
        <v>197</v>
      </c>
      <c r="M3" s="106" t="s">
        <v>15</v>
      </c>
      <c r="N3" s="103" t="s">
        <v>1</v>
      </c>
    </row>
    <row r="4" spans="1:14" ht="15.75" thickBot="1" x14ac:dyDescent="0.3">
      <c r="A4" s="1"/>
      <c r="C4" s="1"/>
      <c r="E4" s="1"/>
      <c r="F4" s="107"/>
      <c r="G4" s="109"/>
      <c r="H4" s="109"/>
      <c r="I4" s="111"/>
      <c r="J4" s="111"/>
      <c r="K4" s="111"/>
      <c r="L4" s="111"/>
      <c r="M4" s="107"/>
      <c r="N4" s="104"/>
    </row>
    <row r="5" spans="1:14" ht="30.75" thickBot="1" x14ac:dyDescent="0.3">
      <c r="A5" s="31" t="s">
        <v>0</v>
      </c>
      <c r="B5" s="8" t="s">
        <v>5</v>
      </c>
      <c r="C5" s="75" t="s">
        <v>3</v>
      </c>
      <c r="D5" s="75" t="s">
        <v>6</v>
      </c>
      <c r="E5" s="75" t="s">
        <v>4</v>
      </c>
      <c r="F5" s="34">
        <v>43491</v>
      </c>
      <c r="G5" s="44">
        <v>43519</v>
      </c>
      <c r="H5" s="54">
        <v>43547</v>
      </c>
      <c r="I5" s="54">
        <v>43582</v>
      </c>
      <c r="J5" s="54">
        <v>43644</v>
      </c>
      <c r="K5" s="54">
        <v>43645</v>
      </c>
      <c r="L5" s="66">
        <v>43717</v>
      </c>
      <c r="M5" s="66"/>
      <c r="N5" s="14"/>
    </row>
    <row r="6" spans="1:14" x14ac:dyDescent="0.25">
      <c r="A6" s="32">
        <v>1</v>
      </c>
      <c r="B6" s="5" t="s">
        <v>52</v>
      </c>
      <c r="C6" s="17">
        <v>1495</v>
      </c>
      <c r="D6" s="17">
        <v>77</v>
      </c>
      <c r="E6" s="17" t="s">
        <v>7</v>
      </c>
      <c r="F6" s="21">
        <v>400</v>
      </c>
      <c r="G6" s="46">
        <v>400</v>
      </c>
      <c r="H6" s="21">
        <v>400</v>
      </c>
      <c r="I6" s="4">
        <v>400</v>
      </c>
      <c r="J6" s="21">
        <v>400</v>
      </c>
      <c r="K6" s="21">
        <v>400</v>
      </c>
      <c r="L6" s="67">
        <v>400</v>
      </c>
      <c r="M6" s="67">
        <v>400</v>
      </c>
      <c r="N6" s="26">
        <f t="shared" ref="N6:N52" si="0">SUM(F6:L6)-M6</f>
        <v>2400</v>
      </c>
    </row>
    <row r="7" spans="1:14" x14ac:dyDescent="0.25">
      <c r="A7" s="32">
        <v>2</v>
      </c>
      <c r="B7" s="6" t="s">
        <v>22</v>
      </c>
      <c r="C7" s="18">
        <v>2532</v>
      </c>
      <c r="D7" s="36">
        <v>420</v>
      </c>
      <c r="E7" s="18" t="s">
        <v>7</v>
      </c>
      <c r="F7" s="22">
        <v>300</v>
      </c>
      <c r="G7" s="47">
        <v>300</v>
      </c>
      <c r="H7" s="3" t="s">
        <v>8</v>
      </c>
      <c r="I7" s="22">
        <v>360</v>
      </c>
      <c r="J7" s="22">
        <v>250</v>
      </c>
      <c r="K7" s="22">
        <v>270</v>
      </c>
      <c r="L7" s="71" t="s">
        <v>8</v>
      </c>
      <c r="M7" s="68">
        <v>0</v>
      </c>
      <c r="N7" s="27">
        <f t="shared" si="0"/>
        <v>1480</v>
      </c>
    </row>
    <row r="8" spans="1:14" x14ac:dyDescent="0.25">
      <c r="A8" s="32">
        <v>3</v>
      </c>
      <c r="B8" s="6" t="s">
        <v>71</v>
      </c>
      <c r="C8" s="18">
        <v>21175</v>
      </c>
      <c r="D8" s="36">
        <v>552</v>
      </c>
      <c r="E8" s="18" t="s">
        <v>7</v>
      </c>
      <c r="F8" s="22">
        <v>170</v>
      </c>
      <c r="G8" s="47">
        <v>170</v>
      </c>
      <c r="H8" s="22">
        <v>250</v>
      </c>
      <c r="I8" s="22">
        <v>330</v>
      </c>
      <c r="J8" s="22">
        <v>180</v>
      </c>
      <c r="K8" s="22">
        <v>190</v>
      </c>
      <c r="L8" s="68">
        <v>270</v>
      </c>
      <c r="M8" s="68">
        <v>170</v>
      </c>
      <c r="N8" s="27">
        <f t="shared" si="0"/>
        <v>1390</v>
      </c>
    </row>
    <row r="9" spans="1:14" x14ac:dyDescent="0.25">
      <c r="A9" s="32">
        <v>4</v>
      </c>
      <c r="B9" s="6" t="s">
        <v>10</v>
      </c>
      <c r="C9" s="18">
        <v>1190</v>
      </c>
      <c r="D9" s="18">
        <v>424</v>
      </c>
      <c r="E9" s="18" t="s">
        <v>7</v>
      </c>
      <c r="F9" s="47">
        <v>330</v>
      </c>
      <c r="G9" s="47">
        <v>360</v>
      </c>
      <c r="H9" s="22">
        <v>270</v>
      </c>
      <c r="I9" s="22">
        <v>0</v>
      </c>
      <c r="J9" s="22">
        <v>300</v>
      </c>
      <c r="K9" s="3" t="s">
        <v>178</v>
      </c>
      <c r="L9" s="68">
        <v>0</v>
      </c>
      <c r="M9" s="68">
        <v>0</v>
      </c>
      <c r="N9" s="27">
        <f t="shared" si="0"/>
        <v>1260</v>
      </c>
    </row>
    <row r="10" spans="1:14" x14ac:dyDescent="0.25">
      <c r="A10" s="32">
        <v>5</v>
      </c>
      <c r="B10" s="35" t="s">
        <v>76</v>
      </c>
      <c r="C10" s="36">
        <v>1118</v>
      </c>
      <c r="D10" s="36">
        <v>111</v>
      </c>
      <c r="E10" s="36" t="s">
        <v>7</v>
      </c>
      <c r="F10" s="53">
        <v>90</v>
      </c>
      <c r="G10" s="24" t="s">
        <v>8</v>
      </c>
      <c r="H10" s="22">
        <v>330</v>
      </c>
      <c r="I10" s="22">
        <v>0</v>
      </c>
      <c r="J10" s="22">
        <v>330</v>
      </c>
      <c r="K10" s="22">
        <v>360</v>
      </c>
      <c r="L10" s="68" t="s">
        <v>150</v>
      </c>
      <c r="M10" s="68">
        <v>0</v>
      </c>
      <c r="N10" s="27">
        <f t="shared" si="0"/>
        <v>1110</v>
      </c>
    </row>
    <row r="11" spans="1:14" x14ac:dyDescent="0.25">
      <c r="A11" s="32">
        <v>6</v>
      </c>
      <c r="B11" s="38" t="s">
        <v>21</v>
      </c>
      <c r="C11" s="39">
        <v>1958</v>
      </c>
      <c r="D11" s="63">
        <v>157</v>
      </c>
      <c r="E11" s="39" t="s">
        <v>7</v>
      </c>
      <c r="F11" s="40">
        <v>360</v>
      </c>
      <c r="G11" s="47">
        <v>330</v>
      </c>
      <c r="H11" s="22">
        <v>0</v>
      </c>
      <c r="I11" s="22">
        <v>0</v>
      </c>
      <c r="J11" s="22">
        <v>0</v>
      </c>
      <c r="K11" s="22">
        <v>0</v>
      </c>
      <c r="L11" s="68">
        <v>360</v>
      </c>
      <c r="M11" s="68">
        <v>0</v>
      </c>
      <c r="N11" s="27">
        <f t="shared" si="0"/>
        <v>1050</v>
      </c>
    </row>
    <row r="12" spans="1:14" x14ac:dyDescent="0.25">
      <c r="A12" s="32">
        <v>7</v>
      </c>
      <c r="B12" s="84" t="s">
        <v>74</v>
      </c>
      <c r="C12" s="63">
        <v>1223</v>
      </c>
      <c r="D12" s="63">
        <v>257</v>
      </c>
      <c r="E12" s="63" t="s">
        <v>7</v>
      </c>
      <c r="F12" s="85">
        <v>110</v>
      </c>
      <c r="G12" s="47">
        <v>150</v>
      </c>
      <c r="H12" s="22">
        <v>190</v>
      </c>
      <c r="I12" s="22">
        <v>0</v>
      </c>
      <c r="J12" s="22">
        <v>190</v>
      </c>
      <c r="K12" s="22">
        <v>210</v>
      </c>
      <c r="L12" s="68" t="s">
        <v>150</v>
      </c>
      <c r="M12" s="68">
        <v>0</v>
      </c>
      <c r="N12" s="27">
        <f t="shared" si="0"/>
        <v>850</v>
      </c>
    </row>
    <row r="13" spans="1:14" x14ac:dyDescent="0.25">
      <c r="A13" s="32">
        <v>8</v>
      </c>
      <c r="B13" s="84" t="s">
        <v>179</v>
      </c>
      <c r="C13" s="63">
        <v>1996</v>
      </c>
      <c r="D13" s="63">
        <v>308</v>
      </c>
      <c r="E13" s="63" t="s">
        <v>7</v>
      </c>
      <c r="F13" s="85">
        <v>0</v>
      </c>
      <c r="G13" s="47">
        <v>0</v>
      </c>
      <c r="H13" s="22">
        <v>0</v>
      </c>
      <c r="I13" s="22">
        <v>0</v>
      </c>
      <c r="J13" s="22">
        <v>360</v>
      </c>
      <c r="K13" s="22">
        <v>330</v>
      </c>
      <c r="L13" s="68">
        <v>0</v>
      </c>
      <c r="M13" s="68">
        <v>0</v>
      </c>
      <c r="N13" s="27">
        <f t="shared" si="0"/>
        <v>690</v>
      </c>
    </row>
    <row r="14" spans="1:14" x14ac:dyDescent="0.25">
      <c r="A14" s="32">
        <v>9</v>
      </c>
      <c r="B14" s="38" t="s">
        <v>24</v>
      </c>
      <c r="C14" s="39">
        <v>2757</v>
      </c>
      <c r="D14" s="63">
        <v>57</v>
      </c>
      <c r="E14" s="39" t="s">
        <v>7</v>
      </c>
      <c r="F14" s="40">
        <v>180</v>
      </c>
      <c r="G14" s="47">
        <v>180</v>
      </c>
      <c r="H14" s="22">
        <v>210</v>
      </c>
      <c r="I14" s="22">
        <v>0</v>
      </c>
      <c r="J14" s="22">
        <v>0</v>
      </c>
      <c r="K14" s="22">
        <v>0</v>
      </c>
      <c r="L14" s="68">
        <v>0</v>
      </c>
      <c r="M14" s="68">
        <v>0</v>
      </c>
      <c r="N14" s="27">
        <f t="shared" si="0"/>
        <v>570</v>
      </c>
    </row>
    <row r="15" spans="1:14" x14ac:dyDescent="0.25">
      <c r="A15" s="32">
        <v>10</v>
      </c>
      <c r="B15" s="84" t="s">
        <v>180</v>
      </c>
      <c r="C15" s="63">
        <v>23665</v>
      </c>
      <c r="D15" s="63">
        <v>340</v>
      </c>
      <c r="E15" s="63" t="s">
        <v>7</v>
      </c>
      <c r="F15" s="85">
        <v>0</v>
      </c>
      <c r="G15" s="47">
        <v>0</v>
      </c>
      <c r="H15" s="22">
        <v>0</v>
      </c>
      <c r="I15" s="22">
        <v>0</v>
      </c>
      <c r="J15" s="22">
        <v>270</v>
      </c>
      <c r="K15" s="22">
        <v>300</v>
      </c>
      <c r="L15" s="68">
        <v>0</v>
      </c>
      <c r="M15" s="68">
        <v>0</v>
      </c>
      <c r="N15" s="27">
        <f t="shared" si="0"/>
        <v>570</v>
      </c>
    </row>
    <row r="16" spans="1:14" x14ac:dyDescent="0.25">
      <c r="A16" s="32">
        <v>11</v>
      </c>
      <c r="B16" s="6" t="s">
        <v>118</v>
      </c>
      <c r="C16" s="79">
        <v>2710</v>
      </c>
      <c r="D16" s="79">
        <v>808</v>
      </c>
      <c r="E16" s="18" t="s">
        <v>7</v>
      </c>
      <c r="F16" s="22">
        <v>0</v>
      </c>
      <c r="G16" s="24" t="s">
        <v>8</v>
      </c>
      <c r="H16" s="22">
        <v>230</v>
      </c>
      <c r="I16" s="22">
        <v>0</v>
      </c>
      <c r="J16" s="22">
        <v>0</v>
      </c>
      <c r="K16" s="22">
        <v>0</v>
      </c>
      <c r="L16" s="68">
        <v>300</v>
      </c>
      <c r="M16" s="68">
        <v>0</v>
      </c>
      <c r="N16" s="27">
        <f t="shared" si="0"/>
        <v>530</v>
      </c>
    </row>
    <row r="17" spans="1:14" x14ac:dyDescent="0.25">
      <c r="A17" s="32">
        <v>12</v>
      </c>
      <c r="B17" s="6" t="s">
        <v>69</v>
      </c>
      <c r="C17" s="18">
        <v>2318</v>
      </c>
      <c r="D17" s="36">
        <v>456</v>
      </c>
      <c r="E17" s="18" t="s">
        <v>7</v>
      </c>
      <c r="F17" s="22">
        <v>250</v>
      </c>
      <c r="G17" s="47">
        <v>230</v>
      </c>
      <c r="H17" s="22">
        <v>0</v>
      </c>
      <c r="I17" s="22">
        <v>0</v>
      </c>
      <c r="J17" s="22">
        <v>0</v>
      </c>
      <c r="K17" s="22">
        <v>0</v>
      </c>
      <c r="L17" s="68">
        <v>0</v>
      </c>
      <c r="M17" s="68">
        <v>0</v>
      </c>
      <c r="N17" s="27">
        <f t="shared" si="0"/>
        <v>480</v>
      </c>
    </row>
    <row r="18" spans="1:14" x14ac:dyDescent="0.25">
      <c r="A18" s="32">
        <v>13</v>
      </c>
      <c r="B18" s="6" t="s">
        <v>181</v>
      </c>
      <c r="C18" s="18">
        <v>6033</v>
      </c>
      <c r="D18" s="18">
        <v>309</v>
      </c>
      <c r="E18" s="18" t="s">
        <v>7</v>
      </c>
      <c r="F18" s="22">
        <v>0</v>
      </c>
      <c r="G18" s="47">
        <v>0</v>
      </c>
      <c r="H18" s="22">
        <v>0</v>
      </c>
      <c r="I18" s="22">
        <v>0</v>
      </c>
      <c r="J18" s="22">
        <v>210</v>
      </c>
      <c r="K18" s="22">
        <v>250</v>
      </c>
      <c r="L18" s="68">
        <v>0</v>
      </c>
      <c r="M18" s="68">
        <v>0</v>
      </c>
      <c r="N18" s="27">
        <f t="shared" si="0"/>
        <v>460</v>
      </c>
    </row>
    <row r="19" spans="1:14" x14ac:dyDescent="0.25">
      <c r="A19" s="32">
        <v>14</v>
      </c>
      <c r="B19" s="6" t="s">
        <v>182</v>
      </c>
      <c r="C19" s="18">
        <v>2555</v>
      </c>
      <c r="D19" s="18">
        <v>303</v>
      </c>
      <c r="E19" s="18" t="s">
        <v>7</v>
      </c>
      <c r="F19" s="22">
        <v>0</v>
      </c>
      <c r="G19" s="47">
        <v>0</v>
      </c>
      <c r="H19" s="22">
        <v>0</v>
      </c>
      <c r="I19" s="22">
        <v>0</v>
      </c>
      <c r="J19" s="22">
        <v>230</v>
      </c>
      <c r="K19" s="22">
        <v>230</v>
      </c>
      <c r="L19" s="68">
        <v>0</v>
      </c>
      <c r="M19" s="68">
        <v>0</v>
      </c>
      <c r="N19" s="27">
        <f t="shared" si="0"/>
        <v>460</v>
      </c>
    </row>
    <row r="20" spans="1:14" x14ac:dyDescent="0.25">
      <c r="A20" s="32">
        <v>15</v>
      </c>
      <c r="B20" s="6" t="s">
        <v>25</v>
      </c>
      <c r="C20" s="18">
        <v>2394</v>
      </c>
      <c r="D20" s="36">
        <v>22</v>
      </c>
      <c r="E20" s="18" t="s">
        <v>7</v>
      </c>
      <c r="F20" s="22">
        <v>190</v>
      </c>
      <c r="G20" s="47">
        <v>210</v>
      </c>
      <c r="H20" s="22">
        <v>0</v>
      </c>
      <c r="I20" s="22">
        <v>0</v>
      </c>
      <c r="J20" s="22">
        <v>0</v>
      </c>
      <c r="K20" s="22">
        <v>0</v>
      </c>
      <c r="L20" s="68">
        <v>0</v>
      </c>
      <c r="M20" s="68">
        <v>0</v>
      </c>
      <c r="N20" s="27">
        <f t="shared" si="0"/>
        <v>400</v>
      </c>
    </row>
    <row r="21" spans="1:14" x14ac:dyDescent="0.25">
      <c r="A21" s="32">
        <v>16</v>
      </c>
      <c r="B21" s="6" t="s">
        <v>23</v>
      </c>
      <c r="C21" s="18">
        <v>11070</v>
      </c>
      <c r="D21" s="36">
        <v>158</v>
      </c>
      <c r="E21" s="18" t="s">
        <v>7</v>
      </c>
      <c r="F21" s="22">
        <v>150</v>
      </c>
      <c r="G21" s="47">
        <v>250</v>
      </c>
      <c r="H21" s="3" t="s">
        <v>8</v>
      </c>
      <c r="I21" s="22">
        <v>0</v>
      </c>
      <c r="J21" s="3" t="s">
        <v>8</v>
      </c>
      <c r="K21" s="3" t="s">
        <v>178</v>
      </c>
      <c r="L21" s="68">
        <v>0</v>
      </c>
      <c r="M21" s="68">
        <v>0</v>
      </c>
      <c r="N21" s="27">
        <f t="shared" si="0"/>
        <v>400</v>
      </c>
    </row>
    <row r="22" spans="1:14" x14ac:dyDescent="0.25">
      <c r="A22" s="32">
        <v>17</v>
      </c>
      <c r="B22" s="6" t="s">
        <v>156</v>
      </c>
      <c r="C22" s="79">
        <v>1008</v>
      </c>
      <c r="D22" s="79">
        <v>47</v>
      </c>
      <c r="E22" s="18" t="s">
        <v>7</v>
      </c>
      <c r="F22" s="36">
        <v>0</v>
      </c>
      <c r="G22" s="47">
        <v>0</v>
      </c>
      <c r="H22" s="22">
        <v>0</v>
      </c>
      <c r="I22" s="22">
        <v>400</v>
      </c>
      <c r="J22" s="22">
        <v>0</v>
      </c>
      <c r="K22" s="22">
        <v>0</v>
      </c>
      <c r="L22" s="68">
        <v>0</v>
      </c>
      <c r="M22" s="68">
        <v>0</v>
      </c>
      <c r="N22" s="27">
        <f t="shared" si="0"/>
        <v>400</v>
      </c>
    </row>
    <row r="23" spans="1:14" x14ac:dyDescent="0.25">
      <c r="A23" s="32">
        <v>18</v>
      </c>
      <c r="B23" s="6" t="s">
        <v>161</v>
      </c>
      <c r="C23" s="79">
        <v>3341</v>
      </c>
      <c r="D23" s="79">
        <v>55</v>
      </c>
      <c r="E23" s="18" t="s">
        <v>7</v>
      </c>
      <c r="F23" s="47">
        <v>0</v>
      </c>
      <c r="G23" s="47">
        <v>0</v>
      </c>
      <c r="H23" s="22">
        <v>360</v>
      </c>
      <c r="I23" s="22">
        <v>0</v>
      </c>
      <c r="J23" s="22">
        <v>0</v>
      </c>
      <c r="K23" s="22">
        <v>0</v>
      </c>
      <c r="L23" s="68">
        <v>0</v>
      </c>
      <c r="M23" s="68">
        <v>0</v>
      </c>
      <c r="N23" s="27">
        <f t="shared" si="0"/>
        <v>360</v>
      </c>
    </row>
    <row r="24" spans="1:14" x14ac:dyDescent="0.25">
      <c r="A24" s="32">
        <v>19</v>
      </c>
      <c r="B24" s="35" t="s">
        <v>67</v>
      </c>
      <c r="C24" s="36">
        <v>21172</v>
      </c>
      <c r="D24" s="36">
        <v>299</v>
      </c>
      <c r="E24" s="36" t="s">
        <v>7</v>
      </c>
      <c r="F24" s="36">
        <v>0</v>
      </c>
      <c r="G24" s="47">
        <v>0</v>
      </c>
      <c r="H24" s="22">
        <v>0</v>
      </c>
      <c r="I24" s="22">
        <v>0</v>
      </c>
      <c r="J24" s="22">
        <v>170</v>
      </c>
      <c r="K24" s="22">
        <v>180</v>
      </c>
      <c r="L24" s="68">
        <v>0</v>
      </c>
      <c r="M24" s="68">
        <v>0</v>
      </c>
      <c r="N24" s="27">
        <f t="shared" si="0"/>
        <v>350</v>
      </c>
    </row>
    <row r="25" spans="1:14" x14ac:dyDescent="0.25">
      <c r="A25" s="37">
        <v>20</v>
      </c>
      <c r="B25" s="6" t="s">
        <v>200</v>
      </c>
      <c r="C25" s="18">
        <v>17366</v>
      </c>
      <c r="D25" s="18">
        <v>151</v>
      </c>
      <c r="E25" s="18" t="s">
        <v>7</v>
      </c>
      <c r="F25" s="47">
        <v>0</v>
      </c>
      <c r="G25" s="48">
        <v>0</v>
      </c>
      <c r="H25" s="40">
        <v>0</v>
      </c>
      <c r="I25" s="40">
        <v>0</v>
      </c>
      <c r="J25" s="40">
        <v>0</v>
      </c>
      <c r="K25" s="40">
        <v>0</v>
      </c>
      <c r="L25" s="72">
        <v>330</v>
      </c>
      <c r="M25" s="68">
        <v>0</v>
      </c>
      <c r="N25" s="27">
        <f t="shared" si="0"/>
        <v>330</v>
      </c>
    </row>
    <row r="26" spans="1:14" x14ac:dyDescent="0.25">
      <c r="A26" s="37">
        <v>21</v>
      </c>
      <c r="B26" s="6" t="s">
        <v>72</v>
      </c>
      <c r="C26" s="18">
        <v>9576</v>
      </c>
      <c r="D26" s="18">
        <v>595</v>
      </c>
      <c r="E26" s="18" t="s">
        <v>7</v>
      </c>
      <c r="F26" s="47">
        <v>160</v>
      </c>
      <c r="G26" s="48">
        <v>160</v>
      </c>
      <c r="H26" s="42" t="s">
        <v>8</v>
      </c>
      <c r="I26" s="40">
        <v>0</v>
      </c>
      <c r="J26" s="40">
        <v>0</v>
      </c>
      <c r="K26" s="40">
        <v>0</v>
      </c>
      <c r="L26" s="72">
        <v>0</v>
      </c>
      <c r="M26" s="68">
        <v>0</v>
      </c>
      <c r="N26" s="27">
        <f t="shared" si="0"/>
        <v>320</v>
      </c>
    </row>
    <row r="27" spans="1:14" x14ac:dyDescent="0.25">
      <c r="A27" s="37">
        <v>22</v>
      </c>
      <c r="B27" s="6" t="s">
        <v>162</v>
      </c>
      <c r="C27" s="79">
        <v>2688</v>
      </c>
      <c r="D27" s="79">
        <v>251</v>
      </c>
      <c r="E27" s="18" t="s">
        <v>7</v>
      </c>
      <c r="F27" s="47">
        <v>0</v>
      </c>
      <c r="G27" s="48">
        <v>0</v>
      </c>
      <c r="H27" s="40">
        <v>300</v>
      </c>
      <c r="I27" s="40">
        <v>0</v>
      </c>
      <c r="J27" s="40">
        <v>0</v>
      </c>
      <c r="K27" s="40">
        <v>0</v>
      </c>
      <c r="L27" s="72">
        <v>0</v>
      </c>
      <c r="M27" s="68">
        <v>0</v>
      </c>
      <c r="N27" s="27">
        <f t="shared" si="0"/>
        <v>300</v>
      </c>
    </row>
    <row r="28" spans="1:14" x14ac:dyDescent="0.25">
      <c r="A28" s="37">
        <v>23</v>
      </c>
      <c r="B28" s="6" t="s">
        <v>120</v>
      </c>
      <c r="C28" s="79">
        <v>9574</v>
      </c>
      <c r="D28" s="79">
        <v>330</v>
      </c>
      <c r="E28" s="18" t="s">
        <v>7</v>
      </c>
      <c r="F28" s="47">
        <v>0</v>
      </c>
      <c r="G28" s="41" t="s">
        <v>8</v>
      </c>
      <c r="H28" s="42" t="s">
        <v>8</v>
      </c>
      <c r="I28" s="40">
        <v>300</v>
      </c>
      <c r="J28" s="42" t="s">
        <v>8</v>
      </c>
      <c r="K28" s="42" t="s">
        <v>178</v>
      </c>
      <c r="L28" s="72">
        <v>0</v>
      </c>
      <c r="M28" s="68">
        <v>0</v>
      </c>
      <c r="N28" s="27">
        <f t="shared" si="0"/>
        <v>300</v>
      </c>
    </row>
    <row r="29" spans="1:14" x14ac:dyDescent="0.25">
      <c r="A29" s="37">
        <v>24</v>
      </c>
      <c r="B29" s="6" t="s">
        <v>113</v>
      </c>
      <c r="C29" s="18">
        <v>5642</v>
      </c>
      <c r="D29" s="18">
        <v>221</v>
      </c>
      <c r="E29" s="18" t="s">
        <v>29</v>
      </c>
      <c r="F29" s="47">
        <v>0</v>
      </c>
      <c r="G29" s="48">
        <v>270</v>
      </c>
      <c r="H29" s="40">
        <v>0</v>
      </c>
      <c r="I29" s="40">
        <v>0</v>
      </c>
      <c r="J29" s="40">
        <v>0</v>
      </c>
      <c r="K29" s="40">
        <v>0</v>
      </c>
      <c r="L29" s="72">
        <v>0</v>
      </c>
      <c r="M29" s="68">
        <v>0</v>
      </c>
      <c r="N29" s="27">
        <f t="shared" si="0"/>
        <v>270</v>
      </c>
    </row>
    <row r="30" spans="1:14" x14ac:dyDescent="0.25">
      <c r="A30" s="37">
        <v>25</v>
      </c>
      <c r="B30" s="6" t="s">
        <v>45</v>
      </c>
      <c r="C30" s="18">
        <v>1282</v>
      </c>
      <c r="D30" s="18">
        <v>91</v>
      </c>
      <c r="E30" s="18" t="s">
        <v>7</v>
      </c>
      <c r="F30" s="47">
        <v>270</v>
      </c>
      <c r="G30" s="41" t="s">
        <v>8</v>
      </c>
      <c r="H30" s="40">
        <v>0</v>
      </c>
      <c r="I30" s="40">
        <v>0</v>
      </c>
      <c r="J30" s="40">
        <v>0</v>
      </c>
      <c r="K30" s="40">
        <v>0</v>
      </c>
      <c r="L30" s="72">
        <v>0</v>
      </c>
      <c r="M30" s="68">
        <v>0</v>
      </c>
      <c r="N30" s="27">
        <f t="shared" si="0"/>
        <v>270</v>
      </c>
    </row>
    <row r="31" spans="1:14" x14ac:dyDescent="0.25">
      <c r="A31" s="37">
        <v>26</v>
      </c>
      <c r="B31" s="6" t="s">
        <v>111</v>
      </c>
      <c r="C31" s="79">
        <v>1237</v>
      </c>
      <c r="D31" s="78">
        <v>68</v>
      </c>
      <c r="E31" s="18" t="s">
        <v>7</v>
      </c>
      <c r="F31" s="47">
        <v>0</v>
      </c>
      <c r="G31" s="48">
        <v>0</v>
      </c>
      <c r="H31" s="40">
        <v>0</v>
      </c>
      <c r="I31" s="40">
        <v>0</v>
      </c>
      <c r="J31" s="40">
        <v>0</v>
      </c>
      <c r="K31" s="40">
        <v>0</v>
      </c>
      <c r="L31" s="72">
        <v>250</v>
      </c>
      <c r="M31" s="68">
        <v>0</v>
      </c>
      <c r="N31" s="27">
        <f t="shared" si="0"/>
        <v>250</v>
      </c>
    </row>
    <row r="32" spans="1:14" x14ac:dyDescent="0.25">
      <c r="A32" s="37">
        <v>27</v>
      </c>
      <c r="B32" s="6" t="s">
        <v>70</v>
      </c>
      <c r="C32" s="18">
        <v>2648</v>
      </c>
      <c r="D32" s="81">
        <v>445</v>
      </c>
      <c r="E32" s="18" t="s">
        <v>7</v>
      </c>
      <c r="F32" s="47">
        <v>230</v>
      </c>
      <c r="G32" s="48">
        <v>0</v>
      </c>
      <c r="H32" s="40">
        <v>0</v>
      </c>
      <c r="I32" s="40">
        <v>0</v>
      </c>
      <c r="J32" s="40">
        <v>0</v>
      </c>
      <c r="K32" s="40">
        <v>0</v>
      </c>
      <c r="L32" s="72">
        <v>0</v>
      </c>
      <c r="M32" s="72">
        <v>0</v>
      </c>
      <c r="N32" s="27">
        <f t="shared" si="0"/>
        <v>230</v>
      </c>
    </row>
    <row r="33" spans="1:14" x14ac:dyDescent="0.25">
      <c r="A33" s="37">
        <v>28</v>
      </c>
      <c r="B33" s="6" t="s">
        <v>201</v>
      </c>
      <c r="C33" s="79">
        <v>5339</v>
      </c>
      <c r="D33" s="83">
        <v>198</v>
      </c>
      <c r="E33" s="18" t="s">
        <v>29</v>
      </c>
      <c r="F33" s="47">
        <v>0</v>
      </c>
      <c r="G33" s="48">
        <v>0</v>
      </c>
      <c r="H33" s="40">
        <v>0</v>
      </c>
      <c r="I33" s="40">
        <v>0</v>
      </c>
      <c r="J33" s="40">
        <v>0</v>
      </c>
      <c r="K33" s="40">
        <v>0</v>
      </c>
      <c r="L33" s="72">
        <v>230</v>
      </c>
      <c r="M33" s="72">
        <v>0</v>
      </c>
      <c r="N33" s="27">
        <f t="shared" si="0"/>
        <v>230</v>
      </c>
    </row>
    <row r="34" spans="1:14" x14ac:dyDescent="0.25">
      <c r="A34" s="37">
        <v>29</v>
      </c>
      <c r="B34" s="6" t="s">
        <v>27</v>
      </c>
      <c r="C34" s="79">
        <v>1959</v>
      </c>
      <c r="D34" s="98">
        <v>295</v>
      </c>
      <c r="E34" s="18" t="s">
        <v>7</v>
      </c>
      <c r="F34" s="47">
        <v>210</v>
      </c>
      <c r="G34" s="48">
        <v>0</v>
      </c>
      <c r="H34" s="42" t="s">
        <v>8</v>
      </c>
      <c r="I34" s="40">
        <v>0</v>
      </c>
      <c r="J34" s="40">
        <v>0</v>
      </c>
      <c r="K34" s="40">
        <v>0</v>
      </c>
      <c r="L34" s="74" t="s">
        <v>8</v>
      </c>
      <c r="M34" s="72">
        <v>0</v>
      </c>
      <c r="N34" s="27">
        <f t="shared" si="0"/>
        <v>210</v>
      </c>
    </row>
    <row r="35" spans="1:14" x14ac:dyDescent="0.25">
      <c r="A35" s="37">
        <v>30</v>
      </c>
      <c r="B35" s="6" t="s">
        <v>114</v>
      </c>
      <c r="C35" s="79">
        <v>8557</v>
      </c>
      <c r="D35" s="78">
        <v>183</v>
      </c>
      <c r="E35" s="18" t="s">
        <v>29</v>
      </c>
      <c r="F35" s="47">
        <v>0</v>
      </c>
      <c r="G35" s="48">
        <v>190</v>
      </c>
      <c r="H35" s="40">
        <v>0</v>
      </c>
      <c r="I35" s="40">
        <v>0</v>
      </c>
      <c r="J35" s="40">
        <v>0</v>
      </c>
      <c r="K35" s="40">
        <v>0</v>
      </c>
      <c r="L35" s="72">
        <v>0</v>
      </c>
      <c r="M35" s="72">
        <v>0</v>
      </c>
      <c r="N35" s="27">
        <f t="shared" si="0"/>
        <v>190</v>
      </c>
    </row>
    <row r="36" spans="1:14" x14ac:dyDescent="0.25">
      <c r="A36" s="37">
        <v>31</v>
      </c>
      <c r="B36" s="6" t="s">
        <v>115</v>
      </c>
      <c r="C36" s="18">
        <v>10025</v>
      </c>
      <c r="D36" s="82">
        <v>303</v>
      </c>
      <c r="E36" s="18" t="s">
        <v>7</v>
      </c>
      <c r="F36" s="47">
        <v>0</v>
      </c>
      <c r="G36" s="48">
        <v>150</v>
      </c>
      <c r="H36" s="42" t="s">
        <v>8</v>
      </c>
      <c r="I36" s="40">
        <v>0</v>
      </c>
      <c r="J36" s="40">
        <v>0</v>
      </c>
      <c r="K36" s="40">
        <v>0</v>
      </c>
      <c r="L36" s="72">
        <v>0</v>
      </c>
      <c r="M36" s="72">
        <v>0</v>
      </c>
      <c r="N36" s="27">
        <f t="shared" si="0"/>
        <v>150</v>
      </c>
    </row>
    <row r="37" spans="1:14" x14ac:dyDescent="0.25">
      <c r="A37" s="37">
        <v>32</v>
      </c>
      <c r="B37" s="6" t="s">
        <v>28</v>
      </c>
      <c r="C37" s="18">
        <v>13774</v>
      </c>
      <c r="D37" s="80">
        <v>352</v>
      </c>
      <c r="E37" s="18" t="s">
        <v>7</v>
      </c>
      <c r="F37" s="47">
        <v>140</v>
      </c>
      <c r="G37" s="48">
        <v>0</v>
      </c>
      <c r="H37" s="40">
        <v>0</v>
      </c>
      <c r="I37" s="40">
        <v>0</v>
      </c>
      <c r="J37" s="40">
        <v>0</v>
      </c>
      <c r="K37" s="40">
        <v>0</v>
      </c>
      <c r="L37" s="72">
        <v>0</v>
      </c>
      <c r="M37" s="72">
        <v>0</v>
      </c>
      <c r="N37" s="27">
        <f t="shared" si="0"/>
        <v>140</v>
      </c>
    </row>
    <row r="38" spans="1:14" x14ac:dyDescent="0.25">
      <c r="A38" s="37">
        <v>33</v>
      </c>
      <c r="B38" s="6" t="s">
        <v>116</v>
      </c>
      <c r="C38" s="18">
        <v>4013</v>
      </c>
      <c r="D38" s="81">
        <v>334</v>
      </c>
      <c r="E38" s="18" t="s">
        <v>7</v>
      </c>
      <c r="F38" s="47">
        <v>0</v>
      </c>
      <c r="G38" s="48">
        <v>140</v>
      </c>
      <c r="H38" s="40">
        <v>0</v>
      </c>
      <c r="I38" s="40">
        <v>0</v>
      </c>
      <c r="J38" s="40">
        <v>0</v>
      </c>
      <c r="K38" s="40">
        <v>0</v>
      </c>
      <c r="L38" s="72">
        <v>0</v>
      </c>
      <c r="M38" s="72">
        <v>0</v>
      </c>
      <c r="N38" s="27">
        <f t="shared" si="0"/>
        <v>140</v>
      </c>
    </row>
    <row r="39" spans="1:14" x14ac:dyDescent="0.25">
      <c r="A39" s="37">
        <v>34</v>
      </c>
      <c r="B39" s="6" t="s">
        <v>73</v>
      </c>
      <c r="C39" s="18">
        <v>8578</v>
      </c>
      <c r="D39" s="80">
        <v>275</v>
      </c>
      <c r="E39" s="18" t="s">
        <v>7</v>
      </c>
      <c r="F39" s="47">
        <v>130</v>
      </c>
      <c r="G39" s="48">
        <v>0</v>
      </c>
      <c r="H39" s="40">
        <v>0</v>
      </c>
      <c r="I39" s="40">
        <v>0</v>
      </c>
      <c r="J39" s="40">
        <v>0</v>
      </c>
      <c r="K39" s="40">
        <v>0</v>
      </c>
      <c r="L39" s="72">
        <v>0</v>
      </c>
      <c r="M39" s="72">
        <v>0</v>
      </c>
      <c r="N39" s="27">
        <f t="shared" si="0"/>
        <v>130</v>
      </c>
    </row>
    <row r="40" spans="1:14" x14ac:dyDescent="0.25">
      <c r="A40" s="37">
        <v>35</v>
      </c>
      <c r="B40" s="6" t="s">
        <v>26</v>
      </c>
      <c r="C40" s="18">
        <v>14064</v>
      </c>
      <c r="D40" s="82">
        <v>82</v>
      </c>
      <c r="E40" s="18" t="s">
        <v>7</v>
      </c>
      <c r="F40" s="47">
        <v>120</v>
      </c>
      <c r="G40" s="41" t="s">
        <v>8</v>
      </c>
      <c r="H40" s="40">
        <v>0</v>
      </c>
      <c r="I40" s="40">
        <v>0</v>
      </c>
      <c r="J40" s="40">
        <v>0</v>
      </c>
      <c r="K40" s="40">
        <v>0</v>
      </c>
      <c r="L40" s="72">
        <v>0</v>
      </c>
      <c r="M40" s="72">
        <v>0</v>
      </c>
      <c r="N40" s="27">
        <f t="shared" si="0"/>
        <v>120</v>
      </c>
    </row>
    <row r="41" spans="1:14" x14ac:dyDescent="0.25">
      <c r="A41" s="37">
        <v>36</v>
      </c>
      <c r="B41" s="35" t="s">
        <v>75</v>
      </c>
      <c r="C41" s="36">
        <v>1419</v>
      </c>
      <c r="D41" s="36">
        <v>23</v>
      </c>
      <c r="E41" s="36" t="s">
        <v>7</v>
      </c>
      <c r="F41" s="36">
        <v>100</v>
      </c>
      <c r="G41" s="48">
        <v>0</v>
      </c>
      <c r="H41" s="40">
        <v>0</v>
      </c>
      <c r="I41" s="40">
        <v>0</v>
      </c>
      <c r="J41" s="40">
        <v>0</v>
      </c>
      <c r="K41" s="40">
        <v>0</v>
      </c>
      <c r="L41" s="72">
        <v>0</v>
      </c>
      <c r="M41" s="72">
        <v>0</v>
      </c>
      <c r="N41" s="27">
        <f t="shared" si="0"/>
        <v>100</v>
      </c>
    </row>
    <row r="42" spans="1:14" x14ac:dyDescent="0.25">
      <c r="A42" s="37">
        <v>37</v>
      </c>
      <c r="B42" s="6" t="s">
        <v>77</v>
      </c>
      <c r="C42" s="18">
        <v>16887</v>
      </c>
      <c r="D42" s="18">
        <v>297</v>
      </c>
      <c r="E42" s="18" t="s">
        <v>7</v>
      </c>
      <c r="F42" s="47">
        <v>85</v>
      </c>
      <c r="G42" s="41" t="s">
        <v>150</v>
      </c>
      <c r="H42" s="42" t="s">
        <v>8</v>
      </c>
      <c r="I42" s="40">
        <v>0</v>
      </c>
      <c r="J42" s="40">
        <v>0</v>
      </c>
      <c r="K42" s="40">
        <v>0</v>
      </c>
      <c r="L42" s="72">
        <v>0</v>
      </c>
      <c r="M42" s="72">
        <v>0</v>
      </c>
      <c r="N42" s="27">
        <f t="shared" si="0"/>
        <v>85</v>
      </c>
    </row>
    <row r="43" spans="1:14" x14ac:dyDescent="0.25">
      <c r="A43" s="37">
        <v>38</v>
      </c>
      <c r="B43" s="6" t="s">
        <v>78</v>
      </c>
      <c r="C43" s="18">
        <v>12496</v>
      </c>
      <c r="D43" s="18">
        <v>721</v>
      </c>
      <c r="E43" s="18" t="s">
        <v>29</v>
      </c>
      <c r="F43" s="24" t="s">
        <v>8</v>
      </c>
      <c r="G43" s="48">
        <v>0</v>
      </c>
      <c r="H43" s="40">
        <v>0</v>
      </c>
      <c r="I43" s="40">
        <v>0</v>
      </c>
      <c r="J43" s="40">
        <v>0</v>
      </c>
      <c r="K43" s="40">
        <v>0</v>
      </c>
      <c r="L43" s="72">
        <v>0</v>
      </c>
      <c r="M43" s="72">
        <v>0</v>
      </c>
      <c r="N43" s="27">
        <f t="shared" si="0"/>
        <v>0</v>
      </c>
    </row>
    <row r="44" spans="1:14" x14ac:dyDescent="0.25">
      <c r="A44" s="37">
        <v>39</v>
      </c>
      <c r="B44" s="6" t="s">
        <v>36</v>
      </c>
      <c r="C44" s="18">
        <v>7144</v>
      </c>
      <c r="D44" s="18" t="s">
        <v>40</v>
      </c>
      <c r="E44" s="18" t="s">
        <v>7</v>
      </c>
      <c r="F44" s="24" t="s">
        <v>8</v>
      </c>
      <c r="G44" s="48">
        <v>0</v>
      </c>
      <c r="H44" s="40">
        <v>0</v>
      </c>
      <c r="I44" s="40">
        <v>0</v>
      </c>
      <c r="J44" s="40">
        <v>0</v>
      </c>
      <c r="K44" s="40">
        <v>0</v>
      </c>
      <c r="L44" s="72">
        <v>0</v>
      </c>
      <c r="M44" s="72">
        <v>0</v>
      </c>
      <c r="N44" s="27">
        <f t="shared" si="0"/>
        <v>0</v>
      </c>
    </row>
    <row r="45" spans="1:14" x14ac:dyDescent="0.25">
      <c r="A45" s="37">
        <v>40</v>
      </c>
      <c r="B45" s="35" t="s">
        <v>79</v>
      </c>
      <c r="C45" s="36">
        <v>20796</v>
      </c>
      <c r="D45" s="36">
        <v>475</v>
      </c>
      <c r="E45" s="36" t="s">
        <v>7</v>
      </c>
      <c r="F45" s="76" t="s">
        <v>8</v>
      </c>
      <c r="G45" s="48">
        <v>0</v>
      </c>
      <c r="H45" s="40">
        <v>0</v>
      </c>
      <c r="I45" s="40">
        <v>0</v>
      </c>
      <c r="J45" s="40">
        <v>0</v>
      </c>
      <c r="K45" s="40">
        <v>0</v>
      </c>
      <c r="L45" s="72">
        <v>0</v>
      </c>
      <c r="M45" s="72">
        <v>0</v>
      </c>
      <c r="N45" s="27">
        <f t="shared" si="0"/>
        <v>0</v>
      </c>
    </row>
    <row r="46" spans="1:14" x14ac:dyDescent="0.25">
      <c r="A46" s="37">
        <v>41</v>
      </c>
      <c r="B46" s="6" t="s">
        <v>80</v>
      </c>
      <c r="C46" s="18">
        <v>20782</v>
      </c>
      <c r="D46" s="18">
        <v>406</v>
      </c>
      <c r="E46" s="18" t="s">
        <v>7</v>
      </c>
      <c r="F46" s="24" t="s">
        <v>8</v>
      </c>
      <c r="G46" s="48">
        <v>0</v>
      </c>
      <c r="H46" s="40">
        <v>0</v>
      </c>
      <c r="I46" s="40">
        <v>0</v>
      </c>
      <c r="J46" s="40">
        <v>0</v>
      </c>
      <c r="K46" s="40">
        <v>0</v>
      </c>
      <c r="L46" s="72">
        <v>0</v>
      </c>
      <c r="M46" s="72">
        <v>0</v>
      </c>
      <c r="N46" s="27">
        <f t="shared" si="0"/>
        <v>0</v>
      </c>
    </row>
    <row r="47" spans="1:14" x14ac:dyDescent="0.25">
      <c r="A47" s="37">
        <v>42</v>
      </c>
      <c r="B47" s="6" t="s">
        <v>117</v>
      </c>
      <c r="C47" s="18">
        <v>13023</v>
      </c>
      <c r="D47" s="18">
        <v>934</v>
      </c>
      <c r="E47" s="18" t="s">
        <v>7</v>
      </c>
      <c r="F47" s="47">
        <v>0</v>
      </c>
      <c r="G47" s="41" t="s">
        <v>150</v>
      </c>
      <c r="H47" s="40">
        <v>0</v>
      </c>
      <c r="I47" s="40">
        <v>0</v>
      </c>
      <c r="J47" s="40">
        <v>0</v>
      </c>
      <c r="K47" s="40">
        <v>0</v>
      </c>
      <c r="L47" s="72" t="s">
        <v>150</v>
      </c>
      <c r="M47" s="72">
        <v>0</v>
      </c>
      <c r="N47" s="27">
        <f t="shared" si="0"/>
        <v>0</v>
      </c>
    </row>
    <row r="48" spans="1:14" x14ac:dyDescent="0.25">
      <c r="A48" s="37">
        <v>43</v>
      </c>
      <c r="B48" s="6" t="s">
        <v>119</v>
      </c>
      <c r="C48" s="79">
        <v>2909</v>
      </c>
      <c r="D48" s="79">
        <v>69</v>
      </c>
      <c r="E48" s="18" t="s">
        <v>7</v>
      </c>
      <c r="F48" s="47">
        <v>0</v>
      </c>
      <c r="G48" s="41" t="s">
        <v>8</v>
      </c>
      <c r="H48" s="40">
        <v>0</v>
      </c>
      <c r="I48" s="40">
        <v>0</v>
      </c>
      <c r="J48" s="40">
        <v>0</v>
      </c>
      <c r="K48" s="40">
        <v>0</v>
      </c>
      <c r="L48" s="74" t="s">
        <v>8</v>
      </c>
      <c r="M48" s="72">
        <v>0</v>
      </c>
      <c r="N48" s="27">
        <f t="shared" si="0"/>
        <v>0</v>
      </c>
    </row>
    <row r="49" spans="1:14" x14ac:dyDescent="0.25">
      <c r="A49" s="37">
        <v>44</v>
      </c>
      <c r="B49" s="38" t="s">
        <v>121</v>
      </c>
      <c r="C49" s="39">
        <v>10263</v>
      </c>
      <c r="D49" s="39">
        <v>727</v>
      </c>
      <c r="E49" s="39" t="s">
        <v>29</v>
      </c>
      <c r="F49" s="40">
        <v>0</v>
      </c>
      <c r="G49" s="41" t="s">
        <v>8</v>
      </c>
      <c r="H49" s="40">
        <v>0</v>
      </c>
      <c r="I49" s="40">
        <v>0</v>
      </c>
      <c r="J49" s="40">
        <v>0</v>
      </c>
      <c r="K49" s="40">
        <v>0</v>
      </c>
      <c r="L49" s="72">
        <v>0</v>
      </c>
      <c r="M49" s="72">
        <v>0</v>
      </c>
      <c r="N49" s="27">
        <f t="shared" si="0"/>
        <v>0</v>
      </c>
    </row>
    <row r="50" spans="1:14" x14ac:dyDescent="0.25">
      <c r="A50" s="37">
        <v>45</v>
      </c>
      <c r="B50" s="38" t="s">
        <v>9</v>
      </c>
      <c r="C50" s="39">
        <v>1711</v>
      </c>
      <c r="D50" s="39">
        <v>389</v>
      </c>
      <c r="E50" s="39" t="s">
        <v>7</v>
      </c>
      <c r="F50" s="40">
        <v>0</v>
      </c>
      <c r="G50" s="48">
        <v>0</v>
      </c>
      <c r="H50" s="40">
        <v>0</v>
      </c>
      <c r="I50" s="40">
        <v>0</v>
      </c>
      <c r="J50" s="42" t="s">
        <v>8</v>
      </c>
      <c r="K50" s="42" t="s">
        <v>8</v>
      </c>
      <c r="L50" s="72">
        <v>0</v>
      </c>
      <c r="M50" s="72">
        <v>0</v>
      </c>
      <c r="N50" s="27">
        <f t="shared" si="0"/>
        <v>0</v>
      </c>
    </row>
    <row r="51" spans="1:14" x14ac:dyDescent="0.25">
      <c r="A51" s="37">
        <v>46</v>
      </c>
      <c r="B51" s="38" t="s">
        <v>183</v>
      </c>
      <c r="C51" s="18">
        <v>6552</v>
      </c>
      <c r="D51" s="18">
        <v>339</v>
      </c>
      <c r="E51" s="39" t="s">
        <v>7</v>
      </c>
      <c r="F51" s="40">
        <v>0</v>
      </c>
      <c r="G51" s="48">
        <v>0</v>
      </c>
      <c r="H51" s="40">
        <v>0</v>
      </c>
      <c r="I51" s="40">
        <v>0</v>
      </c>
      <c r="J51" s="42" t="s">
        <v>8</v>
      </c>
      <c r="K51" s="42" t="s">
        <v>8</v>
      </c>
      <c r="L51" s="72">
        <v>0</v>
      </c>
      <c r="M51" s="72">
        <v>0</v>
      </c>
      <c r="N51" s="27">
        <f t="shared" si="0"/>
        <v>0</v>
      </c>
    </row>
    <row r="52" spans="1:14" x14ac:dyDescent="0.25">
      <c r="A52" s="37">
        <v>47</v>
      </c>
      <c r="B52" s="38" t="s">
        <v>184</v>
      </c>
      <c r="C52" s="18">
        <v>4248</v>
      </c>
      <c r="D52" s="82">
        <v>296</v>
      </c>
      <c r="E52" s="39" t="s">
        <v>7</v>
      </c>
      <c r="F52" s="40">
        <v>0</v>
      </c>
      <c r="G52" s="48">
        <v>0</v>
      </c>
      <c r="H52" s="40">
        <v>0</v>
      </c>
      <c r="I52" s="40">
        <v>0</v>
      </c>
      <c r="J52" s="42" t="s">
        <v>8</v>
      </c>
      <c r="K52" s="42" t="s">
        <v>8</v>
      </c>
      <c r="L52" s="72">
        <v>0</v>
      </c>
      <c r="M52" s="72">
        <v>0</v>
      </c>
      <c r="N52" s="27">
        <f t="shared" si="0"/>
        <v>0</v>
      </c>
    </row>
    <row r="53" spans="1:14" x14ac:dyDescent="0.25">
      <c r="A53" s="37">
        <v>48</v>
      </c>
      <c r="B53" s="38"/>
      <c r="C53" s="39"/>
      <c r="D53" s="63"/>
      <c r="E53" s="39"/>
      <c r="F53" s="40"/>
      <c r="G53" s="48"/>
      <c r="H53" s="40"/>
      <c r="I53" s="40"/>
      <c r="J53" s="40"/>
      <c r="K53" s="40"/>
      <c r="L53" s="72"/>
      <c r="M53" s="72">
        <v>0</v>
      </c>
      <c r="N53" s="27">
        <f t="shared" ref="N53:N63" si="1">SUM(F53:L53)-M53</f>
        <v>0</v>
      </c>
    </row>
    <row r="54" spans="1:14" x14ac:dyDescent="0.25">
      <c r="A54" s="37">
        <v>49</v>
      </c>
      <c r="B54" s="38"/>
      <c r="C54" s="39"/>
      <c r="D54" s="63"/>
      <c r="E54" s="39"/>
      <c r="F54" s="40"/>
      <c r="G54" s="48"/>
      <c r="H54" s="40"/>
      <c r="I54" s="40"/>
      <c r="J54" s="40"/>
      <c r="K54" s="40"/>
      <c r="L54" s="72"/>
      <c r="M54" s="72">
        <v>0</v>
      </c>
      <c r="N54" s="27">
        <f t="shared" si="1"/>
        <v>0</v>
      </c>
    </row>
    <row r="55" spans="1:14" x14ac:dyDescent="0.25">
      <c r="A55" s="37">
        <v>50</v>
      </c>
      <c r="B55" s="38"/>
      <c r="C55" s="39"/>
      <c r="D55" s="39"/>
      <c r="E55" s="39"/>
      <c r="F55" s="40"/>
      <c r="G55" s="48"/>
      <c r="H55" s="40"/>
      <c r="I55" s="40"/>
      <c r="J55" s="40"/>
      <c r="K55" s="40"/>
      <c r="L55" s="72"/>
      <c r="M55" s="72">
        <v>0</v>
      </c>
      <c r="N55" s="27">
        <f t="shared" si="1"/>
        <v>0</v>
      </c>
    </row>
    <row r="56" spans="1:14" x14ac:dyDescent="0.25">
      <c r="A56" s="37">
        <v>51</v>
      </c>
      <c r="B56" s="38"/>
      <c r="C56" s="39"/>
      <c r="D56" s="39"/>
      <c r="E56" s="39"/>
      <c r="F56" s="40"/>
      <c r="G56" s="41"/>
      <c r="H56" s="40"/>
      <c r="I56" s="40"/>
      <c r="J56" s="40"/>
      <c r="K56" s="42"/>
      <c r="L56" s="74"/>
      <c r="M56" s="72">
        <v>0</v>
      </c>
      <c r="N56" s="27">
        <f t="shared" si="1"/>
        <v>0</v>
      </c>
    </row>
    <row r="57" spans="1:14" x14ac:dyDescent="0.25">
      <c r="A57" s="37">
        <v>52</v>
      </c>
      <c r="B57" s="38"/>
      <c r="C57" s="39"/>
      <c r="D57" s="39"/>
      <c r="E57" s="39"/>
      <c r="F57" s="40"/>
      <c r="G57" s="48"/>
      <c r="H57" s="40"/>
      <c r="I57" s="40"/>
      <c r="J57" s="40"/>
      <c r="K57" s="42"/>
      <c r="L57" s="74"/>
      <c r="M57" s="72">
        <v>0</v>
      </c>
      <c r="N57" s="27">
        <f t="shared" si="1"/>
        <v>0</v>
      </c>
    </row>
    <row r="58" spans="1:14" x14ac:dyDescent="0.25">
      <c r="A58" s="37">
        <v>53</v>
      </c>
      <c r="B58" s="38"/>
      <c r="C58" s="39"/>
      <c r="D58" s="39"/>
      <c r="E58" s="39"/>
      <c r="F58" s="40"/>
      <c r="G58" s="48"/>
      <c r="H58" s="40"/>
      <c r="I58" s="40"/>
      <c r="J58" s="40"/>
      <c r="K58" s="42"/>
      <c r="L58" s="74"/>
      <c r="M58" s="72">
        <v>0</v>
      </c>
      <c r="N58" s="27">
        <f t="shared" si="1"/>
        <v>0</v>
      </c>
    </row>
    <row r="59" spans="1:14" x14ac:dyDescent="0.25">
      <c r="A59" s="37">
        <v>54</v>
      </c>
      <c r="B59" s="38"/>
      <c r="C59" s="39"/>
      <c r="D59" s="39"/>
      <c r="E59" s="39"/>
      <c r="F59" s="40"/>
      <c r="G59" s="48"/>
      <c r="H59" s="40"/>
      <c r="I59" s="40"/>
      <c r="J59" s="40"/>
      <c r="K59" s="42"/>
      <c r="L59" s="74"/>
      <c r="M59" s="72">
        <v>0</v>
      </c>
      <c r="N59" s="27">
        <f t="shared" si="1"/>
        <v>0</v>
      </c>
    </row>
    <row r="60" spans="1:14" x14ac:dyDescent="0.25">
      <c r="A60" s="37">
        <v>55</v>
      </c>
      <c r="B60" s="38"/>
      <c r="C60" s="39"/>
      <c r="D60" s="39"/>
      <c r="E60" s="39"/>
      <c r="F60" s="40"/>
      <c r="G60" s="48"/>
      <c r="H60" s="40"/>
      <c r="I60" s="40"/>
      <c r="J60" s="40"/>
      <c r="K60" s="42"/>
      <c r="L60" s="74"/>
      <c r="M60" s="72">
        <v>0</v>
      </c>
      <c r="N60" s="27">
        <f t="shared" si="1"/>
        <v>0</v>
      </c>
    </row>
    <row r="61" spans="1:14" x14ac:dyDescent="0.25">
      <c r="A61" s="37">
        <v>56</v>
      </c>
      <c r="B61" s="38"/>
      <c r="C61" s="39"/>
      <c r="D61" s="39"/>
      <c r="E61" s="39"/>
      <c r="F61" s="40"/>
      <c r="G61" s="48"/>
      <c r="H61" s="40"/>
      <c r="I61" s="40"/>
      <c r="J61" s="40"/>
      <c r="K61" s="42"/>
      <c r="L61" s="74"/>
      <c r="M61" s="72">
        <v>0</v>
      </c>
      <c r="N61" s="27">
        <f t="shared" si="1"/>
        <v>0</v>
      </c>
    </row>
    <row r="62" spans="1:14" x14ac:dyDescent="0.25">
      <c r="A62" s="37"/>
      <c r="B62" s="38"/>
      <c r="C62" s="39"/>
      <c r="D62" s="39"/>
      <c r="E62" s="39"/>
      <c r="F62" s="40"/>
      <c r="G62" s="41"/>
      <c r="H62" s="42"/>
      <c r="I62" s="40"/>
      <c r="J62" s="40"/>
      <c r="K62" s="40"/>
      <c r="L62" s="72"/>
      <c r="M62" s="72">
        <v>0</v>
      </c>
      <c r="N62" s="27">
        <f t="shared" si="1"/>
        <v>0</v>
      </c>
    </row>
    <row r="63" spans="1:14" ht="15.75" thickBot="1" x14ac:dyDescent="0.3">
      <c r="A63" s="33"/>
      <c r="B63" s="7"/>
      <c r="C63" s="19"/>
      <c r="D63" s="19"/>
      <c r="E63" s="19"/>
      <c r="F63" s="23"/>
      <c r="G63" s="51"/>
      <c r="H63" s="9"/>
      <c r="I63" s="9"/>
      <c r="J63" s="9"/>
      <c r="K63" s="9"/>
      <c r="L63" s="69"/>
      <c r="M63" s="51">
        <v>0</v>
      </c>
      <c r="N63" s="27">
        <f t="shared" si="1"/>
        <v>0</v>
      </c>
    </row>
    <row r="64" spans="1:14" x14ac:dyDescent="0.25">
      <c r="A64" s="20"/>
      <c r="B64" s="2"/>
      <c r="C64" s="20"/>
      <c r="D64" s="20"/>
      <c r="E64" s="20"/>
      <c r="F64" s="13">
        <v>24</v>
      </c>
      <c r="G64" s="13">
        <v>24</v>
      </c>
      <c r="H64" s="13">
        <v>15</v>
      </c>
      <c r="I64" s="13">
        <v>4</v>
      </c>
      <c r="J64" s="13">
        <v>16</v>
      </c>
      <c r="K64" s="13">
        <v>16</v>
      </c>
      <c r="L64" s="13">
        <v>13</v>
      </c>
      <c r="M64" s="13"/>
      <c r="N64" s="62">
        <f>AVERAGE(F64:L64)</f>
        <v>16</v>
      </c>
    </row>
    <row r="65" spans="1:14" x14ac:dyDescent="0.25">
      <c r="A65" s="1"/>
      <c r="B65" s="105" t="s">
        <v>2</v>
      </c>
      <c r="C65" s="105"/>
      <c r="D65" s="105"/>
      <c r="E65" s="105"/>
      <c r="F65" s="105"/>
      <c r="G65" s="52"/>
      <c r="H65" s="11"/>
      <c r="I65" s="11"/>
      <c r="J65" s="11"/>
      <c r="K65" s="11"/>
      <c r="L65" s="95"/>
      <c r="M65" s="70"/>
      <c r="N65" s="11"/>
    </row>
    <row r="66" spans="1:14" x14ac:dyDescent="0.25">
      <c r="A66" s="1"/>
      <c r="B66" s="105"/>
      <c r="C66" s="105"/>
      <c r="D66" s="105"/>
      <c r="E66" s="105"/>
      <c r="F66" s="105"/>
      <c r="G66" s="52"/>
      <c r="H66" s="11"/>
      <c r="I66" s="11"/>
      <c r="J66" s="11"/>
      <c r="K66" s="11"/>
      <c r="L66" s="95"/>
      <c r="M66" s="70"/>
      <c r="N66" s="11"/>
    </row>
  </sheetData>
  <sortState ref="B7:N52">
    <sortCondition descending="1" ref="N7:N52"/>
  </sortState>
  <mergeCells count="11">
    <mergeCell ref="D1:N1"/>
    <mergeCell ref="N3:N4"/>
    <mergeCell ref="B65:F66"/>
    <mergeCell ref="M3:M4"/>
    <mergeCell ref="G3:G4"/>
    <mergeCell ref="H3:H4"/>
    <mergeCell ref="F3:F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D1" sqref="D1:N1"/>
    </sheetView>
  </sheetViews>
  <sheetFormatPr defaultRowHeight="15" x14ac:dyDescent="0.25"/>
  <cols>
    <col min="1" max="1" width="10.7109375" customWidth="1"/>
    <col min="2" max="2" width="27.42578125" customWidth="1"/>
    <col min="3" max="3" width="15.28515625" customWidth="1"/>
    <col min="4" max="4" width="11.5703125" customWidth="1"/>
    <col min="5" max="6" width="13.140625" customWidth="1"/>
    <col min="7" max="7" width="12.85546875" customWidth="1"/>
    <col min="8" max="9" width="12.42578125" customWidth="1"/>
    <col min="10" max="10" width="12.28515625" customWidth="1"/>
    <col min="11" max="13" width="12.7109375" customWidth="1"/>
    <col min="14" max="14" width="12.85546875" customWidth="1"/>
  </cols>
  <sheetData>
    <row r="1" spans="1:14" ht="21" x14ac:dyDescent="0.25">
      <c r="A1" s="30"/>
      <c r="B1" s="29"/>
      <c r="C1" s="29"/>
      <c r="D1" s="102" t="s">
        <v>81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thickBot="1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96"/>
      <c r="M2" s="29"/>
      <c r="N2" s="29"/>
    </row>
    <row r="3" spans="1:14" x14ac:dyDescent="0.25">
      <c r="A3" s="1"/>
      <c r="C3" s="1"/>
      <c r="D3" s="1"/>
      <c r="E3" s="1"/>
      <c r="F3" s="73" t="s">
        <v>82</v>
      </c>
      <c r="G3" s="108" t="s">
        <v>108</v>
      </c>
      <c r="H3" s="108" t="s">
        <v>151</v>
      </c>
      <c r="I3" s="110" t="s">
        <v>175</v>
      </c>
      <c r="J3" s="110" t="s">
        <v>177</v>
      </c>
      <c r="K3" s="110" t="s">
        <v>177</v>
      </c>
      <c r="L3" s="110" t="s">
        <v>197</v>
      </c>
      <c r="M3" s="12" t="s">
        <v>13</v>
      </c>
      <c r="N3" s="103" t="s">
        <v>1</v>
      </c>
    </row>
    <row r="4" spans="1:14" ht="15.75" thickBot="1" x14ac:dyDescent="0.3">
      <c r="A4" s="1"/>
      <c r="C4" s="1"/>
      <c r="D4" s="1"/>
      <c r="E4" s="1"/>
      <c r="F4" s="15" t="s">
        <v>83</v>
      </c>
      <c r="G4" s="109"/>
      <c r="H4" s="109"/>
      <c r="I4" s="111"/>
      <c r="J4" s="111"/>
      <c r="K4" s="111"/>
      <c r="L4" s="111"/>
      <c r="M4" s="10" t="s">
        <v>14</v>
      </c>
      <c r="N4" s="104"/>
    </row>
    <row r="5" spans="1:14" ht="30.75" thickBot="1" x14ac:dyDescent="0.3">
      <c r="A5" s="31" t="s">
        <v>0</v>
      </c>
      <c r="B5" s="8" t="s">
        <v>5</v>
      </c>
      <c r="C5" s="75" t="s">
        <v>3</v>
      </c>
      <c r="D5" s="75" t="s">
        <v>6</v>
      </c>
      <c r="E5" s="75" t="s">
        <v>4</v>
      </c>
      <c r="F5" s="34">
        <v>43491</v>
      </c>
      <c r="G5" s="44">
        <v>43519</v>
      </c>
      <c r="H5" s="54">
        <v>43547</v>
      </c>
      <c r="I5" s="54">
        <v>43582</v>
      </c>
      <c r="J5" s="54">
        <v>43644</v>
      </c>
      <c r="K5" s="54">
        <v>43645</v>
      </c>
      <c r="L5" s="66">
        <v>43715</v>
      </c>
      <c r="M5" s="66"/>
      <c r="N5" s="14"/>
    </row>
    <row r="6" spans="1:14" x14ac:dyDescent="0.25">
      <c r="A6" s="32">
        <v>1</v>
      </c>
      <c r="B6" s="6" t="s">
        <v>84</v>
      </c>
      <c r="C6" s="18">
        <v>11742</v>
      </c>
      <c r="D6" s="18">
        <v>301</v>
      </c>
      <c r="E6" s="18" t="s">
        <v>7</v>
      </c>
      <c r="F6" s="22">
        <v>360</v>
      </c>
      <c r="G6" s="46">
        <v>400</v>
      </c>
      <c r="H6" s="57">
        <v>400</v>
      </c>
      <c r="I6" s="21">
        <v>400</v>
      </c>
      <c r="J6" s="21">
        <v>400</v>
      </c>
      <c r="K6" s="21">
        <v>400</v>
      </c>
      <c r="L6" s="99" t="s">
        <v>8</v>
      </c>
      <c r="M6" s="67">
        <v>0</v>
      </c>
      <c r="N6" s="26">
        <f t="shared" ref="N6:N23" si="0">SUM(F6:L6)-M6</f>
        <v>2360</v>
      </c>
    </row>
    <row r="7" spans="1:14" x14ac:dyDescent="0.25">
      <c r="A7" s="32">
        <v>2</v>
      </c>
      <c r="B7" s="6" t="s">
        <v>31</v>
      </c>
      <c r="C7" s="18">
        <v>13437</v>
      </c>
      <c r="D7" s="18">
        <v>353</v>
      </c>
      <c r="E7" s="18" t="s">
        <v>7</v>
      </c>
      <c r="F7" s="22">
        <v>300</v>
      </c>
      <c r="G7" s="24">
        <v>400</v>
      </c>
      <c r="H7" s="22">
        <v>330</v>
      </c>
      <c r="I7" s="22">
        <v>360</v>
      </c>
      <c r="J7" s="22">
        <v>360</v>
      </c>
      <c r="K7" s="22">
        <v>330</v>
      </c>
      <c r="L7" s="68">
        <v>400</v>
      </c>
      <c r="M7" s="68">
        <v>300</v>
      </c>
      <c r="N7" s="27">
        <f t="shared" si="0"/>
        <v>2180</v>
      </c>
    </row>
    <row r="8" spans="1:14" x14ac:dyDescent="0.25">
      <c r="A8" s="32">
        <v>3</v>
      </c>
      <c r="B8" s="6" t="s">
        <v>57</v>
      </c>
      <c r="C8" s="18">
        <v>11790</v>
      </c>
      <c r="D8" s="18">
        <v>219</v>
      </c>
      <c r="E8" s="18" t="s">
        <v>7</v>
      </c>
      <c r="F8" s="22">
        <v>250</v>
      </c>
      <c r="G8" s="47">
        <v>270</v>
      </c>
      <c r="H8" s="3" t="s">
        <v>8</v>
      </c>
      <c r="I8" s="22">
        <v>330</v>
      </c>
      <c r="J8" s="22">
        <v>330</v>
      </c>
      <c r="K8" s="22">
        <v>270</v>
      </c>
      <c r="L8" s="68">
        <v>270</v>
      </c>
      <c r="M8" s="68">
        <v>0</v>
      </c>
      <c r="N8" s="27">
        <f t="shared" si="0"/>
        <v>1720</v>
      </c>
    </row>
    <row r="9" spans="1:14" x14ac:dyDescent="0.25">
      <c r="A9" s="32">
        <v>4</v>
      </c>
      <c r="B9" s="35" t="s">
        <v>85</v>
      </c>
      <c r="C9" s="36">
        <v>1860</v>
      </c>
      <c r="D9" s="36">
        <v>80</v>
      </c>
      <c r="E9" s="36" t="s">
        <v>7</v>
      </c>
      <c r="F9" s="53">
        <v>330</v>
      </c>
      <c r="G9" s="47">
        <v>330</v>
      </c>
      <c r="H9" s="22">
        <v>360</v>
      </c>
      <c r="I9" s="22">
        <v>0</v>
      </c>
      <c r="J9" s="22">
        <v>0</v>
      </c>
      <c r="K9" s="22">
        <v>0</v>
      </c>
      <c r="L9" s="68">
        <v>0</v>
      </c>
      <c r="M9" s="68">
        <v>0</v>
      </c>
      <c r="N9" s="27">
        <f t="shared" si="0"/>
        <v>1020</v>
      </c>
    </row>
    <row r="10" spans="1:14" x14ac:dyDescent="0.25">
      <c r="A10" s="32">
        <v>5</v>
      </c>
      <c r="B10" s="6" t="s">
        <v>46</v>
      </c>
      <c r="C10" s="18">
        <v>1114</v>
      </c>
      <c r="D10" s="18">
        <v>38</v>
      </c>
      <c r="E10" s="18" t="s">
        <v>7</v>
      </c>
      <c r="F10" s="3" t="s">
        <v>8</v>
      </c>
      <c r="G10" s="47">
        <v>300</v>
      </c>
      <c r="H10" s="58">
        <v>300</v>
      </c>
      <c r="I10" s="22">
        <v>0</v>
      </c>
      <c r="J10" s="22">
        <v>0</v>
      </c>
      <c r="K10" s="22">
        <v>0</v>
      </c>
      <c r="L10" s="68">
        <v>360</v>
      </c>
      <c r="M10" s="68">
        <v>0</v>
      </c>
      <c r="N10" s="27">
        <f t="shared" si="0"/>
        <v>960</v>
      </c>
    </row>
    <row r="11" spans="1:14" x14ac:dyDescent="0.25">
      <c r="A11" s="32">
        <v>6</v>
      </c>
      <c r="B11" s="6" t="s">
        <v>185</v>
      </c>
      <c r="C11" s="18">
        <v>1216</v>
      </c>
      <c r="D11" s="18">
        <v>369</v>
      </c>
      <c r="E11" s="18" t="s">
        <v>7</v>
      </c>
      <c r="F11" s="22">
        <v>0</v>
      </c>
      <c r="G11" s="47">
        <v>0</v>
      </c>
      <c r="H11" s="22">
        <v>0</v>
      </c>
      <c r="I11" s="22">
        <v>0</v>
      </c>
      <c r="J11" s="22">
        <v>270</v>
      </c>
      <c r="K11" s="22">
        <v>300</v>
      </c>
      <c r="L11" s="68">
        <v>300</v>
      </c>
      <c r="M11" s="68">
        <v>0</v>
      </c>
      <c r="N11" s="27">
        <f t="shared" si="0"/>
        <v>870</v>
      </c>
    </row>
    <row r="12" spans="1:14" x14ac:dyDescent="0.25">
      <c r="A12" s="32">
        <v>7</v>
      </c>
      <c r="B12" s="35" t="s">
        <v>124</v>
      </c>
      <c r="C12" s="79">
        <v>2512</v>
      </c>
      <c r="D12" s="79">
        <v>600</v>
      </c>
      <c r="E12" s="36" t="s">
        <v>7</v>
      </c>
      <c r="F12" s="53">
        <v>0</v>
      </c>
      <c r="G12" s="24" t="s">
        <v>150</v>
      </c>
      <c r="H12" s="22">
        <v>0</v>
      </c>
      <c r="I12" s="22">
        <v>0</v>
      </c>
      <c r="J12" s="22">
        <v>300</v>
      </c>
      <c r="K12" s="22">
        <v>360</v>
      </c>
      <c r="L12" s="68">
        <v>0</v>
      </c>
      <c r="M12" s="68">
        <v>0</v>
      </c>
      <c r="N12" s="27">
        <f t="shared" si="0"/>
        <v>660</v>
      </c>
    </row>
    <row r="13" spans="1:14" x14ac:dyDescent="0.25">
      <c r="A13" s="32">
        <v>8</v>
      </c>
      <c r="B13" s="35" t="s">
        <v>122</v>
      </c>
      <c r="C13" s="36">
        <v>12438</v>
      </c>
      <c r="D13" s="36">
        <v>508</v>
      </c>
      <c r="E13" s="36" t="s">
        <v>7</v>
      </c>
      <c r="F13" s="36">
        <v>0</v>
      </c>
      <c r="G13" s="47">
        <v>360</v>
      </c>
      <c r="H13" s="22">
        <v>270</v>
      </c>
      <c r="I13" s="22">
        <v>0</v>
      </c>
      <c r="J13" s="22">
        <v>0</v>
      </c>
      <c r="K13" s="22">
        <v>0</v>
      </c>
      <c r="L13" s="68">
        <v>0</v>
      </c>
      <c r="M13" s="68">
        <v>0</v>
      </c>
      <c r="N13" s="27">
        <f t="shared" si="0"/>
        <v>630</v>
      </c>
    </row>
    <row r="14" spans="1:14" x14ac:dyDescent="0.25">
      <c r="A14" s="32">
        <v>9</v>
      </c>
      <c r="B14" s="6" t="s">
        <v>59</v>
      </c>
      <c r="C14" s="18">
        <v>9684</v>
      </c>
      <c r="D14" s="18">
        <v>100</v>
      </c>
      <c r="E14" s="18" t="s">
        <v>29</v>
      </c>
      <c r="F14" s="47">
        <v>400</v>
      </c>
      <c r="G14" s="47">
        <v>0</v>
      </c>
      <c r="H14" s="22">
        <v>0</v>
      </c>
      <c r="I14" s="22">
        <v>0</v>
      </c>
      <c r="J14" s="3" t="s">
        <v>8</v>
      </c>
      <c r="K14" s="3" t="s">
        <v>8</v>
      </c>
      <c r="L14" s="68">
        <v>0</v>
      </c>
      <c r="M14" s="68">
        <v>0</v>
      </c>
      <c r="N14" s="27">
        <f t="shared" si="0"/>
        <v>400</v>
      </c>
    </row>
    <row r="15" spans="1:14" x14ac:dyDescent="0.25">
      <c r="A15" s="32">
        <v>10</v>
      </c>
      <c r="B15" s="35" t="s">
        <v>202</v>
      </c>
      <c r="C15" s="79">
        <v>3960</v>
      </c>
      <c r="D15" s="79">
        <v>296</v>
      </c>
      <c r="E15" s="36" t="s">
        <v>7</v>
      </c>
      <c r="F15" s="36">
        <v>0</v>
      </c>
      <c r="G15" s="55">
        <v>0</v>
      </c>
      <c r="H15" s="58">
        <v>0</v>
      </c>
      <c r="I15" s="22">
        <v>0</v>
      </c>
      <c r="J15" s="22">
        <v>0</v>
      </c>
      <c r="K15" s="22">
        <v>0</v>
      </c>
      <c r="L15" s="68">
        <v>330</v>
      </c>
      <c r="M15" s="68">
        <v>0</v>
      </c>
      <c r="N15" s="27">
        <f t="shared" si="0"/>
        <v>330</v>
      </c>
    </row>
    <row r="16" spans="1:14" x14ac:dyDescent="0.25">
      <c r="A16" s="32">
        <v>11</v>
      </c>
      <c r="B16" s="6" t="s">
        <v>56</v>
      </c>
      <c r="C16" s="18">
        <v>1352</v>
      </c>
      <c r="D16" s="81">
        <v>436</v>
      </c>
      <c r="E16" s="18" t="s">
        <v>7</v>
      </c>
      <c r="F16" s="47">
        <v>270</v>
      </c>
      <c r="G16" s="47">
        <v>0</v>
      </c>
      <c r="H16" s="22">
        <v>0</v>
      </c>
      <c r="I16" s="22">
        <v>0</v>
      </c>
      <c r="J16" s="22">
        <v>0</v>
      </c>
      <c r="K16" s="22">
        <v>0</v>
      </c>
      <c r="L16" s="68">
        <v>0</v>
      </c>
      <c r="M16" s="68">
        <v>0</v>
      </c>
      <c r="N16" s="27">
        <f t="shared" si="0"/>
        <v>270</v>
      </c>
    </row>
    <row r="17" spans="1:14" x14ac:dyDescent="0.25">
      <c r="A17" s="32">
        <v>12</v>
      </c>
      <c r="B17" s="6" t="s">
        <v>123</v>
      </c>
      <c r="C17" s="18">
        <v>9516</v>
      </c>
      <c r="D17" s="81">
        <v>765</v>
      </c>
      <c r="E17" s="18" t="s">
        <v>7</v>
      </c>
      <c r="F17" s="47">
        <v>0</v>
      </c>
      <c r="G17" s="47">
        <v>250</v>
      </c>
      <c r="H17" s="58">
        <v>0</v>
      </c>
      <c r="I17" s="22">
        <v>0</v>
      </c>
      <c r="J17" s="22">
        <v>0</v>
      </c>
      <c r="K17" s="22">
        <v>0</v>
      </c>
      <c r="L17" s="68">
        <v>0</v>
      </c>
      <c r="M17" s="68">
        <v>0</v>
      </c>
      <c r="N17" s="27">
        <f t="shared" si="0"/>
        <v>250</v>
      </c>
    </row>
    <row r="18" spans="1:14" x14ac:dyDescent="0.25">
      <c r="A18" s="32">
        <v>13</v>
      </c>
      <c r="B18" s="6" t="s">
        <v>203</v>
      </c>
      <c r="C18" s="79" t="s">
        <v>204</v>
      </c>
      <c r="D18" s="78">
        <v>140</v>
      </c>
      <c r="E18" s="18" t="s">
        <v>7</v>
      </c>
      <c r="F18" s="47">
        <v>0</v>
      </c>
      <c r="G18" s="47">
        <v>0</v>
      </c>
      <c r="H18" s="22">
        <v>0</v>
      </c>
      <c r="I18" s="22">
        <v>0</v>
      </c>
      <c r="J18" s="22">
        <v>0</v>
      </c>
      <c r="K18" s="22">
        <v>0</v>
      </c>
      <c r="L18" s="68">
        <v>250</v>
      </c>
      <c r="M18" s="68">
        <v>0</v>
      </c>
      <c r="N18" s="27">
        <f t="shared" si="0"/>
        <v>250</v>
      </c>
    </row>
    <row r="19" spans="1:14" x14ac:dyDescent="0.25">
      <c r="A19" s="32">
        <v>14</v>
      </c>
      <c r="B19" s="6" t="s">
        <v>30</v>
      </c>
      <c r="C19" s="18">
        <v>6908</v>
      </c>
      <c r="D19" s="80">
        <v>484</v>
      </c>
      <c r="E19" s="18" t="s">
        <v>7</v>
      </c>
      <c r="F19" s="24" t="s">
        <v>8</v>
      </c>
      <c r="G19" s="47">
        <v>0</v>
      </c>
      <c r="H19" s="22">
        <v>0</v>
      </c>
      <c r="I19" s="22">
        <v>0</v>
      </c>
      <c r="J19" s="22">
        <v>0</v>
      </c>
      <c r="K19" s="22">
        <v>0</v>
      </c>
      <c r="L19" s="68">
        <v>0</v>
      </c>
      <c r="M19" s="68">
        <v>0</v>
      </c>
      <c r="N19" s="27">
        <f t="shared" si="0"/>
        <v>0</v>
      </c>
    </row>
    <row r="20" spans="1:14" x14ac:dyDescent="0.25">
      <c r="A20" s="32">
        <v>15</v>
      </c>
      <c r="B20" s="6" t="s">
        <v>86</v>
      </c>
      <c r="C20" s="18">
        <v>4785</v>
      </c>
      <c r="D20" s="18">
        <v>688</v>
      </c>
      <c r="E20" s="18" t="s">
        <v>7</v>
      </c>
      <c r="F20" s="24" t="s">
        <v>8</v>
      </c>
      <c r="G20" s="47">
        <v>0</v>
      </c>
      <c r="H20" s="22">
        <v>0</v>
      </c>
      <c r="I20" s="22">
        <v>0</v>
      </c>
      <c r="J20" s="22">
        <v>0</v>
      </c>
      <c r="K20" s="22">
        <v>0</v>
      </c>
      <c r="L20" s="68">
        <v>0</v>
      </c>
      <c r="M20" s="68">
        <v>0</v>
      </c>
      <c r="N20" s="27">
        <f t="shared" si="0"/>
        <v>0</v>
      </c>
    </row>
    <row r="21" spans="1:14" x14ac:dyDescent="0.25">
      <c r="A21" s="32">
        <v>16</v>
      </c>
      <c r="B21" s="6" t="s">
        <v>87</v>
      </c>
      <c r="C21" s="18">
        <v>21042</v>
      </c>
      <c r="D21" s="18">
        <v>588</v>
      </c>
      <c r="E21" s="18" t="s">
        <v>7</v>
      </c>
      <c r="F21" s="24" t="s">
        <v>8</v>
      </c>
      <c r="G21" s="47">
        <v>0</v>
      </c>
      <c r="H21" s="22">
        <v>0</v>
      </c>
      <c r="I21" s="22">
        <v>0</v>
      </c>
      <c r="J21" s="22">
        <v>0</v>
      </c>
      <c r="K21" s="22">
        <v>0</v>
      </c>
      <c r="L21" s="68">
        <v>0</v>
      </c>
      <c r="M21" s="68">
        <v>0</v>
      </c>
      <c r="N21" s="27">
        <f t="shared" si="0"/>
        <v>0</v>
      </c>
    </row>
    <row r="22" spans="1:14" x14ac:dyDescent="0.25">
      <c r="A22" s="32">
        <v>17</v>
      </c>
      <c r="B22" s="6" t="s">
        <v>125</v>
      </c>
      <c r="C22" s="79">
        <v>1919</v>
      </c>
      <c r="D22" s="78">
        <v>188</v>
      </c>
      <c r="E22" s="18" t="s">
        <v>29</v>
      </c>
      <c r="F22" s="47">
        <v>0</v>
      </c>
      <c r="G22" s="24" t="s">
        <v>8</v>
      </c>
      <c r="H22" s="22">
        <v>0</v>
      </c>
      <c r="I22" s="22">
        <v>0</v>
      </c>
      <c r="J22" s="3" t="s">
        <v>8</v>
      </c>
      <c r="K22" s="3" t="s">
        <v>8</v>
      </c>
      <c r="L22" s="68">
        <v>0</v>
      </c>
      <c r="M22" s="68">
        <v>0</v>
      </c>
      <c r="N22" s="27">
        <f t="shared" si="0"/>
        <v>0</v>
      </c>
    </row>
    <row r="23" spans="1:14" x14ac:dyDescent="0.25">
      <c r="A23" s="32">
        <v>18</v>
      </c>
      <c r="B23" s="35" t="s">
        <v>186</v>
      </c>
      <c r="C23" s="36">
        <v>1914</v>
      </c>
      <c r="D23" s="82">
        <v>345</v>
      </c>
      <c r="E23" s="36" t="s">
        <v>7</v>
      </c>
      <c r="F23" s="36">
        <v>0</v>
      </c>
      <c r="G23" s="47">
        <v>0</v>
      </c>
      <c r="H23" s="22">
        <v>0</v>
      </c>
      <c r="I23" s="22">
        <v>0</v>
      </c>
      <c r="J23" s="3" t="s">
        <v>8</v>
      </c>
      <c r="K23" s="3" t="s">
        <v>8</v>
      </c>
      <c r="L23" s="68">
        <v>0</v>
      </c>
      <c r="M23" s="68">
        <v>0</v>
      </c>
      <c r="N23" s="27">
        <f t="shared" si="0"/>
        <v>0</v>
      </c>
    </row>
    <row r="24" spans="1:14" x14ac:dyDescent="0.25">
      <c r="A24" s="32">
        <v>19</v>
      </c>
      <c r="B24" s="35"/>
      <c r="C24" s="35"/>
      <c r="D24" s="35"/>
      <c r="E24" s="35"/>
      <c r="F24" s="35"/>
      <c r="G24" s="47"/>
      <c r="H24" s="58"/>
      <c r="I24" s="22"/>
      <c r="J24" s="22"/>
      <c r="K24" s="22"/>
      <c r="L24" s="68"/>
      <c r="M24" s="68">
        <v>0</v>
      </c>
      <c r="N24" s="27">
        <f t="shared" ref="N24:N33" si="1">SUM(F24:L24)-M24</f>
        <v>0</v>
      </c>
    </row>
    <row r="25" spans="1:14" x14ac:dyDescent="0.25">
      <c r="A25" s="32">
        <v>20</v>
      </c>
      <c r="B25" s="6"/>
      <c r="C25" s="18"/>
      <c r="D25" s="18"/>
      <c r="E25" s="18"/>
      <c r="F25" s="22"/>
      <c r="G25" s="47"/>
      <c r="H25" s="58"/>
      <c r="I25" s="22"/>
      <c r="J25" s="22"/>
      <c r="K25" s="22"/>
      <c r="L25" s="68"/>
      <c r="M25" s="68">
        <v>0</v>
      </c>
      <c r="N25" s="27">
        <f t="shared" si="1"/>
        <v>0</v>
      </c>
    </row>
    <row r="26" spans="1:14" x14ac:dyDescent="0.25">
      <c r="A26" s="32">
        <v>21</v>
      </c>
      <c r="B26" s="6"/>
      <c r="C26" s="18"/>
      <c r="D26" s="18"/>
      <c r="E26" s="18"/>
      <c r="F26" s="22"/>
      <c r="G26" s="47"/>
      <c r="H26" s="22"/>
      <c r="I26" s="22"/>
      <c r="J26" s="3"/>
      <c r="K26" s="22"/>
      <c r="L26" s="68"/>
      <c r="M26" s="68">
        <v>0</v>
      </c>
      <c r="N26" s="27">
        <f t="shared" si="1"/>
        <v>0</v>
      </c>
    </row>
    <row r="27" spans="1:14" x14ac:dyDescent="0.25">
      <c r="A27" s="32">
        <v>22</v>
      </c>
      <c r="B27" s="6"/>
      <c r="C27" s="18"/>
      <c r="D27" s="18"/>
      <c r="E27" s="18"/>
      <c r="F27" s="22"/>
      <c r="G27" s="47"/>
      <c r="H27" s="58"/>
      <c r="I27" s="22"/>
      <c r="J27" s="22"/>
      <c r="K27" s="22"/>
      <c r="L27" s="68"/>
      <c r="M27" s="68">
        <v>0</v>
      </c>
      <c r="N27" s="27">
        <f t="shared" si="1"/>
        <v>0</v>
      </c>
    </row>
    <row r="28" spans="1:14" x14ac:dyDescent="0.25">
      <c r="A28" s="32">
        <v>23</v>
      </c>
      <c r="B28" s="6"/>
      <c r="C28" s="18"/>
      <c r="D28" s="18"/>
      <c r="E28" s="18"/>
      <c r="F28" s="22"/>
      <c r="G28" s="55"/>
      <c r="H28" s="3"/>
      <c r="I28" s="22"/>
      <c r="J28" s="22"/>
      <c r="K28" s="22"/>
      <c r="L28" s="68"/>
      <c r="M28" s="68">
        <v>0</v>
      </c>
      <c r="N28" s="27">
        <f t="shared" si="1"/>
        <v>0</v>
      </c>
    </row>
    <row r="29" spans="1:14" x14ac:dyDescent="0.25">
      <c r="A29" s="32">
        <v>24</v>
      </c>
      <c r="B29" s="6"/>
      <c r="C29" s="18"/>
      <c r="D29" s="18"/>
      <c r="E29" s="18"/>
      <c r="F29" s="22"/>
      <c r="G29" s="47"/>
      <c r="H29" s="3"/>
      <c r="I29" s="22"/>
      <c r="J29" s="22"/>
      <c r="K29" s="22"/>
      <c r="L29" s="68"/>
      <c r="M29" s="68">
        <v>0</v>
      </c>
      <c r="N29" s="27">
        <f t="shared" si="1"/>
        <v>0</v>
      </c>
    </row>
    <row r="30" spans="1:14" x14ac:dyDescent="0.25">
      <c r="A30" s="32">
        <v>25</v>
      </c>
      <c r="B30" s="6"/>
      <c r="C30" s="18"/>
      <c r="D30" s="18"/>
      <c r="E30" s="18"/>
      <c r="F30" s="22"/>
      <c r="G30" s="47"/>
      <c r="H30" s="22"/>
      <c r="I30" s="3"/>
      <c r="J30" s="3"/>
      <c r="K30" s="22"/>
      <c r="L30" s="68"/>
      <c r="M30" s="68">
        <v>0</v>
      </c>
      <c r="N30" s="27">
        <f t="shared" si="1"/>
        <v>0</v>
      </c>
    </row>
    <row r="31" spans="1:14" x14ac:dyDescent="0.25">
      <c r="A31" s="32">
        <v>26</v>
      </c>
      <c r="B31" s="6"/>
      <c r="C31" s="18"/>
      <c r="D31" s="18"/>
      <c r="E31" s="18"/>
      <c r="F31" s="22"/>
      <c r="G31" s="47"/>
      <c r="H31" s="22"/>
      <c r="I31" s="22"/>
      <c r="J31" s="22"/>
      <c r="K31" s="3"/>
      <c r="L31" s="71"/>
      <c r="M31" s="68">
        <v>0</v>
      </c>
      <c r="N31" s="27">
        <f t="shared" si="1"/>
        <v>0</v>
      </c>
    </row>
    <row r="32" spans="1:14" x14ac:dyDescent="0.25">
      <c r="A32" s="32"/>
      <c r="B32" s="6"/>
      <c r="C32" s="18"/>
      <c r="D32" s="18"/>
      <c r="E32" s="18"/>
      <c r="F32" s="22"/>
      <c r="G32" s="24"/>
      <c r="H32" s="22"/>
      <c r="I32" s="22"/>
      <c r="J32" s="22"/>
      <c r="K32" s="3"/>
      <c r="L32" s="71"/>
      <c r="M32" s="68">
        <v>0</v>
      </c>
      <c r="N32" s="27">
        <f t="shared" si="1"/>
        <v>0</v>
      </c>
    </row>
    <row r="33" spans="1:14" ht="15.75" thickBot="1" x14ac:dyDescent="0.3">
      <c r="A33" s="32"/>
      <c r="B33" s="7"/>
      <c r="C33" s="19"/>
      <c r="D33" s="19"/>
      <c r="E33" s="19"/>
      <c r="F33" s="23"/>
      <c r="G33" s="25"/>
      <c r="H33" s="9"/>
      <c r="I33" s="9"/>
      <c r="J33" s="9"/>
      <c r="K33" s="9"/>
      <c r="L33" s="69"/>
      <c r="M33" s="69"/>
      <c r="N33" s="27">
        <f t="shared" si="1"/>
        <v>0</v>
      </c>
    </row>
    <row r="34" spans="1:14" ht="15.75" thickBot="1" x14ac:dyDescent="0.3">
      <c r="A34" s="33"/>
      <c r="B34" s="2"/>
      <c r="C34" s="20"/>
      <c r="D34" s="20"/>
      <c r="E34" s="20"/>
      <c r="F34" s="13">
        <v>10</v>
      </c>
      <c r="G34" s="13">
        <v>8</v>
      </c>
      <c r="H34" s="13">
        <v>6</v>
      </c>
      <c r="I34" s="13">
        <v>3</v>
      </c>
      <c r="J34" s="13">
        <v>8</v>
      </c>
      <c r="K34" s="13">
        <v>8</v>
      </c>
      <c r="L34" s="13">
        <v>7</v>
      </c>
      <c r="M34" s="13"/>
      <c r="N34" s="62">
        <f>AVERAGE(F34:L34)</f>
        <v>7.1428571428571432</v>
      </c>
    </row>
    <row r="35" spans="1:14" x14ac:dyDescent="0.25">
      <c r="A35" s="20"/>
      <c r="B35" s="105" t="s">
        <v>2</v>
      </c>
      <c r="C35" s="105"/>
      <c r="D35" s="105"/>
      <c r="E35" s="105"/>
      <c r="F35" s="105"/>
      <c r="G35" s="11"/>
      <c r="H35" s="11"/>
      <c r="I35" s="11"/>
      <c r="J35" s="11"/>
      <c r="K35" s="11"/>
      <c r="L35" s="95"/>
      <c r="M35" s="64"/>
      <c r="N35" s="11"/>
    </row>
    <row r="36" spans="1:14" x14ac:dyDescent="0.25">
      <c r="A36" s="1"/>
      <c r="B36" s="105"/>
      <c r="C36" s="105"/>
      <c r="D36" s="105"/>
      <c r="E36" s="105"/>
      <c r="F36" s="105"/>
      <c r="G36" s="11"/>
      <c r="H36" s="11"/>
      <c r="I36" s="11"/>
      <c r="J36" s="11"/>
      <c r="K36" s="11"/>
      <c r="L36" s="95"/>
      <c r="M36" s="64"/>
      <c r="N36" s="11"/>
    </row>
    <row r="37" spans="1:14" x14ac:dyDescent="0.25">
      <c r="A37" s="1"/>
    </row>
  </sheetData>
  <sortState ref="B7:N23">
    <sortCondition descending="1" ref="N7:N23"/>
  </sortState>
  <mergeCells count="9">
    <mergeCell ref="D1:N1"/>
    <mergeCell ref="N3:N4"/>
    <mergeCell ref="B35:F36"/>
    <mergeCell ref="G3:G4"/>
    <mergeCell ref="H3:H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B1" workbookViewId="0">
      <selection activeCell="D1" sqref="D1:N1"/>
    </sheetView>
  </sheetViews>
  <sheetFormatPr defaultRowHeight="15" x14ac:dyDescent="0.25"/>
  <cols>
    <col min="1" max="1" width="11.140625" customWidth="1"/>
    <col min="2" max="2" width="28" customWidth="1"/>
    <col min="3" max="3" width="18.85546875" customWidth="1"/>
    <col min="4" max="4" width="12.42578125" customWidth="1"/>
    <col min="5" max="5" width="12.28515625" customWidth="1"/>
    <col min="6" max="6" width="13.42578125" customWidth="1"/>
    <col min="7" max="7" width="13" customWidth="1"/>
    <col min="8" max="8" width="10.42578125" customWidth="1"/>
    <col min="9" max="9" width="14.7109375" customWidth="1"/>
    <col min="10" max="10" width="15.42578125" customWidth="1"/>
    <col min="11" max="13" width="12.42578125" customWidth="1"/>
    <col min="14" max="14" width="12.5703125" customWidth="1"/>
  </cols>
  <sheetData>
    <row r="1" spans="1:14" ht="21" x14ac:dyDescent="0.25">
      <c r="A1" s="30"/>
      <c r="B1" s="29"/>
      <c r="C1" s="29"/>
      <c r="D1" s="102" t="s">
        <v>88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thickBot="1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96"/>
      <c r="M2" s="29"/>
      <c r="N2" s="29"/>
    </row>
    <row r="3" spans="1:14" ht="30" customHeight="1" x14ac:dyDescent="0.25">
      <c r="A3" s="1"/>
      <c r="C3" s="1"/>
      <c r="D3" s="1"/>
      <c r="E3" s="1"/>
      <c r="F3" s="73" t="s">
        <v>82</v>
      </c>
      <c r="G3" s="108" t="s">
        <v>108</v>
      </c>
      <c r="H3" s="108" t="s">
        <v>151</v>
      </c>
      <c r="I3" s="110" t="s">
        <v>175</v>
      </c>
      <c r="J3" s="110" t="s">
        <v>177</v>
      </c>
      <c r="K3" s="110" t="s">
        <v>177</v>
      </c>
      <c r="L3" s="110" t="s">
        <v>197</v>
      </c>
      <c r="M3" s="106" t="s">
        <v>15</v>
      </c>
      <c r="N3" s="103" t="s">
        <v>1</v>
      </c>
    </row>
    <row r="4" spans="1:14" ht="15.75" thickBot="1" x14ac:dyDescent="0.3">
      <c r="A4" s="1"/>
      <c r="C4" s="1"/>
      <c r="D4" s="1"/>
      <c r="E4" s="1"/>
      <c r="F4" s="15" t="s">
        <v>83</v>
      </c>
      <c r="G4" s="109"/>
      <c r="H4" s="109"/>
      <c r="I4" s="111"/>
      <c r="J4" s="111"/>
      <c r="K4" s="111"/>
      <c r="L4" s="111"/>
      <c r="M4" s="107"/>
      <c r="N4" s="104"/>
    </row>
    <row r="5" spans="1:14" ht="30.75" thickBot="1" x14ac:dyDescent="0.3">
      <c r="A5" s="31" t="s">
        <v>0</v>
      </c>
      <c r="B5" s="8" t="s">
        <v>5</v>
      </c>
      <c r="C5" s="75" t="s">
        <v>3</v>
      </c>
      <c r="D5" s="75" t="s">
        <v>6</v>
      </c>
      <c r="E5" s="75" t="s">
        <v>4</v>
      </c>
      <c r="F5" s="34">
        <v>43491</v>
      </c>
      <c r="G5" s="44">
        <v>43519</v>
      </c>
      <c r="H5" s="54">
        <v>43547</v>
      </c>
      <c r="I5" s="54">
        <v>43582</v>
      </c>
      <c r="J5" s="54">
        <v>43644</v>
      </c>
      <c r="K5" s="54">
        <v>43645</v>
      </c>
      <c r="L5" s="66">
        <v>43715</v>
      </c>
      <c r="M5" s="66"/>
      <c r="N5" s="14"/>
    </row>
    <row r="6" spans="1:14" x14ac:dyDescent="0.25">
      <c r="A6" s="32">
        <v>1</v>
      </c>
      <c r="B6" s="6" t="s">
        <v>33</v>
      </c>
      <c r="C6" s="18">
        <v>2447</v>
      </c>
      <c r="D6" s="18">
        <v>760</v>
      </c>
      <c r="E6" s="18" t="s">
        <v>7</v>
      </c>
      <c r="F6" s="22">
        <v>400</v>
      </c>
      <c r="G6" s="56">
        <v>330</v>
      </c>
      <c r="H6" s="57">
        <v>360</v>
      </c>
      <c r="I6" s="4">
        <v>400</v>
      </c>
      <c r="J6" s="21">
        <v>360</v>
      </c>
      <c r="K6" s="21">
        <v>300</v>
      </c>
      <c r="L6" s="67">
        <v>300</v>
      </c>
      <c r="M6" s="67">
        <v>270</v>
      </c>
      <c r="N6" s="26">
        <f t="shared" ref="N6:N24" si="0">SUM(F6:L6)-M6</f>
        <v>2180</v>
      </c>
    </row>
    <row r="7" spans="1:14" x14ac:dyDescent="0.25">
      <c r="A7" s="32">
        <v>2</v>
      </c>
      <c r="B7" s="6" t="s">
        <v>90</v>
      </c>
      <c r="C7" s="18">
        <v>21236</v>
      </c>
      <c r="D7" s="18">
        <v>864</v>
      </c>
      <c r="E7" s="18" t="s">
        <v>7</v>
      </c>
      <c r="F7" s="22">
        <v>330</v>
      </c>
      <c r="G7" s="55">
        <v>250</v>
      </c>
      <c r="H7" s="58">
        <v>330</v>
      </c>
      <c r="I7" s="22">
        <v>330</v>
      </c>
      <c r="J7" s="22">
        <v>0</v>
      </c>
      <c r="K7" s="22">
        <v>0</v>
      </c>
      <c r="L7" s="68">
        <v>400</v>
      </c>
      <c r="M7" s="68">
        <v>0</v>
      </c>
      <c r="N7" s="27">
        <f>SUM(F7:L7)-M7</f>
        <v>1640</v>
      </c>
    </row>
    <row r="8" spans="1:14" x14ac:dyDescent="0.25">
      <c r="A8" s="32">
        <v>3</v>
      </c>
      <c r="B8" s="35" t="s">
        <v>92</v>
      </c>
      <c r="C8" s="36">
        <v>10303</v>
      </c>
      <c r="D8" s="36">
        <v>313</v>
      </c>
      <c r="E8" s="36" t="s">
        <v>7</v>
      </c>
      <c r="F8" s="86" t="s">
        <v>8</v>
      </c>
      <c r="G8" s="55">
        <v>300</v>
      </c>
      <c r="H8" s="58">
        <v>230</v>
      </c>
      <c r="I8" s="22">
        <v>400</v>
      </c>
      <c r="J8" s="22">
        <v>300</v>
      </c>
      <c r="K8" s="22">
        <v>270</v>
      </c>
      <c r="L8" s="68">
        <v>0</v>
      </c>
      <c r="M8" s="68">
        <v>0</v>
      </c>
      <c r="N8" s="27">
        <f>SUM(F8:L8)-M8</f>
        <v>1500</v>
      </c>
    </row>
    <row r="9" spans="1:14" x14ac:dyDescent="0.25">
      <c r="A9" s="32">
        <v>4</v>
      </c>
      <c r="B9" s="6" t="s">
        <v>128</v>
      </c>
      <c r="C9" s="79">
        <v>2940</v>
      </c>
      <c r="D9" s="79">
        <v>67</v>
      </c>
      <c r="E9" s="18" t="s">
        <v>7</v>
      </c>
      <c r="F9" s="89">
        <v>0</v>
      </c>
      <c r="G9" s="24" t="s">
        <v>150</v>
      </c>
      <c r="H9" s="22">
        <v>400</v>
      </c>
      <c r="I9" s="22">
        <v>0</v>
      </c>
      <c r="J9" s="22">
        <v>400</v>
      </c>
      <c r="K9" s="22">
        <v>400</v>
      </c>
      <c r="L9" s="68">
        <v>0</v>
      </c>
      <c r="M9" s="68">
        <v>0</v>
      </c>
      <c r="N9" s="27">
        <f>SUM(F9:L9)-M9</f>
        <v>1200</v>
      </c>
    </row>
    <row r="10" spans="1:14" x14ac:dyDescent="0.25">
      <c r="A10" s="32">
        <v>5</v>
      </c>
      <c r="B10" s="6" t="s">
        <v>32</v>
      </c>
      <c r="C10" s="18">
        <v>7308</v>
      </c>
      <c r="D10" s="18">
        <v>149</v>
      </c>
      <c r="E10" s="18" t="s">
        <v>7</v>
      </c>
      <c r="F10" s="71" t="s">
        <v>8</v>
      </c>
      <c r="G10" s="55">
        <v>360</v>
      </c>
      <c r="H10" s="3" t="s">
        <v>8</v>
      </c>
      <c r="I10" s="22">
        <v>360</v>
      </c>
      <c r="J10" s="22">
        <v>0</v>
      </c>
      <c r="K10" s="22">
        <v>0</v>
      </c>
      <c r="L10" s="68">
        <v>330</v>
      </c>
      <c r="M10" s="68">
        <v>0</v>
      </c>
      <c r="N10" s="27">
        <f>SUM(F10:L10)-M10</f>
        <v>1050</v>
      </c>
    </row>
    <row r="11" spans="1:14" x14ac:dyDescent="0.25">
      <c r="A11" s="32">
        <v>6</v>
      </c>
      <c r="B11" s="6" t="s">
        <v>56</v>
      </c>
      <c r="C11" s="79">
        <v>1352</v>
      </c>
      <c r="D11" s="79">
        <v>243</v>
      </c>
      <c r="E11" s="18" t="s">
        <v>7</v>
      </c>
      <c r="F11" s="68">
        <v>0</v>
      </c>
      <c r="G11" s="55">
        <v>0</v>
      </c>
      <c r="H11" s="3" t="s">
        <v>8</v>
      </c>
      <c r="I11" s="22">
        <v>0</v>
      </c>
      <c r="J11" s="22">
        <v>330</v>
      </c>
      <c r="K11" s="22">
        <v>330</v>
      </c>
      <c r="L11" s="68">
        <v>250</v>
      </c>
      <c r="M11" s="68">
        <v>0</v>
      </c>
      <c r="N11" s="27">
        <f>SUM(F11:L11)-M11</f>
        <v>910</v>
      </c>
    </row>
    <row r="12" spans="1:14" x14ac:dyDescent="0.25">
      <c r="A12" s="32">
        <v>7</v>
      </c>
      <c r="B12" s="35" t="s">
        <v>89</v>
      </c>
      <c r="C12" s="36">
        <v>14581</v>
      </c>
      <c r="D12" s="36">
        <v>388</v>
      </c>
      <c r="E12" s="36" t="s">
        <v>7</v>
      </c>
      <c r="F12" s="81">
        <v>360</v>
      </c>
      <c r="G12" s="55">
        <v>270</v>
      </c>
      <c r="H12" s="3" t="s">
        <v>8</v>
      </c>
      <c r="I12" s="22">
        <v>0</v>
      </c>
      <c r="J12" s="22">
        <v>0</v>
      </c>
      <c r="K12" s="22">
        <v>0</v>
      </c>
      <c r="L12" s="68">
        <v>0</v>
      </c>
      <c r="M12" s="68">
        <v>0</v>
      </c>
      <c r="N12" s="27">
        <f>SUM(F12:L12)-M12</f>
        <v>630</v>
      </c>
    </row>
    <row r="13" spans="1:14" x14ac:dyDescent="0.25">
      <c r="A13" s="32">
        <v>8</v>
      </c>
      <c r="B13" s="6" t="s">
        <v>187</v>
      </c>
      <c r="C13" s="18">
        <v>6551</v>
      </c>
      <c r="D13" s="18">
        <v>352</v>
      </c>
      <c r="E13" s="18" t="s">
        <v>7</v>
      </c>
      <c r="F13" s="68">
        <v>0</v>
      </c>
      <c r="G13" s="47">
        <v>0</v>
      </c>
      <c r="H13" s="22">
        <v>0</v>
      </c>
      <c r="I13" s="22">
        <v>0</v>
      </c>
      <c r="J13" s="22">
        <v>270</v>
      </c>
      <c r="K13" s="22">
        <v>360</v>
      </c>
      <c r="L13" s="68">
        <v>0</v>
      </c>
      <c r="M13" s="68">
        <v>0</v>
      </c>
      <c r="N13" s="27">
        <f>SUM(F13:L13)-M13</f>
        <v>630</v>
      </c>
    </row>
    <row r="14" spans="1:14" x14ac:dyDescent="0.25">
      <c r="A14" s="32">
        <v>9</v>
      </c>
      <c r="B14" s="6" t="s">
        <v>47</v>
      </c>
      <c r="C14" s="18">
        <v>8241</v>
      </c>
      <c r="D14" s="80">
        <v>593</v>
      </c>
      <c r="E14" s="18" t="s">
        <v>7</v>
      </c>
      <c r="F14" s="100" t="s">
        <v>8</v>
      </c>
      <c r="G14" s="24" t="s">
        <v>150</v>
      </c>
      <c r="H14" s="58">
        <v>300</v>
      </c>
      <c r="I14" s="22">
        <v>0</v>
      </c>
      <c r="J14" s="22">
        <v>0</v>
      </c>
      <c r="K14" s="22">
        <v>0</v>
      </c>
      <c r="L14" s="68">
        <v>270</v>
      </c>
      <c r="M14" s="68">
        <v>0</v>
      </c>
      <c r="N14" s="27">
        <f>SUM(F14:L14)-M14</f>
        <v>570</v>
      </c>
    </row>
    <row r="15" spans="1:14" x14ac:dyDescent="0.25">
      <c r="A15" s="32">
        <v>10</v>
      </c>
      <c r="B15" s="6" t="s">
        <v>91</v>
      </c>
      <c r="C15" s="18">
        <v>2785</v>
      </c>
      <c r="D15" s="81">
        <v>148</v>
      </c>
      <c r="E15" s="18" t="s">
        <v>7</v>
      </c>
      <c r="F15" s="22">
        <v>300</v>
      </c>
      <c r="G15" s="55">
        <v>0</v>
      </c>
      <c r="H15" s="58">
        <v>270</v>
      </c>
      <c r="I15" s="22">
        <v>0</v>
      </c>
      <c r="J15" s="22">
        <v>0</v>
      </c>
      <c r="K15" s="22">
        <v>0</v>
      </c>
      <c r="L15" s="68">
        <v>0</v>
      </c>
      <c r="M15" s="68">
        <v>0</v>
      </c>
      <c r="N15" s="27">
        <f>SUM(F15:L15)-M15</f>
        <v>570</v>
      </c>
    </row>
    <row r="16" spans="1:14" x14ac:dyDescent="0.25">
      <c r="A16" s="32">
        <v>11</v>
      </c>
      <c r="B16" s="6" t="s">
        <v>195</v>
      </c>
      <c r="C16" s="18" t="s">
        <v>196</v>
      </c>
      <c r="D16" s="80">
        <v>343</v>
      </c>
      <c r="E16" s="18" t="s">
        <v>7</v>
      </c>
      <c r="F16" s="47">
        <v>0</v>
      </c>
      <c r="G16" s="47">
        <v>0</v>
      </c>
      <c r="H16" s="22">
        <v>0</v>
      </c>
      <c r="I16" s="22">
        <v>0</v>
      </c>
      <c r="J16" s="22">
        <v>250</v>
      </c>
      <c r="K16" s="22">
        <v>250</v>
      </c>
      <c r="L16" s="68">
        <v>0</v>
      </c>
      <c r="M16" s="68">
        <v>0</v>
      </c>
      <c r="N16" s="27">
        <f>SUM(F16:L16)-M16</f>
        <v>500</v>
      </c>
    </row>
    <row r="17" spans="1:14" x14ac:dyDescent="0.25">
      <c r="A17" s="32">
        <v>12</v>
      </c>
      <c r="B17" s="6" t="s">
        <v>188</v>
      </c>
      <c r="C17" s="18">
        <v>7358</v>
      </c>
      <c r="D17" s="80">
        <v>320</v>
      </c>
      <c r="E17" s="18" t="s">
        <v>7</v>
      </c>
      <c r="F17" s="22">
        <v>0</v>
      </c>
      <c r="G17" s="47">
        <v>0</v>
      </c>
      <c r="H17" s="22">
        <v>0</v>
      </c>
      <c r="I17" s="22">
        <v>0</v>
      </c>
      <c r="J17" s="22">
        <v>230</v>
      </c>
      <c r="K17" s="22">
        <v>230</v>
      </c>
      <c r="L17" s="68">
        <v>0</v>
      </c>
      <c r="M17" s="68">
        <v>0</v>
      </c>
      <c r="N17" s="27">
        <f>SUM(F17:L17)-M17</f>
        <v>460</v>
      </c>
    </row>
    <row r="18" spans="1:14" x14ac:dyDescent="0.25">
      <c r="A18" s="32">
        <v>13</v>
      </c>
      <c r="B18" s="35" t="s">
        <v>126</v>
      </c>
      <c r="C18" s="79">
        <v>2588</v>
      </c>
      <c r="D18" s="78">
        <v>633</v>
      </c>
      <c r="E18" s="36" t="s">
        <v>7</v>
      </c>
      <c r="F18" s="53">
        <v>0</v>
      </c>
      <c r="G18" s="47">
        <v>400</v>
      </c>
      <c r="H18" s="22">
        <v>0</v>
      </c>
      <c r="I18" s="22">
        <v>0</v>
      </c>
      <c r="J18" s="22">
        <v>0</v>
      </c>
      <c r="K18" s="22">
        <v>0</v>
      </c>
      <c r="L18" s="68">
        <v>0</v>
      </c>
      <c r="M18" s="68">
        <v>0</v>
      </c>
      <c r="N18" s="27">
        <f>SUM(F18:L18)-M18</f>
        <v>400</v>
      </c>
    </row>
    <row r="19" spans="1:14" x14ac:dyDescent="0.25">
      <c r="A19" s="32">
        <v>14</v>
      </c>
      <c r="B19" s="6" t="s">
        <v>93</v>
      </c>
      <c r="C19" s="18">
        <v>1119</v>
      </c>
      <c r="D19" s="80">
        <v>318</v>
      </c>
      <c r="E19" s="18" t="s">
        <v>7</v>
      </c>
      <c r="F19" s="3" t="s">
        <v>8</v>
      </c>
      <c r="G19" s="24" t="s">
        <v>8</v>
      </c>
      <c r="H19" s="58">
        <v>0</v>
      </c>
      <c r="I19" s="22">
        <v>0</v>
      </c>
      <c r="J19" s="22">
        <v>0</v>
      </c>
      <c r="K19" s="22">
        <v>0</v>
      </c>
      <c r="L19" s="68">
        <v>360</v>
      </c>
      <c r="M19" s="68">
        <v>0</v>
      </c>
      <c r="N19" s="27">
        <f>SUM(F19:L19)-M19</f>
        <v>360</v>
      </c>
    </row>
    <row r="20" spans="1:14" x14ac:dyDescent="0.25">
      <c r="A20" s="32">
        <v>15</v>
      </c>
      <c r="B20" s="6" t="s">
        <v>140</v>
      </c>
      <c r="C20" s="79">
        <v>14735</v>
      </c>
      <c r="D20" s="78">
        <v>592</v>
      </c>
      <c r="E20" s="18" t="s">
        <v>7</v>
      </c>
      <c r="F20" s="22">
        <v>0</v>
      </c>
      <c r="G20" s="47">
        <v>0</v>
      </c>
      <c r="H20" s="22">
        <v>250</v>
      </c>
      <c r="I20" s="22">
        <v>0</v>
      </c>
      <c r="J20" s="22">
        <v>0</v>
      </c>
      <c r="K20" s="22">
        <v>0</v>
      </c>
      <c r="L20" s="68">
        <v>0</v>
      </c>
      <c r="M20" s="68">
        <v>0</v>
      </c>
      <c r="N20" s="27">
        <f>SUM(F20:L20)-M20</f>
        <v>250</v>
      </c>
    </row>
    <row r="21" spans="1:14" x14ac:dyDescent="0.25">
      <c r="A21" s="32">
        <v>16</v>
      </c>
      <c r="B21" s="6" t="s">
        <v>127</v>
      </c>
      <c r="C21" s="18">
        <v>1763</v>
      </c>
      <c r="D21" s="80">
        <v>864</v>
      </c>
      <c r="E21" s="18" t="s">
        <v>7</v>
      </c>
      <c r="F21" s="22">
        <v>0</v>
      </c>
      <c r="G21" s="47">
        <v>230</v>
      </c>
      <c r="H21" s="58">
        <v>0</v>
      </c>
      <c r="I21" s="22">
        <v>0</v>
      </c>
      <c r="J21" s="22">
        <v>0</v>
      </c>
      <c r="K21" s="22">
        <v>0</v>
      </c>
      <c r="L21" s="68" t="s">
        <v>150</v>
      </c>
      <c r="M21" s="68">
        <v>0</v>
      </c>
      <c r="N21" s="27">
        <f>SUM(F21:L21)-M21</f>
        <v>230</v>
      </c>
    </row>
    <row r="22" spans="1:14" x14ac:dyDescent="0.25">
      <c r="A22" s="32">
        <v>17</v>
      </c>
      <c r="B22" s="6" t="s">
        <v>129</v>
      </c>
      <c r="C22" s="79">
        <v>1978</v>
      </c>
      <c r="D22" s="79">
        <v>342</v>
      </c>
      <c r="E22" s="18" t="s">
        <v>7</v>
      </c>
      <c r="F22" s="22">
        <v>0</v>
      </c>
      <c r="G22" s="24" t="s">
        <v>150</v>
      </c>
      <c r="H22" s="22">
        <v>0</v>
      </c>
      <c r="I22" s="22">
        <v>0</v>
      </c>
      <c r="J22" s="22">
        <v>0</v>
      </c>
      <c r="K22" s="22">
        <v>0</v>
      </c>
      <c r="L22" s="68">
        <v>0</v>
      </c>
      <c r="M22" s="68">
        <v>0</v>
      </c>
      <c r="N22" s="27">
        <f>SUM(F22:L22)-M22</f>
        <v>0</v>
      </c>
    </row>
    <row r="23" spans="1:14" x14ac:dyDescent="0.25">
      <c r="A23" s="32">
        <v>18</v>
      </c>
      <c r="B23" s="6" t="s">
        <v>130</v>
      </c>
      <c r="C23" s="79">
        <v>10160</v>
      </c>
      <c r="D23" s="79">
        <v>544</v>
      </c>
      <c r="E23" s="18" t="s">
        <v>7</v>
      </c>
      <c r="F23" s="58">
        <v>0</v>
      </c>
      <c r="G23" s="24" t="s">
        <v>8</v>
      </c>
      <c r="H23" s="58">
        <v>0</v>
      </c>
      <c r="I23" s="22">
        <v>0</v>
      </c>
      <c r="J23" s="22">
        <v>0</v>
      </c>
      <c r="K23" s="22">
        <v>0</v>
      </c>
      <c r="L23" s="68">
        <v>0</v>
      </c>
      <c r="M23" s="68">
        <v>0</v>
      </c>
      <c r="N23" s="27">
        <f>SUM(F23:L23)-M23</f>
        <v>0</v>
      </c>
    </row>
    <row r="24" spans="1:14" x14ac:dyDescent="0.25">
      <c r="A24" s="32">
        <v>19</v>
      </c>
      <c r="B24" s="6" t="s">
        <v>131</v>
      </c>
      <c r="C24" s="79">
        <v>2208</v>
      </c>
      <c r="D24" s="79">
        <v>122</v>
      </c>
      <c r="E24" s="18" t="s">
        <v>7</v>
      </c>
      <c r="F24" s="22">
        <v>0</v>
      </c>
      <c r="G24" s="24" t="s">
        <v>8</v>
      </c>
      <c r="H24" s="58">
        <v>0</v>
      </c>
      <c r="I24" s="22">
        <v>0</v>
      </c>
      <c r="J24" s="22">
        <v>0</v>
      </c>
      <c r="K24" s="22">
        <v>0</v>
      </c>
      <c r="L24" s="68">
        <v>0</v>
      </c>
      <c r="M24" s="68">
        <v>0</v>
      </c>
      <c r="N24" s="27">
        <f>SUM(F24:L24)-M24</f>
        <v>0</v>
      </c>
    </row>
    <row r="25" spans="1:14" x14ac:dyDescent="0.25">
      <c r="A25" s="37">
        <v>20</v>
      </c>
      <c r="B25" s="92"/>
      <c r="C25" s="92"/>
      <c r="D25" s="92"/>
      <c r="E25" s="92"/>
      <c r="F25" s="92"/>
      <c r="G25" s="92"/>
      <c r="H25" s="92"/>
      <c r="I25" s="92"/>
      <c r="J25" s="92"/>
      <c r="K25" s="74"/>
      <c r="L25" s="74"/>
      <c r="M25" s="68">
        <v>0</v>
      </c>
      <c r="N25" s="27">
        <f t="shared" ref="N25" si="1">SUM(F25:L25)-M25</f>
        <v>0</v>
      </c>
    </row>
    <row r="26" spans="1:14" ht="15.75" thickBot="1" x14ac:dyDescent="0.3">
      <c r="A26" s="33"/>
      <c r="B26" s="7"/>
      <c r="C26" s="19"/>
      <c r="D26" s="19"/>
      <c r="E26" s="19"/>
      <c r="F26" s="23"/>
      <c r="G26" s="25"/>
      <c r="H26" s="9"/>
      <c r="I26" s="9"/>
      <c r="J26" s="9"/>
      <c r="K26" s="9"/>
      <c r="L26" s="69"/>
      <c r="M26" s="69"/>
      <c r="N26" s="27">
        <f t="shared" ref="N26" si="2">SUM(F26:K26)-M26</f>
        <v>0</v>
      </c>
    </row>
    <row r="27" spans="1:14" x14ac:dyDescent="0.25">
      <c r="A27" s="20"/>
      <c r="B27" s="2"/>
      <c r="C27" s="20"/>
      <c r="D27" s="20"/>
      <c r="E27" s="20"/>
      <c r="F27" s="13">
        <v>8</v>
      </c>
      <c r="G27" s="13">
        <v>13</v>
      </c>
      <c r="H27" s="13">
        <v>10</v>
      </c>
      <c r="I27" s="13">
        <v>3</v>
      </c>
      <c r="J27" s="13">
        <v>7</v>
      </c>
      <c r="K27" s="13">
        <v>7</v>
      </c>
      <c r="L27" s="13">
        <v>7</v>
      </c>
      <c r="M27" s="13"/>
      <c r="N27" s="77">
        <f>AVERAGE(F27:L27)</f>
        <v>7.8571428571428568</v>
      </c>
    </row>
    <row r="28" spans="1:14" x14ac:dyDescent="0.25">
      <c r="A28" s="1"/>
      <c r="B28" s="105" t="s">
        <v>2</v>
      </c>
      <c r="C28" s="105"/>
      <c r="D28" s="105"/>
      <c r="E28" s="105"/>
      <c r="F28" s="105"/>
      <c r="G28" s="11"/>
      <c r="H28" s="11"/>
      <c r="I28" s="11"/>
      <c r="J28" s="11"/>
      <c r="K28" s="11"/>
      <c r="L28" s="95"/>
      <c r="M28" s="70"/>
      <c r="N28" s="11"/>
    </row>
    <row r="29" spans="1:14" x14ac:dyDescent="0.25">
      <c r="A29" s="1"/>
      <c r="B29" s="105"/>
      <c r="C29" s="105"/>
      <c r="D29" s="105"/>
      <c r="E29" s="105"/>
      <c r="F29" s="105"/>
      <c r="G29" s="11"/>
      <c r="H29" s="11"/>
      <c r="I29" s="11"/>
      <c r="J29" s="11"/>
      <c r="K29" s="11"/>
      <c r="L29" s="95"/>
      <c r="M29" s="70"/>
      <c r="N29" s="11"/>
    </row>
  </sheetData>
  <sortState ref="B7:N24">
    <sortCondition descending="1" ref="N7:N24"/>
  </sortState>
  <mergeCells count="10">
    <mergeCell ref="D1:N1"/>
    <mergeCell ref="N3:N4"/>
    <mergeCell ref="B28:F29"/>
    <mergeCell ref="M3:M4"/>
    <mergeCell ref="G3:G4"/>
    <mergeCell ref="H3:H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B1" workbookViewId="0">
      <selection activeCell="D1" sqref="D1:N1"/>
    </sheetView>
  </sheetViews>
  <sheetFormatPr defaultRowHeight="15" x14ac:dyDescent="0.25"/>
  <cols>
    <col min="1" max="1" width="11.85546875" customWidth="1"/>
    <col min="2" max="2" width="26.85546875" customWidth="1"/>
    <col min="3" max="3" width="14.140625" customWidth="1"/>
    <col min="4" max="4" width="12.7109375" customWidth="1"/>
    <col min="5" max="5" width="12.140625" customWidth="1"/>
    <col min="6" max="6" width="13.140625" customWidth="1"/>
    <col min="7" max="7" width="13" customWidth="1"/>
    <col min="8" max="8" width="11.42578125" customWidth="1"/>
    <col min="9" max="9" width="12.7109375" customWidth="1"/>
    <col min="10" max="10" width="12.42578125" customWidth="1"/>
    <col min="11" max="13" width="12.5703125" customWidth="1"/>
    <col min="14" max="14" width="11.85546875" customWidth="1"/>
  </cols>
  <sheetData>
    <row r="1" spans="1:14" ht="21" x14ac:dyDescent="0.25">
      <c r="A1" s="30"/>
      <c r="B1" s="29"/>
      <c r="C1" s="29"/>
      <c r="D1" s="102" t="s">
        <v>94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thickBot="1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96"/>
      <c r="M2" s="29"/>
      <c r="N2" s="29"/>
    </row>
    <row r="3" spans="1:14" x14ac:dyDescent="0.25">
      <c r="A3" s="1"/>
      <c r="C3" s="1"/>
      <c r="D3" s="1"/>
      <c r="E3" s="1"/>
      <c r="F3" s="73" t="s">
        <v>82</v>
      </c>
      <c r="G3" s="108" t="s">
        <v>108</v>
      </c>
      <c r="H3" s="108" t="s">
        <v>151</v>
      </c>
      <c r="I3" s="110" t="s">
        <v>175</v>
      </c>
      <c r="J3" s="110" t="s">
        <v>177</v>
      </c>
      <c r="K3" s="110" t="s">
        <v>177</v>
      </c>
      <c r="L3" s="110" t="s">
        <v>197</v>
      </c>
      <c r="M3" s="106" t="s">
        <v>15</v>
      </c>
      <c r="N3" s="103" t="s">
        <v>1</v>
      </c>
    </row>
    <row r="4" spans="1:14" ht="15.75" thickBot="1" x14ac:dyDescent="0.3">
      <c r="A4" s="1"/>
      <c r="C4" s="1"/>
      <c r="D4" s="1"/>
      <c r="E4" s="1"/>
      <c r="F4" s="15" t="s">
        <v>83</v>
      </c>
      <c r="G4" s="109"/>
      <c r="H4" s="109"/>
      <c r="I4" s="111"/>
      <c r="J4" s="111"/>
      <c r="K4" s="111"/>
      <c r="L4" s="111"/>
      <c r="M4" s="107"/>
      <c r="N4" s="104"/>
    </row>
    <row r="5" spans="1:14" ht="30.75" thickBot="1" x14ac:dyDescent="0.3">
      <c r="A5" s="31" t="s">
        <v>0</v>
      </c>
      <c r="B5" s="8" t="s">
        <v>5</v>
      </c>
      <c r="C5" s="75" t="s">
        <v>3</v>
      </c>
      <c r="D5" s="75" t="s">
        <v>6</v>
      </c>
      <c r="E5" s="75" t="s">
        <v>4</v>
      </c>
      <c r="F5" s="34">
        <v>43491</v>
      </c>
      <c r="G5" s="44">
        <v>43519</v>
      </c>
      <c r="H5" s="54">
        <v>43547</v>
      </c>
      <c r="I5" s="54">
        <v>43582</v>
      </c>
      <c r="J5" s="54">
        <v>43644</v>
      </c>
      <c r="K5" s="54">
        <v>43645</v>
      </c>
      <c r="L5" s="66">
        <v>43715</v>
      </c>
      <c r="M5" s="66"/>
      <c r="N5" s="14"/>
    </row>
    <row r="6" spans="1:14" x14ac:dyDescent="0.25">
      <c r="A6" s="32">
        <v>1</v>
      </c>
      <c r="B6" s="6" t="s">
        <v>164</v>
      </c>
      <c r="C6" s="79">
        <v>14579</v>
      </c>
      <c r="D6" s="79" t="s">
        <v>163</v>
      </c>
      <c r="E6" s="18" t="s">
        <v>7</v>
      </c>
      <c r="F6" s="21">
        <v>0</v>
      </c>
      <c r="G6" s="46">
        <v>0</v>
      </c>
      <c r="H6" s="57">
        <v>330</v>
      </c>
      <c r="I6" s="21">
        <v>400</v>
      </c>
      <c r="J6" s="21">
        <v>400</v>
      </c>
      <c r="K6" s="21">
        <v>360</v>
      </c>
      <c r="L6" s="67">
        <v>360</v>
      </c>
      <c r="M6" s="67">
        <v>0</v>
      </c>
      <c r="N6" s="26">
        <f t="shared" ref="N6" si="0">SUM(F6:L6)-M6</f>
        <v>1850</v>
      </c>
    </row>
    <row r="7" spans="1:14" x14ac:dyDescent="0.25">
      <c r="A7" s="32">
        <v>2</v>
      </c>
      <c r="B7" s="6" t="s">
        <v>35</v>
      </c>
      <c r="C7" s="18">
        <v>1746</v>
      </c>
      <c r="D7" s="18" t="s">
        <v>39</v>
      </c>
      <c r="E7" s="18" t="s">
        <v>7</v>
      </c>
      <c r="F7" s="22">
        <v>300</v>
      </c>
      <c r="G7" s="47">
        <v>330</v>
      </c>
      <c r="H7" s="58">
        <v>300</v>
      </c>
      <c r="I7" s="22">
        <v>0</v>
      </c>
      <c r="J7" s="22">
        <v>330</v>
      </c>
      <c r="K7" s="3" t="s">
        <v>8</v>
      </c>
      <c r="L7" s="68">
        <v>400</v>
      </c>
      <c r="M7" s="68">
        <v>0</v>
      </c>
      <c r="N7" s="27">
        <f>SUM(F7:L7)-M7</f>
        <v>1660</v>
      </c>
    </row>
    <row r="8" spans="1:14" x14ac:dyDescent="0.25">
      <c r="A8" s="32">
        <v>3</v>
      </c>
      <c r="B8" s="38" t="s">
        <v>100</v>
      </c>
      <c r="C8" s="39">
        <v>19084</v>
      </c>
      <c r="D8" s="39" t="s">
        <v>101</v>
      </c>
      <c r="E8" s="39" t="s">
        <v>7</v>
      </c>
      <c r="F8" s="68">
        <v>250</v>
      </c>
      <c r="G8" s="55">
        <v>170</v>
      </c>
      <c r="H8" s="22">
        <v>250</v>
      </c>
      <c r="I8" s="22">
        <v>0</v>
      </c>
      <c r="J8" s="22">
        <v>300</v>
      </c>
      <c r="K8" s="22">
        <v>270</v>
      </c>
      <c r="L8" s="68">
        <v>230</v>
      </c>
      <c r="M8" s="68">
        <v>0</v>
      </c>
      <c r="N8" s="27">
        <f>SUM(F8:L8)-M8</f>
        <v>1470</v>
      </c>
    </row>
    <row r="9" spans="1:14" x14ac:dyDescent="0.25">
      <c r="A9" s="32">
        <v>4</v>
      </c>
      <c r="B9" s="38" t="s">
        <v>34</v>
      </c>
      <c r="C9" s="39">
        <v>11689</v>
      </c>
      <c r="D9" s="39" t="s">
        <v>38</v>
      </c>
      <c r="E9" s="39" t="s">
        <v>7</v>
      </c>
      <c r="F9" s="68">
        <v>230</v>
      </c>
      <c r="G9" s="47">
        <v>250</v>
      </c>
      <c r="H9" s="58">
        <v>130</v>
      </c>
      <c r="I9" s="22">
        <v>360</v>
      </c>
      <c r="J9" s="22">
        <v>170</v>
      </c>
      <c r="K9" s="3" t="s">
        <v>8</v>
      </c>
      <c r="L9" s="68">
        <v>210</v>
      </c>
      <c r="M9" s="68">
        <v>0</v>
      </c>
      <c r="N9" s="27">
        <f>SUM(F9:L9)-M9</f>
        <v>1350</v>
      </c>
    </row>
    <row r="10" spans="1:14" x14ac:dyDescent="0.25">
      <c r="A10" s="32">
        <v>5</v>
      </c>
      <c r="B10" s="38" t="s">
        <v>169</v>
      </c>
      <c r="C10" s="93">
        <v>14027</v>
      </c>
      <c r="D10" s="93" t="s">
        <v>170</v>
      </c>
      <c r="E10" s="18" t="s">
        <v>7</v>
      </c>
      <c r="F10" s="68">
        <v>0</v>
      </c>
      <c r="G10" s="47">
        <v>0</v>
      </c>
      <c r="H10" s="58">
        <v>160</v>
      </c>
      <c r="I10" s="22">
        <v>330</v>
      </c>
      <c r="J10" s="22">
        <v>230</v>
      </c>
      <c r="K10" s="22">
        <v>230</v>
      </c>
      <c r="L10" s="68">
        <v>180</v>
      </c>
      <c r="M10" s="68">
        <v>0</v>
      </c>
      <c r="N10" s="27">
        <f>SUM(F10:L10)-M10</f>
        <v>1130</v>
      </c>
    </row>
    <row r="11" spans="1:14" x14ac:dyDescent="0.25">
      <c r="A11" s="32">
        <v>6</v>
      </c>
      <c r="B11" s="6" t="s">
        <v>107</v>
      </c>
      <c r="C11" s="18">
        <v>10202</v>
      </c>
      <c r="D11" s="18">
        <v>314</v>
      </c>
      <c r="E11" s="18" t="s">
        <v>7</v>
      </c>
      <c r="F11" s="3" t="s">
        <v>8</v>
      </c>
      <c r="G11" s="47">
        <v>190</v>
      </c>
      <c r="H11" s="58">
        <v>90</v>
      </c>
      <c r="I11" s="22">
        <v>0</v>
      </c>
      <c r="J11" s="22">
        <v>250</v>
      </c>
      <c r="K11" s="22">
        <v>300</v>
      </c>
      <c r="L11" s="68">
        <v>270</v>
      </c>
      <c r="M11" s="68">
        <v>0</v>
      </c>
      <c r="N11" s="27">
        <f>SUM(F11:L11)-M11</f>
        <v>1100</v>
      </c>
    </row>
    <row r="12" spans="1:14" x14ac:dyDescent="0.25">
      <c r="A12" s="32">
        <v>7</v>
      </c>
      <c r="B12" s="6" t="s">
        <v>134</v>
      </c>
      <c r="C12" s="18">
        <v>15032</v>
      </c>
      <c r="D12" s="18" t="s">
        <v>135</v>
      </c>
      <c r="E12" s="18" t="s">
        <v>7</v>
      </c>
      <c r="F12" s="68">
        <v>0</v>
      </c>
      <c r="G12" s="55">
        <v>360</v>
      </c>
      <c r="H12" s="22">
        <v>400</v>
      </c>
      <c r="I12" s="22">
        <v>0</v>
      </c>
      <c r="J12" s="22">
        <v>0</v>
      </c>
      <c r="K12" s="22">
        <v>0</v>
      </c>
      <c r="L12" s="68">
        <v>300</v>
      </c>
      <c r="M12" s="68">
        <v>0</v>
      </c>
      <c r="N12" s="27">
        <f>SUM(F12:L12)-M12</f>
        <v>1060</v>
      </c>
    </row>
    <row r="13" spans="1:14" x14ac:dyDescent="0.25">
      <c r="A13" s="32">
        <v>8</v>
      </c>
      <c r="B13" s="6" t="s">
        <v>64</v>
      </c>
      <c r="C13" s="18">
        <v>16187</v>
      </c>
      <c r="D13" s="18">
        <v>611</v>
      </c>
      <c r="E13" s="18" t="s">
        <v>7</v>
      </c>
      <c r="F13" s="90">
        <v>0</v>
      </c>
      <c r="G13" s="24" t="s">
        <v>8</v>
      </c>
      <c r="H13" s="58">
        <v>100</v>
      </c>
      <c r="I13" s="22">
        <v>0</v>
      </c>
      <c r="J13" s="22">
        <v>270</v>
      </c>
      <c r="K13" s="22">
        <v>330</v>
      </c>
      <c r="L13" s="68">
        <v>330</v>
      </c>
      <c r="M13" s="68">
        <v>0</v>
      </c>
      <c r="N13" s="27">
        <f>SUM(F13:L13)-M13</f>
        <v>1030</v>
      </c>
    </row>
    <row r="14" spans="1:14" x14ac:dyDescent="0.25">
      <c r="A14" s="32">
        <v>9</v>
      </c>
      <c r="B14" s="6" t="s">
        <v>172</v>
      </c>
      <c r="C14" s="79">
        <v>15428</v>
      </c>
      <c r="D14" s="79" t="s">
        <v>171</v>
      </c>
      <c r="E14" s="18" t="s">
        <v>7</v>
      </c>
      <c r="F14" s="90">
        <v>0</v>
      </c>
      <c r="G14" s="55">
        <v>0</v>
      </c>
      <c r="H14" s="58">
        <v>150</v>
      </c>
      <c r="I14" s="22">
        <v>0</v>
      </c>
      <c r="J14" s="22">
        <v>210</v>
      </c>
      <c r="K14" s="22">
        <v>250</v>
      </c>
      <c r="L14" s="68">
        <v>190</v>
      </c>
      <c r="M14" s="68">
        <v>0</v>
      </c>
      <c r="N14" s="27">
        <f>SUM(F14:L14)-M14</f>
        <v>800</v>
      </c>
    </row>
    <row r="15" spans="1:14" x14ac:dyDescent="0.25">
      <c r="A15" s="32">
        <v>10</v>
      </c>
      <c r="B15" s="6" t="s">
        <v>50</v>
      </c>
      <c r="C15" s="18">
        <v>10878</v>
      </c>
      <c r="D15" s="18" t="s">
        <v>49</v>
      </c>
      <c r="E15" s="18" t="s">
        <v>7</v>
      </c>
      <c r="F15" s="68">
        <v>360</v>
      </c>
      <c r="G15" s="55">
        <v>230</v>
      </c>
      <c r="H15" s="58">
        <v>210</v>
      </c>
      <c r="I15" s="22">
        <v>0</v>
      </c>
      <c r="J15" s="22">
        <v>0</v>
      </c>
      <c r="K15" s="22">
        <v>0</v>
      </c>
      <c r="L15" s="68">
        <v>0</v>
      </c>
      <c r="M15" s="68">
        <v>0</v>
      </c>
      <c r="N15" s="27">
        <f>SUM(F15:L15)-M15</f>
        <v>800</v>
      </c>
    </row>
    <row r="16" spans="1:14" x14ac:dyDescent="0.25">
      <c r="A16" s="32">
        <v>11</v>
      </c>
      <c r="B16" s="6" t="s">
        <v>189</v>
      </c>
      <c r="C16" s="18">
        <v>2306</v>
      </c>
      <c r="D16" s="18">
        <v>356</v>
      </c>
      <c r="E16" s="18" t="s">
        <v>29</v>
      </c>
      <c r="F16" s="68">
        <v>0</v>
      </c>
      <c r="G16" s="47">
        <v>0</v>
      </c>
      <c r="H16" s="58">
        <v>0</v>
      </c>
      <c r="I16" s="22">
        <v>0</v>
      </c>
      <c r="J16" s="22">
        <v>360</v>
      </c>
      <c r="K16" s="22">
        <v>400</v>
      </c>
      <c r="L16" s="68">
        <v>0</v>
      </c>
      <c r="M16" s="68">
        <v>0</v>
      </c>
      <c r="N16" s="27">
        <f>SUM(F16:L16)-M16</f>
        <v>760</v>
      </c>
    </row>
    <row r="17" spans="1:14" x14ac:dyDescent="0.25">
      <c r="A17" s="32">
        <v>12</v>
      </c>
      <c r="B17" s="6" t="s">
        <v>136</v>
      </c>
      <c r="C17" s="18">
        <v>9129</v>
      </c>
      <c r="D17" s="18" t="s">
        <v>137</v>
      </c>
      <c r="E17" s="18" t="s">
        <v>7</v>
      </c>
      <c r="F17" s="68">
        <v>0</v>
      </c>
      <c r="G17" s="47">
        <v>300</v>
      </c>
      <c r="H17" s="22">
        <v>190</v>
      </c>
      <c r="I17" s="22">
        <v>0</v>
      </c>
      <c r="J17" s="22">
        <v>0</v>
      </c>
      <c r="K17" s="22">
        <v>0</v>
      </c>
      <c r="L17" s="68">
        <v>250</v>
      </c>
      <c r="M17" s="68">
        <v>0</v>
      </c>
      <c r="N17" s="27">
        <f>SUM(F17:L17)-M17</f>
        <v>740</v>
      </c>
    </row>
    <row r="18" spans="1:14" x14ac:dyDescent="0.25">
      <c r="A18" s="32">
        <v>13</v>
      </c>
      <c r="B18" s="6" t="s">
        <v>138</v>
      </c>
      <c r="C18" s="18">
        <v>10154</v>
      </c>
      <c r="D18" s="18" t="s">
        <v>139</v>
      </c>
      <c r="E18" s="18" t="s">
        <v>7</v>
      </c>
      <c r="F18" s="68">
        <v>0</v>
      </c>
      <c r="G18" s="47">
        <v>270</v>
      </c>
      <c r="H18" s="22">
        <v>180</v>
      </c>
      <c r="I18" s="22">
        <v>0</v>
      </c>
      <c r="J18" s="22">
        <v>0</v>
      </c>
      <c r="K18" s="22">
        <v>0</v>
      </c>
      <c r="L18" s="68">
        <v>0</v>
      </c>
      <c r="M18" s="68">
        <v>0</v>
      </c>
      <c r="N18" s="27">
        <f>SUM(F18:L18)-M18</f>
        <v>450</v>
      </c>
    </row>
    <row r="19" spans="1:14" x14ac:dyDescent="0.25">
      <c r="A19" s="32">
        <v>14</v>
      </c>
      <c r="B19" s="6" t="s">
        <v>95</v>
      </c>
      <c r="C19" s="94">
        <v>20740</v>
      </c>
      <c r="D19" s="94" t="s">
        <v>96</v>
      </c>
      <c r="E19" s="18" t="s">
        <v>7</v>
      </c>
      <c r="F19" s="68">
        <v>400</v>
      </c>
      <c r="G19" s="24" t="s">
        <v>8</v>
      </c>
      <c r="H19" s="3" t="s">
        <v>8</v>
      </c>
      <c r="I19" s="22">
        <v>0</v>
      </c>
      <c r="J19" s="22">
        <v>0</v>
      </c>
      <c r="K19" s="22">
        <v>0</v>
      </c>
      <c r="L19" s="68">
        <v>0</v>
      </c>
      <c r="M19" s="68">
        <v>0</v>
      </c>
      <c r="N19" s="27">
        <f>SUM(F19:L19)-M19</f>
        <v>400</v>
      </c>
    </row>
    <row r="20" spans="1:14" x14ac:dyDescent="0.25">
      <c r="A20" s="32">
        <v>15</v>
      </c>
      <c r="B20" s="6" t="s">
        <v>132</v>
      </c>
      <c r="C20" s="79">
        <v>1705</v>
      </c>
      <c r="D20" s="79" t="s">
        <v>133</v>
      </c>
      <c r="E20" s="18" t="s">
        <v>7</v>
      </c>
      <c r="F20" s="68">
        <v>0</v>
      </c>
      <c r="G20" s="47">
        <v>400</v>
      </c>
      <c r="H20" s="58">
        <v>0</v>
      </c>
      <c r="I20" s="22">
        <v>0</v>
      </c>
      <c r="J20" s="22">
        <v>0</v>
      </c>
      <c r="K20" s="22">
        <v>0</v>
      </c>
      <c r="L20" s="68">
        <v>0</v>
      </c>
      <c r="M20" s="68">
        <v>0</v>
      </c>
      <c r="N20" s="27">
        <f>SUM(F20:L20)-M20</f>
        <v>400</v>
      </c>
    </row>
    <row r="21" spans="1:14" x14ac:dyDescent="0.25">
      <c r="A21" s="32">
        <v>16</v>
      </c>
      <c r="B21" s="6" t="s">
        <v>102</v>
      </c>
      <c r="C21" s="18">
        <v>20168</v>
      </c>
      <c r="D21" s="18" t="s">
        <v>103</v>
      </c>
      <c r="E21" s="18" t="s">
        <v>7</v>
      </c>
      <c r="F21" s="71" t="s">
        <v>8</v>
      </c>
      <c r="G21" s="47">
        <v>210</v>
      </c>
      <c r="H21" s="22">
        <v>170</v>
      </c>
      <c r="I21" s="22">
        <v>0</v>
      </c>
      <c r="J21" s="3" t="s">
        <v>178</v>
      </c>
      <c r="K21" s="3" t="s">
        <v>178</v>
      </c>
      <c r="L21" s="68">
        <v>0</v>
      </c>
      <c r="M21" s="68">
        <v>0</v>
      </c>
      <c r="N21" s="27">
        <f>SUM(F21:L21)-M21</f>
        <v>380</v>
      </c>
    </row>
    <row r="22" spans="1:14" x14ac:dyDescent="0.25">
      <c r="A22" s="32">
        <v>17</v>
      </c>
      <c r="B22" s="6" t="s">
        <v>104</v>
      </c>
      <c r="C22" s="18">
        <v>20772</v>
      </c>
      <c r="D22" s="18" t="s">
        <v>105</v>
      </c>
      <c r="E22" s="18" t="s">
        <v>7</v>
      </c>
      <c r="F22" s="71" t="s">
        <v>8</v>
      </c>
      <c r="G22" s="47">
        <v>120</v>
      </c>
      <c r="H22" s="58">
        <v>85</v>
      </c>
      <c r="I22" s="22">
        <v>0</v>
      </c>
      <c r="J22" s="22">
        <v>0</v>
      </c>
      <c r="K22" s="22">
        <v>0</v>
      </c>
      <c r="L22" s="68">
        <v>170</v>
      </c>
      <c r="M22" s="68">
        <v>0</v>
      </c>
      <c r="N22" s="27">
        <f>SUM(F22:L22)-M22</f>
        <v>375</v>
      </c>
    </row>
    <row r="23" spans="1:14" x14ac:dyDescent="0.25">
      <c r="A23" s="32">
        <v>18</v>
      </c>
      <c r="B23" s="6" t="s">
        <v>148</v>
      </c>
      <c r="C23" s="18">
        <v>14617</v>
      </c>
      <c r="D23" s="18" t="s">
        <v>149</v>
      </c>
      <c r="E23" s="18" t="s">
        <v>7</v>
      </c>
      <c r="F23" s="68">
        <v>0</v>
      </c>
      <c r="G23" s="24" t="s">
        <v>8</v>
      </c>
      <c r="H23" s="58">
        <v>360</v>
      </c>
      <c r="I23" s="22">
        <v>0</v>
      </c>
      <c r="J23" s="22">
        <v>0</v>
      </c>
      <c r="K23" s="22">
        <v>0</v>
      </c>
      <c r="L23" s="68">
        <v>0</v>
      </c>
      <c r="M23" s="68">
        <v>0</v>
      </c>
      <c r="N23" s="27">
        <f>SUM(F23:L23)-M23</f>
        <v>360</v>
      </c>
    </row>
    <row r="24" spans="1:14" x14ac:dyDescent="0.25">
      <c r="A24" s="32">
        <v>19</v>
      </c>
      <c r="B24" s="35" t="s">
        <v>97</v>
      </c>
      <c r="C24" s="36">
        <v>13564</v>
      </c>
      <c r="D24" s="36" t="s">
        <v>98</v>
      </c>
      <c r="E24" s="36" t="s">
        <v>7</v>
      </c>
      <c r="F24" s="68">
        <v>330</v>
      </c>
      <c r="G24" s="47">
        <v>0</v>
      </c>
      <c r="H24" s="58">
        <v>0</v>
      </c>
      <c r="I24" s="22">
        <v>0</v>
      </c>
      <c r="J24" s="22">
        <v>0</v>
      </c>
      <c r="K24" s="22">
        <v>0</v>
      </c>
      <c r="L24" s="68">
        <v>0</v>
      </c>
      <c r="M24" s="68">
        <v>0</v>
      </c>
      <c r="N24" s="27">
        <f>SUM(F24:L24)-M24</f>
        <v>330</v>
      </c>
    </row>
    <row r="25" spans="1:14" x14ac:dyDescent="0.25">
      <c r="A25" s="37">
        <v>20</v>
      </c>
      <c r="B25" s="6" t="s">
        <v>145</v>
      </c>
      <c r="C25" s="18">
        <v>6012</v>
      </c>
      <c r="D25" s="18">
        <v>143</v>
      </c>
      <c r="E25" s="18" t="s">
        <v>7</v>
      </c>
      <c r="F25" s="68">
        <v>0</v>
      </c>
      <c r="G25" s="48">
        <v>130</v>
      </c>
      <c r="H25" s="42" t="s">
        <v>8</v>
      </c>
      <c r="I25" s="40">
        <v>0</v>
      </c>
      <c r="J25" s="40">
        <v>190</v>
      </c>
      <c r="K25" s="42" t="s">
        <v>8</v>
      </c>
      <c r="L25" s="72">
        <v>0</v>
      </c>
      <c r="M25" s="68">
        <v>0</v>
      </c>
      <c r="N25" s="27">
        <f>SUM(F25:L25)-M25</f>
        <v>320</v>
      </c>
    </row>
    <row r="26" spans="1:14" x14ac:dyDescent="0.25">
      <c r="A26" s="37">
        <v>21</v>
      </c>
      <c r="B26" s="6" t="s">
        <v>55</v>
      </c>
      <c r="C26" s="18" t="s">
        <v>99</v>
      </c>
      <c r="D26" s="18">
        <v>139</v>
      </c>
      <c r="E26" s="18" t="s">
        <v>7</v>
      </c>
      <c r="F26" s="68">
        <v>270</v>
      </c>
      <c r="G26" s="48">
        <v>0</v>
      </c>
      <c r="H26" s="60">
        <v>0</v>
      </c>
      <c r="I26" s="40">
        <v>0</v>
      </c>
      <c r="J26" s="40">
        <v>0</v>
      </c>
      <c r="K26" s="40">
        <v>0</v>
      </c>
      <c r="L26" s="72">
        <v>0</v>
      </c>
      <c r="M26" s="68">
        <v>0</v>
      </c>
      <c r="N26" s="27">
        <f>SUM(F26:L26)-M26</f>
        <v>270</v>
      </c>
    </row>
    <row r="27" spans="1:14" x14ac:dyDescent="0.25">
      <c r="A27" s="37">
        <v>22</v>
      </c>
      <c r="B27" s="6" t="s">
        <v>165</v>
      </c>
      <c r="C27" s="79">
        <v>11530</v>
      </c>
      <c r="D27" s="79" t="s">
        <v>166</v>
      </c>
      <c r="E27" s="18" t="s">
        <v>7</v>
      </c>
      <c r="F27" s="72">
        <v>0</v>
      </c>
      <c r="G27" s="48">
        <v>0</v>
      </c>
      <c r="H27" s="60">
        <v>270</v>
      </c>
      <c r="I27" s="40">
        <v>0</v>
      </c>
      <c r="J27" s="40">
        <v>0</v>
      </c>
      <c r="K27" s="40">
        <v>0</v>
      </c>
      <c r="L27" s="72">
        <v>0</v>
      </c>
      <c r="M27" s="68">
        <v>0</v>
      </c>
      <c r="N27" s="27">
        <f>SUM(F27:L27)-M27</f>
        <v>270</v>
      </c>
    </row>
    <row r="28" spans="1:14" x14ac:dyDescent="0.25">
      <c r="A28" s="37">
        <v>23</v>
      </c>
      <c r="B28" s="6" t="s">
        <v>143</v>
      </c>
      <c r="C28" s="18">
        <v>19260</v>
      </c>
      <c r="D28" s="18" t="s">
        <v>144</v>
      </c>
      <c r="E28" s="18" t="s">
        <v>7</v>
      </c>
      <c r="F28" s="72">
        <v>0</v>
      </c>
      <c r="G28" s="48">
        <v>140</v>
      </c>
      <c r="H28" s="60">
        <v>120</v>
      </c>
      <c r="I28" s="40">
        <v>0</v>
      </c>
      <c r="J28" s="40">
        <v>0</v>
      </c>
      <c r="K28" s="40">
        <v>0</v>
      </c>
      <c r="L28" s="72">
        <v>0</v>
      </c>
      <c r="M28" s="68">
        <v>0</v>
      </c>
      <c r="N28" s="27">
        <f>SUM(F28:L28)-M28</f>
        <v>260</v>
      </c>
    </row>
    <row r="29" spans="1:14" x14ac:dyDescent="0.25">
      <c r="A29" s="37">
        <v>24</v>
      </c>
      <c r="B29" s="6" t="s">
        <v>168</v>
      </c>
      <c r="C29" s="79">
        <v>1938</v>
      </c>
      <c r="D29" s="79" t="s">
        <v>167</v>
      </c>
      <c r="E29" s="18" t="s">
        <v>7</v>
      </c>
      <c r="F29" s="72">
        <v>0</v>
      </c>
      <c r="G29" s="59">
        <v>0</v>
      </c>
      <c r="H29" s="40">
        <v>230</v>
      </c>
      <c r="I29" s="40">
        <v>0</v>
      </c>
      <c r="J29" s="40">
        <v>0</v>
      </c>
      <c r="K29" s="40">
        <v>0</v>
      </c>
      <c r="L29" s="72">
        <v>0</v>
      </c>
      <c r="M29" s="68">
        <v>0</v>
      </c>
      <c r="N29" s="27">
        <f>SUM(F29:L29)-M29</f>
        <v>230</v>
      </c>
    </row>
    <row r="30" spans="1:14" x14ac:dyDescent="0.25">
      <c r="A30" s="37">
        <v>25</v>
      </c>
      <c r="B30" s="6" t="s">
        <v>37</v>
      </c>
      <c r="C30" s="18">
        <v>2829</v>
      </c>
      <c r="D30" s="80" t="s">
        <v>41</v>
      </c>
      <c r="E30" s="18" t="s">
        <v>7</v>
      </c>
      <c r="F30" s="74" t="s">
        <v>8</v>
      </c>
      <c r="G30" s="59">
        <v>180</v>
      </c>
      <c r="H30" s="42" t="s">
        <v>8</v>
      </c>
      <c r="I30" s="40">
        <v>0</v>
      </c>
      <c r="J30" s="40">
        <v>0</v>
      </c>
      <c r="K30" s="40">
        <v>0</v>
      </c>
      <c r="L30" s="72">
        <v>0</v>
      </c>
      <c r="M30" s="68">
        <v>0</v>
      </c>
      <c r="N30" s="27">
        <f>SUM(F30:L30)-M30</f>
        <v>180</v>
      </c>
    </row>
    <row r="31" spans="1:14" x14ac:dyDescent="0.25">
      <c r="A31" s="37">
        <v>26</v>
      </c>
      <c r="B31" s="6" t="s">
        <v>190</v>
      </c>
      <c r="C31" s="18">
        <v>15790</v>
      </c>
      <c r="D31" s="80">
        <v>358</v>
      </c>
      <c r="E31" s="18" t="s">
        <v>7</v>
      </c>
      <c r="F31" s="72">
        <v>0</v>
      </c>
      <c r="G31" s="59">
        <v>0</v>
      </c>
      <c r="H31" s="40">
        <v>0</v>
      </c>
      <c r="I31" s="40">
        <v>0</v>
      </c>
      <c r="J31" s="40">
        <v>180</v>
      </c>
      <c r="K31" s="42" t="s">
        <v>8</v>
      </c>
      <c r="L31" s="72">
        <v>0</v>
      </c>
      <c r="M31" s="68">
        <v>0</v>
      </c>
      <c r="N31" s="27">
        <f>SUM(F31:L31)-M31</f>
        <v>180</v>
      </c>
    </row>
    <row r="32" spans="1:14" x14ac:dyDescent="0.25">
      <c r="A32" s="37">
        <v>27</v>
      </c>
      <c r="B32" s="6" t="s">
        <v>140</v>
      </c>
      <c r="C32" s="18">
        <v>14735</v>
      </c>
      <c r="D32" s="80">
        <v>592</v>
      </c>
      <c r="E32" s="18" t="s">
        <v>7</v>
      </c>
      <c r="F32" s="72">
        <v>0</v>
      </c>
      <c r="G32" s="48">
        <v>160</v>
      </c>
      <c r="H32" s="40">
        <v>0</v>
      </c>
      <c r="I32" s="40">
        <v>0</v>
      </c>
      <c r="J32" s="40">
        <v>0</v>
      </c>
      <c r="K32" s="40">
        <v>0</v>
      </c>
      <c r="L32" s="72">
        <v>0</v>
      </c>
      <c r="M32" s="68">
        <v>0</v>
      </c>
      <c r="N32" s="27">
        <f>SUM(F32:L32)-M32</f>
        <v>160</v>
      </c>
    </row>
    <row r="33" spans="1:14" x14ac:dyDescent="0.25">
      <c r="A33" s="37">
        <v>28</v>
      </c>
      <c r="B33" s="35" t="s">
        <v>141</v>
      </c>
      <c r="C33" s="36">
        <v>2839</v>
      </c>
      <c r="D33" s="82" t="s">
        <v>142</v>
      </c>
      <c r="E33" s="36" t="s">
        <v>7</v>
      </c>
      <c r="F33" s="72">
        <v>0</v>
      </c>
      <c r="G33" s="48">
        <v>150</v>
      </c>
      <c r="H33" s="60">
        <v>0</v>
      </c>
      <c r="I33" s="40">
        <v>0</v>
      </c>
      <c r="J33" s="42" t="s">
        <v>8</v>
      </c>
      <c r="K33" s="42" t="s">
        <v>178</v>
      </c>
      <c r="L33" s="72">
        <v>0</v>
      </c>
      <c r="M33" s="68">
        <v>0</v>
      </c>
      <c r="N33" s="27">
        <f>SUM(F33:L33)-M33</f>
        <v>150</v>
      </c>
    </row>
    <row r="34" spans="1:14" x14ac:dyDescent="0.25">
      <c r="A34" s="37">
        <v>29</v>
      </c>
      <c r="B34" s="35" t="s">
        <v>174</v>
      </c>
      <c r="C34" s="79">
        <v>9653</v>
      </c>
      <c r="D34" s="78" t="s">
        <v>173</v>
      </c>
      <c r="E34" s="36" t="s">
        <v>7</v>
      </c>
      <c r="F34" s="72">
        <v>0</v>
      </c>
      <c r="G34" s="48">
        <v>0</v>
      </c>
      <c r="H34" s="40">
        <v>140</v>
      </c>
      <c r="I34" s="40">
        <v>0</v>
      </c>
      <c r="J34" s="40">
        <v>0</v>
      </c>
      <c r="K34" s="40">
        <v>0</v>
      </c>
      <c r="L34" s="72">
        <v>0</v>
      </c>
      <c r="M34" s="68">
        <v>0</v>
      </c>
      <c r="N34" s="27">
        <f>SUM(F34:L34)-M34</f>
        <v>140</v>
      </c>
    </row>
    <row r="35" spans="1:14" x14ac:dyDescent="0.25">
      <c r="A35" s="37">
        <v>30</v>
      </c>
      <c r="B35" s="6" t="s">
        <v>48</v>
      </c>
      <c r="C35" s="18">
        <v>15593</v>
      </c>
      <c r="D35" s="80">
        <v>432</v>
      </c>
      <c r="E35" s="18" t="s">
        <v>7</v>
      </c>
      <c r="F35" s="74" t="s">
        <v>8</v>
      </c>
      <c r="G35" s="48">
        <v>0</v>
      </c>
      <c r="H35" s="60">
        <v>110</v>
      </c>
      <c r="I35" s="40">
        <v>0</v>
      </c>
      <c r="J35" s="40">
        <v>0</v>
      </c>
      <c r="K35" s="40">
        <v>0</v>
      </c>
      <c r="L35" s="72">
        <v>0</v>
      </c>
      <c r="M35" s="68">
        <v>0</v>
      </c>
      <c r="N35" s="27">
        <f>SUM(F35:L35)-M35</f>
        <v>110</v>
      </c>
    </row>
    <row r="36" spans="1:14" x14ac:dyDescent="0.25">
      <c r="A36" s="37">
        <v>31</v>
      </c>
      <c r="B36" s="6" t="s">
        <v>106</v>
      </c>
      <c r="C36" s="18">
        <v>20833</v>
      </c>
      <c r="D36" s="18">
        <v>305</v>
      </c>
      <c r="E36" s="18" t="s">
        <v>7</v>
      </c>
      <c r="F36" s="74" t="s">
        <v>8</v>
      </c>
      <c r="G36" s="59">
        <v>0</v>
      </c>
      <c r="H36" s="40">
        <v>0</v>
      </c>
      <c r="I36" s="40">
        <v>0</v>
      </c>
      <c r="J36" s="40">
        <v>0</v>
      </c>
      <c r="K36" s="40">
        <v>0</v>
      </c>
      <c r="L36" s="72">
        <v>0</v>
      </c>
      <c r="M36" s="68">
        <v>0</v>
      </c>
      <c r="N36" s="27">
        <f>SUM(F36:L36)-M36</f>
        <v>0</v>
      </c>
    </row>
    <row r="37" spans="1:14" x14ac:dyDescent="0.25">
      <c r="A37" s="37">
        <v>32</v>
      </c>
      <c r="B37" s="6" t="s">
        <v>146</v>
      </c>
      <c r="C37" s="94">
        <v>20842</v>
      </c>
      <c r="D37" s="94" t="s">
        <v>147</v>
      </c>
      <c r="E37" s="18" t="s">
        <v>7</v>
      </c>
      <c r="F37" s="72">
        <v>0</v>
      </c>
      <c r="G37" s="41" t="s">
        <v>8</v>
      </c>
      <c r="H37" s="60">
        <v>0</v>
      </c>
      <c r="I37" s="40">
        <v>0</v>
      </c>
      <c r="J37" s="40">
        <v>0</v>
      </c>
      <c r="K37" s="40">
        <v>0</v>
      </c>
      <c r="L37" s="72">
        <v>0</v>
      </c>
      <c r="M37" s="68">
        <v>0</v>
      </c>
      <c r="N37" s="27">
        <f>SUM(F37:L37)-M37</f>
        <v>0</v>
      </c>
    </row>
    <row r="38" spans="1:14" x14ac:dyDescent="0.25">
      <c r="A38" s="37">
        <v>33</v>
      </c>
      <c r="B38" s="38" t="s">
        <v>32</v>
      </c>
      <c r="C38" s="101">
        <v>7308</v>
      </c>
      <c r="D38" s="101">
        <v>363</v>
      </c>
      <c r="E38" s="39" t="s">
        <v>7</v>
      </c>
      <c r="F38" s="72">
        <v>0</v>
      </c>
      <c r="G38" s="48">
        <v>0</v>
      </c>
      <c r="H38" s="60">
        <v>0</v>
      </c>
      <c r="I38" s="40">
        <v>0</v>
      </c>
      <c r="J38" s="42" t="s">
        <v>178</v>
      </c>
      <c r="K38" s="42" t="s">
        <v>178</v>
      </c>
      <c r="L38" s="72">
        <v>0</v>
      </c>
      <c r="M38" s="72">
        <v>0</v>
      </c>
      <c r="N38" s="27">
        <f>SUM(F38:L38)-M38</f>
        <v>0</v>
      </c>
    </row>
    <row r="39" spans="1:14" x14ac:dyDescent="0.25">
      <c r="A39" s="37">
        <v>34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27">
        <f>SUM(F37:L37)-M37</f>
        <v>0</v>
      </c>
    </row>
    <row r="40" spans="1:14" x14ac:dyDescent="0.25">
      <c r="A40" s="37">
        <v>35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27">
        <f>SUM(F38:L38)-M38</f>
        <v>0</v>
      </c>
    </row>
    <row r="41" spans="1:14" x14ac:dyDescent="0.25">
      <c r="A41" s="37">
        <v>36</v>
      </c>
      <c r="B41" s="35"/>
      <c r="C41" s="35"/>
      <c r="D41" s="35"/>
      <c r="E41" s="35"/>
      <c r="F41" s="74"/>
      <c r="G41" s="48"/>
      <c r="H41" s="60"/>
      <c r="I41" s="40"/>
      <c r="J41" s="40"/>
      <c r="K41" s="40"/>
      <c r="L41" s="72"/>
      <c r="M41" s="68"/>
      <c r="N41" s="27">
        <f t="shared" ref="N41:N47" si="1">SUM(F41:L41)-M41</f>
        <v>0</v>
      </c>
    </row>
    <row r="42" spans="1:14" x14ac:dyDescent="0.25">
      <c r="A42" s="37">
        <v>37</v>
      </c>
      <c r="B42" s="6"/>
      <c r="C42" s="18"/>
      <c r="D42" s="18"/>
      <c r="E42" s="18"/>
      <c r="F42" s="74"/>
      <c r="G42" s="59"/>
      <c r="H42" s="40"/>
      <c r="I42" s="40"/>
      <c r="J42" s="40"/>
      <c r="K42" s="40"/>
      <c r="L42" s="72"/>
      <c r="M42" s="68"/>
      <c r="N42" s="27">
        <f t="shared" si="1"/>
        <v>0</v>
      </c>
    </row>
    <row r="43" spans="1:14" x14ac:dyDescent="0.25">
      <c r="A43" s="37">
        <v>38</v>
      </c>
      <c r="B43" s="38"/>
      <c r="C43" s="39"/>
      <c r="D43" s="39"/>
      <c r="E43" s="45"/>
      <c r="F43" s="41"/>
      <c r="G43" s="48"/>
      <c r="H43" s="40"/>
      <c r="I43" s="40"/>
      <c r="J43" s="40"/>
      <c r="K43" s="40"/>
      <c r="L43" s="72"/>
      <c r="M43" s="68"/>
      <c r="N43" s="27">
        <f t="shared" si="1"/>
        <v>0</v>
      </c>
    </row>
    <row r="44" spans="1:14" x14ac:dyDescent="0.25">
      <c r="A44" s="37">
        <v>39</v>
      </c>
      <c r="B44" s="38"/>
      <c r="C44" s="39"/>
      <c r="D44" s="39"/>
      <c r="E44" s="45"/>
      <c r="F44" s="48"/>
      <c r="G44" s="41"/>
      <c r="H44" s="60"/>
      <c r="I44" s="40"/>
      <c r="J44" s="40"/>
      <c r="K44" s="40"/>
      <c r="L44" s="72"/>
      <c r="M44" s="68"/>
      <c r="N44" s="27">
        <f t="shared" si="1"/>
        <v>0</v>
      </c>
    </row>
    <row r="45" spans="1:14" x14ac:dyDescent="0.25">
      <c r="A45" s="37">
        <v>40</v>
      </c>
      <c r="B45" s="38"/>
      <c r="C45" s="39"/>
      <c r="D45" s="39"/>
      <c r="E45" s="45"/>
      <c r="F45" s="59"/>
      <c r="G45" s="59"/>
      <c r="H45" s="42"/>
      <c r="I45" s="40"/>
      <c r="J45" s="40"/>
      <c r="K45" s="40"/>
      <c r="L45" s="72"/>
      <c r="M45" s="68"/>
      <c r="N45" s="27">
        <f t="shared" si="1"/>
        <v>0</v>
      </c>
    </row>
    <row r="46" spans="1:14" x14ac:dyDescent="0.25">
      <c r="A46" s="37">
        <v>41</v>
      </c>
      <c r="B46" s="38"/>
      <c r="C46" s="39"/>
      <c r="D46" s="39"/>
      <c r="E46" s="45"/>
      <c r="F46" s="48"/>
      <c r="G46" s="48"/>
      <c r="H46" s="40"/>
      <c r="I46" s="40"/>
      <c r="J46" s="40"/>
      <c r="K46" s="42"/>
      <c r="L46" s="74"/>
      <c r="M46" s="68"/>
      <c r="N46" s="27">
        <f t="shared" si="1"/>
        <v>0</v>
      </c>
    </row>
    <row r="47" spans="1:14" ht="15.75" thickBot="1" x14ac:dyDescent="0.3">
      <c r="A47" s="33">
        <v>42</v>
      </c>
      <c r="B47" s="43"/>
      <c r="C47" s="43"/>
      <c r="D47" s="43"/>
      <c r="E47" s="61"/>
      <c r="F47" s="51"/>
      <c r="G47" s="25"/>
      <c r="H47" s="9"/>
      <c r="I47" s="9"/>
      <c r="J47" s="9"/>
      <c r="K47" s="9"/>
      <c r="L47" s="69"/>
      <c r="M47" s="25"/>
      <c r="N47" s="27">
        <f t="shared" si="1"/>
        <v>0</v>
      </c>
    </row>
    <row r="48" spans="1:14" x14ac:dyDescent="0.25">
      <c r="A48" s="20"/>
      <c r="B48" s="2"/>
      <c r="C48" s="20"/>
      <c r="D48" s="20"/>
      <c r="E48" s="20"/>
      <c r="F48" s="13">
        <v>13</v>
      </c>
      <c r="G48" s="13">
        <v>20</v>
      </c>
      <c r="H48" s="13">
        <v>23</v>
      </c>
      <c r="I48" s="13">
        <v>3</v>
      </c>
      <c r="J48" s="13">
        <v>15</v>
      </c>
      <c r="K48" s="13">
        <v>10</v>
      </c>
      <c r="L48" s="13">
        <v>11</v>
      </c>
      <c r="M48" s="13"/>
      <c r="N48" s="62">
        <f>AVERAGE(F48:L48)</f>
        <v>13.571428571428571</v>
      </c>
    </row>
    <row r="49" spans="1:14" x14ac:dyDescent="0.25">
      <c r="A49" s="1"/>
      <c r="B49" s="105" t="s">
        <v>2</v>
      </c>
      <c r="C49" s="105"/>
      <c r="D49" s="105"/>
      <c r="E49" s="105"/>
      <c r="F49" s="105"/>
      <c r="G49" s="11"/>
      <c r="H49" s="11"/>
      <c r="I49" s="11"/>
      <c r="J49" s="11"/>
      <c r="K49" s="11"/>
      <c r="L49" s="95"/>
      <c r="M49" s="70"/>
      <c r="N49" s="11"/>
    </row>
    <row r="50" spans="1:14" x14ac:dyDescent="0.25">
      <c r="A50" s="1"/>
      <c r="B50" s="105"/>
      <c r="C50" s="105"/>
      <c r="D50" s="105"/>
      <c r="E50" s="105"/>
      <c r="F50" s="105"/>
      <c r="G50" s="11"/>
      <c r="H50" s="11"/>
      <c r="I50" s="11"/>
      <c r="J50" s="11"/>
      <c r="K50" s="11"/>
      <c r="L50" s="95"/>
      <c r="M50" s="70"/>
      <c r="N50" s="11"/>
    </row>
  </sheetData>
  <sortState ref="B7:N38">
    <sortCondition descending="1" ref="N7:N38"/>
  </sortState>
  <mergeCells count="10">
    <mergeCell ref="D1:N1"/>
    <mergeCell ref="N3:N4"/>
    <mergeCell ref="B49:F50"/>
    <mergeCell ref="M3:M4"/>
    <mergeCell ref="G3:G4"/>
    <mergeCell ref="H3:H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HIGH SCHOOL</vt:lpstr>
      <vt:lpstr>200cc</vt:lpstr>
      <vt:lpstr>OPEN</vt:lpstr>
      <vt:lpstr>SENIORS</vt:lpstr>
      <vt:lpstr>MASTERS</vt:lpstr>
      <vt:lpstr>CLUBMAN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2017-11-13T09:04:58Z</cp:lastPrinted>
  <dcterms:created xsi:type="dcterms:W3CDTF">2012-03-03T08:29:38Z</dcterms:created>
  <dcterms:modified xsi:type="dcterms:W3CDTF">2019-09-19T09:21:49Z</dcterms:modified>
</cp:coreProperties>
</file>