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zelle van Rensburg\Desktop\Lizelle\2019\Points\EC\Rally\"/>
    </mc:Choice>
  </mc:AlternateContent>
  <bookViews>
    <workbookView xWindow="0" yWindow="0" windowWidth="23040" windowHeight="9192" tabRatio="696"/>
  </bookViews>
  <sheets>
    <sheet name="O-ALL DRIVER POINTS (DROP)" sheetId="9" r:id="rId1"/>
    <sheet name="O-ALL DRIVER POINTS" sheetId="2" r:id="rId2"/>
    <sheet name="O-ALL NAVIGATOR POINTS" sheetId="4" r:id="rId3"/>
    <sheet name="CLASS DRIVER POINTS" sheetId="5" r:id="rId4"/>
    <sheet name="CLASS NAVIGATOR POINTS" sheetId="6" r:id="rId5"/>
    <sheet name="EVENT POINTS" sheetId="1" r:id="rId6"/>
    <sheet name="RETRO" sheetId="8" r:id="rId7"/>
  </sheets>
  <definedNames>
    <definedName name="_xlnm.Print_Area" localSheetId="3">'CLASS DRIVER POINTS'!$A$1:$N$54</definedName>
    <definedName name="_xlnm.Print_Area" localSheetId="4">'CLASS NAVIGATOR POINTS'!$A$1:$N$59</definedName>
    <definedName name="_xlnm.Print_Area" localSheetId="1">'O-ALL DRIVER POINTS'!$A$1:$O$45</definedName>
    <definedName name="_xlnm.Print_Area" localSheetId="0">'O-ALL DRIVER POINTS (DROP)'!$A$1:$O$45</definedName>
    <definedName name="_xlnm.Print_Area" localSheetId="2">'O-ALL NAVIGATOR POINTS'!$A$1:$O$51</definedName>
  </definedNames>
  <calcPr calcId="162913"/>
</workbook>
</file>

<file path=xl/calcChain.xml><?xml version="1.0" encoding="utf-8"?>
<calcChain xmlns="http://schemas.openxmlformats.org/spreadsheetml/2006/main">
  <c r="L41" i="9" l="1"/>
  <c r="N41" i="9" s="1"/>
  <c r="L40" i="9"/>
  <c r="N40" i="9" s="1"/>
  <c r="L39" i="9"/>
  <c r="N39" i="9" s="1"/>
  <c r="N38" i="9"/>
  <c r="L38" i="9"/>
  <c r="L37" i="9"/>
  <c r="N37" i="9" s="1"/>
  <c r="L36" i="9"/>
  <c r="N36" i="9" s="1"/>
  <c r="L35" i="9"/>
  <c r="N35" i="9" s="1"/>
  <c r="L34" i="9"/>
  <c r="N34" i="9" s="1"/>
  <c r="L33" i="9"/>
  <c r="N33" i="9" s="1"/>
  <c r="L32" i="9"/>
  <c r="N32" i="9" s="1"/>
  <c r="L31" i="9"/>
  <c r="N31" i="9" s="1"/>
  <c r="L30" i="9"/>
  <c r="N30" i="9" s="1"/>
  <c r="L29" i="9"/>
  <c r="N29" i="9" s="1"/>
  <c r="L28" i="9"/>
  <c r="N28" i="9" s="1"/>
  <c r="L27" i="9"/>
  <c r="N27" i="9" s="1"/>
  <c r="L26" i="9"/>
  <c r="N26" i="9" s="1"/>
  <c r="L24" i="9"/>
  <c r="N24" i="9" s="1"/>
  <c r="L22" i="9"/>
  <c r="N22" i="9" s="1"/>
  <c r="L25" i="9"/>
  <c r="N25" i="9" s="1"/>
  <c r="N20" i="9"/>
  <c r="L20" i="9"/>
  <c r="L19" i="9"/>
  <c r="N19" i="9" s="1"/>
  <c r="N21" i="9"/>
  <c r="L21" i="9"/>
  <c r="L23" i="9"/>
  <c r="N23" i="9" s="1"/>
  <c r="L18" i="9"/>
  <c r="N18" i="9" s="1"/>
  <c r="L17" i="9"/>
  <c r="N17" i="9" s="1"/>
  <c r="L16" i="9"/>
  <c r="N16" i="9" s="1"/>
  <c r="L15" i="9"/>
  <c r="N15" i="9" s="1"/>
  <c r="N14" i="9"/>
  <c r="L14" i="9"/>
  <c r="L13" i="9"/>
  <c r="N13" i="9" s="1"/>
  <c r="N11" i="9"/>
  <c r="L11" i="9"/>
  <c r="L12" i="9"/>
  <c r="N12" i="9" s="1"/>
  <c r="L10" i="9"/>
  <c r="N10" i="9" s="1"/>
  <c r="L9" i="9"/>
  <c r="N9" i="9" s="1"/>
  <c r="L8" i="9"/>
  <c r="N8" i="9" s="1"/>
  <c r="L7" i="9"/>
  <c r="N7" i="9" s="1"/>
  <c r="O38" i="9" s="1"/>
  <c r="L32" i="4"/>
  <c r="N32" i="4" s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A101" i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J100" i="1"/>
  <c r="M48" i="5"/>
  <c r="K48" i="5"/>
  <c r="K43" i="6"/>
  <c r="M43" i="6" s="1"/>
  <c r="K54" i="6"/>
  <c r="M54" i="6" s="1"/>
  <c r="K51" i="6"/>
  <c r="M51" i="6" s="1"/>
  <c r="K19" i="6"/>
  <c r="M19" i="6" s="1"/>
  <c r="O40" i="9" l="1"/>
  <c r="O16" i="9"/>
  <c r="O22" i="9"/>
  <c r="O28" i="9"/>
  <c r="O32" i="9"/>
  <c r="O36" i="9"/>
  <c r="O8" i="9"/>
  <c r="O12" i="9"/>
  <c r="O15" i="9"/>
  <c r="O23" i="9"/>
  <c r="O25" i="9"/>
  <c r="O27" i="9"/>
  <c r="O31" i="9"/>
  <c r="O35" i="9"/>
  <c r="O39" i="9"/>
  <c r="O11" i="9"/>
  <c r="O21" i="9"/>
  <c r="O9" i="9"/>
  <c r="O13" i="9"/>
  <c r="O17" i="9"/>
  <c r="O19" i="9"/>
  <c r="O24" i="9"/>
  <c r="O29" i="9"/>
  <c r="O33" i="9"/>
  <c r="O37" i="9"/>
  <c r="O41" i="9"/>
  <c r="O10" i="9"/>
  <c r="O14" i="9"/>
  <c r="O18" i="9"/>
  <c r="O20" i="9"/>
  <c r="O26" i="9"/>
  <c r="O30" i="9"/>
  <c r="O34" i="9"/>
  <c r="L27" i="2" l="1"/>
  <c r="N27" i="2" s="1"/>
  <c r="O13" i="8"/>
  <c r="O11" i="8"/>
  <c r="O10" i="8"/>
  <c r="O12" i="8"/>
  <c r="O9" i="8"/>
  <c r="O7" i="8" l="1"/>
  <c r="O4" i="8"/>
  <c r="O5" i="8"/>
  <c r="O8" i="8"/>
  <c r="O3" i="8"/>
  <c r="O2" i="8"/>
  <c r="O6" i="8"/>
  <c r="K44" i="5" l="1"/>
  <c r="M44" i="5" s="1"/>
  <c r="K55" i="6" l="1"/>
  <c r="M55" i="6" s="1"/>
  <c r="K53" i="6"/>
  <c r="M53" i="6" s="1"/>
  <c r="AB44" i="6"/>
  <c r="K48" i="6"/>
  <c r="M48" i="6" s="1"/>
  <c r="AB43" i="6"/>
  <c r="K42" i="6"/>
  <c r="M42" i="6" s="1"/>
  <c r="AB42" i="6"/>
  <c r="K46" i="6"/>
  <c r="M46" i="6" s="1"/>
  <c r="K29" i="6"/>
  <c r="M29" i="6" s="1"/>
  <c r="K32" i="6"/>
  <c r="M32" i="6" s="1"/>
  <c r="K28" i="6"/>
  <c r="M28" i="6" s="1"/>
  <c r="K31" i="6"/>
  <c r="M31" i="6" s="1"/>
  <c r="K33" i="6"/>
  <c r="M33" i="6" s="1"/>
  <c r="K22" i="6"/>
  <c r="M22" i="6" s="1"/>
  <c r="K18" i="6"/>
  <c r="M18" i="6" s="1"/>
  <c r="K16" i="6"/>
  <c r="M16" i="6" s="1"/>
  <c r="K13" i="6"/>
  <c r="M13" i="6" s="1"/>
  <c r="K15" i="6"/>
  <c r="M15" i="6" s="1"/>
  <c r="AB56" i="6"/>
  <c r="AB49" i="6"/>
  <c r="AB48" i="6"/>
  <c r="AB47" i="6"/>
  <c r="AB45" i="6"/>
  <c r="AB41" i="6"/>
  <c r="AB40" i="6"/>
  <c r="AB39" i="6"/>
  <c r="AB38" i="6"/>
  <c r="AB30" i="6"/>
  <c r="AB29" i="6"/>
  <c r="AB28" i="6"/>
  <c r="AB27" i="6"/>
  <c r="AB26" i="6"/>
  <c r="AB25" i="6"/>
  <c r="AB24" i="6"/>
  <c r="AB23" i="6"/>
  <c r="AB14" i="6"/>
  <c r="AB13" i="6"/>
  <c r="AB12" i="6"/>
  <c r="AB11" i="6"/>
  <c r="AB10" i="6"/>
  <c r="AB9" i="6"/>
  <c r="AB8" i="6"/>
  <c r="AB7" i="6"/>
  <c r="AB6" i="6"/>
  <c r="K50" i="5"/>
  <c r="M50" i="5" s="1"/>
  <c r="K43" i="5"/>
  <c r="M43" i="5" s="1"/>
  <c r="K45" i="5"/>
  <c r="M45" i="5" s="1"/>
  <c r="K31" i="5"/>
  <c r="M31" i="5" s="1"/>
  <c r="K29" i="5"/>
  <c r="M29" i="5" s="1"/>
  <c r="K27" i="5"/>
  <c r="M27" i="5" s="1"/>
  <c r="K20" i="5"/>
  <c r="M20" i="5" s="1"/>
  <c r="K17" i="5"/>
  <c r="M17" i="5" s="1"/>
  <c r="K14" i="5"/>
  <c r="M14" i="5" s="1"/>
  <c r="K15" i="5"/>
  <c r="M15" i="5" s="1"/>
  <c r="L45" i="4"/>
  <c r="N45" i="4" s="1"/>
  <c r="L29" i="4"/>
  <c r="N29" i="4" s="1"/>
  <c r="L30" i="4"/>
  <c r="N30" i="4" s="1"/>
  <c r="L23" i="4"/>
  <c r="N23" i="4" s="1"/>
  <c r="L26" i="4"/>
  <c r="N26" i="4" s="1"/>
  <c r="L37" i="4"/>
  <c r="N37" i="4" s="1"/>
  <c r="L44" i="4"/>
  <c r="N44" i="4" s="1"/>
  <c r="L35" i="4"/>
  <c r="N35" i="4" s="1"/>
  <c r="L41" i="4"/>
  <c r="N41" i="4" s="1"/>
  <c r="L46" i="4"/>
  <c r="N46" i="4" s="1"/>
  <c r="L40" i="4"/>
  <c r="N40" i="4" s="1"/>
  <c r="L39" i="2"/>
  <c r="N39" i="2" s="1"/>
  <c r="Y34" i="4"/>
  <c r="Y33" i="4"/>
  <c r="Y32" i="4"/>
  <c r="Y31" i="4"/>
  <c r="Y30" i="4"/>
  <c r="Y29" i="4"/>
  <c r="Y28" i="4"/>
  <c r="Y27" i="4"/>
  <c r="Y26" i="4"/>
  <c r="Y25" i="4"/>
  <c r="Y24" i="4"/>
  <c r="Y22" i="4"/>
  <c r="Y21" i="4"/>
  <c r="Y20" i="4"/>
  <c r="Y19" i="4"/>
  <c r="Y18" i="4"/>
  <c r="Y17" i="4"/>
  <c r="Y16" i="4"/>
  <c r="Y15" i="4"/>
  <c r="Y14" i="4"/>
  <c r="Y13" i="4"/>
  <c r="Y12" i="4"/>
  <c r="Y11" i="4"/>
  <c r="Y10" i="4"/>
  <c r="Y9" i="4"/>
  <c r="Y8" i="4"/>
  <c r="Y7" i="4"/>
  <c r="L36" i="2"/>
  <c r="N36" i="2" s="1"/>
  <c r="L35" i="2"/>
  <c r="N35" i="2" s="1"/>
  <c r="L24" i="2"/>
  <c r="N24" i="2" s="1"/>
  <c r="L33" i="2"/>
  <c r="N33" i="2" s="1"/>
  <c r="L37" i="2"/>
  <c r="N37" i="2" s="1"/>
  <c r="L38" i="2"/>
  <c r="N38" i="2" s="1"/>
  <c r="L40" i="2"/>
  <c r="N40" i="2" s="1"/>
  <c r="L41" i="2"/>
  <c r="N41" i="2" s="1"/>
  <c r="L32" i="2"/>
  <c r="N32" i="2" s="1"/>
  <c r="L29" i="2"/>
  <c r="N29" i="2" s="1"/>
  <c r="J93" i="1"/>
  <c r="J92" i="1"/>
  <c r="J91" i="1"/>
  <c r="J90" i="1"/>
  <c r="J89" i="1"/>
  <c r="J88" i="1"/>
  <c r="J87" i="1"/>
  <c r="J86" i="1"/>
  <c r="J85" i="1"/>
  <c r="J84" i="1"/>
  <c r="J83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AF90" i="1"/>
  <c r="AF89" i="1"/>
  <c r="AF81" i="1"/>
  <c r="AF72" i="1"/>
  <c r="AF71" i="1"/>
  <c r="AF88" i="1"/>
  <c r="AF80" i="1"/>
  <c r="AF95" i="1"/>
  <c r="AF87" i="1"/>
  <c r="AF79" i="1"/>
  <c r="AF94" i="1"/>
  <c r="AF86" i="1"/>
  <c r="AF78" i="1"/>
  <c r="AF70" i="1"/>
  <c r="AF69" i="1"/>
  <c r="AF85" i="1"/>
  <c r="AF77" i="1"/>
  <c r="AF68" i="1"/>
  <c r="AF67" i="1"/>
  <c r="AF76" i="1"/>
  <c r="AF66" i="1"/>
  <c r="AF84" i="1"/>
  <c r="AF75" i="1"/>
  <c r="AF83" i="1"/>
  <c r="AF65" i="1"/>
  <c r="AF64" i="1"/>
  <c r="AF74" i="1"/>
  <c r="W91" i="1"/>
  <c r="W90" i="1"/>
  <c r="W89" i="1"/>
  <c r="W88" i="1"/>
  <c r="W87" i="1"/>
  <c r="W86" i="1"/>
  <c r="W85" i="1"/>
  <c r="W84" i="1"/>
  <c r="W83" i="1"/>
  <c r="W82" i="1"/>
  <c r="W81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K52" i="6" l="1"/>
  <c r="M52" i="6" s="1"/>
  <c r="K40" i="6"/>
  <c r="M40" i="6" s="1"/>
  <c r="K41" i="6"/>
  <c r="M41" i="6" s="1"/>
  <c r="K44" i="6"/>
  <c r="M44" i="6" s="1"/>
  <c r="K26" i="6"/>
  <c r="M26" i="6" s="1"/>
  <c r="K14" i="6"/>
  <c r="M14" i="6" s="1"/>
  <c r="K21" i="6"/>
  <c r="M21" i="6" s="1"/>
  <c r="K47" i="5"/>
  <c r="M47" i="5" s="1"/>
  <c r="N48" i="5" s="1"/>
  <c r="K49" i="5"/>
  <c r="M49" i="5" s="1"/>
  <c r="K40" i="5"/>
  <c r="M40" i="5" s="1"/>
  <c r="K42" i="5"/>
  <c r="M42" i="5" s="1"/>
  <c r="K30" i="5"/>
  <c r="M30" i="5" s="1"/>
  <c r="K25" i="5"/>
  <c r="M25" i="5" s="1"/>
  <c r="K32" i="5"/>
  <c r="M32" i="5" s="1"/>
  <c r="K18" i="5"/>
  <c r="M18" i="5" s="1"/>
  <c r="K11" i="5"/>
  <c r="M11" i="5" s="1"/>
  <c r="K19" i="5"/>
  <c r="M19" i="5" s="1"/>
  <c r="L25" i="2"/>
  <c r="N25" i="2" s="1"/>
  <c r="L12" i="4"/>
  <c r="N12" i="4" s="1"/>
  <c r="L39" i="4"/>
  <c r="N39" i="4" s="1"/>
  <c r="L42" i="4"/>
  <c r="N42" i="4" s="1"/>
  <c r="L43" i="4"/>
  <c r="N43" i="4" s="1"/>
  <c r="L31" i="4"/>
  <c r="N31" i="4" s="1"/>
  <c r="L18" i="4"/>
  <c r="N18" i="4" s="1"/>
  <c r="L34" i="4"/>
  <c r="N34" i="4" s="1"/>
  <c r="L21" i="4"/>
  <c r="N21" i="4" s="1"/>
  <c r="L17" i="4"/>
  <c r="N17" i="4" s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36" i="1"/>
  <c r="AF17" i="1" l="1"/>
  <c r="AF11" i="1"/>
  <c r="AF25" i="1"/>
  <c r="AF24" i="1"/>
  <c r="AF23" i="1"/>
  <c r="AF22" i="1"/>
  <c r="AF27" i="1"/>
  <c r="AF10" i="1"/>
  <c r="AF9" i="1"/>
  <c r="AF8" i="1"/>
  <c r="AF7" i="1"/>
  <c r="AF21" i="1"/>
  <c r="AF20" i="1"/>
  <c r="AF15" i="1"/>
  <c r="AF6" i="1"/>
  <c r="AF19" i="1"/>
  <c r="AF14" i="1"/>
  <c r="AF13" i="1"/>
  <c r="AF5" i="1"/>
  <c r="AF4" i="1"/>
  <c r="W24" i="1"/>
  <c r="W23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P5" i="1"/>
  <c r="P6" i="1" s="1"/>
  <c r="P7" i="1" s="1"/>
  <c r="P8" i="1" s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K28" i="5" l="1"/>
  <c r="M28" i="5" s="1"/>
  <c r="L22" i="2"/>
  <c r="N22" i="2" s="1"/>
  <c r="J23" i="1"/>
  <c r="J19" i="1"/>
  <c r="J18" i="1"/>
  <c r="J21" i="1"/>
  <c r="J11" i="1"/>
  <c r="J24" i="1"/>
  <c r="J16" i="1"/>
  <c r="J20" i="1"/>
  <c r="J15" i="1"/>
  <c r="J17" i="1"/>
  <c r="J14" i="1"/>
  <c r="J13" i="1"/>
  <c r="J10" i="1"/>
  <c r="J12" i="1"/>
  <c r="J8" i="1"/>
  <c r="J7" i="1"/>
  <c r="J6" i="1"/>
  <c r="J5" i="1"/>
  <c r="J4" i="1"/>
  <c r="K50" i="6" l="1"/>
  <c r="M50" i="6" s="1"/>
  <c r="K8" i="6"/>
  <c r="M8" i="6" s="1"/>
  <c r="L38" i="4"/>
  <c r="N38" i="4" s="1"/>
  <c r="N51" i="6" l="1"/>
  <c r="N54" i="6"/>
  <c r="N52" i="6"/>
  <c r="N55" i="6"/>
  <c r="N53" i="6"/>
  <c r="N49" i="5"/>
  <c r="N50" i="5"/>
  <c r="K45" i="6"/>
  <c r="M45" i="6" s="1"/>
  <c r="K38" i="6"/>
  <c r="M38" i="6" s="1"/>
  <c r="K37" i="6"/>
  <c r="M37" i="6" s="1"/>
  <c r="K27" i="6"/>
  <c r="M27" i="6" s="1"/>
  <c r="K17" i="6"/>
  <c r="M17" i="6" s="1"/>
  <c r="K10" i="5"/>
  <c r="M10" i="5" s="1"/>
  <c r="K9" i="5"/>
  <c r="M9" i="5" s="1"/>
  <c r="L18" i="2"/>
  <c r="N18" i="2" s="1"/>
  <c r="L20" i="4"/>
  <c r="N20" i="4" s="1"/>
  <c r="L28" i="4"/>
  <c r="N28" i="4" s="1"/>
  <c r="L7" i="4"/>
  <c r="N7" i="4" s="1"/>
  <c r="O32" i="4" s="1"/>
  <c r="L33" i="4"/>
  <c r="N33" i="4" s="1"/>
  <c r="L14" i="4"/>
  <c r="N14" i="4" s="1"/>
  <c r="L9" i="4"/>
  <c r="N9" i="4" s="1"/>
  <c r="L19" i="4"/>
  <c r="N19" i="4" s="1"/>
  <c r="L36" i="4"/>
  <c r="N36" i="4" s="1"/>
  <c r="L15" i="4"/>
  <c r="N15" i="4" s="1"/>
  <c r="L11" i="4"/>
  <c r="N11" i="4" s="1"/>
  <c r="L22" i="4"/>
  <c r="N22" i="4" s="1"/>
  <c r="L24" i="4"/>
  <c r="N24" i="4" s="1"/>
  <c r="L19" i="2"/>
  <c r="N19" i="2" s="1"/>
  <c r="L28" i="2"/>
  <c r="N28" i="2" s="1"/>
  <c r="L31" i="2"/>
  <c r="N31" i="2" s="1"/>
  <c r="L7" i="2"/>
  <c r="N7" i="2" s="1"/>
  <c r="L34" i="2"/>
  <c r="N34" i="2" s="1"/>
  <c r="L15" i="2"/>
  <c r="N15" i="2" s="1"/>
  <c r="L11" i="2"/>
  <c r="N11" i="2" s="1"/>
  <c r="L26" i="2"/>
  <c r="N26" i="2" s="1"/>
  <c r="L21" i="2"/>
  <c r="N21" i="2" s="1"/>
  <c r="L12" i="2"/>
  <c r="N12" i="2" s="1"/>
  <c r="L14" i="2"/>
  <c r="N14" i="2" s="1"/>
  <c r="O39" i="2" l="1"/>
  <c r="O27" i="2"/>
  <c r="O29" i="4"/>
  <c r="O44" i="4"/>
  <c r="O37" i="4"/>
  <c r="O30" i="4"/>
  <c r="O46" i="4"/>
  <c r="O40" i="4"/>
  <c r="O41" i="4"/>
  <c r="O26" i="4"/>
  <c r="O35" i="4"/>
  <c r="O45" i="4"/>
  <c r="O23" i="4"/>
  <c r="K36" i="6"/>
  <c r="K35" i="6"/>
  <c r="K47" i="6"/>
  <c r="K30" i="6"/>
  <c r="K24" i="6"/>
  <c r="K7" i="6"/>
  <c r="K10" i="6"/>
  <c r="K9" i="6"/>
  <c r="K20" i="6"/>
  <c r="K37" i="5"/>
  <c r="K35" i="5"/>
  <c r="K36" i="5"/>
  <c r="K38" i="5"/>
  <c r="K41" i="5"/>
  <c r="K23" i="5"/>
  <c r="K26" i="5"/>
  <c r="K24" i="5"/>
  <c r="K7" i="5"/>
  <c r="K12" i="5"/>
  <c r="K16" i="5"/>
  <c r="K13" i="5"/>
  <c r="K12" i="6" l="1"/>
  <c r="M12" i="6" s="1"/>
  <c r="K11" i="6"/>
  <c r="M11" i="6" s="1"/>
  <c r="M7" i="6"/>
  <c r="N19" i="6" s="1"/>
  <c r="M10" i="6"/>
  <c r="M9" i="6"/>
  <c r="M20" i="6"/>
  <c r="K25" i="6"/>
  <c r="M25" i="6" s="1"/>
  <c r="M30" i="6"/>
  <c r="M24" i="6"/>
  <c r="K39" i="6"/>
  <c r="M39" i="6" s="1"/>
  <c r="M36" i="6"/>
  <c r="M35" i="6"/>
  <c r="N43" i="6" s="1"/>
  <c r="M47" i="6"/>
  <c r="K8" i="5"/>
  <c r="M8" i="5" s="1"/>
  <c r="M13" i="5"/>
  <c r="M7" i="5"/>
  <c r="M12" i="5"/>
  <c r="M16" i="5"/>
  <c r="M24" i="5"/>
  <c r="M23" i="5"/>
  <c r="M26" i="5"/>
  <c r="K39" i="5"/>
  <c r="M39" i="5" s="1"/>
  <c r="M37" i="5"/>
  <c r="M35" i="5"/>
  <c r="M36" i="5"/>
  <c r="M38" i="5"/>
  <c r="M41" i="5"/>
  <c r="N44" i="5" l="1"/>
  <c r="N35" i="5"/>
  <c r="N39" i="6"/>
  <c r="N39" i="5"/>
  <c r="N46" i="6"/>
  <c r="N48" i="6"/>
  <c r="N42" i="6"/>
  <c r="N26" i="6"/>
  <c r="N33" i="6"/>
  <c r="N29" i="6"/>
  <c r="N32" i="6"/>
  <c r="N31" i="6"/>
  <c r="N28" i="6"/>
  <c r="N22" i="6"/>
  <c r="N13" i="6"/>
  <c r="N16" i="6"/>
  <c r="N15" i="6"/>
  <c r="N18" i="6"/>
  <c r="N45" i="5"/>
  <c r="N43" i="5"/>
  <c r="N27" i="5"/>
  <c r="N29" i="5"/>
  <c r="N31" i="5"/>
  <c r="N14" i="5"/>
  <c r="N17" i="5"/>
  <c r="N20" i="5"/>
  <c r="N15" i="5"/>
  <c r="N44" i="6"/>
  <c r="N41" i="6"/>
  <c r="N40" i="6"/>
  <c r="N21" i="6"/>
  <c r="N14" i="6"/>
  <c r="N42" i="5"/>
  <c r="N40" i="5"/>
  <c r="N32" i="5"/>
  <c r="N25" i="5"/>
  <c r="N30" i="5"/>
  <c r="N18" i="5"/>
  <c r="N19" i="5"/>
  <c r="N11" i="5"/>
  <c r="N45" i="6"/>
  <c r="N30" i="6"/>
  <c r="N28" i="5"/>
  <c r="N27" i="6"/>
  <c r="N17" i="6"/>
  <c r="N8" i="6"/>
  <c r="N37" i="6"/>
  <c r="N38" i="6"/>
  <c r="N25" i="6"/>
  <c r="N12" i="6"/>
  <c r="N26" i="5"/>
  <c r="N24" i="5"/>
  <c r="N8" i="5"/>
  <c r="N10" i="5"/>
  <c r="N9" i="5"/>
  <c r="N37" i="5"/>
  <c r="N38" i="5"/>
  <c r="N36" i="5"/>
  <c r="N13" i="5"/>
  <c r="N12" i="5"/>
  <c r="N16" i="5"/>
  <c r="N9" i="6"/>
  <c r="N35" i="6"/>
  <c r="N47" i="6"/>
  <c r="N36" i="6"/>
  <c r="N11" i="6"/>
  <c r="N10" i="6"/>
  <c r="N20" i="6"/>
  <c r="N41" i="5"/>
  <c r="L30" i="2"/>
  <c r="N30" i="2" s="1"/>
  <c r="L20" i="2"/>
  <c r="N20" i="2" s="1"/>
  <c r="L23" i="2"/>
  <c r="N23" i="2" s="1"/>
  <c r="L9" i="2"/>
  <c r="N9" i="2" s="1"/>
  <c r="L8" i="2"/>
  <c r="N8" i="2" s="1"/>
  <c r="L16" i="2"/>
  <c r="N16" i="2" s="1"/>
  <c r="L10" i="2"/>
  <c r="N10" i="2" s="1"/>
  <c r="L17" i="2"/>
  <c r="N17" i="2" s="1"/>
  <c r="L13" i="2"/>
  <c r="N13" i="2" s="1"/>
  <c r="L16" i="4"/>
  <c r="N16" i="4" s="1"/>
  <c r="L27" i="4"/>
  <c r="N27" i="4" s="1"/>
  <c r="L25" i="4"/>
  <c r="N25" i="4" s="1"/>
  <c r="L8" i="4"/>
  <c r="N8" i="4" s="1"/>
  <c r="O8" i="4" s="1"/>
  <c r="L13" i="4"/>
  <c r="N13" i="4" s="1"/>
  <c r="L10" i="4"/>
  <c r="N10" i="4" s="1"/>
  <c r="O43" i="4" l="1"/>
  <c r="O12" i="4"/>
  <c r="O39" i="4"/>
  <c r="O42" i="4"/>
  <c r="O36" i="2"/>
  <c r="O8" i="2"/>
  <c r="O24" i="2"/>
  <c r="O35" i="2"/>
  <c r="O29" i="2"/>
  <c r="O38" i="2"/>
  <c r="O37" i="2"/>
  <c r="O32" i="2"/>
  <c r="O41" i="2"/>
  <c r="O33" i="2"/>
  <c r="O40" i="2"/>
  <c r="O25" i="2"/>
  <c r="O31" i="4"/>
  <c r="O18" i="4"/>
  <c r="O17" i="4"/>
  <c r="O21" i="4"/>
  <c r="O34" i="4"/>
  <c r="O22" i="2"/>
  <c r="O25" i="4"/>
  <c r="O16" i="2"/>
  <c r="O38" i="4"/>
  <c r="O13" i="2"/>
  <c r="O28" i="4"/>
  <c r="O9" i="4"/>
  <c r="O14" i="4"/>
  <c r="O11" i="4"/>
  <c r="O15" i="4"/>
  <c r="O33" i="4"/>
  <c r="O24" i="4"/>
  <c r="O19" i="4"/>
  <c r="O36" i="4"/>
  <c r="O20" i="4"/>
  <c r="O22" i="4"/>
  <c r="O26" i="2"/>
  <c r="O31" i="2"/>
  <c r="O14" i="2"/>
  <c r="O15" i="2"/>
  <c r="O18" i="2"/>
  <c r="O11" i="2"/>
  <c r="O19" i="2"/>
  <c r="O28" i="2"/>
  <c r="O12" i="2"/>
  <c r="O21" i="2"/>
  <c r="O34" i="2"/>
  <c r="O9" i="2"/>
  <c r="O27" i="4"/>
  <c r="O23" i="2"/>
  <c r="O17" i="2"/>
  <c r="O20" i="2"/>
  <c r="O10" i="2"/>
  <c r="O30" i="2"/>
  <c r="O16" i="4"/>
  <c r="O13" i="4"/>
  <c r="O10" i="4"/>
  <c r="J9" i="1"/>
</calcChain>
</file>

<file path=xl/sharedStrings.xml><?xml version="1.0" encoding="utf-8"?>
<sst xmlns="http://schemas.openxmlformats.org/spreadsheetml/2006/main" count="2194" uniqueCount="348">
  <si>
    <t>driver/co-driver</t>
  </si>
  <si>
    <t>class</t>
  </si>
  <si>
    <t>S2</t>
  </si>
  <si>
    <t>S3</t>
  </si>
  <si>
    <t>S1</t>
  </si>
  <si>
    <t>Posn o/a</t>
  </si>
  <si>
    <t>car no</t>
  </si>
  <si>
    <t>o/all pts</t>
  </si>
  <si>
    <t>class pts</t>
  </si>
  <si>
    <t>total</t>
  </si>
  <si>
    <t>TOTAL</t>
  </si>
  <si>
    <t>DNF</t>
  </si>
  <si>
    <t>DENOTES SUPER RALLY</t>
  </si>
  <si>
    <t>DENOTES SUPER RALLY HALF POINTS</t>
  </si>
  <si>
    <t>FOUNTAINS</t>
  </si>
  <si>
    <t>points diff to leader</t>
  </si>
  <si>
    <t>ROUND 1</t>
  </si>
  <si>
    <t>ROUND 2</t>
  </si>
  <si>
    <t>ROUND 3</t>
  </si>
  <si>
    <t>ROUND 4</t>
  </si>
  <si>
    <t>HEINESPORT 1</t>
  </si>
  <si>
    <t>HEINESPORT 2</t>
  </si>
  <si>
    <t>DRIVERS CHAMPIONSHIP</t>
  </si>
  <si>
    <t>JUANE VILJOEN</t>
  </si>
  <si>
    <t>MARK IRVINE</t>
  </si>
  <si>
    <t>MATT KOHLER</t>
  </si>
  <si>
    <t>HENRY ADAMS</t>
  </si>
  <si>
    <t xml:space="preserve">MARTIN KLEINGELD </t>
  </si>
  <si>
    <t>SHERILEE PIETERSE</t>
  </si>
  <si>
    <t>RONALD RENS</t>
  </si>
  <si>
    <t>JOHAN VILJOEN</t>
  </si>
  <si>
    <t>NEELS VOSLOO</t>
  </si>
  <si>
    <t>IDDO STEYN</t>
  </si>
  <si>
    <t>ROSS BARTLE</t>
  </si>
  <si>
    <t>JACQUES DU TOIT</t>
  </si>
  <si>
    <t>HERMAN BERNHARDT</t>
  </si>
  <si>
    <t>NAVIGATORS CHAMPIONSHIP</t>
  </si>
  <si>
    <t>DROP SCORE</t>
  </si>
  <si>
    <t>TOTAL AFTER DROP</t>
  </si>
  <si>
    <t>DRIVERS CLASS CHAMPIONSHIP</t>
  </si>
  <si>
    <t>NAVIGATORS CLASS CHAMPIONSHIP</t>
  </si>
  <si>
    <t>NON MEMBER</t>
  </si>
  <si>
    <t>RUFUS NEETHLING</t>
  </si>
  <si>
    <t>CLYDE CHALLENOR</t>
  </si>
  <si>
    <t>ASHLEY BEZUIDENHOUT</t>
  </si>
  <si>
    <t>GRAYHAM BISHOP</t>
  </si>
  <si>
    <t>`</t>
  </si>
  <si>
    <t>S5</t>
  </si>
  <si>
    <t>Pos</t>
  </si>
  <si>
    <t>NICK DAVIDSON</t>
  </si>
  <si>
    <t>STEPHNO PIETERSE</t>
  </si>
  <si>
    <t>GORDON NOLAN</t>
  </si>
  <si>
    <t>HENDRICO SCHMIDT</t>
  </si>
  <si>
    <t>JOHNNIE JOHNSTON</t>
  </si>
  <si>
    <t>driver</t>
  </si>
  <si>
    <t>co-driver</t>
  </si>
  <si>
    <t>MARK STEYN</t>
  </si>
  <si>
    <t>JUSTIN PEINKE</t>
  </si>
  <si>
    <t>MARYNA BRITZ</t>
  </si>
  <si>
    <t>JAMES JOHNSTON</t>
  </si>
  <si>
    <t>STU DAVIDSON &amp;SONS RALLY</t>
  </si>
  <si>
    <t>RIEKUS SCHMIDT</t>
  </si>
  <si>
    <t>ROXANNE BARTLE</t>
  </si>
  <si>
    <t>MONIQUE SCHOLTZ</t>
  </si>
  <si>
    <t>07060</t>
  </si>
  <si>
    <t>02319</t>
  </si>
  <si>
    <t xml:space="preserve"> S2</t>
  </si>
  <si>
    <t>07997</t>
  </si>
  <si>
    <t>07998</t>
  </si>
  <si>
    <t>06486</t>
  </si>
  <si>
    <t>S1R</t>
  </si>
  <si>
    <t>GARY HEINE</t>
  </si>
  <si>
    <t>GREG HEINE</t>
  </si>
  <si>
    <t>S3R</t>
  </si>
  <si>
    <t>07806</t>
  </si>
  <si>
    <t>08379</t>
  </si>
  <si>
    <t>JASON SCHREIBER</t>
  </si>
  <si>
    <t>JANA SCHOLTZ</t>
  </si>
  <si>
    <t>07066</t>
  </si>
  <si>
    <t>08270</t>
  </si>
  <si>
    <t xml:space="preserve"> S3</t>
  </si>
  <si>
    <t>06112</t>
  </si>
  <si>
    <t>06108</t>
  </si>
  <si>
    <t>PAUL VAN HEERDEN</t>
  </si>
  <si>
    <t>NICOLA VAN HEERDEN</t>
  </si>
  <si>
    <t>MICHAIL ELLIS</t>
  </si>
  <si>
    <t>WERNER KAPP</t>
  </si>
  <si>
    <t>JAKES CRONJE</t>
  </si>
  <si>
    <t>07559</t>
  </si>
  <si>
    <t>KEMBLE WHITFIELD</t>
  </si>
  <si>
    <t>O/E   99933552</t>
  </si>
  <si>
    <t>RIANE RAUTENBACH</t>
  </si>
  <si>
    <t>06103</t>
  </si>
  <si>
    <t>01582</t>
  </si>
  <si>
    <t>16539</t>
  </si>
  <si>
    <t>JEANDRE GREEFF</t>
  </si>
  <si>
    <t>08077</t>
  </si>
  <si>
    <t>08158</t>
  </si>
  <si>
    <t>08016</t>
  </si>
  <si>
    <t>07530</t>
  </si>
  <si>
    <t>RIKUS FOURIE</t>
  </si>
  <si>
    <t>01358</t>
  </si>
  <si>
    <t>08315</t>
  </si>
  <si>
    <t>08311</t>
  </si>
  <si>
    <t>BAYWEST
National</t>
  </si>
  <si>
    <t>BAYWEST
Regional</t>
  </si>
  <si>
    <t>2019 ARC CLUB CHAMPIONSHIP - NAVIGATORS</t>
  </si>
  <si>
    <t>2019 ARC CLUB CHAMPIONSHIP - CLASS DRIVERS</t>
  </si>
  <si>
    <t>dnf</t>
  </si>
  <si>
    <t>Clyde Challenor</t>
  </si>
  <si>
    <t>Nick Davidson</t>
  </si>
  <si>
    <t>Neels Vosloo</t>
  </si>
  <si>
    <t>Riekus Schmidt</t>
  </si>
  <si>
    <t>Jaques du Toit</t>
  </si>
  <si>
    <t>Rufus Neethling</t>
  </si>
  <si>
    <t>Gordon Nolan</t>
  </si>
  <si>
    <t>Matt Kohler</t>
  </si>
  <si>
    <t>George v Baalen</t>
  </si>
  <si>
    <t>Ian Rademeyer</t>
  </si>
  <si>
    <t>Johnnie Johnston</t>
  </si>
  <si>
    <t>Riane Rautenbach</t>
  </si>
  <si>
    <t>Herman Bernhardt</t>
  </si>
  <si>
    <t>Jason Schreiber</t>
  </si>
  <si>
    <t>Paul van Heerden</t>
  </si>
  <si>
    <t>Jakes Cronje</t>
  </si>
  <si>
    <t>Michail Ellis</t>
  </si>
  <si>
    <t>Jeandre Greeff</t>
  </si>
  <si>
    <t>Brandon Hattingh</t>
  </si>
  <si>
    <t>Pierre vd Berg</t>
  </si>
  <si>
    <t>Johan Viljoen</t>
  </si>
  <si>
    <t>Hendrico Schmidt</t>
  </si>
  <si>
    <t>Grayham Bishop</t>
  </si>
  <si>
    <t>Ashley Bezuidenhout</t>
  </si>
  <si>
    <t>Rikus Fourie</t>
  </si>
  <si>
    <t>Sherilee Pieterse</t>
  </si>
  <si>
    <t>Ronald Rens</t>
  </si>
  <si>
    <t>Henry Adams</t>
  </si>
  <si>
    <t>Etienne Els</t>
  </si>
  <si>
    <t>07542</t>
  </si>
  <si>
    <t>Maryna Britz</t>
  </si>
  <si>
    <t>Deon Slabbert</t>
  </si>
  <si>
    <t>06258</t>
  </si>
  <si>
    <t>JP Smit</t>
  </si>
  <si>
    <t>O/E 99935706</t>
  </si>
  <si>
    <t>James Johnston</t>
  </si>
  <si>
    <t>Stephno Pieterse</t>
  </si>
  <si>
    <t>Monique Scholtz</t>
  </si>
  <si>
    <t>Jana Scholtz</t>
  </si>
  <si>
    <t>Nicola van Heerden</t>
  </si>
  <si>
    <t>Kevin Futcher</t>
  </si>
  <si>
    <t>01483</t>
  </si>
  <si>
    <t>Cornelius v Huyssteen</t>
  </si>
  <si>
    <t>O/E      99935726</t>
  </si>
  <si>
    <t>Martin Kleingeld</t>
  </si>
  <si>
    <t>Tim Dold</t>
  </si>
  <si>
    <t>O/E      99935672</t>
  </si>
  <si>
    <t>Quintin Classen</t>
  </si>
  <si>
    <t>Juane Viljoen</t>
  </si>
  <si>
    <t>Jutin Peinke</t>
  </si>
  <si>
    <t>05653</t>
  </si>
  <si>
    <t>06776</t>
  </si>
  <si>
    <t>08235</t>
  </si>
  <si>
    <r>
      <rPr>
        <b/>
        <sz val="11"/>
        <color theme="1"/>
        <rFont val="Calibri"/>
        <family val="2"/>
        <scheme val="minor"/>
      </rPr>
      <t>S3 /</t>
    </r>
    <r>
      <rPr>
        <sz val="11"/>
        <color theme="1"/>
        <rFont val="Calibri"/>
        <family val="2"/>
        <scheme val="minor"/>
      </rPr>
      <t xml:space="preserve"> S2</t>
    </r>
  </si>
  <si>
    <t>BRANDON HATTINGH</t>
  </si>
  <si>
    <t>-</t>
  </si>
  <si>
    <t>PIERRE VD BERG</t>
  </si>
  <si>
    <t>GEORGE VAN BAALEN</t>
  </si>
  <si>
    <t>IAN RADEMEYER</t>
  </si>
  <si>
    <t>ETIENNE ELS</t>
  </si>
  <si>
    <t>DEON SLABBERT</t>
  </si>
  <si>
    <t>JP SMIT</t>
  </si>
  <si>
    <t>KEVIN FUTCHER</t>
  </si>
  <si>
    <t>CORNELIUS V HUYSSTEEN</t>
  </si>
  <si>
    <t>TIM DOLD</t>
  </si>
  <si>
    <t>QUINTIN CLASSEN</t>
  </si>
  <si>
    <t>BAYWEST REGIONAL</t>
  </si>
  <si>
    <t>BAYWEST NATIONAL</t>
  </si>
  <si>
    <t>REGIONAL</t>
  </si>
  <si>
    <t>NATIONAL</t>
  </si>
  <si>
    <t xml:space="preserve"> 1</t>
  </si>
  <si>
    <t>522</t>
  </si>
  <si>
    <t xml:space="preserve"> 2</t>
  </si>
  <si>
    <t>519</t>
  </si>
  <si>
    <t xml:space="preserve"> 3</t>
  </si>
  <si>
    <t>501</t>
  </si>
  <si>
    <t xml:space="preserve"> 4</t>
  </si>
  <si>
    <t>567</t>
  </si>
  <si>
    <t xml:space="preserve"> 5</t>
  </si>
  <si>
    <t>512</t>
  </si>
  <si>
    <t xml:space="preserve"> 6</t>
  </si>
  <si>
    <t>551</t>
  </si>
  <si>
    <t xml:space="preserve"> 7</t>
  </si>
  <si>
    <t>535</t>
  </si>
  <si>
    <t xml:space="preserve"> 8</t>
  </si>
  <si>
    <t>520</t>
  </si>
  <si>
    <t>S2R</t>
  </si>
  <si>
    <t xml:space="preserve"> 9</t>
  </si>
  <si>
    <t>560</t>
  </si>
  <si>
    <t xml:space="preserve"> 10</t>
  </si>
  <si>
    <t>54</t>
  </si>
  <si>
    <t xml:space="preserve"> 11</t>
  </si>
  <si>
    <t>524</t>
  </si>
  <si>
    <t xml:space="preserve"> 12</t>
  </si>
  <si>
    <t>538</t>
  </si>
  <si>
    <t xml:space="preserve"> 13</t>
  </si>
  <si>
    <t>543</t>
  </si>
  <si>
    <t xml:space="preserve"> 14</t>
  </si>
  <si>
    <t>558</t>
  </si>
  <si>
    <t xml:space="preserve"> 15</t>
  </si>
  <si>
    <t>11</t>
  </si>
  <si>
    <t xml:space="preserve"> 16</t>
  </si>
  <si>
    <t>531</t>
  </si>
  <si>
    <t xml:space="preserve"> 17</t>
  </si>
  <si>
    <t>575</t>
  </si>
  <si>
    <t>S4</t>
  </si>
  <si>
    <t xml:space="preserve"> 18</t>
  </si>
  <si>
    <t>532</t>
  </si>
  <si>
    <t xml:space="preserve"> 19</t>
  </si>
  <si>
    <t>565</t>
  </si>
  <si>
    <t xml:space="preserve"> 20</t>
  </si>
  <si>
    <t>561</t>
  </si>
  <si>
    <t xml:space="preserve"> DNF</t>
  </si>
  <si>
    <t>511</t>
  </si>
  <si>
    <t>554</t>
  </si>
  <si>
    <t>552</t>
  </si>
  <si>
    <t>318</t>
  </si>
  <si>
    <t>544</t>
  </si>
  <si>
    <t>528</t>
  </si>
  <si>
    <t>527</t>
  </si>
  <si>
    <t>401</t>
  </si>
  <si>
    <t xml:space="preserve"> Ashley Bezuidenhout</t>
  </si>
  <si>
    <t>Roxanne Bartle</t>
  </si>
  <si>
    <t xml:space="preserve"> Henry Adams</t>
  </si>
  <si>
    <t xml:space="preserve"> Maryka Britz</t>
  </si>
  <si>
    <t>Gregory Heine</t>
  </si>
  <si>
    <t>Raj Jutley</t>
  </si>
  <si>
    <t>Tarryn Van Rooyen</t>
  </si>
  <si>
    <t>Ria Jansen</t>
  </si>
  <si>
    <t>Ingrid Jeacocks</t>
  </si>
  <si>
    <t>Marius Rautenbach</t>
  </si>
  <si>
    <t>Pierre Bakkes</t>
  </si>
  <si>
    <t xml:space="preserve"> Joanita Theron</t>
  </si>
  <si>
    <t>Wendy Mitchell</t>
  </si>
  <si>
    <t>Justin Peinke</t>
  </si>
  <si>
    <t>Paul Allen</t>
  </si>
  <si>
    <t>Divan Nell</t>
  </si>
  <si>
    <t xml:space="preserve"> Maryna Britz</t>
  </si>
  <si>
    <t xml:space="preserve">Ross Bartle </t>
  </si>
  <si>
    <t xml:space="preserve">Johan Viljoen </t>
  </si>
  <si>
    <t xml:space="preserve">Johnnie Johnston </t>
  </si>
  <si>
    <t xml:space="preserve">Gordon Nolan </t>
  </si>
  <si>
    <t xml:space="preserve">Dolf Coetzee </t>
  </si>
  <si>
    <t xml:space="preserve">Herman Bernhardt </t>
  </si>
  <si>
    <t xml:space="preserve">Etienne Malherbe </t>
  </si>
  <si>
    <t xml:space="preserve">Juan Van Rooyen </t>
  </si>
  <si>
    <t xml:space="preserve">Jason Schreiber </t>
  </si>
  <si>
    <t xml:space="preserve">Jan Vosloo </t>
  </si>
  <si>
    <t xml:space="preserve">Andre Bezuidenhout </t>
  </si>
  <si>
    <t xml:space="preserve">Jacques Du Toit </t>
  </si>
  <si>
    <t xml:space="preserve">Edward Mccarthy </t>
  </si>
  <si>
    <t xml:space="preserve">Eddie Banks </t>
  </si>
  <si>
    <t xml:space="preserve">Michail Ellis </t>
  </si>
  <si>
    <t>Derek Long</t>
  </si>
  <si>
    <t xml:space="preserve">Riane Rautenbach </t>
  </si>
  <si>
    <t xml:space="preserve">Hendrico Schmidt </t>
  </si>
  <si>
    <t xml:space="preserve">Riekus Schmidt </t>
  </si>
  <si>
    <t xml:space="preserve">George Van Baalen </t>
  </si>
  <si>
    <t xml:space="preserve">Clyde Challenor </t>
  </si>
  <si>
    <t xml:space="preserve">Keith Mcgregor </t>
  </si>
  <si>
    <t xml:space="preserve">Pierre Vd Berg </t>
  </si>
  <si>
    <t xml:space="preserve">Riaan Van Huyssteen </t>
  </si>
  <si>
    <t>KEITH MCGREGGOR</t>
  </si>
  <si>
    <t>DOLF COETZEE</t>
  </si>
  <si>
    <t>ETIENNE MALHERBE</t>
  </si>
  <si>
    <t>EDWARD MCCARTHY</t>
  </si>
  <si>
    <t>JUAN VAN ROOYEN</t>
  </si>
  <si>
    <t>ANDRE BEZUIDENHOUT</t>
  </si>
  <si>
    <t>DEREK LONG</t>
  </si>
  <si>
    <t>MARYKA BRITZ</t>
  </si>
  <si>
    <t>RAJ JUTLEY</t>
  </si>
  <si>
    <t>TARRYN VAN ROOYEN</t>
  </si>
  <si>
    <t>RIA JANSEN</t>
  </si>
  <si>
    <t>INGRID JEACOCKS</t>
  </si>
  <si>
    <t>MARIUS RAUTENBACH</t>
  </si>
  <si>
    <t>EDDIE BANKS</t>
  </si>
  <si>
    <t>NS</t>
  </si>
  <si>
    <t>NON SCORING CLASS</t>
  </si>
  <si>
    <t>PIERRE BAKKES</t>
  </si>
  <si>
    <t>WENDY MITCHELL</t>
  </si>
  <si>
    <t>JOANITA THERON</t>
  </si>
  <si>
    <t>DIVAN NELL</t>
  </si>
  <si>
    <t>PAUL ALLEN</t>
  </si>
  <si>
    <t>JAN VOSLOO</t>
  </si>
  <si>
    <t>RIAAN VAN HUYSTEEN</t>
  </si>
  <si>
    <t>DICAN NELL</t>
  </si>
  <si>
    <t>UPDATED</t>
  </si>
  <si>
    <t>2019 ARC CLUB CHAMPIONSHIP - CLASS NAVIGATORS</t>
  </si>
  <si>
    <t>Davidson and Sons</t>
  </si>
  <si>
    <t>Baywest Regional</t>
  </si>
  <si>
    <t>Baywest National</t>
  </si>
  <si>
    <t>Fountains Mall</t>
  </si>
  <si>
    <t>Heinesport DAY</t>
  </si>
  <si>
    <t>Heinesport NIGHT</t>
  </si>
  <si>
    <t>Total Points</t>
  </si>
  <si>
    <t>JUANITA THERON</t>
  </si>
  <si>
    <t xml:space="preserve">ANDRE BEZUIDENHOUT </t>
  </si>
  <si>
    <t xml:space="preserve">KIETH MCGREGOR </t>
  </si>
  <si>
    <t>Super Rally Scoring</t>
  </si>
  <si>
    <t>O/E 99937231</t>
  </si>
  <si>
    <t>04346</t>
  </si>
  <si>
    <t>07332</t>
  </si>
  <si>
    <t>O/E 99937455</t>
  </si>
  <si>
    <t>05530</t>
  </si>
  <si>
    <t>O/E 99937507</t>
  </si>
  <si>
    <t>08236</t>
  </si>
  <si>
    <t>O/E 99937387</t>
  </si>
  <si>
    <t>O/E 99937456</t>
  </si>
  <si>
    <t>O/E 99937243</t>
  </si>
  <si>
    <t>O/E 99937506</t>
  </si>
  <si>
    <t>05614</t>
  </si>
  <si>
    <t>O/E 99933552</t>
  </si>
  <si>
    <t>O/E 99935672</t>
  </si>
  <si>
    <t>O/E 99937286</t>
  </si>
  <si>
    <t>LIC NO</t>
  </si>
  <si>
    <t>07533</t>
  </si>
  <si>
    <t>O/E 99933815</t>
  </si>
  <si>
    <t>07534</t>
  </si>
  <si>
    <t>SCC PAARDEPOORT</t>
  </si>
  <si>
    <t>SCC Paardepoort</t>
  </si>
  <si>
    <t>paardepoort</t>
  </si>
  <si>
    <t>Maryke Scholtz</t>
  </si>
  <si>
    <t>Marise Roos</t>
  </si>
  <si>
    <t>MARYNA  BRITZ</t>
  </si>
  <si>
    <t>MARISE ROOS</t>
  </si>
  <si>
    <t>CORNELIUS V HUYSTEEN</t>
  </si>
  <si>
    <t>Ross Bartle</t>
  </si>
  <si>
    <t>Juan van Rooyen</t>
  </si>
  <si>
    <t>Tarryn van Rooyen</t>
  </si>
  <si>
    <t>Jan Vosloo</t>
  </si>
  <si>
    <t>Greg Heine</t>
  </si>
  <si>
    <t>Eddie Banks</t>
  </si>
  <si>
    <t>Edward McCarthy</t>
  </si>
  <si>
    <t>2019 ARC CLUB CHAMPIONSHIP - DRIVERS (Dropped Score)</t>
  </si>
  <si>
    <t xml:space="preserve">2019 ARC CLUB CHAMPIONSHIP - DRIVERS </t>
  </si>
  <si>
    <t>OE 33739 / 35760 / 37231 / 38603</t>
  </si>
  <si>
    <t>OE 99938571</t>
  </si>
  <si>
    <t>O/E 35726 / 38466</t>
  </si>
  <si>
    <t>O/E 33418 / 37224 / 38631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</si>
</sst>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28"/>
      <color theme="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Arial"/>
      <family val="2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hair">
        <color indexed="64"/>
      </left>
      <right/>
      <top style="medium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 applyBorder="1"/>
    <xf numFmtId="0" fontId="2" fillId="0" borderId="0" xfId="0" applyFont="1"/>
    <xf numFmtId="0" fontId="3" fillId="0" borderId="0" xfId="0" applyFont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164" fontId="0" fillId="0" borderId="0" xfId="0" applyNumberFormat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3" xfId="0" applyFill="1" applyBorder="1"/>
    <xf numFmtId="0" fontId="0" fillId="0" borderId="5" xfId="0" applyFill="1" applyBorder="1"/>
    <xf numFmtId="0" fontId="0" fillId="0" borderId="6" xfId="0" applyFill="1" applyBorder="1"/>
    <xf numFmtId="0" fontId="0" fillId="3" borderId="1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5" fillId="0" borderId="0" xfId="0" applyFont="1"/>
    <xf numFmtId="0" fontId="1" fillId="0" borderId="11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0" fillId="0" borderId="10" xfId="0" applyFill="1" applyBorder="1" applyAlignment="1">
      <alignment horizontal="center"/>
    </xf>
    <xf numFmtId="0" fontId="0" fillId="0" borderId="7" xfId="0" applyFill="1" applyBorder="1"/>
    <xf numFmtId="0" fontId="0" fillId="0" borderId="7" xfId="0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0" borderId="20" xfId="0" applyNumberFormat="1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164" fontId="0" fillId="0" borderId="17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0" xfId="0" applyFill="1" applyBorder="1"/>
    <xf numFmtId="0" fontId="0" fillId="0" borderId="0" xfId="0" applyFill="1" applyBorder="1" applyAlignment="1">
      <alignment wrapText="1"/>
    </xf>
    <xf numFmtId="0" fontId="0" fillId="0" borderId="26" xfId="0" applyFill="1" applyBorder="1"/>
    <xf numFmtId="0" fontId="0" fillId="0" borderId="26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164" fontId="0" fillId="0" borderId="28" xfId="0" applyNumberFormat="1" applyBorder="1" applyAlignment="1">
      <alignment horizontal="center"/>
    </xf>
    <xf numFmtId="164" fontId="0" fillId="0" borderId="29" xfId="0" applyNumberFormat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33" xfId="0" applyFill="1" applyBorder="1" applyAlignment="1">
      <alignment horizontal="center"/>
    </xf>
    <xf numFmtId="164" fontId="0" fillId="0" borderId="34" xfId="0" applyNumberFormat="1" applyBorder="1" applyAlignment="1">
      <alignment horizontal="center"/>
    </xf>
    <xf numFmtId="164" fontId="0" fillId="0" borderId="35" xfId="0" applyNumberFormat="1" applyBorder="1" applyAlignment="1">
      <alignment horizontal="center"/>
    </xf>
    <xf numFmtId="0" fontId="0" fillId="0" borderId="34" xfId="0" applyBorder="1" applyAlignment="1">
      <alignment horizontal="center"/>
    </xf>
    <xf numFmtId="164" fontId="0" fillId="0" borderId="36" xfId="0" applyNumberFormat="1" applyBorder="1" applyAlignment="1">
      <alignment horizontal="center"/>
    </xf>
    <xf numFmtId="0" fontId="0" fillId="0" borderId="10" xfId="0" quotePrefix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6" xfId="0" applyBorder="1"/>
    <xf numFmtId="0" fontId="0" fillId="0" borderId="27" xfId="0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0" fillId="0" borderId="7" xfId="0" applyBorder="1"/>
    <xf numFmtId="0" fontId="4" fillId="0" borderId="7" xfId="0" applyFont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6" xfId="0" quotePrefix="1" applyFill="1" applyBorder="1" applyAlignment="1">
      <alignment horizontal="center"/>
    </xf>
    <xf numFmtId="164" fontId="0" fillId="0" borderId="16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3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37" xfId="0" applyFont="1" applyFill="1" applyBorder="1" applyAlignment="1">
      <alignment horizontal="center" vertical="center" wrapText="1"/>
    </xf>
    <xf numFmtId="0" fontId="0" fillId="0" borderId="38" xfId="0" applyFont="1" applyFill="1" applyBorder="1" applyAlignment="1">
      <alignment vertical="center" wrapText="1"/>
    </xf>
    <xf numFmtId="0" fontId="0" fillId="0" borderId="38" xfId="0" applyFont="1" applyFill="1" applyBorder="1" applyAlignment="1">
      <alignment horizontal="center" vertical="center" wrapText="1"/>
    </xf>
    <xf numFmtId="0" fontId="0" fillId="0" borderId="39" xfId="0" applyFont="1" applyFill="1" applyBorder="1" applyAlignment="1">
      <alignment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0" fillId="0" borderId="42" xfId="0" applyFont="1" applyFill="1" applyBorder="1" applyAlignment="1">
      <alignment horizontal="center" vertical="center" wrapText="1"/>
    </xf>
    <xf numFmtId="0" fontId="0" fillId="0" borderId="43" xfId="0" applyFont="1" applyFill="1" applyBorder="1" applyAlignment="1">
      <alignment vertical="center" wrapText="1"/>
    </xf>
    <xf numFmtId="0" fontId="0" fillId="0" borderId="44" xfId="0" applyFont="1" applyFill="1" applyBorder="1" applyAlignment="1">
      <alignment vertical="center" wrapText="1"/>
    </xf>
    <xf numFmtId="0" fontId="0" fillId="0" borderId="44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0" fillId="0" borderId="46" xfId="0" applyFont="1" applyFill="1" applyBorder="1" applyAlignment="1">
      <alignment horizontal="center" vertical="center" wrapText="1"/>
    </xf>
    <xf numFmtId="0" fontId="0" fillId="0" borderId="47" xfId="0" applyFont="1" applyFill="1" applyBorder="1" applyAlignment="1">
      <alignment vertical="center" wrapText="1"/>
    </xf>
    <xf numFmtId="0" fontId="0" fillId="0" borderId="48" xfId="0" applyFont="1" applyFill="1" applyBorder="1" applyAlignment="1">
      <alignment vertical="center" wrapText="1"/>
    </xf>
    <xf numFmtId="0" fontId="0" fillId="0" borderId="4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/>
    </xf>
    <xf numFmtId="0" fontId="0" fillId="0" borderId="5" xfId="0" applyBorder="1"/>
    <xf numFmtId="0" fontId="0" fillId="0" borderId="33" xfId="0" applyFill="1" applyBorder="1"/>
    <xf numFmtId="0" fontId="0" fillId="0" borderId="13" xfId="0" applyFill="1" applyBorder="1"/>
    <xf numFmtId="0" fontId="0" fillId="0" borderId="12" xfId="0" applyFill="1" applyBorder="1"/>
    <xf numFmtId="0" fontId="0" fillId="0" borderId="27" xfId="0" applyBorder="1"/>
    <xf numFmtId="0" fontId="0" fillId="0" borderId="0" xfId="0" applyFill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33" xfId="0" applyFill="1" applyBorder="1" applyAlignment="1">
      <alignment horizontal="right"/>
    </xf>
    <xf numFmtId="0" fontId="0" fillId="0" borderId="5" xfId="0" applyFill="1" applyBorder="1" applyAlignment="1">
      <alignment horizontal="right"/>
    </xf>
    <xf numFmtId="0" fontId="0" fillId="0" borderId="13" xfId="0" applyFill="1" applyBorder="1" applyAlignment="1">
      <alignment horizontal="right"/>
    </xf>
    <xf numFmtId="0" fontId="0" fillId="0" borderId="12" xfId="0" applyFill="1" applyBorder="1" applyAlignment="1">
      <alignment horizontal="right"/>
    </xf>
    <xf numFmtId="0" fontId="0" fillId="0" borderId="27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0" fillId="0" borderId="0" xfId="0" applyAlignment="1">
      <alignment horizontal="right"/>
    </xf>
    <xf numFmtId="0" fontId="4" fillId="3" borderId="10" xfId="0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6" fillId="0" borderId="49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50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1" xfId="0" applyFont="1" applyFill="1" applyBorder="1" applyAlignment="1">
      <alignment vertical="center" wrapText="1"/>
    </xf>
    <xf numFmtId="0" fontId="0" fillId="0" borderId="21" xfId="0" applyFont="1" applyFill="1" applyBorder="1" applyAlignment="1">
      <alignment vertical="center" wrapText="1"/>
    </xf>
    <xf numFmtId="0" fontId="6" fillId="0" borderId="52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53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quotePrefix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49" fontId="0" fillId="0" borderId="1" xfId="0" applyNumberFormat="1" applyFill="1" applyBorder="1" applyAlignment="1">
      <alignment horizontal="center" wrapText="1"/>
    </xf>
    <xf numFmtId="0" fontId="0" fillId="0" borderId="1" xfId="0" quotePrefix="1" applyBorder="1" applyAlignment="1">
      <alignment horizontal="center"/>
    </xf>
    <xf numFmtId="0" fontId="0" fillId="3" borderId="26" xfId="0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5" borderId="1" xfId="0" applyFill="1" applyBorder="1" applyAlignment="1">
      <alignment horizontal="center"/>
    </xf>
    <xf numFmtId="0" fontId="0" fillId="5" borderId="1" xfId="0" quotePrefix="1" applyFill="1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5" xfId="0" applyFill="1" applyBorder="1"/>
    <xf numFmtId="0" fontId="0" fillId="0" borderId="55" xfId="0" applyFill="1" applyBorder="1" applyAlignment="1">
      <alignment horizontal="center"/>
    </xf>
    <xf numFmtId="0" fontId="0" fillId="0" borderId="56" xfId="0" applyFill="1" applyBorder="1" applyAlignment="1">
      <alignment horizontal="center"/>
    </xf>
    <xf numFmtId="164" fontId="0" fillId="0" borderId="57" xfId="0" applyNumberFormat="1" applyBorder="1" applyAlignment="1">
      <alignment horizontal="center"/>
    </xf>
    <xf numFmtId="164" fontId="0" fillId="0" borderId="58" xfId="0" applyNumberFormat="1" applyBorder="1" applyAlignment="1">
      <alignment horizontal="center"/>
    </xf>
    <xf numFmtId="164" fontId="0" fillId="0" borderId="59" xfId="0" applyNumberFormat="1" applyBorder="1" applyAlignment="1">
      <alignment horizontal="center"/>
    </xf>
    <xf numFmtId="0" fontId="4" fillId="0" borderId="26" xfId="0" quotePrefix="1" applyFont="1" applyBorder="1" applyAlignment="1">
      <alignment horizontal="center"/>
    </xf>
    <xf numFmtId="0" fontId="8" fillId="0" borderId="0" xfId="0" applyFont="1" applyFill="1" applyBorder="1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10" xfId="0" quotePrefix="1" applyFont="1" applyFill="1" applyBorder="1" applyAlignment="1">
      <alignment horizontal="center" wrapText="1"/>
    </xf>
    <xf numFmtId="0" fontId="0" fillId="0" borderId="1" xfId="0" quotePrefix="1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0" fontId="0" fillId="0" borderId="1" xfId="0" quotePrefix="1" applyFont="1" applyFill="1" applyBorder="1" applyAlignment="1">
      <alignment horizontal="center" vertical="center" wrapText="1"/>
    </xf>
    <xf numFmtId="0" fontId="10" fillId="0" borderId="1" xfId="0" quotePrefix="1" applyFont="1" applyFill="1" applyBorder="1" applyAlignment="1">
      <alignment horizontal="center" wrapText="1"/>
    </xf>
    <xf numFmtId="0" fontId="0" fillId="6" borderId="1" xfId="0" quotePrefix="1" applyFont="1" applyFill="1" applyBorder="1" applyAlignment="1">
      <alignment horizontal="center" wrapText="1"/>
    </xf>
    <xf numFmtId="0" fontId="0" fillId="6" borderId="1" xfId="0" applyFont="1" applyFill="1" applyBorder="1" applyAlignment="1">
      <alignment horizontal="center" wrapText="1"/>
    </xf>
    <xf numFmtId="0" fontId="0" fillId="6" borderId="1" xfId="0" quotePrefix="1" applyFill="1" applyBorder="1" applyAlignment="1">
      <alignment horizontal="center"/>
    </xf>
    <xf numFmtId="0" fontId="0" fillId="6" borderId="1" xfId="0" applyFont="1" applyFill="1" applyBorder="1" applyAlignment="1">
      <alignment horizontal="center" vertical="center" wrapText="1"/>
    </xf>
    <xf numFmtId="0" fontId="0" fillId="6" borderId="10" xfId="0" applyFont="1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0" fontId="0" fillId="6" borderId="1" xfId="0" quotePrefix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9" fillId="6" borderId="1" xfId="0" quotePrefix="1" applyFont="1" applyFill="1" applyBorder="1" applyAlignment="1">
      <alignment horizontal="center" wrapText="1"/>
    </xf>
    <xf numFmtId="0" fontId="11" fillId="6" borderId="1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wrapText="1"/>
    </xf>
    <xf numFmtId="0" fontId="0" fillId="2" borderId="26" xfId="0" applyFill="1" applyBorder="1" applyAlignment="1">
      <alignment horizontal="center"/>
    </xf>
    <xf numFmtId="0" fontId="0" fillId="5" borderId="26" xfId="0" quotePrefix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5" borderId="10" xfId="0" quotePrefix="1" applyFont="1" applyFill="1" applyBorder="1" applyAlignment="1">
      <alignment horizontal="center" wrapText="1"/>
    </xf>
    <xf numFmtId="0" fontId="0" fillId="5" borderId="1" xfId="0" applyFont="1" applyFill="1" applyBorder="1" applyAlignment="1">
      <alignment horizontal="center" wrapText="1"/>
    </xf>
    <xf numFmtId="0" fontId="0" fillId="5" borderId="1" xfId="0" quotePrefix="1" applyFont="1" applyFill="1" applyBorder="1" applyAlignment="1">
      <alignment horizontal="center" wrapText="1"/>
    </xf>
    <xf numFmtId="0" fontId="12" fillId="5" borderId="1" xfId="0" quotePrefix="1" applyFont="1" applyFill="1" applyBorder="1" applyAlignment="1">
      <alignment horizontal="center" wrapText="1"/>
    </xf>
    <xf numFmtId="0" fontId="0" fillId="5" borderId="1" xfId="0" quotePrefix="1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10" fillId="5" borderId="1" xfId="0" quotePrefix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6.jpe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11906</xdr:colOff>
      <xdr:row>4</xdr:row>
      <xdr:rowOff>566737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704850"/>
          <a:ext cx="2678906" cy="113823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226215</xdr:colOff>
      <xdr:row>4</xdr:row>
      <xdr:rowOff>50371</xdr:rowOff>
    </xdr:from>
    <xdr:to>
      <xdr:col>5</xdr:col>
      <xdr:colOff>892968</xdr:colOff>
      <xdr:row>4</xdr:row>
      <xdr:rowOff>511969</xdr:rowOff>
    </xdr:to>
    <xdr:pic>
      <xdr:nvPicPr>
        <xdr:cNvPr id="3" name="Picture 2" descr="https://lh4.googleusercontent.com/proxy/2zh0QdVjLgzD45SHj_vKoiFridNr249jO3FPd3t2jyzCaxzoDjTL1RD0vWxuLGr_WLx3wyWJAr3PWLRd6B8_LvoHvDfS2iGph9smn7qGFnlIV6btfIuL_aNLwhmcSGQMJl6fjMVVN3act3NAtm1K3ZjEL-wF6w=w200-h200-k-no">
          <a:extLst>
            <a:ext uri="{FF2B5EF4-FFF2-40B4-BE49-F238E27FC236}">
              <a16:creationId xmlns:a16="http://schemas.microsoft.com/office/drawing/2014/main" id="{C101E148-2B5B-4708-A833-B0E8C05F708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572" b="18586"/>
        <a:stretch/>
      </xdr:blipFill>
      <xdr:spPr bwMode="auto">
        <a:xfrm>
          <a:off x="5836440" y="1326721"/>
          <a:ext cx="666753" cy="461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119063</xdr:colOff>
      <xdr:row>4</xdr:row>
      <xdr:rowOff>59531</xdr:rowOff>
    </xdr:from>
    <xdr:to>
      <xdr:col>4</xdr:col>
      <xdr:colOff>964406</xdr:colOff>
      <xdr:row>4</xdr:row>
      <xdr:rowOff>516731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BEBCD35-110C-4AC9-8231-F0C854712DF6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1538" y="1335881"/>
          <a:ext cx="845343" cy="4572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6</xdr:col>
      <xdr:colOff>214309</xdr:colOff>
      <xdr:row>4</xdr:row>
      <xdr:rowOff>26558</xdr:rowOff>
    </xdr:from>
    <xdr:ext cx="666753" cy="461598"/>
    <xdr:pic>
      <xdr:nvPicPr>
        <xdr:cNvPr id="5" name="Picture 4" descr="https://lh4.googleusercontent.com/proxy/2zh0QdVjLgzD45SHj_vKoiFridNr249jO3FPd3t2jyzCaxzoDjTL1RD0vWxuLGr_WLx3wyWJAr3PWLRd6B8_LvoHvDfS2iGph9smn7qGFnlIV6btfIuL_aNLwhmcSGQMJl6fjMVVN3act3NAtm1K3ZjEL-wF6w=w200-h200-k-no">
          <a:extLst>
            <a:ext uri="{FF2B5EF4-FFF2-40B4-BE49-F238E27FC236}">
              <a16:creationId xmlns:a16="http://schemas.microsoft.com/office/drawing/2014/main" id="{2EA544A1-B927-429A-96A9-8D9796FDE02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572" b="18586"/>
        <a:stretch/>
      </xdr:blipFill>
      <xdr:spPr bwMode="auto">
        <a:xfrm>
          <a:off x="6872284" y="1302908"/>
          <a:ext cx="666753" cy="461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273844</xdr:colOff>
      <xdr:row>4</xdr:row>
      <xdr:rowOff>47625</xdr:rowOff>
    </xdr:from>
    <xdr:to>
      <xdr:col>7</xdr:col>
      <xdr:colOff>834725</xdr:colOff>
      <xdr:row>4</xdr:row>
      <xdr:rowOff>559733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979569" y="1323975"/>
          <a:ext cx="560881" cy="5121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11906</xdr:colOff>
      <xdr:row>4</xdr:row>
      <xdr:rowOff>566737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895350"/>
          <a:ext cx="2678906" cy="11191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226215</xdr:colOff>
      <xdr:row>4</xdr:row>
      <xdr:rowOff>50371</xdr:rowOff>
    </xdr:from>
    <xdr:to>
      <xdr:col>5</xdr:col>
      <xdr:colOff>892968</xdr:colOff>
      <xdr:row>4</xdr:row>
      <xdr:rowOff>511969</xdr:rowOff>
    </xdr:to>
    <xdr:pic>
      <xdr:nvPicPr>
        <xdr:cNvPr id="6" name="Picture 5" descr="https://lh4.googleusercontent.com/proxy/2zh0QdVjLgzD45SHj_vKoiFridNr249jO3FPd3t2jyzCaxzoDjTL1RD0vWxuLGr_WLx3wyWJAr3PWLRd6B8_LvoHvDfS2iGph9smn7qGFnlIV6btfIuL_aNLwhmcSGQMJl6fjMVVN3act3NAtm1K3ZjEL-wF6w=w200-h200-k-no">
          <a:extLst>
            <a:ext uri="{FF2B5EF4-FFF2-40B4-BE49-F238E27FC236}">
              <a16:creationId xmlns:a16="http://schemas.microsoft.com/office/drawing/2014/main" id="{C101E148-2B5B-4708-A833-B0E8C05F708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572" b="18586"/>
        <a:stretch/>
      </xdr:blipFill>
      <xdr:spPr bwMode="auto">
        <a:xfrm>
          <a:off x="4931565" y="1326721"/>
          <a:ext cx="666753" cy="461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119063</xdr:colOff>
      <xdr:row>4</xdr:row>
      <xdr:rowOff>59531</xdr:rowOff>
    </xdr:from>
    <xdr:to>
      <xdr:col>4</xdr:col>
      <xdr:colOff>964406</xdr:colOff>
      <xdr:row>4</xdr:row>
      <xdr:rowOff>516731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BEBCD35-110C-4AC9-8231-F0C854712DF6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6663" y="1335881"/>
          <a:ext cx="845343" cy="4572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6</xdr:col>
      <xdr:colOff>214309</xdr:colOff>
      <xdr:row>4</xdr:row>
      <xdr:rowOff>26558</xdr:rowOff>
    </xdr:from>
    <xdr:ext cx="666753" cy="461598"/>
    <xdr:pic>
      <xdr:nvPicPr>
        <xdr:cNvPr id="10" name="Picture 9" descr="https://lh4.googleusercontent.com/proxy/2zh0QdVjLgzD45SHj_vKoiFridNr249jO3FPd3t2jyzCaxzoDjTL1RD0vWxuLGr_WLx3wyWJAr3PWLRd6B8_LvoHvDfS2iGph9smn7qGFnlIV6btfIuL_aNLwhmcSGQMJl6fjMVVN3act3NAtm1K3ZjEL-wF6w=w200-h200-k-no">
          <a:extLst>
            <a:ext uri="{FF2B5EF4-FFF2-40B4-BE49-F238E27FC236}">
              <a16:creationId xmlns:a16="http://schemas.microsoft.com/office/drawing/2014/main" id="{2EA544A1-B927-429A-96A9-8D9796FDE02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572" b="18586"/>
        <a:stretch/>
      </xdr:blipFill>
      <xdr:spPr bwMode="auto">
        <a:xfrm>
          <a:off x="5967409" y="1302908"/>
          <a:ext cx="666753" cy="461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273844</xdr:colOff>
      <xdr:row>4</xdr:row>
      <xdr:rowOff>47625</xdr:rowOff>
    </xdr:from>
    <xdr:to>
      <xdr:col>7</xdr:col>
      <xdr:colOff>834725</xdr:colOff>
      <xdr:row>4</xdr:row>
      <xdr:rowOff>559733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977188" y="1321594"/>
          <a:ext cx="560881" cy="5121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47625</xdr:rowOff>
    </xdr:from>
    <xdr:to>
      <xdr:col>1</xdr:col>
      <xdr:colOff>2364581</xdr:colOff>
      <xdr:row>4</xdr:row>
      <xdr:rowOff>423862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1975"/>
          <a:ext cx="2755106" cy="11191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226215</xdr:colOff>
      <xdr:row>4</xdr:row>
      <xdr:rowOff>50371</xdr:rowOff>
    </xdr:from>
    <xdr:to>
      <xdr:col>5</xdr:col>
      <xdr:colOff>892968</xdr:colOff>
      <xdr:row>4</xdr:row>
      <xdr:rowOff>511969</xdr:rowOff>
    </xdr:to>
    <xdr:pic>
      <xdr:nvPicPr>
        <xdr:cNvPr id="6" name="Picture 5" descr="https://lh4.googleusercontent.com/proxy/2zh0QdVjLgzD45SHj_vKoiFridNr249jO3FPd3t2jyzCaxzoDjTL1RD0vWxuLGr_WLx3wyWJAr3PWLRd6B8_LvoHvDfS2iGph9smn7qGFnlIV6btfIuL_aNLwhmcSGQMJl6fjMVVN3act3NAtm1K3ZjEL-wF6w=w200-h200-k-no">
          <a:extLst>
            <a:ext uri="{FF2B5EF4-FFF2-40B4-BE49-F238E27FC236}">
              <a16:creationId xmlns:a16="http://schemas.microsoft.com/office/drawing/2014/main" id="{E84C97D9-5584-4A22-9154-735650E027C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572" b="18586"/>
        <a:stretch/>
      </xdr:blipFill>
      <xdr:spPr bwMode="auto">
        <a:xfrm>
          <a:off x="4931565" y="1326721"/>
          <a:ext cx="666753" cy="461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119063</xdr:colOff>
      <xdr:row>4</xdr:row>
      <xdr:rowOff>59531</xdr:rowOff>
    </xdr:from>
    <xdr:to>
      <xdr:col>4</xdr:col>
      <xdr:colOff>964406</xdr:colOff>
      <xdr:row>4</xdr:row>
      <xdr:rowOff>516731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AF4EDBA-4C36-467A-B4E9-B7769582B1B8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6663" y="1335881"/>
          <a:ext cx="845343" cy="4572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6</xdr:col>
      <xdr:colOff>214309</xdr:colOff>
      <xdr:row>4</xdr:row>
      <xdr:rowOff>26558</xdr:rowOff>
    </xdr:from>
    <xdr:ext cx="666753" cy="461598"/>
    <xdr:pic>
      <xdr:nvPicPr>
        <xdr:cNvPr id="12" name="Picture 11" descr="https://lh4.googleusercontent.com/proxy/2zh0QdVjLgzD45SHj_vKoiFridNr249jO3FPd3t2jyzCaxzoDjTL1RD0vWxuLGr_WLx3wyWJAr3PWLRd6B8_LvoHvDfS2iGph9smn7qGFnlIV6btfIuL_aNLwhmcSGQMJl6fjMVVN3act3NAtm1K3ZjEL-wF6w=w200-h200-k-no">
          <a:extLst>
            <a:ext uri="{FF2B5EF4-FFF2-40B4-BE49-F238E27FC236}">
              <a16:creationId xmlns:a16="http://schemas.microsoft.com/office/drawing/2014/main" id="{2C18CBF8-BDD7-4EE7-9FF7-F896F5FEFAD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572" b="18586"/>
        <a:stretch/>
      </xdr:blipFill>
      <xdr:spPr bwMode="auto">
        <a:xfrm>
          <a:off x="5967409" y="1302908"/>
          <a:ext cx="666753" cy="461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2238375</xdr:colOff>
      <xdr:row>3</xdr:row>
      <xdr:rowOff>0</xdr:rowOff>
    </xdr:from>
    <xdr:to>
      <xdr:col>4</xdr:col>
      <xdr:colOff>120934</xdr:colOff>
      <xdr:row>4</xdr:row>
      <xdr:rowOff>428625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8900" y="704850"/>
          <a:ext cx="2102134" cy="981075"/>
        </a:xfrm>
        <a:prstGeom prst="rect">
          <a:avLst/>
        </a:prstGeom>
      </xdr:spPr>
    </xdr:pic>
    <xdr:clientData/>
  </xdr:twoCellAnchor>
  <xdr:twoCellAnchor editAs="oneCell">
    <xdr:from>
      <xdr:col>7</xdr:col>
      <xdr:colOff>273844</xdr:colOff>
      <xdr:row>4</xdr:row>
      <xdr:rowOff>83344</xdr:rowOff>
    </xdr:from>
    <xdr:to>
      <xdr:col>7</xdr:col>
      <xdr:colOff>834725</xdr:colOff>
      <xdr:row>4</xdr:row>
      <xdr:rowOff>595452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17657" y="1357313"/>
          <a:ext cx="560881" cy="5121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142874</xdr:colOff>
      <xdr:row>4</xdr:row>
      <xdr:rowOff>47624</xdr:rowOff>
    </xdr:from>
    <xdr:to>
      <xdr:col>4</xdr:col>
      <xdr:colOff>916780</xdr:colOff>
      <xdr:row>4</xdr:row>
      <xdr:rowOff>583405</xdr:rowOff>
    </xdr:to>
    <xdr:pic>
      <xdr:nvPicPr>
        <xdr:cNvPr id="4" name="Picture 3" descr="https://lh4.googleusercontent.com/proxy/2zh0QdVjLgzD45SHj_vKoiFridNr249jO3FPd3t2jyzCaxzoDjTL1RD0vWxuLGr_WLx3wyWJAr3PWLRd6B8_LvoHvDfS2iGph9smn7qGFnlIV6btfIuL_aNLwhmcSGQMJl6fjMVVN3act3NAtm1K3ZjEL-wF6w=w200-h200-k-n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572" b="18586"/>
        <a:stretch/>
      </xdr:blipFill>
      <xdr:spPr bwMode="auto">
        <a:xfrm>
          <a:off x="4845843" y="1512093"/>
          <a:ext cx="773906" cy="535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11906</xdr:colOff>
      <xdr:row>4</xdr:row>
      <xdr:rowOff>547687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892969"/>
          <a:ext cx="2678906" cy="11191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47625</xdr:colOff>
      <xdr:row>4</xdr:row>
      <xdr:rowOff>35718</xdr:rowOff>
    </xdr:from>
    <xdr:to>
      <xdr:col>3</xdr:col>
      <xdr:colOff>1012031</xdr:colOff>
      <xdr:row>4</xdr:row>
      <xdr:rowOff>552450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5225" y="1502568"/>
          <a:ext cx="964406" cy="516732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5</xdr:col>
      <xdr:colOff>142874</xdr:colOff>
      <xdr:row>4</xdr:row>
      <xdr:rowOff>47624</xdr:rowOff>
    </xdr:from>
    <xdr:ext cx="773906" cy="535781"/>
    <xdr:pic>
      <xdr:nvPicPr>
        <xdr:cNvPr id="5" name="Picture 4" descr="https://lh4.googleusercontent.com/proxy/2zh0QdVjLgzD45SHj_vKoiFridNr249jO3FPd3t2jyzCaxzoDjTL1RD0vWxuLGr_WLx3wyWJAr3PWLRd6B8_LvoHvDfS2iGph9smn7qGFnlIV6btfIuL_aNLwhmcSGQMJl6fjMVVN3act3NAtm1K3ZjEL-wF6w=w200-h200-k-no">
          <a:extLst>
            <a:ext uri="{FF2B5EF4-FFF2-40B4-BE49-F238E27FC236}">
              <a16:creationId xmlns:a16="http://schemas.microsoft.com/office/drawing/2014/main" id="{5C86573A-4A42-4BCA-A4BE-8CC64AEB9DA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572" b="18586"/>
        <a:stretch/>
      </xdr:blipFill>
      <xdr:spPr bwMode="auto">
        <a:xfrm>
          <a:off x="5893593" y="1512093"/>
          <a:ext cx="773906" cy="535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261938</xdr:colOff>
      <xdr:row>4</xdr:row>
      <xdr:rowOff>83344</xdr:rowOff>
    </xdr:from>
    <xdr:to>
      <xdr:col>6</xdr:col>
      <xdr:colOff>822819</xdr:colOff>
      <xdr:row>4</xdr:row>
      <xdr:rowOff>595452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060407" y="1357313"/>
          <a:ext cx="560881" cy="5121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11906</xdr:colOff>
      <xdr:row>4</xdr:row>
      <xdr:rowOff>547687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895350"/>
          <a:ext cx="2678906" cy="11191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142874</xdr:colOff>
      <xdr:row>4</xdr:row>
      <xdr:rowOff>47624</xdr:rowOff>
    </xdr:from>
    <xdr:to>
      <xdr:col>4</xdr:col>
      <xdr:colOff>916780</xdr:colOff>
      <xdr:row>4</xdr:row>
      <xdr:rowOff>583405</xdr:rowOff>
    </xdr:to>
    <xdr:pic>
      <xdr:nvPicPr>
        <xdr:cNvPr id="11" name="Picture 10" descr="https://lh4.googleusercontent.com/proxy/2zh0QdVjLgzD45SHj_vKoiFridNr249jO3FPd3t2jyzCaxzoDjTL1RD0vWxuLGr_WLx3wyWJAr3PWLRd6B8_LvoHvDfS2iGph9smn7qGFnlIV6btfIuL_aNLwhmcSGQMJl6fjMVVN3act3NAtm1K3ZjEL-wF6w=w200-h200-k-no">
          <a:extLst>
            <a:ext uri="{FF2B5EF4-FFF2-40B4-BE49-F238E27FC236}">
              <a16:creationId xmlns:a16="http://schemas.microsoft.com/office/drawing/2014/main" id="{DA84510B-8AB5-4BA9-8149-BC99A484A16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572" b="18586"/>
        <a:stretch/>
      </xdr:blipFill>
      <xdr:spPr bwMode="auto">
        <a:xfrm>
          <a:off x="4848224" y="1323974"/>
          <a:ext cx="773906" cy="535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4</xdr:row>
      <xdr:rowOff>35718</xdr:rowOff>
    </xdr:from>
    <xdr:to>
      <xdr:col>3</xdr:col>
      <xdr:colOff>1012031</xdr:colOff>
      <xdr:row>4</xdr:row>
      <xdr:rowOff>552450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D992C73-DDDB-4DE9-8F8E-CDD0003EF846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5225" y="1312068"/>
          <a:ext cx="964406" cy="516732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5</xdr:col>
      <xdr:colOff>142874</xdr:colOff>
      <xdr:row>4</xdr:row>
      <xdr:rowOff>47624</xdr:rowOff>
    </xdr:from>
    <xdr:ext cx="773906" cy="535781"/>
    <xdr:pic>
      <xdr:nvPicPr>
        <xdr:cNvPr id="13" name="Picture 12" descr="https://lh4.googleusercontent.com/proxy/2zh0QdVjLgzD45SHj_vKoiFridNr249jO3FPd3t2jyzCaxzoDjTL1RD0vWxuLGr_WLx3wyWJAr3PWLRd6B8_LvoHvDfS2iGph9smn7qGFnlIV6btfIuL_aNLwhmcSGQMJl6fjMVVN3act3NAtm1K3ZjEL-wF6w=w200-h200-k-no">
          <a:extLst>
            <a:ext uri="{FF2B5EF4-FFF2-40B4-BE49-F238E27FC236}">
              <a16:creationId xmlns:a16="http://schemas.microsoft.com/office/drawing/2014/main" id="{25B0E0B7-C7DC-48B0-AC1B-4B3F9C4A7E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572" b="18586"/>
        <a:stretch/>
      </xdr:blipFill>
      <xdr:spPr bwMode="auto">
        <a:xfrm>
          <a:off x="5895974" y="1323974"/>
          <a:ext cx="773906" cy="535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261937</xdr:colOff>
      <xdr:row>4</xdr:row>
      <xdr:rowOff>83344</xdr:rowOff>
    </xdr:from>
    <xdr:to>
      <xdr:col>6</xdr:col>
      <xdr:colOff>822818</xdr:colOff>
      <xdr:row>4</xdr:row>
      <xdr:rowOff>595452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060406" y="1357313"/>
          <a:ext cx="560881" cy="51210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404809</xdr:colOff>
      <xdr:row>39</xdr:row>
      <xdr:rowOff>130969</xdr:rowOff>
    </xdr:from>
    <xdr:to>
      <xdr:col>12</xdr:col>
      <xdr:colOff>553120</xdr:colOff>
      <xdr:row>44</xdr:row>
      <xdr:rowOff>142875</xdr:rowOff>
    </xdr:to>
    <xdr:pic>
      <xdr:nvPicPr>
        <xdr:cNvPr id="3" name="Picture 2" descr="https://lh4.googleusercontent.com/proxy/2zh0QdVjLgzD45SHj_vKoiFridNr249jO3FPd3t2jyzCaxzoDjTL1RD0vWxuLGr_WLx3wyWJAr3PWLRd6B8_LvoHvDfS2iGph9smn7qGFnlIV6btfIuL_aNLwhmcSGQMJl6fjMVVN3act3NAtm1K3ZjEL-wF6w=w200-h200-k-n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572" b="18586"/>
        <a:stretch/>
      </xdr:blipFill>
      <xdr:spPr bwMode="auto">
        <a:xfrm>
          <a:off x="7703340" y="6238875"/>
          <a:ext cx="1362748" cy="964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381000</xdr:colOff>
      <xdr:row>9</xdr:row>
      <xdr:rowOff>130969</xdr:rowOff>
    </xdr:from>
    <xdr:to>
      <xdr:col>13</xdr:col>
      <xdr:colOff>511969</xdr:colOff>
      <xdr:row>14</xdr:row>
      <xdr:rowOff>52388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9531" y="1845469"/>
          <a:ext cx="1952625" cy="9334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10</xdr:col>
      <xdr:colOff>404809</xdr:colOff>
      <xdr:row>69</xdr:row>
      <xdr:rowOff>130969</xdr:rowOff>
    </xdr:from>
    <xdr:ext cx="1367511" cy="964406"/>
    <xdr:pic>
      <xdr:nvPicPr>
        <xdr:cNvPr id="4" name="Picture 3" descr="https://lh4.googleusercontent.com/proxy/2zh0QdVjLgzD45SHj_vKoiFridNr249jO3FPd3t2jyzCaxzoDjTL1RD0vWxuLGr_WLx3wyWJAr3PWLRd6B8_LvoHvDfS2iGph9smn7qGFnlIV6btfIuL_aNLwhmcSGQMJl6fjMVVN3act3NAtm1K3ZjEL-wF6w=w200-h200-k-no">
          <a:extLst>
            <a:ext uri="{FF2B5EF4-FFF2-40B4-BE49-F238E27FC236}">
              <a16:creationId xmlns:a16="http://schemas.microsoft.com/office/drawing/2014/main" id="{23ED1109-E117-47A9-9E72-A31EB6CAD83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572" b="18586"/>
        <a:stretch/>
      </xdr:blipFill>
      <xdr:spPr bwMode="auto">
        <a:xfrm>
          <a:off x="9891709" y="7808119"/>
          <a:ext cx="1367511" cy="964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10</xdr:col>
      <xdr:colOff>381000</xdr:colOff>
      <xdr:row>104</xdr:row>
      <xdr:rowOff>9524</xdr:rowOff>
    </xdr:from>
    <xdr:to>
      <xdr:col>12</xdr:col>
      <xdr:colOff>591006</xdr:colOff>
      <xdr:row>110</xdr:row>
      <xdr:rowOff>171449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29850" y="20078699"/>
          <a:ext cx="1429206" cy="1304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tabSelected="1" view="pageBreakPreview" zoomScale="80" zoomScaleNormal="80" zoomScaleSheetLayoutView="80" workbookViewId="0">
      <selection activeCell="B13" sqref="B13"/>
    </sheetView>
  </sheetViews>
  <sheetFormatPr defaultRowHeight="14.4" x14ac:dyDescent="0.3"/>
  <cols>
    <col min="1" max="1" width="5.6640625" style="1" customWidth="1"/>
    <col min="2" max="2" width="40" customWidth="1"/>
    <col min="3" max="3" width="13.5546875" customWidth="1"/>
    <col min="5" max="11" width="15.6640625" style="1" customWidth="1"/>
    <col min="12" max="13" width="11.33203125" style="42" customWidth="1"/>
    <col min="14" max="14" width="11.33203125" style="1" customWidth="1"/>
    <col min="15" max="15" width="9.109375" style="1"/>
    <col min="21" max="21" width="20.88671875" bestFit="1" customWidth="1"/>
    <col min="22" max="22" width="26.88671875" customWidth="1"/>
    <col min="23" max="23" width="26.88671875" hidden="1" customWidth="1"/>
    <col min="24" max="24" width="9.109375" customWidth="1"/>
  </cols>
  <sheetData>
    <row r="1" spans="1:15" s="28" customFormat="1" ht="36.6" x14ac:dyDescent="0.7">
      <c r="A1" s="206" t="s">
        <v>342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</row>
    <row r="2" spans="1:15" ht="3.75" customHeight="1" x14ac:dyDescent="0.35">
      <c r="A2"/>
      <c r="B2" s="9"/>
      <c r="C2" s="9"/>
      <c r="E2" s="10"/>
      <c r="G2" s="12"/>
      <c r="L2" s="15"/>
      <c r="M2" s="15"/>
      <c r="N2"/>
      <c r="O2"/>
    </row>
    <row r="3" spans="1:15" ht="15" thickBot="1" x14ac:dyDescent="0.35">
      <c r="A3"/>
      <c r="E3" s="1">
        <v>1</v>
      </c>
      <c r="F3" s="1">
        <v>2</v>
      </c>
      <c r="G3" s="1">
        <v>3</v>
      </c>
      <c r="H3" s="1">
        <v>4</v>
      </c>
      <c r="I3" s="1">
        <v>5</v>
      </c>
      <c r="J3" s="1">
        <v>6</v>
      </c>
      <c r="K3" s="1">
        <v>7</v>
      </c>
      <c r="M3" s="42" t="s">
        <v>295</v>
      </c>
      <c r="N3" s="186">
        <v>43681</v>
      </c>
    </row>
    <row r="4" spans="1:15" ht="43.2" x14ac:dyDescent="0.3">
      <c r="A4"/>
      <c r="E4" s="74" t="s">
        <v>60</v>
      </c>
      <c r="F4" s="76" t="s">
        <v>105</v>
      </c>
      <c r="G4" s="76" t="s">
        <v>104</v>
      </c>
      <c r="H4" s="76" t="s">
        <v>327</v>
      </c>
      <c r="I4" s="75" t="s">
        <v>14</v>
      </c>
      <c r="J4" s="75" t="s">
        <v>20</v>
      </c>
      <c r="K4" s="77" t="s">
        <v>21</v>
      </c>
      <c r="L4" s="78" t="s">
        <v>10</v>
      </c>
      <c r="M4" s="79" t="s">
        <v>37</v>
      </c>
      <c r="N4" s="41" t="s">
        <v>38</v>
      </c>
      <c r="O4" s="80" t="s">
        <v>15</v>
      </c>
    </row>
    <row r="5" spans="1:15" ht="45" customHeight="1" thickBot="1" x14ac:dyDescent="0.35">
      <c r="A5"/>
      <c r="E5" s="29"/>
      <c r="F5" s="30"/>
      <c r="G5" s="30"/>
      <c r="H5" s="30"/>
      <c r="I5" s="31"/>
      <c r="J5" s="30"/>
      <c r="K5" s="35"/>
      <c r="L5" s="40"/>
      <c r="M5" s="43"/>
      <c r="N5" s="44"/>
      <c r="O5" s="45"/>
    </row>
    <row r="6" spans="1:15" ht="20.25" customHeight="1" thickBot="1" x14ac:dyDescent="0.35">
      <c r="B6" s="26" t="s">
        <v>22</v>
      </c>
      <c r="C6" s="26" t="s">
        <v>323</v>
      </c>
      <c r="E6" s="72"/>
      <c r="F6" s="72"/>
      <c r="G6" s="101"/>
      <c r="H6" s="27"/>
      <c r="I6" s="27"/>
      <c r="J6" s="17"/>
      <c r="K6" s="36"/>
      <c r="L6" s="46"/>
      <c r="M6" s="47"/>
      <c r="N6" s="48"/>
      <c r="O6" s="49"/>
    </row>
    <row r="7" spans="1:15" ht="20.100000000000001" customHeight="1" x14ac:dyDescent="0.3">
      <c r="A7" s="94">
        <v>1</v>
      </c>
      <c r="B7" s="62" t="s">
        <v>49</v>
      </c>
      <c r="C7" s="207" t="s">
        <v>65</v>
      </c>
      <c r="D7" s="32" t="s">
        <v>2</v>
      </c>
      <c r="E7" s="23">
        <v>31</v>
      </c>
      <c r="F7" s="157">
        <v>32</v>
      </c>
      <c r="G7" s="65">
        <v>35</v>
      </c>
      <c r="H7" s="32">
        <v>33</v>
      </c>
      <c r="I7" s="32"/>
      <c r="J7" s="32"/>
      <c r="K7" s="37"/>
      <c r="L7" s="50">
        <f t="shared" ref="L7:L38" si="0">SUM(E7:K7)</f>
        <v>131</v>
      </c>
      <c r="M7" s="51">
        <v>31</v>
      </c>
      <c r="N7" s="50">
        <f t="shared" ref="N7:N41" si="1">L7-M7</f>
        <v>100</v>
      </c>
      <c r="O7" s="73"/>
    </row>
    <row r="8" spans="1:15" ht="20.100000000000001" customHeight="1" x14ac:dyDescent="0.3">
      <c r="A8" s="95">
        <v>2</v>
      </c>
      <c r="B8" s="6" t="s">
        <v>43</v>
      </c>
      <c r="C8" s="208">
        <v>7060</v>
      </c>
      <c r="D8" s="7" t="s">
        <v>3</v>
      </c>
      <c r="E8" s="23">
        <v>33</v>
      </c>
      <c r="F8" s="158">
        <v>33</v>
      </c>
      <c r="G8" s="98" t="s">
        <v>11</v>
      </c>
      <c r="H8" s="7">
        <v>34</v>
      </c>
      <c r="I8" s="7"/>
      <c r="J8" s="7"/>
      <c r="K8" s="38"/>
      <c r="L8" s="52">
        <f t="shared" si="0"/>
        <v>100</v>
      </c>
      <c r="M8" s="53">
        <v>0</v>
      </c>
      <c r="N8" s="52">
        <f t="shared" si="1"/>
        <v>100</v>
      </c>
      <c r="O8" s="54">
        <f t="shared" ref="O8:O41" si="2">N8-$N$7</f>
        <v>0</v>
      </c>
    </row>
    <row r="9" spans="1:15" ht="20.100000000000001" customHeight="1" x14ac:dyDescent="0.3">
      <c r="A9" s="95">
        <v>3</v>
      </c>
      <c r="B9" s="6" t="s">
        <v>34</v>
      </c>
      <c r="C9" s="209" t="s">
        <v>67</v>
      </c>
      <c r="D9" s="7" t="s">
        <v>2</v>
      </c>
      <c r="E9" s="23">
        <v>29</v>
      </c>
      <c r="F9" s="158">
        <v>26</v>
      </c>
      <c r="G9" s="5">
        <v>7</v>
      </c>
      <c r="H9" s="7">
        <v>27</v>
      </c>
      <c r="I9" s="7"/>
      <c r="J9" s="7"/>
      <c r="K9" s="38"/>
      <c r="L9" s="52">
        <f t="shared" si="0"/>
        <v>89</v>
      </c>
      <c r="M9" s="53">
        <v>7</v>
      </c>
      <c r="N9" s="52">
        <f t="shared" si="1"/>
        <v>82</v>
      </c>
      <c r="O9" s="54">
        <f t="shared" si="2"/>
        <v>-18</v>
      </c>
    </row>
    <row r="10" spans="1:15" ht="20.100000000000001" customHeight="1" x14ac:dyDescent="0.3">
      <c r="A10" s="95">
        <v>4</v>
      </c>
      <c r="B10" s="6" t="s">
        <v>53</v>
      </c>
      <c r="C10" s="209">
        <v>12545</v>
      </c>
      <c r="D10" s="7" t="s">
        <v>4</v>
      </c>
      <c r="E10" s="23">
        <v>25</v>
      </c>
      <c r="F10" s="160">
        <v>10</v>
      </c>
      <c r="G10" s="7">
        <v>32</v>
      </c>
      <c r="H10" s="7">
        <v>20</v>
      </c>
      <c r="I10" s="7"/>
      <c r="J10" s="7"/>
      <c r="K10" s="38"/>
      <c r="L10" s="52">
        <f t="shared" si="0"/>
        <v>87</v>
      </c>
      <c r="M10" s="53">
        <v>10</v>
      </c>
      <c r="N10" s="52">
        <f t="shared" si="1"/>
        <v>77</v>
      </c>
      <c r="O10" s="54">
        <f t="shared" si="2"/>
        <v>-23</v>
      </c>
    </row>
    <row r="11" spans="1:15" ht="20.100000000000001" customHeight="1" x14ac:dyDescent="0.3">
      <c r="A11" s="95">
        <v>5</v>
      </c>
      <c r="B11" s="6" t="s">
        <v>30</v>
      </c>
      <c r="C11" s="209" t="s">
        <v>81</v>
      </c>
      <c r="D11" s="7" t="s">
        <v>3</v>
      </c>
      <c r="E11" s="23">
        <v>11</v>
      </c>
      <c r="F11" s="98" t="s">
        <v>11</v>
      </c>
      <c r="G11" s="7">
        <v>31</v>
      </c>
      <c r="H11" s="7">
        <v>28</v>
      </c>
      <c r="I11" s="7"/>
      <c r="J11" s="7"/>
      <c r="K11" s="38"/>
      <c r="L11" s="52">
        <f t="shared" si="0"/>
        <v>70</v>
      </c>
      <c r="M11" s="53">
        <v>0</v>
      </c>
      <c r="N11" s="52">
        <f t="shared" si="1"/>
        <v>70</v>
      </c>
      <c r="O11" s="54">
        <f t="shared" si="2"/>
        <v>-30</v>
      </c>
    </row>
    <row r="12" spans="1:15" ht="20.100000000000001" customHeight="1" x14ac:dyDescent="0.3">
      <c r="A12" s="95">
        <v>6</v>
      </c>
      <c r="B12" s="6" t="s">
        <v>76</v>
      </c>
      <c r="C12" s="209">
        <v>17409</v>
      </c>
      <c r="D12" s="7" t="s">
        <v>70</v>
      </c>
      <c r="E12" s="23">
        <v>23</v>
      </c>
      <c r="F12" s="158">
        <v>15</v>
      </c>
      <c r="G12" s="7">
        <v>22</v>
      </c>
      <c r="H12" s="7">
        <v>23</v>
      </c>
      <c r="I12" s="7"/>
      <c r="J12" s="7"/>
      <c r="K12" s="38"/>
      <c r="L12" s="52">
        <f t="shared" si="0"/>
        <v>83</v>
      </c>
      <c r="M12" s="53">
        <v>15</v>
      </c>
      <c r="N12" s="52">
        <f t="shared" si="1"/>
        <v>68</v>
      </c>
      <c r="O12" s="54">
        <f t="shared" si="2"/>
        <v>-32</v>
      </c>
    </row>
    <row r="13" spans="1:15" ht="25.05" customHeight="1" x14ac:dyDescent="0.3">
      <c r="A13" s="95">
        <v>7</v>
      </c>
      <c r="B13" s="6" t="s">
        <v>33</v>
      </c>
      <c r="C13" s="210" t="s">
        <v>344</v>
      </c>
      <c r="D13" s="7" t="s">
        <v>3</v>
      </c>
      <c r="E13" s="97">
        <v>6.5</v>
      </c>
      <c r="F13" s="71" t="s">
        <v>164</v>
      </c>
      <c r="G13" s="7">
        <v>33</v>
      </c>
      <c r="H13" s="7">
        <v>26</v>
      </c>
      <c r="I13" s="7"/>
      <c r="J13" s="7"/>
      <c r="K13" s="38"/>
      <c r="L13" s="52">
        <f t="shared" si="0"/>
        <v>65.5</v>
      </c>
      <c r="M13" s="53">
        <v>0</v>
      </c>
      <c r="N13" s="52">
        <f t="shared" si="1"/>
        <v>65.5</v>
      </c>
      <c r="O13" s="54">
        <f t="shared" si="2"/>
        <v>-34.5</v>
      </c>
    </row>
    <row r="14" spans="1:15" ht="20.100000000000001" customHeight="1" x14ac:dyDescent="0.3">
      <c r="A14" s="95">
        <v>8</v>
      </c>
      <c r="B14" s="6" t="s">
        <v>51</v>
      </c>
      <c r="C14" s="209" t="s">
        <v>93</v>
      </c>
      <c r="D14" s="7" t="s">
        <v>70</v>
      </c>
      <c r="E14" s="97">
        <v>6</v>
      </c>
      <c r="F14" s="158">
        <v>26</v>
      </c>
      <c r="G14" s="71">
        <v>29</v>
      </c>
      <c r="H14" s="7" t="s">
        <v>164</v>
      </c>
      <c r="I14" s="7"/>
      <c r="J14" s="7"/>
      <c r="K14" s="38"/>
      <c r="L14" s="52">
        <f t="shared" si="0"/>
        <v>61</v>
      </c>
      <c r="M14" s="53">
        <v>0</v>
      </c>
      <c r="N14" s="52">
        <f t="shared" si="1"/>
        <v>61</v>
      </c>
      <c r="O14" s="54">
        <f t="shared" si="2"/>
        <v>-39</v>
      </c>
    </row>
    <row r="15" spans="1:15" ht="20.100000000000001" customHeight="1" x14ac:dyDescent="0.3">
      <c r="A15" s="95">
        <v>9</v>
      </c>
      <c r="B15" s="6" t="s">
        <v>31</v>
      </c>
      <c r="C15" s="211" t="s">
        <v>99</v>
      </c>
      <c r="D15" s="7" t="s">
        <v>162</v>
      </c>
      <c r="E15" s="161" t="s">
        <v>11</v>
      </c>
      <c r="F15" s="159">
        <v>30</v>
      </c>
      <c r="G15" s="71" t="s">
        <v>164</v>
      </c>
      <c r="H15" s="7">
        <v>31</v>
      </c>
      <c r="I15" s="7"/>
      <c r="J15" s="7"/>
      <c r="K15" s="38"/>
      <c r="L15" s="52">
        <f t="shared" si="0"/>
        <v>61</v>
      </c>
      <c r="M15" s="53">
        <v>0</v>
      </c>
      <c r="N15" s="52">
        <f t="shared" si="1"/>
        <v>61</v>
      </c>
      <c r="O15" s="54">
        <f t="shared" si="2"/>
        <v>-39</v>
      </c>
    </row>
    <row r="16" spans="1:15" ht="20.100000000000001" customHeight="1" x14ac:dyDescent="0.3">
      <c r="A16" s="95">
        <v>10</v>
      </c>
      <c r="B16" s="6" t="s">
        <v>52</v>
      </c>
      <c r="C16" s="209">
        <v>12423</v>
      </c>
      <c r="D16" s="7" t="s">
        <v>3</v>
      </c>
      <c r="E16" s="23">
        <v>31</v>
      </c>
      <c r="F16" s="98" t="s">
        <v>11</v>
      </c>
      <c r="G16" s="98" t="s">
        <v>11</v>
      </c>
      <c r="H16" s="7">
        <v>27</v>
      </c>
      <c r="I16" s="7"/>
      <c r="J16" s="7"/>
      <c r="K16" s="38"/>
      <c r="L16" s="52">
        <f t="shared" si="0"/>
        <v>58</v>
      </c>
      <c r="M16" s="53">
        <v>0</v>
      </c>
      <c r="N16" s="52">
        <f t="shared" si="1"/>
        <v>58</v>
      </c>
      <c r="O16" s="54">
        <f t="shared" si="2"/>
        <v>-42</v>
      </c>
    </row>
    <row r="17" spans="1:15" ht="20.100000000000001" customHeight="1" x14ac:dyDescent="0.3">
      <c r="A17" s="95">
        <v>11</v>
      </c>
      <c r="B17" s="6" t="s">
        <v>25</v>
      </c>
      <c r="C17" s="209" t="s">
        <v>69</v>
      </c>
      <c r="D17" s="7" t="s">
        <v>70</v>
      </c>
      <c r="E17" s="23">
        <v>29</v>
      </c>
      <c r="F17" s="158">
        <v>24</v>
      </c>
      <c r="G17" s="98" t="s">
        <v>11</v>
      </c>
      <c r="H17" s="7" t="s">
        <v>164</v>
      </c>
      <c r="I17" s="7"/>
      <c r="J17" s="7"/>
      <c r="K17" s="38"/>
      <c r="L17" s="52">
        <f t="shared" si="0"/>
        <v>53</v>
      </c>
      <c r="M17" s="53">
        <v>0</v>
      </c>
      <c r="N17" s="52">
        <f t="shared" si="1"/>
        <v>53</v>
      </c>
      <c r="O17" s="54">
        <f t="shared" si="2"/>
        <v>-47</v>
      </c>
    </row>
    <row r="18" spans="1:15" ht="20.100000000000001" customHeight="1" x14ac:dyDescent="0.3">
      <c r="A18" s="95">
        <v>12</v>
      </c>
      <c r="B18" s="6" t="s">
        <v>42</v>
      </c>
      <c r="C18" s="209" t="s">
        <v>102</v>
      </c>
      <c r="D18" s="7" t="s">
        <v>2</v>
      </c>
      <c r="E18" s="98" t="s">
        <v>11</v>
      </c>
      <c r="F18" s="159">
        <v>24</v>
      </c>
      <c r="G18" s="71">
        <v>29</v>
      </c>
      <c r="H18" s="7" t="s">
        <v>11</v>
      </c>
      <c r="I18" s="7"/>
      <c r="J18" s="7"/>
      <c r="K18" s="38"/>
      <c r="L18" s="52">
        <f t="shared" si="0"/>
        <v>53</v>
      </c>
      <c r="M18" s="53">
        <v>0</v>
      </c>
      <c r="N18" s="52">
        <f t="shared" si="1"/>
        <v>53</v>
      </c>
      <c r="O18" s="54">
        <f t="shared" si="2"/>
        <v>-47</v>
      </c>
    </row>
    <row r="19" spans="1:15" ht="20.100000000000001" customHeight="1" x14ac:dyDescent="0.3">
      <c r="A19" s="95">
        <v>13</v>
      </c>
      <c r="B19" s="6" t="s">
        <v>61</v>
      </c>
      <c r="C19" s="209" t="s">
        <v>97</v>
      </c>
      <c r="D19" s="7" t="s">
        <v>2</v>
      </c>
      <c r="E19" s="98" t="s">
        <v>11</v>
      </c>
      <c r="F19" s="158">
        <v>30</v>
      </c>
      <c r="G19" s="98" t="s">
        <v>11</v>
      </c>
      <c r="H19" s="7">
        <v>17</v>
      </c>
      <c r="I19" s="7"/>
      <c r="J19" s="7"/>
      <c r="K19" s="38"/>
      <c r="L19" s="52">
        <f t="shared" si="0"/>
        <v>47</v>
      </c>
      <c r="M19" s="53">
        <v>0</v>
      </c>
      <c r="N19" s="52">
        <f t="shared" si="1"/>
        <v>47</v>
      </c>
      <c r="O19" s="54">
        <f t="shared" si="2"/>
        <v>-53</v>
      </c>
    </row>
    <row r="20" spans="1:15" ht="20.100000000000001" customHeight="1" x14ac:dyDescent="0.3">
      <c r="A20" s="95">
        <v>14</v>
      </c>
      <c r="B20" s="6" t="s">
        <v>166</v>
      </c>
      <c r="C20" s="209" t="s">
        <v>159</v>
      </c>
      <c r="D20" s="7" t="s">
        <v>47</v>
      </c>
      <c r="E20" s="71" t="s">
        <v>164</v>
      </c>
      <c r="F20" s="7">
        <v>21</v>
      </c>
      <c r="G20" s="98" t="s">
        <v>11</v>
      </c>
      <c r="H20" s="7">
        <v>25</v>
      </c>
      <c r="I20" s="7"/>
      <c r="J20" s="7"/>
      <c r="K20" s="38"/>
      <c r="L20" s="52">
        <f t="shared" si="0"/>
        <v>46</v>
      </c>
      <c r="M20" s="53">
        <v>0</v>
      </c>
      <c r="N20" s="52">
        <f t="shared" si="1"/>
        <v>46</v>
      </c>
      <c r="O20" s="54">
        <f t="shared" si="2"/>
        <v>-54</v>
      </c>
    </row>
    <row r="21" spans="1:15" ht="20.100000000000001" customHeight="1" x14ac:dyDescent="0.3">
      <c r="A21" s="95">
        <v>15</v>
      </c>
      <c r="B21" s="6" t="s">
        <v>91</v>
      </c>
      <c r="C21" s="170" t="s">
        <v>92</v>
      </c>
      <c r="D21" s="7" t="s">
        <v>4</v>
      </c>
      <c r="E21" s="23">
        <v>14</v>
      </c>
      <c r="F21" s="159">
        <v>18</v>
      </c>
      <c r="G21" s="5">
        <v>6</v>
      </c>
      <c r="H21" s="7">
        <v>13</v>
      </c>
      <c r="I21" s="7"/>
      <c r="J21" s="7"/>
      <c r="K21" s="38"/>
      <c r="L21" s="52">
        <f t="shared" si="0"/>
        <v>51</v>
      </c>
      <c r="M21" s="53">
        <v>6</v>
      </c>
      <c r="N21" s="52">
        <f t="shared" si="1"/>
        <v>45</v>
      </c>
      <c r="O21" s="54">
        <f t="shared" si="2"/>
        <v>-55</v>
      </c>
    </row>
    <row r="22" spans="1:15" ht="20.100000000000001" customHeight="1" x14ac:dyDescent="0.3">
      <c r="A22" s="95">
        <v>16</v>
      </c>
      <c r="B22" s="6" t="s">
        <v>275</v>
      </c>
      <c r="C22" s="170" t="s">
        <v>309</v>
      </c>
      <c r="D22" s="7" t="s">
        <v>2</v>
      </c>
      <c r="E22" s="71" t="s">
        <v>164</v>
      </c>
      <c r="F22" s="71" t="s">
        <v>164</v>
      </c>
      <c r="G22" s="7">
        <v>20</v>
      </c>
      <c r="H22" s="7">
        <v>24</v>
      </c>
      <c r="I22" s="7"/>
      <c r="J22" s="7"/>
      <c r="K22" s="38"/>
      <c r="L22" s="52">
        <f t="shared" si="0"/>
        <v>44</v>
      </c>
      <c r="M22" s="53">
        <v>0</v>
      </c>
      <c r="N22" s="52">
        <f t="shared" si="1"/>
        <v>44</v>
      </c>
      <c r="O22" s="54">
        <f t="shared" si="2"/>
        <v>-56</v>
      </c>
    </row>
    <row r="23" spans="1:15" ht="20.100000000000001" customHeight="1" x14ac:dyDescent="0.3">
      <c r="A23" s="95">
        <v>17</v>
      </c>
      <c r="B23" s="6" t="s">
        <v>35</v>
      </c>
      <c r="C23" s="209" t="s">
        <v>78</v>
      </c>
      <c r="D23" s="7" t="s">
        <v>73</v>
      </c>
      <c r="E23" s="23">
        <v>15</v>
      </c>
      <c r="F23" s="159">
        <v>9</v>
      </c>
      <c r="G23" s="7">
        <v>19</v>
      </c>
      <c r="H23" s="7">
        <v>8</v>
      </c>
      <c r="I23" s="7"/>
      <c r="J23" s="7"/>
      <c r="K23" s="38"/>
      <c r="L23" s="52">
        <f t="shared" si="0"/>
        <v>51</v>
      </c>
      <c r="M23" s="53">
        <v>8</v>
      </c>
      <c r="N23" s="52">
        <f t="shared" si="1"/>
        <v>43</v>
      </c>
      <c r="O23" s="54">
        <f t="shared" si="2"/>
        <v>-57</v>
      </c>
    </row>
    <row r="24" spans="1:15" ht="20.100000000000001" customHeight="1" x14ac:dyDescent="0.3">
      <c r="A24" s="95">
        <v>18</v>
      </c>
      <c r="B24" s="6" t="s">
        <v>167</v>
      </c>
      <c r="C24" s="209" t="s">
        <v>160</v>
      </c>
      <c r="D24" s="7" t="s">
        <v>3</v>
      </c>
      <c r="E24" s="71" t="s">
        <v>164</v>
      </c>
      <c r="F24" s="7">
        <v>15</v>
      </c>
      <c r="G24" s="7">
        <v>23</v>
      </c>
      <c r="H24" s="5">
        <v>3</v>
      </c>
      <c r="I24" s="7"/>
      <c r="J24" s="7"/>
      <c r="K24" s="38"/>
      <c r="L24" s="52">
        <f t="shared" si="0"/>
        <v>41</v>
      </c>
      <c r="M24" s="53">
        <v>0</v>
      </c>
      <c r="N24" s="52">
        <f t="shared" si="1"/>
        <v>41</v>
      </c>
      <c r="O24" s="54">
        <f t="shared" si="2"/>
        <v>-59</v>
      </c>
    </row>
    <row r="25" spans="1:15" ht="20.100000000000001" customHeight="1" x14ac:dyDescent="0.3">
      <c r="A25" s="95">
        <v>19</v>
      </c>
      <c r="B25" s="6" t="s">
        <v>85</v>
      </c>
      <c r="C25" s="209">
        <v>22831</v>
      </c>
      <c r="D25" s="7" t="s">
        <v>47</v>
      </c>
      <c r="E25" s="90">
        <v>15</v>
      </c>
      <c r="F25" s="158">
        <v>8</v>
      </c>
      <c r="G25" s="7">
        <v>12</v>
      </c>
      <c r="H25" s="7">
        <v>9</v>
      </c>
      <c r="I25" s="7"/>
      <c r="J25" s="7"/>
      <c r="K25" s="38"/>
      <c r="L25" s="52">
        <f t="shared" si="0"/>
        <v>44</v>
      </c>
      <c r="M25" s="53">
        <v>8</v>
      </c>
      <c r="N25" s="52">
        <f t="shared" si="1"/>
        <v>36</v>
      </c>
      <c r="O25" s="54">
        <f t="shared" si="2"/>
        <v>-64</v>
      </c>
    </row>
    <row r="26" spans="1:15" ht="20.100000000000001" customHeight="1" x14ac:dyDescent="0.3">
      <c r="A26" s="95">
        <v>20</v>
      </c>
      <c r="B26" s="6" t="s">
        <v>87</v>
      </c>
      <c r="C26" s="211" t="s">
        <v>88</v>
      </c>
      <c r="D26" s="7" t="s">
        <v>70</v>
      </c>
      <c r="E26" s="205">
        <v>8</v>
      </c>
      <c r="F26" s="158">
        <v>12</v>
      </c>
      <c r="G26" s="71" t="s">
        <v>164</v>
      </c>
      <c r="H26" s="7">
        <v>16</v>
      </c>
      <c r="I26" s="7"/>
      <c r="J26" s="7"/>
      <c r="K26" s="38"/>
      <c r="L26" s="52">
        <f t="shared" si="0"/>
        <v>36</v>
      </c>
      <c r="M26" s="53">
        <v>0</v>
      </c>
      <c r="N26" s="52">
        <f t="shared" si="1"/>
        <v>36</v>
      </c>
      <c r="O26" s="54">
        <f t="shared" si="2"/>
        <v>-64</v>
      </c>
    </row>
    <row r="27" spans="1:15" ht="20.100000000000001" customHeight="1" x14ac:dyDescent="0.3">
      <c r="A27" s="95">
        <v>21</v>
      </c>
      <c r="B27" s="6" t="s">
        <v>292</v>
      </c>
      <c r="C27" s="209" t="s">
        <v>324</v>
      </c>
      <c r="D27" s="7" t="s">
        <v>3</v>
      </c>
      <c r="E27" s="71" t="s">
        <v>164</v>
      </c>
      <c r="F27" s="71" t="s">
        <v>164</v>
      </c>
      <c r="G27" s="7">
        <v>11</v>
      </c>
      <c r="H27" s="7">
        <v>18</v>
      </c>
      <c r="I27" s="7"/>
      <c r="J27" s="7"/>
      <c r="K27" s="38"/>
      <c r="L27" s="52">
        <f t="shared" si="0"/>
        <v>29</v>
      </c>
      <c r="M27" s="53">
        <v>0</v>
      </c>
      <c r="N27" s="52">
        <f t="shared" si="1"/>
        <v>29</v>
      </c>
      <c r="O27" s="54">
        <f t="shared" si="2"/>
        <v>-71</v>
      </c>
    </row>
    <row r="28" spans="1:15" ht="20.100000000000001" customHeight="1" x14ac:dyDescent="0.3">
      <c r="A28" s="95">
        <v>22</v>
      </c>
      <c r="B28" s="20" t="s">
        <v>32</v>
      </c>
      <c r="C28" s="209" t="s">
        <v>74</v>
      </c>
      <c r="D28" s="7" t="s">
        <v>2</v>
      </c>
      <c r="E28" s="23">
        <v>24</v>
      </c>
      <c r="F28" s="71" t="s">
        <v>164</v>
      </c>
      <c r="G28" s="71" t="s">
        <v>164</v>
      </c>
      <c r="H28" s="7" t="s">
        <v>164</v>
      </c>
      <c r="I28" s="7"/>
      <c r="J28" s="7"/>
      <c r="K28" s="38"/>
      <c r="L28" s="52">
        <f t="shared" si="0"/>
        <v>24</v>
      </c>
      <c r="M28" s="53">
        <v>0</v>
      </c>
      <c r="N28" s="52">
        <f t="shared" si="1"/>
        <v>24</v>
      </c>
      <c r="O28" s="54">
        <f t="shared" si="2"/>
        <v>-76</v>
      </c>
    </row>
    <row r="29" spans="1:15" ht="20.100000000000001" customHeight="1" x14ac:dyDescent="0.3">
      <c r="A29" s="95">
        <v>23</v>
      </c>
      <c r="B29" s="6" t="s">
        <v>272</v>
      </c>
      <c r="C29" s="209">
        <v>13098</v>
      </c>
      <c r="D29" s="7" t="s">
        <v>2</v>
      </c>
      <c r="E29" s="71" t="s">
        <v>164</v>
      </c>
      <c r="F29" s="71" t="s">
        <v>164</v>
      </c>
      <c r="G29" s="7">
        <v>24</v>
      </c>
      <c r="H29" s="7" t="s">
        <v>164</v>
      </c>
      <c r="I29" s="7"/>
      <c r="J29" s="7"/>
      <c r="K29" s="38"/>
      <c r="L29" s="52">
        <f t="shared" si="0"/>
        <v>24</v>
      </c>
      <c r="M29" s="53">
        <v>0</v>
      </c>
      <c r="N29" s="52">
        <f t="shared" si="1"/>
        <v>24</v>
      </c>
      <c r="O29" s="54">
        <f t="shared" si="2"/>
        <v>-76</v>
      </c>
    </row>
    <row r="30" spans="1:15" ht="20.100000000000001" customHeight="1" x14ac:dyDescent="0.3">
      <c r="A30" s="95">
        <v>24</v>
      </c>
      <c r="B30" s="6" t="s">
        <v>71</v>
      </c>
      <c r="C30" s="209">
        <v>12756</v>
      </c>
      <c r="D30" s="7" t="s">
        <v>73</v>
      </c>
      <c r="E30" s="23">
        <v>23</v>
      </c>
      <c r="F30" s="71" t="s">
        <v>164</v>
      </c>
      <c r="G30" s="71" t="s">
        <v>164</v>
      </c>
      <c r="H30" s="7" t="s">
        <v>164</v>
      </c>
      <c r="I30" s="7"/>
      <c r="J30" s="7"/>
      <c r="K30" s="38"/>
      <c r="L30" s="52">
        <f t="shared" si="0"/>
        <v>23</v>
      </c>
      <c r="M30" s="53">
        <v>0</v>
      </c>
      <c r="N30" s="52">
        <f t="shared" si="1"/>
        <v>23</v>
      </c>
      <c r="O30" s="54">
        <f t="shared" si="2"/>
        <v>-77</v>
      </c>
    </row>
    <row r="31" spans="1:15" ht="20.100000000000001" customHeight="1" x14ac:dyDescent="0.3">
      <c r="A31" s="95">
        <v>25</v>
      </c>
      <c r="B31" s="6" t="s">
        <v>95</v>
      </c>
      <c r="C31" s="211">
        <v>22814</v>
      </c>
      <c r="D31" s="7" t="s">
        <v>70</v>
      </c>
      <c r="E31" s="23">
        <v>10</v>
      </c>
      <c r="F31" s="158">
        <v>9</v>
      </c>
      <c r="G31" s="7"/>
      <c r="H31" s="7" t="s">
        <v>164</v>
      </c>
      <c r="I31" s="7"/>
      <c r="J31" s="7"/>
      <c r="K31" s="38"/>
      <c r="L31" s="52">
        <f t="shared" si="0"/>
        <v>19</v>
      </c>
      <c r="M31" s="53">
        <v>0</v>
      </c>
      <c r="N31" s="52">
        <f t="shared" si="1"/>
        <v>19</v>
      </c>
      <c r="O31" s="54">
        <f t="shared" si="2"/>
        <v>-81</v>
      </c>
    </row>
    <row r="32" spans="1:15" ht="20.100000000000001" customHeight="1" x14ac:dyDescent="0.3">
      <c r="A32" s="95">
        <v>26</v>
      </c>
      <c r="B32" s="6" t="s">
        <v>273</v>
      </c>
      <c r="C32" s="209" t="s">
        <v>310</v>
      </c>
      <c r="D32" s="7" t="s">
        <v>73</v>
      </c>
      <c r="E32" s="71" t="s">
        <v>164</v>
      </c>
      <c r="F32" s="71" t="s">
        <v>164</v>
      </c>
      <c r="G32" s="7">
        <v>17</v>
      </c>
      <c r="H32" s="7" t="s">
        <v>164</v>
      </c>
      <c r="I32" s="7"/>
      <c r="J32" s="7"/>
      <c r="K32" s="38"/>
      <c r="L32" s="52">
        <f t="shared" si="0"/>
        <v>17</v>
      </c>
      <c r="M32" s="53">
        <v>0</v>
      </c>
      <c r="N32" s="52">
        <f t="shared" si="1"/>
        <v>17</v>
      </c>
      <c r="O32" s="54">
        <f t="shared" si="2"/>
        <v>-83</v>
      </c>
    </row>
    <row r="33" spans="1:15" ht="20.100000000000001" customHeight="1" x14ac:dyDescent="0.3">
      <c r="A33" s="95">
        <v>27</v>
      </c>
      <c r="B33" s="6" t="s">
        <v>274</v>
      </c>
      <c r="C33" s="209">
        <v>24476</v>
      </c>
      <c r="D33" s="7" t="s">
        <v>70</v>
      </c>
      <c r="E33" s="71" t="s">
        <v>164</v>
      </c>
      <c r="F33" s="71" t="s">
        <v>164</v>
      </c>
      <c r="G33" s="7">
        <v>17</v>
      </c>
      <c r="H33" s="7" t="s">
        <v>11</v>
      </c>
      <c r="I33" s="7"/>
      <c r="J33" s="7"/>
      <c r="K33" s="38"/>
      <c r="L33" s="52">
        <f t="shared" si="0"/>
        <v>17</v>
      </c>
      <c r="M33" s="53">
        <v>0</v>
      </c>
      <c r="N33" s="52">
        <f t="shared" si="1"/>
        <v>17</v>
      </c>
      <c r="O33" s="54">
        <f t="shared" si="2"/>
        <v>-83</v>
      </c>
    </row>
    <row r="34" spans="1:15" ht="20.100000000000001" customHeight="1" x14ac:dyDescent="0.3">
      <c r="A34" s="95">
        <v>28</v>
      </c>
      <c r="B34" s="6" t="s">
        <v>83</v>
      </c>
      <c r="C34" s="212">
        <v>13001</v>
      </c>
      <c r="D34" s="7" t="s">
        <v>73</v>
      </c>
      <c r="E34" s="97">
        <v>4.5</v>
      </c>
      <c r="F34" s="158">
        <v>5</v>
      </c>
      <c r="G34" s="71" t="s">
        <v>164</v>
      </c>
      <c r="H34" s="7" t="s">
        <v>164</v>
      </c>
      <c r="I34" s="7"/>
      <c r="J34" s="7"/>
      <c r="K34" s="38"/>
      <c r="L34" s="52">
        <f t="shared" si="0"/>
        <v>9.5</v>
      </c>
      <c r="M34" s="53">
        <v>0</v>
      </c>
      <c r="N34" s="52">
        <f t="shared" si="1"/>
        <v>9.5</v>
      </c>
      <c r="O34" s="54">
        <f t="shared" si="2"/>
        <v>-90.5</v>
      </c>
    </row>
    <row r="35" spans="1:15" ht="20.100000000000001" customHeight="1" x14ac:dyDescent="0.3">
      <c r="A35" s="95">
        <v>29</v>
      </c>
      <c r="B35" s="6" t="s">
        <v>276</v>
      </c>
      <c r="C35" s="213" t="s">
        <v>311</v>
      </c>
      <c r="D35" s="7" t="s">
        <v>73</v>
      </c>
      <c r="E35" s="71" t="s">
        <v>164</v>
      </c>
      <c r="F35" s="71" t="s">
        <v>164</v>
      </c>
      <c r="G35" s="7">
        <v>9</v>
      </c>
      <c r="H35" s="7" t="s">
        <v>164</v>
      </c>
      <c r="I35" s="7"/>
      <c r="J35" s="7"/>
      <c r="K35" s="38"/>
      <c r="L35" s="52">
        <f t="shared" si="0"/>
        <v>9</v>
      </c>
      <c r="M35" s="53">
        <v>0</v>
      </c>
      <c r="N35" s="52">
        <f t="shared" si="1"/>
        <v>9</v>
      </c>
      <c r="O35" s="54">
        <f t="shared" si="2"/>
        <v>-91</v>
      </c>
    </row>
    <row r="36" spans="1:15" ht="20.100000000000001" customHeight="1" x14ac:dyDescent="0.3">
      <c r="A36" s="95">
        <v>30</v>
      </c>
      <c r="B36" s="6" t="s">
        <v>277</v>
      </c>
      <c r="C36" s="209" t="s">
        <v>312</v>
      </c>
      <c r="D36" s="7" t="s">
        <v>195</v>
      </c>
      <c r="E36" s="71" t="s">
        <v>164</v>
      </c>
      <c r="F36" s="71" t="s">
        <v>164</v>
      </c>
      <c r="G36" s="5">
        <v>4</v>
      </c>
      <c r="H36" s="7" t="s">
        <v>164</v>
      </c>
      <c r="I36" s="7"/>
      <c r="J36" s="7"/>
      <c r="K36" s="38"/>
      <c r="L36" s="52">
        <f t="shared" si="0"/>
        <v>4</v>
      </c>
      <c r="M36" s="53">
        <v>0</v>
      </c>
      <c r="N36" s="52">
        <f t="shared" si="1"/>
        <v>4</v>
      </c>
      <c r="O36" s="54">
        <f t="shared" si="2"/>
        <v>-96</v>
      </c>
    </row>
    <row r="37" spans="1:15" ht="20.100000000000001" customHeight="1" x14ac:dyDescent="0.3">
      <c r="A37" s="95">
        <v>31</v>
      </c>
      <c r="B37" s="6" t="s">
        <v>163</v>
      </c>
      <c r="C37" s="211">
        <v>20547</v>
      </c>
      <c r="D37" s="7" t="s">
        <v>3</v>
      </c>
      <c r="E37" s="71" t="s">
        <v>164</v>
      </c>
      <c r="F37" s="98" t="s">
        <v>11</v>
      </c>
      <c r="G37" s="71" t="s">
        <v>164</v>
      </c>
      <c r="H37" s="7" t="s">
        <v>164</v>
      </c>
      <c r="I37" s="7"/>
      <c r="J37" s="7"/>
      <c r="K37" s="38"/>
      <c r="L37" s="52">
        <f t="shared" si="0"/>
        <v>0</v>
      </c>
      <c r="M37" s="53">
        <v>0</v>
      </c>
      <c r="N37" s="52">
        <f t="shared" si="1"/>
        <v>0</v>
      </c>
      <c r="O37" s="54">
        <f t="shared" si="2"/>
        <v>-100</v>
      </c>
    </row>
    <row r="38" spans="1:15" ht="20.100000000000001" customHeight="1" x14ac:dyDescent="0.3">
      <c r="A38" s="95">
        <v>32</v>
      </c>
      <c r="B38" s="6" t="s">
        <v>165</v>
      </c>
      <c r="C38" s="209" t="s">
        <v>161</v>
      </c>
      <c r="D38" s="7" t="s">
        <v>2</v>
      </c>
      <c r="E38" s="71" t="s">
        <v>164</v>
      </c>
      <c r="F38" s="98" t="s">
        <v>11</v>
      </c>
      <c r="G38" s="98" t="s">
        <v>11</v>
      </c>
      <c r="H38" s="7" t="s">
        <v>164</v>
      </c>
      <c r="I38" s="7"/>
      <c r="J38" s="7"/>
      <c r="K38" s="38"/>
      <c r="L38" s="52">
        <f t="shared" si="0"/>
        <v>0</v>
      </c>
      <c r="M38" s="53">
        <v>0</v>
      </c>
      <c r="N38" s="52">
        <f t="shared" si="1"/>
        <v>0</v>
      </c>
      <c r="O38" s="54">
        <f t="shared" si="2"/>
        <v>-100</v>
      </c>
    </row>
    <row r="39" spans="1:15" ht="20.100000000000001" customHeight="1" x14ac:dyDescent="0.3">
      <c r="A39" s="95">
        <v>33</v>
      </c>
      <c r="B39" s="6" t="s">
        <v>271</v>
      </c>
      <c r="C39" s="213" t="s">
        <v>313</v>
      </c>
      <c r="D39" s="7" t="s">
        <v>73</v>
      </c>
      <c r="E39" s="71" t="s">
        <v>164</v>
      </c>
      <c r="F39" s="71" t="s">
        <v>164</v>
      </c>
      <c r="G39" s="98" t="s">
        <v>11</v>
      </c>
      <c r="H39" s="7" t="s">
        <v>164</v>
      </c>
      <c r="I39" s="7"/>
      <c r="J39" s="7"/>
      <c r="K39" s="38"/>
      <c r="L39" s="52">
        <f>SUM(H39:K39)</f>
        <v>0</v>
      </c>
      <c r="M39" s="53">
        <v>0</v>
      </c>
      <c r="N39" s="52">
        <f t="shared" si="1"/>
        <v>0</v>
      </c>
      <c r="O39" s="54">
        <f t="shared" si="2"/>
        <v>-100</v>
      </c>
    </row>
    <row r="40" spans="1:15" ht="20.100000000000001" customHeight="1" x14ac:dyDescent="0.3">
      <c r="A40" s="95">
        <v>34</v>
      </c>
      <c r="B40" s="6" t="s">
        <v>293</v>
      </c>
      <c r="C40" s="209" t="s">
        <v>314</v>
      </c>
      <c r="D40" s="7" t="s">
        <v>4</v>
      </c>
      <c r="E40" s="71" t="s">
        <v>164</v>
      </c>
      <c r="F40" s="71" t="s">
        <v>164</v>
      </c>
      <c r="G40" s="98" t="s">
        <v>11</v>
      </c>
      <c r="H40" s="7" t="s">
        <v>164</v>
      </c>
      <c r="I40" s="7"/>
      <c r="J40" s="7"/>
      <c r="K40" s="38"/>
      <c r="L40" s="52">
        <f>SUM(E40:K40)</f>
        <v>0</v>
      </c>
      <c r="M40" s="53">
        <v>0</v>
      </c>
      <c r="N40" s="52">
        <f t="shared" si="1"/>
        <v>0</v>
      </c>
      <c r="O40" s="54">
        <f t="shared" si="2"/>
        <v>-100</v>
      </c>
    </row>
    <row r="41" spans="1:15" ht="20.100000000000001" customHeight="1" x14ac:dyDescent="0.3">
      <c r="A41" s="95">
        <v>35</v>
      </c>
      <c r="B41" s="6" t="s">
        <v>284</v>
      </c>
      <c r="C41" s="209">
        <v>12296</v>
      </c>
      <c r="D41" s="7" t="s">
        <v>214</v>
      </c>
      <c r="E41" s="71" t="s">
        <v>164</v>
      </c>
      <c r="F41" s="71" t="s">
        <v>164</v>
      </c>
      <c r="G41" s="170" t="s">
        <v>285</v>
      </c>
      <c r="H41" s="7" t="s">
        <v>164</v>
      </c>
      <c r="I41" s="7"/>
      <c r="J41" s="7"/>
      <c r="K41" s="38"/>
      <c r="L41" s="52">
        <f>SUM(E41:K41)</f>
        <v>0</v>
      </c>
      <c r="M41" s="53">
        <v>0</v>
      </c>
      <c r="N41" s="52">
        <f t="shared" si="1"/>
        <v>0</v>
      </c>
      <c r="O41" s="54">
        <f t="shared" si="2"/>
        <v>-100</v>
      </c>
    </row>
    <row r="42" spans="1:15" ht="20.100000000000001" customHeight="1" thickBot="1" x14ac:dyDescent="0.35">
      <c r="A42" s="96"/>
      <c r="B42" s="33"/>
      <c r="C42" s="33"/>
      <c r="D42" s="34"/>
      <c r="E42" s="34"/>
      <c r="F42" s="34"/>
      <c r="G42" s="34"/>
      <c r="H42" s="34"/>
      <c r="I42" s="34"/>
      <c r="J42" s="34"/>
      <c r="K42" s="39"/>
      <c r="L42" s="57"/>
      <c r="M42" s="58"/>
      <c r="N42" s="59"/>
      <c r="O42" s="60"/>
    </row>
    <row r="43" spans="1:15" ht="3.75" customHeight="1" thickBot="1" x14ac:dyDescent="0.35">
      <c r="L43" s="1"/>
      <c r="M43" s="1"/>
    </row>
    <row r="44" spans="1:15" ht="33.75" customHeight="1" thickBot="1" x14ac:dyDescent="0.35">
      <c r="B44" t="s">
        <v>13</v>
      </c>
      <c r="D44" s="18"/>
      <c r="E44" s="11"/>
      <c r="F44" s="61" t="s">
        <v>41</v>
      </c>
      <c r="G44" s="12"/>
      <c r="H44" s="169" t="s">
        <v>285</v>
      </c>
      <c r="I44" s="168" t="s">
        <v>286</v>
      </c>
    </row>
    <row r="45" spans="1:15" ht="5.25" customHeight="1" x14ac:dyDescent="0.3"/>
  </sheetData>
  <sortState ref="B7:O42">
    <sortCondition descending="1" ref="N7:N42"/>
  </sortState>
  <mergeCells count="1">
    <mergeCell ref="A1:O1"/>
  </mergeCells>
  <printOptions horizontalCentered="1" verticalCentered="1"/>
  <pageMargins left="0.19685039370078741" right="0.19685039370078741" top="0.15748031496062992" bottom="0.15748031496062992" header="0" footer="0"/>
  <pageSetup paperSize="9" scale="60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view="pageBreakPreview" zoomScale="80" zoomScaleNormal="80" zoomScaleSheetLayoutView="80" workbookViewId="0">
      <selection sqref="A1:O1"/>
    </sheetView>
  </sheetViews>
  <sheetFormatPr defaultRowHeight="14.4" x14ac:dyDescent="0.3"/>
  <cols>
    <col min="1" max="1" width="5.6640625" style="1" customWidth="1"/>
    <col min="2" max="2" width="40" customWidth="1"/>
    <col min="3" max="3" width="13.5546875" customWidth="1"/>
    <col min="5" max="11" width="15.6640625" style="1" customWidth="1"/>
    <col min="12" max="13" width="11.33203125" style="42" customWidth="1"/>
    <col min="14" max="14" width="11.33203125" style="1" customWidth="1"/>
    <col min="15" max="15" width="9.109375" style="1"/>
    <col min="21" max="21" width="20.88671875" bestFit="1" customWidth="1"/>
    <col min="22" max="22" width="26.88671875" customWidth="1"/>
    <col min="23" max="23" width="26.88671875" hidden="1" customWidth="1"/>
    <col min="24" max="24" width="9.109375" customWidth="1"/>
  </cols>
  <sheetData>
    <row r="1" spans="1:15" s="28" customFormat="1" ht="36.6" x14ac:dyDescent="0.7">
      <c r="A1" s="206" t="s">
        <v>343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</row>
    <row r="2" spans="1:15" ht="3.75" customHeight="1" x14ac:dyDescent="0.35">
      <c r="A2"/>
      <c r="B2" s="9"/>
      <c r="C2" s="9"/>
      <c r="E2" s="10"/>
      <c r="G2" s="12"/>
      <c r="L2" s="15"/>
      <c r="M2" s="15"/>
      <c r="N2"/>
      <c r="O2"/>
    </row>
    <row r="3" spans="1:15" ht="15" thickBot="1" x14ac:dyDescent="0.35">
      <c r="A3"/>
      <c r="E3" s="1">
        <v>1</v>
      </c>
      <c r="F3" s="1">
        <v>2</v>
      </c>
      <c r="G3" s="1">
        <v>3</v>
      </c>
      <c r="H3" s="1">
        <v>4</v>
      </c>
      <c r="I3" s="1">
        <v>5</v>
      </c>
      <c r="J3" s="1">
        <v>6</v>
      </c>
      <c r="K3" s="1">
        <v>7</v>
      </c>
      <c r="M3" s="42" t="s">
        <v>295</v>
      </c>
      <c r="N3" s="186">
        <v>43681</v>
      </c>
    </row>
    <row r="4" spans="1:15" ht="43.2" x14ac:dyDescent="0.3">
      <c r="A4"/>
      <c r="E4" s="74" t="s">
        <v>60</v>
      </c>
      <c r="F4" s="76" t="s">
        <v>105</v>
      </c>
      <c r="G4" s="76" t="s">
        <v>104</v>
      </c>
      <c r="H4" s="76" t="s">
        <v>327</v>
      </c>
      <c r="I4" s="75" t="s">
        <v>14</v>
      </c>
      <c r="J4" s="75" t="s">
        <v>20</v>
      </c>
      <c r="K4" s="77" t="s">
        <v>21</v>
      </c>
      <c r="L4" s="78" t="s">
        <v>10</v>
      </c>
      <c r="M4" s="79" t="s">
        <v>37</v>
      </c>
      <c r="N4" s="41" t="s">
        <v>38</v>
      </c>
      <c r="O4" s="80" t="s">
        <v>15</v>
      </c>
    </row>
    <row r="5" spans="1:15" ht="45" customHeight="1" thickBot="1" x14ac:dyDescent="0.35">
      <c r="A5"/>
      <c r="E5" s="29"/>
      <c r="F5" s="30"/>
      <c r="G5" s="30"/>
      <c r="H5" s="30"/>
      <c r="I5" s="31"/>
      <c r="J5" s="30"/>
      <c r="K5" s="35"/>
      <c r="L5" s="40"/>
      <c r="M5" s="43"/>
      <c r="N5" s="44"/>
      <c r="O5" s="45"/>
    </row>
    <row r="6" spans="1:15" ht="20.25" customHeight="1" thickBot="1" x14ac:dyDescent="0.35">
      <c r="B6" s="26" t="s">
        <v>22</v>
      </c>
      <c r="C6" s="26" t="s">
        <v>323</v>
      </c>
      <c r="E6" s="72"/>
      <c r="F6" s="72"/>
      <c r="G6" s="101"/>
      <c r="H6" s="27"/>
      <c r="I6" s="27"/>
      <c r="J6" s="17"/>
      <c r="K6" s="36"/>
      <c r="L6" s="46"/>
      <c r="M6" s="47"/>
      <c r="N6" s="48"/>
      <c r="O6" s="49"/>
    </row>
    <row r="7" spans="1:15" ht="20.100000000000001" customHeight="1" x14ac:dyDescent="0.3">
      <c r="A7" s="94">
        <v>1</v>
      </c>
      <c r="B7" s="62" t="s">
        <v>49</v>
      </c>
      <c r="C7" s="187" t="s">
        <v>65</v>
      </c>
      <c r="D7" s="32" t="s">
        <v>2</v>
      </c>
      <c r="E7" s="23">
        <v>31</v>
      </c>
      <c r="F7" s="157">
        <v>32</v>
      </c>
      <c r="G7" s="65">
        <v>35</v>
      </c>
      <c r="H7" s="32">
        <v>33</v>
      </c>
      <c r="I7" s="32"/>
      <c r="J7" s="32"/>
      <c r="K7" s="37"/>
      <c r="L7" s="50">
        <f t="shared" ref="L7:L38" si="0">SUM(E7:K7)</f>
        <v>131</v>
      </c>
      <c r="M7" s="51"/>
      <c r="N7" s="50">
        <f t="shared" ref="N7:N41" si="1">L7-M7</f>
        <v>131</v>
      </c>
      <c r="O7" s="73"/>
    </row>
    <row r="8" spans="1:15" ht="20.100000000000001" customHeight="1" x14ac:dyDescent="0.3">
      <c r="A8" s="95">
        <v>2</v>
      </c>
      <c r="B8" s="6" t="s">
        <v>43</v>
      </c>
      <c r="C8" s="189">
        <v>7060</v>
      </c>
      <c r="D8" s="7" t="s">
        <v>3</v>
      </c>
      <c r="E8" s="23">
        <v>33</v>
      </c>
      <c r="F8" s="158">
        <v>33</v>
      </c>
      <c r="G8" s="98" t="s">
        <v>11</v>
      </c>
      <c r="H8" s="7">
        <v>34</v>
      </c>
      <c r="I8" s="7"/>
      <c r="J8" s="7"/>
      <c r="K8" s="38"/>
      <c r="L8" s="52">
        <f t="shared" si="0"/>
        <v>100</v>
      </c>
      <c r="M8" s="53"/>
      <c r="N8" s="52">
        <f t="shared" si="1"/>
        <v>100</v>
      </c>
      <c r="O8" s="54">
        <f t="shared" ref="O8:O41" si="2">N8-$N$7</f>
        <v>-31</v>
      </c>
    </row>
    <row r="9" spans="1:15" ht="20.100000000000001" customHeight="1" x14ac:dyDescent="0.3">
      <c r="A9" s="95">
        <v>3</v>
      </c>
      <c r="B9" s="6" t="s">
        <v>34</v>
      </c>
      <c r="C9" s="188" t="s">
        <v>67</v>
      </c>
      <c r="D9" s="7" t="s">
        <v>2</v>
      </c>
      <c r="E9" s="23">
        <v>29</v>
      </c>
      <c r="F9" s="158">
        <v>26</v>
      </c>
      <c r="G9" s="5">
        <v>7</v>
      </c>
      <c r="H9" s="7">
        <v>27</v>
      </c>
      <c r="I9" s="7"/>
      <c r="J9" s="7"/>
      <c r="K9" s="38"/>
      <c r="L9" s="52">
        <f t="shared" si="0"/>
        <v>89</v>
      </c>
      <c r="M9" s="53"/>
      <c r="N9" s="52">
        <f t="shared" si="1"/>
        <v>89</v>
      </c>
      <c r="O9" s="54">
        <f t="shared" si="2"/>
        <v>-42</v>
      </c>
    </row>
    <row r="10" spans="1:15" ht="20.100000000000001" customHeight="1" x14ac:dyDescent="0.3">
      <c r="A10" s="95">
        <v>4</v>
      </c>
      <c r="B10" s="6" t="s">
        <v>53</v>
      </c>
      <c r="C10" s="188">
        <v>12545</v>
      </c>
      <c r="D10" s="7" t="s">
        <v>4</v>
      </c>
      <c r="E10" s="23">
        <v>25</v>
      </c>
      <c r="F10" s="160">
        <v>10</v>
      </c>
      <c r="G10" s="7">
        <v>32</v>
      </c>
      <c r="H10" s="7">
        <v>20</v>
      </c>
      <c r="I10" s="7"/>
      <c r="J10" s="7"/>
      <c r="K10" s="38"/>
      <c r="L10" s="52">
        <f t="shared" si="0"/>
        <v>87</v>
      </c>
      <c r="M10" s="53"/>
      <c r="N10" s="52">
        <f t="shared" si="1"/>
        <v>87</v>
      </c>
      <c r="O10" s="54">
        <f t="shared" si="2"/>
        <v>-44</v>
      </c>
    </row>
    <row r="11" spans="1:15" ht="20.100000000000001" customHeight="1" x14ac:dyDescent="0.3">
      <c r="A11" s="95">
        <v>5</v>
      </c>
      <c r="B11" s="6" t="s">
        <v>76</v>
      </c>
      <c r="C11" s="188">
        <v>17409</v>
      </c>
      <c r="D11" s="7" t="s">
        <v>70</v>
      </c>
      <c r="E11" s="23">
        <v>23</v>
      </c>
      <c r="F11" s="158">
        <v>15</v>
      </c>
      <c r="G11" s="7">
        <v>22</v>
      </c>
      <c r="H11" s="7">
        <v>23</v>
      </c>
      <c r="I11" s="7"/>
      <c r="J11" s="7"/>
      <c r="K11" s="38"/>
      <c r="L11" s="52">
        <f t="shared" si="0"/>
        <v>83</v>
      </c>
      <c r="M11" s="53"/>
      <c r="N11" s="52">
        <f t="shared" si="1"/>
        <v>83</v>
      </c>
      <c r="O11" s="54">
        <f t="shared" si="2"/>
        <v>-48</v>
      </c>
    </row>
    <row r="12" spans="1:15" ht="20.100000000000001" customHeight="1" x14ac:dyDescent="0.3">
      <c r="A12" s="95">
        <v>6</v>
      </c>
      <c r="B12" s="6" t="s">
        <v>30</v>
      </c>
      <c r="C12" s="188" t="s">
        <v>81</v>
      </c>
      <c r="D12" s="7" t="s">
        <v>3</v>
      </c>
      <c r="E12" s="23">
        <v>11</v>
      </c>
      <c r="F12" s="98" t="s">
        <v>11</v>
      </c>
      <c r="G12" s="7">
        <v>31</v>
      </c>
      <c r="H12" s="7">
        <v>28</v>
      </c>
      <c r="I12" s="7"/>
      <c r="J12" s="7"/>
      <c r="K12" s="38"/>
      <c r="L12" s="52">
        <f t="shared" si="0"/>
        <v>70</v>
      </c>
      <c r="M12" s="53"/>
      <c r="N12" s="52">
        <f t="shared" si="1"/>
        <v>70</v>
      </c>
      <c r="O12" s="54">
        <f t="shared" si="2"/>
        <v>-61</v>
      </c>
    </row>
    <row r="13" spans="1:15" ht="20.100000000000001" customHeight="1" x14ac:dyDescent="0.3">
      <c r="A13" s="95">
        <v>7</v>
      </c>
      <c r="B13" s="6" t="s">
        <v>33</v>
      </c>
      <c r="C13" s="191" t="s">
        <v>308</v>
      </c>
      <c r="D13" s="7" t="s">
        <v>3</v>
      </c>
      <c r="E13" s="97">
        <v>6.5</v>
      </c>
      <c r="F13" s="71" t="s">
        <v>164</v>
      </c>
      <c r="G13" s="7">
        <v>33</v>
      </c>
      <c r="H13" s="7">
        <v>26</v>
      </c>
      <c r="I13" s="7"/>
      <c r="J13" s="7"/>
      <c r="K13" s="38"/>
      <c r="L13" s="52">
        <f t="shared" si="0"/>
        <v>65.5</v>
      </c>
      <c r="M13" s="53"/>
      <c r="N13" s="52">
        <f t="shared" si="1"/>
        <v>65.5</v>
      </c>
      <c r="O13" s="54">
        <f t="shared" si="2"/>
        <v>-65.5</v>
      </c>
    </row>
    <row r="14" spans="1:15" ht="20.100000000000001" customHeight="1" x14ac:dyDescent="0.3">
      <c r="A14" s="95">
        <v>8</v>
      </c>
      <c r="B14" s="6" t="s">
        <v>51</v>
      </c>
      <c r="C14" s="188" t="s">
        <v>93</v>
      </c>
      <c r="D14" s="7" t="s">
        <v>70</v>
      </c>
      <c r="E14" s="97">
        <v>6</v>
      </c>
      <c r="F14" s="158">
        <v>26</v>
      </c>
      <c r="G14" s="71">
        <v>29</v>
      </c>
      <c r="H14" s="7" t="s">
        <v>164</v>
      </c>
      <c r="I14" s="7"/>
      <c r="J14" s="7"/>
      <c r="K14" s="38"/>
      <c r="L14" s="52">
        <f t="shared" si="0"/>
        <v>61</v>
      </c>
      <c r="M14" s="53"/>
      <c r="N14" s="52">
        <f t="shared" si="1"/>
        <v>61</v>
      </c>
      <c r="O14" s="54">
        <f t="shared" si="2"/>
        <v>-70</v>
      </c>
    </row>
    <row r="15" spans="1:15" ht="20.100000000000001" customHeight="1" x14ac:dyDescent="0.3">
      <c r="A15" s="95">
        <v>9</v>
      </c>
      <c r="B15" s="6" t="s">
        <v>31</v>
      </c>
      <c r="C15" s="190" t="s">
        <v>99</v>
      </c>
      <c r="D15" s="7" t="s">
        <v>162</v>
      </c>
      <c r="E15" s="161" t="s">
        <v>11</v>
      </c>
      <c r="F15" s="159">
        <v>30</v>
      </c>
      <c r="G15" s="71" t="s">
        <v>164</v>
      </c>
      <c r="H15" s="7">
        <v>31</v>
      </c>
      <c r="I15" s="7"/>
      <c r="J15" s="7"/>
      <c r="K15" s="38"/>
      <c r="L15" s="52">
        <f t="shared" si="0"/>
        <v>61</v>
      </c>
      <c r="M15" s="53"/>
      <c r="N15" s="52">
        <f t="shared" si="1"/>
        <v>61</v>
      </c>
      <c r="O15" s="54">
        <f t="shared" si="2"/>
        <v>-70</v>
      </c>
    </row>
    <row r="16" spans="1:15" ht="20.100000000000001" customHeight="1" x14ac:dyDescent="0.3">
      <c r="A16" s="95">
        <v>10</v>
      </c>
      <c r="B16" s="6" t="s">
        <v>52</v>
      </c>
      <c r="C16" s="188">
        <v>12423</v>
      </c>
      <c r="D16" s="7" t="s">
        <v>3</v>
      </c>
      <c r="E16" s="23">
        <v>31</v>
      </c>
      <c r="F16" s="98" t="s">
        <v>11</v>
      </c>
      <c r="G16" s="98" t="s">
        <v>11</v>
      </c>
      <c r="H16" s="7">
        <v>27</v>
      </c>
      <c r="I16" s="7"/>
      <c r="J16" s="7"/>
      <c r="K16" s="38"/>
      <c r="L16" s="52">
        <f t="shared" si="0"/>
        <v>58</v>
      </c>
      <c r="M16" s="53"/>
      <c r="N16" s="52">
        <f t="shared" si="1"/>
        <v>58</v>
      </c>
      <c r="O16" s="54">
        <f t="shared" si="2"/>
        <v>-73</v>
      </c>
    </row>
    <row r="17" spans="1:15" ht="20.100000000000001" customHeight="1" x14ac:dyDescent="0.3">
      <c r="A17" s="95">
        <v>11</v>
      </c>
      <c r="B17" s="6" t="s">
        <v>25</v>
      </c>
      <c r="C17" s="188" t="s">
        <v>69</v>
      </c>
      <c r="D17" s="7" t="s">
        <v>70</v>
      </c>
      <c r="E17" s="23">
        <v>29</v>
      </c>
      <c r="F17" s="158">
        <v>24</v>
      </c>
      <c r="G17" s="98" t="s">
        <v>11</v>
      </c>
      <c r="H17" s="7" t="s">
        <v>164</v>
      </c>
      <c r="I17" s="7"/>
      <c r="J17" s="7"/>
      <c r="K17" s="38"/>
      <c r="L17" s="52">
        <f t="shared" si="0"/>
        <v>53</v>
      </c>
      <c r="M17" s="53"/>
      <c r="N17" s="52">
        <f t="shared" si="1"/>
        <v>53</v>
      </c>
      <c r="O17" s="54">
        <f t="shared" si="2"/>
        <v>-78</v>
      </c>
    </row>
    <row r="18" spans="1:15" ht="20.100000000000001" customHeight="1" x14ac:dyDescent="0.3">
      <c r="A18" s="95">
        <v>12</v>
      </c>
      <c r="B18" s="6" t="s">
        <v>42</v>
      </c>
      <c r="C18" s="188" t="s">
        <v>102</v>
      </c>
      <c r="D18" s="7" t="s">
        <v>2</v>
      </c>
      <c r="E18" s="98" t="s">
        <v>11</v>
      </c>
      <c r="F18" s="159">
        <v>24</v>
      </c>
      <c r="G18" s="71">
        <v>29</v>
      </c>
      <c r="H18" s="7" t="s">
        <v>11</v>
      </c>
      <c r="I18" s="7"/>
      <c r="J18" s="7"/>
      <c r="K18" s="38"/>
      <c r="L18" s="52">
        <f t="shared" si="0"/>
        <v>53</v>
      </c>
      <c r="M18" s="53"/>
      <c r="N18" s="52">
        <f t="shared" si="1"/>
        <v>53</v>
      </c>
      <c r="O18" s="54">
        <f t="shared" si="2"/>
        <v>-78</v>
      </c>
    </row>
    <row r="19" spans="1:15" ht="20.100000000000001" customHeight="1" x14ac:dyDescent="0.3">
      <c r="A19" s="95">
        <v>13</v>
      </c>
      <c r="B19" s="6" t="s">
        <v>35</v>
      </c>
      <c r="C19" s="188" t="s">
        <v>78</v>
      </c>
      <c r="D19" s="7" t="s">
        <v>73</v>
      </c>
      <c r="E19" s="23">
        <v>15</v>
      </c>
      <c r="F19" s="159">
        <v>9</v>
      </c>
      <c r="G19" s="7">
        <v>19</v>
      </c>
      <c r="H19" s="7">
        <v>8</v>
      </c>
      <c r="I19" s="7"/>
      <c r="J19" s="7"/>
      <c r="K19" s="38"/>
      <c r="L19" s="52">
        <f t="shared" si="0"/>
        <v>51</v>
      </c>
      <c r="M19" s="53"/>
      <c r="N19" s="52">
        <f t="shared" si="1"/>
        <v>51</v>
      </c>
      <c r="O19" s="54">
        <f t="shared" si="2"/>
        <v>-80</v>
      </c>
    </row>
    <row r="20" spans="1:15" ht="20.100000000000001" customHeight="1" x14ac:dyDescent="0.3">
      <c r="A20" s="95">
        <v>14</v>
      </c>
      <c r="B20" s="6" t="s">
        <v>91</v>
      </c>
      <c r="C20" s="71" t="s">
        <v>92</v>
      </c>
      <c r="D20" s="7" t="s">
        <v>4</v>
      </c>
      <c r="E20" s="23">
        <v>14</v>
      </c>
      <c r="F20" s="159">
        <v>18</v>
      </c>
      <c r="G20" s="5">
        <v>6</v>
      </c>
      <c r="H20" s="7">
        <v>13</v>
      </c>
      <c r="I20" s="7"/>
      <c r="J20" s="7"/>
      <c r="K20" s="38"/>
      <c r="L20" s="52">
        <f t="shared" si="0"/>
        <v>51</v>
      </c>
      <c r="M20" s="53"/>
      <c r="N20" s="52">
        <f t="shared" si="1"/>
        <v>51</v>
      </c>
      <c r="O20" s="54">
        <f t="shared" si="2"/>
        <v>-80</v>
      </c>
    </row>
    <row r="21" spans="1:15" ht="20.100000000000001" customHeight="1" x14ac:dyDescent="0.3">
      <c r="A21" s="95">
        <v>15</v>
      </c>
      <c r="B21" s="6" t="s">
        <v>61</v>
      </c>
      <c r="C21" s="188" t="s">
        <v>97</v>
      </c>
      <c r="D21" s="7" t="s">
        <v>2</v>
      </c>
      <c r="E21" s="98" t="s">
        <v>11</v>
      </c>
      <c r="F21" s="158">
        <v>30</v>
      </c>
      <c r="G21" s="98" t="s">
        <v>11</v>
      </c>
      <c r="H21" s="7">
        <v>17</v>
      </c>
      <c r="I21" s="7"/>
      <c r="J21" s="7"/>
      <c r="K21" s="38"/>
      <c r="L21" s="52">
        <f t="shared" si="0"/>
        <v>47</v>
      </c>
      <c r="M21" s="53"/>
      <c r="N21" s="52">
        <f t="shared" si="1"/>
        <v>47</v>
      </c>
      <c r="O21" s="54">
        <f t="shared" si="2"/>
        <v>-84</v>
      </c>
    </row>
    <row r="22" spans="1:15" ht="20.100000000000001" customHeight="1" x14ac:dyDescent="0.3">
      <c r="A22" s="95">
        <v>16</v>
      </c>
      <c r="B22" s="6" t="s">
        <v>166</v>
      </c>
      <c r="C22" s="188" t="s">
        <v>159</v>
      </c>
      <c r="D22" s="7" t="s">
        <v>47</v>
      </c>
      <c r="E22" s="71" t="s">
        <v>164</v>
      </c>
      <c r="F22" s="7">
        <v>21</v>
      </c>
      <c r="G22" s="98" t="s">
        <v>11</v>
      </c>
      <c r="H22" s="7">
        <v>25</v>
      </c>
      <c r="I22" s="7"/>
      <c r="J22" s="7"/>
      <c r="K22" s="38"/>
      <c r="L22" s="52">
        <f t="shared" si="0"/>
        <v>46</v>
      </c>
      <c r="M22" s="53"/>
      <c r="N22" s="52">
        <f t="shared" si="1"/>
        <v>46</v>
      </c>
      <c r="O22" s="54">
        <f t="shared" si="2"/>
        <v>-85</v>
      </c>
    </row>
    <row r="23" spans="1:15" ht="20.100000000000001" customHeight="1" x14ac:dyDescent="0.3">
      <c r="A23" s="95">
        <v>17</v>
      </c>
      <c r="B23" s="6" t="s">
        <v>85</v>
      </c>
      <c r="C23" s="188">
        <v>22831</v>
      </c>
      <c r="D23" s="7" t="s">
        <v>47</v>
      </c>
      <c r="E23" s="23">
        <v>15</v>
      </c>
      <c r="F23" s="158">
        <v>8</v>
      </c>
      <c r="G23" s="7">
        <v>12</v>
      </c>
      <c r="H23" s="7">
        <v>9</v>
      </c>
      <c r="I23" s="7"/>
      <c r="J23" s="7"/>
      <c r="K23" s="38"/>
      <c r="L23" s="52">
        <f t="shared" si="0"/>
        <v>44</v>
      </c>
      <c r="M23" s="53"/>
      <c r="N23" s="52">
        <f t="shared" si="1"/>
        <v>44</v>
      </c>
      <c r="O23" s="54">
        <f t="shared" si="2"/>
        <v>-87</v>
      </c>
    </row>
    <row r="24" spans="1:15" ht="20.100000000000001" customHeight="1" x14ac:dyDescent="0.3">
      <c r="A24" s="95">
        <v>18</v>
      </c>
      <c r="B24" s="6" t="s">
        <v>275</v>
      </c>
      <c r="C24" s="71" t="s">
        <v>309</v>
      </c>
      <c r="D24" s="7" t="s">
        <v>2</v>
      </c>
      <c r="E24" s="71" t="s">
        <v>164</v>
      </c>
      <c r="F24" s="71" t="s">
        <v>164</v>
      </c>
      <c r="G24" s="7">
        <v>20</v>
      </c>
      <c r="H24" s="7">
        <v>24</v>
      </c>
      <c r="I24" s="7"/>
      <c r="J24" s="7"/>
      <c r="K24" s="38"/>
      <c r="L24" s="52">
        <f t="shared" si="0"/>
        <v>44</v>
      </c>
      <c r="M24" s="53"/>
      <c r="N24" s="52">
        <f t="shared" si="1"/>
        <v>44</v>
      </c>
      <c r="O24" s="54">
        <f t="shared" si="2"/>
        <v>-87</v>
      </c>
    </row>
    <row r="25" spans="1:15" ht="20.100000000000001" customHeight="1" x14ac:dyDescent="0.3">
      <c r="A25" s="95">
        <v>19</v>
      </c>
      <c r="B25" s="6" t="s">
        <v>167</v>
      </c>
      <c r="C25" s="188" t="s">
        <v>160</v>
      </c>
      <c r="D25" s="7" t="s">
        <v>3</v>
      </c>
      <c r="E25" s="102" t="s">
        <v>164</v>
      </c>
      <c r="F25" s="7">
        <v>15</v>
      </c>
      <c r="G25" s="7">
        <v>23</v>
      </c>
      <c r="H25" s="5">
        <v>3</v>
      </c>
      <c r="I25" s="7"/>
      <c r="J25" s="7"/>
      <c r="K25" s="38"/>
      <c r="L25" s="52">
        <f t="shared" si="0"/>
        <v>41</v>
      </c>
      <c r="M25" s="53"/>
      <c r="N25" s="52">
        <f t="shared" si="1"/>
        <v>41</v>
      </c>
      <c r="O25" s="54">
        <f t="shared" si="2"/>
        <v>-90</v>
      </c>
    </row>
    <row r="26" spans="1:15" ht="20.100000000000001" customHeight="1" x14ac:dyDescent="0.3">
      <c r="A26" s="95">
        <v>20</v>
      </c>
      <c r="B26" s="6" t="s">
        <v>87</v>
      </c>
      <c r="C26" s="190" t="s">
        <v>88</v>
      </c>
      <c r="D26" s="7" t="s">
        <v>70</v>
      </c>
      <c r="E26" s="205">
        <v>8</v>
      </c>
      <c r="F26" s="158">
        <v>12</v>
      </c>
      <c r="G26" s="71" t="s">
        <v>164</v>
      </c>
      <c r="H26" s="7">
        <v>16</v>
      </c>
      <c r="I26" s="7"/>
      <c r="J26" s="7"/>
      <c r="K26" s="38"/>
      <c r="L26" s="52">
        <f t="shared" si="0"/>
        <v>36</v>
      </c>
      <c r="M26" s="53"/>
      <c r="N26" s="52">
        <f t="shared" si="1"/>
        <v>36</v>
      </c>
      <c r="O26" s="54">
        <f t="shared" si="2"/>
        <v>-95</v>
      </c>
    </row>
    <row r="27" spans="1:15" ht="20.100000000000001" customHeight="1" x14ac:dyDescent="0.3">
      <c r="A27" s="95">
        <v>21</v>
      </c>
      <c r="B27" s="6" t="s">
        <v>292</v>
      </c>
      <c r="C27" s="188" t="s">
        <v>324</v>
      </c>
      <c r="D27" s="7" t="s">
        <v>3</v>
      </c>
      <c r="E27" s="71" t="s">
        <v>164</v>
      </c>
      <c r="F27" s="71" t="s">
        <v>164</v>
      </c>
      <c r="G27" s="7">
        <v>11</v>
      </c>
      <c r="H27" s="7">
        <v>18</v>
      </c>
      <c r="I27" s="7"/>
      <c r="J27" s="7"/>
      <c r="K27" s="38"/>
      <c r="L27" s="52">
        <f t="shared" si="0"/>
        <v>29</v>
      </c>
      <c r="M27" s="53"/>
      <c r="N27" s="52">
        <f t="shared" si="1"/>
        <v>29</v>
      </c>
      <c r="O27" s="54">
        <f t="shared" si="2"/>
        <v>-102</v>
      </c>
    </row>
    <row r="28" spans="1:15" ht="20.100000000000001" customHeight="1" x14ac:dyDescent="0.3">
      <c r="A28" s="95">
        <v>22</v>
      </c>
      <c r="B28" s="20" t="s">
        <v>32</v>
      </c>
      <c r="C28" s="188" t="s">
        <v>74</v>
      </c>
      <c r="D28" s="7" t="s">
        <v>2</v>
      </c>
      <c r="E28" s="23">
        <v>24</v>
      </c>
      <c r="F28" s="71" t="s">
        <v>164</v>
      </c>
      <c r="G28" s="71" t="s">
        <v>164</v>
      </c>
      <c r="H28" s="7" t="s">
        <v>164</v>
      </c>
      <c r="I28" s="7"/>
      <c r="J28" s="7"/>
      <c r="K28" s="38"/>
      <c r="L28" s="52">
        <f t="shared" si="0"/>
        <v>24</v>
      </c>
      <c r="M28" s="53"/>
      <c r="N28" s="52">
        <f t="shared" si="1"/>
        <v>24</v>
      </c>
      <c r="O28" s="54">
        <f t="shared" si="2"/>
        <v>-107</v>
      </c>
    </row>
    <row r="29" spans="1:15" ht="20.100000000000001" customHeight="1" x14ac:dyDescent="0.3">
      <c r="A29" s="95">
        <v>23</v>
      </c>
      <c r="B29" s="6" t="s">
        <v>272</v>
      </c>
      <c r="C29" s="188">
        <v>13098</v>
      </c>
      <c r="D29" s="7" t="s">
        <v>2</v>
      </c>
      <c r="E29" s="71" t="s">
        <v>164</v>
      </c>
      <c r="F29" s="71" t="s">
        <v>164</v>
      </c>
      <c r="G29" s="7">
        <v>24</v>
      </c>
      <c r="H29" s="7" t="s">
        <v>164</v>
      </c>
      <c r="I29" s="7"/>
      <c r="J29" s="7"/>
      <c r="K29" s="38"/>
      <c r="L29" s="52">
        <f t="shared" si="0"/>
        <v>24</v>
      </c>
      <c r="M29" s="53"/>
      <c r="N29" s="52">
        <f t="shared" si="1"/>
        <v>24</v>
      </c>
      <c r="O29" s="54">
        <f t="shared" si="2"/>
        <v>-107</v>
      </c>
    </row>
    <row r="30" spans="1:15" ht="20.100000000000001" customHeight="1" x14ac:dyDescent="0.3">
      <c r="A30" s="95">
        <v>24</v>
      </c>
      <c r="B30" s="6" t="s">
        <v>71</v>
      </c>
      <c r="C30" s="188">
        <v>12756</v>
      </c>
      <c r="D30" s="7" t="s">
        <v>73</v>
      </c>
      <c r="E30" s="23">
        <v>23</v>
      </c>
      <c r="F30" s="71" t="s">
        <v>164</v>
      </c>
      <c r="G30" s="71" t="s">
        <v>164</v>
      </c>
      <c r="H30" s="7" t="s">
        <v>164</v>
      </c>
      <c r="I30" s="7"/>
      <c r="J30" s="7"/>
      <c r="K30" s="38"/>
      <c r="L30" s="52">
        <f t="shared" si="0"/>
        <v>23</v>
      </c>
      <c r="M30" s="53"/>
      <c r="N30" s="52">
        <f t="shared" si="1"/>
        <v>23</v>
      </c>
      <c r="O30" s="54">
        <f t="shared" si="2"/>
        <v>-108</v>
      </c>
    </row>
    <row r="31" spans="1:15" ht="20.100000000000001" customHeight="1" x14ac:dyDescent="0.3">
      <c r="A31" s="95">
        <v>25</v>
      </c>
      <c r="B31" s="6" t="s">
        <v>95</v>
      </c>
      <c r="C31" s="190">
        <v>22814</v>
      </c>
      <c r="D31" s="7" t="s">
        <v>70</v>
      </c>
      <c r="E31" s="23">
        <v>10</v>
      </c>
      <c r="F31" s="158">
        <v>9</v>
      </c>
      <c r="G31" s="7"/>
      <c r="H31" s="7" t="s">
        <v>164</v>
      </c>
      <c r="I31" s="7"/>
      <c r="J31" s="7"/>
      <c r="K31" s="38"/>
      <c r="L31" s="52">
        <f t="shared" si="0"/>
        <v>19</v>
      </c>
      <c r="M31" s="53"/>
      <c r="N31" s="52">
        <f t="shared" si="1"/>
        <v>19</v>
      </c>
      <c r="O31" s="54">
        <f t="shared" si="2"/>
        <v>-112</v>
      </c>
    </row>
    <row r="32" spans="1:15" ht="20.100000000000001" customHeight="1" x14ac:dyDescent="0.3">
      <c r="A32" s="95">
        <v>26</v>
      </c>
      <c r="B32" s="6" t="s">
        <v>273</v>
      </c>
      <c r="C32" s="188" t="s">
        <v>310</v>
      </c>
      <c r="D32" s="7" t="s">
        <v>73</v>
      </c>
      <c r="E32" s="71" t="s">
        <v>164</v>
      </c>
      <c r="F32" s="71" t="s">
        <v>164</v>
      </c>
      <c r="G32" s="7">
        <v>17</v>
      </c>
      <c r="H32" s="7" t="s">
        <v>164</v>
      </c>
      <c r="I32" s="7"/>
      <c r="J32" s="7"/>
      <c r="K32" s="38"/>
      <c r="L32" s="52">
        <f t="shared" si="0"/>
        <v>17</v>
      </c>
      <c r="M32" s="53"/>
      <c r="N32" s="52">
        <f t="shared" si="1"/>
        <v>17</v>
      </c>
      <c r="O32" s="54">
        <f t="shared" si="2"/>
        <v>-114</v>
      </c>
    </row>
    <row r="33" spans="1:15" ht="20.100000000000001" customHeight="1" x14ac:dyDescent="0.3">
      <c r="A33" s="95">
        <v>27</v>
      </c>
      <c r="B33" s="6" t="s">
        <v>274</v>
      </c>
      <c r="C33" s="188">
        <v>24476</v>
      </c>
      <c r="D33" s="7" t="s">
        <v>70</v>
      </c>
      <c r="E33" s="71" t="s">
        <v>164</v>
      </c>
      <c r="F33" s="71" t="s">
        <v>164</v>
      </c>
      <c r="G33" s="7">
        <v>17</v>
      </c>
      <c r="H33" s="7" t="s">
        <v>11</v>
      </c>
      <c r="I33" s="7"/>
      <c r="J33" s="7"/>
      <c r="K33" s="38"/>
      <c r="L33" s="52">
        <f t="shared" si="0"/>
        <v>17</v>
      </c>
      <c r="M33" s="53"/>
      <c r="N33" s="52">
        <f t="shared" si="1"/>
        <v>17</v>
      </c>
      <c r="O33" s="54">
        <f t="shared" si="2"/>
        <v>-114</v>
      </c>
    </row>
    <row r="34" spans="1:15" ht="20.100000000000001" customHeight="1" x14ac:dyDescent="0.3">
      <c r="A34" s="95">
        <v>28</v>
      </c>
      <c r="B34" s="6" t="s">
        <v>83</v>
      </c>
      <c r="C34" s="146">
        <v>13001</v>
      </c>
      <c r="D34" s="7" t="s">
        <v>73</v>
      </c>
      <c r="E34" s="97">
        <v>4.5</v>
      </c>
      <c r="F34" s="158">
        <v>5</v>
      </c>
      <c r="G34" s="71" t="s">
        <v>164</v>
      </c>
      <c r="H34" s="7" t="s">
        <v>164</v>
      </c>
      <c r="I34" s="7"/>
      <c r="J34" s="7"/>
      <c r="K34" s="38"/>
      <c r="L34" s="52">
        <f t="shared" si="0"/>
        <v>9.5</v>
      </c>
      <c r="M34" s="53"/>
      <c r="N34" s="52">
        <f t="shared" si="1"/>
        <v>9.5</v>
      </c>
      <c r="O34" s="54">
        <f t="shared" si="2"/>
        <v>-121.5</v>
      </c>
    </row>
    <row r="35" spans="1:15" ht="20.100000000000001" customHeight="1" x14ac:dyDescent="0.3">
      <c r="A35" s="95">
        <v>29</v>
      </c>
      <c r="B35" s="6" t="s">
        <v>276</v>
      </c>
      <c r="C35" s="191" t="s">
        <v>311</v>
      </c>
      <c r="D35" s="7" t="s">
        <v>73</v>
      </c>
      <c r="E35" s="71" t="s">
        <v>164</v>
      </c>
      <c r="F35" s="71" t="s">
        <v>164</v>
      </c>
      <c r="G35" s="7">
        <v>9</v>
      </c>
      <c r="H35" s="7" t="s">
        <v>164</v>
      </c>
      <c r="I35" s="7"/>
      <c r="J35" s="7"/>
      <c r="K35" s="38"/>
      <c r="L35" s="52">
        <f t="shared" si="0"/>
        <v>9</v>
      </c>
      <c r="M35" s="53"/>
      <c r="N35" s="52">
        <f t="shared" si="1"/>
        <v>9</v>
      </c>
      <c r="O35" s="54">
        <f t="shared" si="2"/>
        <v>-122</v>
      </c>
    </row>
    <row r="36" spans="1:15" ht="20.100000000000001" customHeight="1" x14ac:dyDescent="0.3">
      <c r="A36" s="95">
        <v>30</v>
      </c>
      <c r="B36" s="6" t="s">
        <v>277</v>
      </c>
      <c r="C36" s="188" t="s">
        <v>312</v>
      </c>
      <c r="D36" s="7" t="s">
        <v>195</v>
      </c>
      <c r="E36" s="71" t="s">
        <v>164</v>
      </c>
      <c r="F36" s="71" t="s">
        <v>164</v>
      </c>
      <c r="G36" s="5">
        <v>4</v>
      </c>
      <c r="H36" s="7" t="s">
        <v>164</v>
      </c>
      <c r="I36" s="7"/>
      <c r="J36" s="7"/>
      <c r="K36" s="38"/>
      <c r="L36" s="52">
        <f t="shared" si="0"/>
        <v>4</v>
      </c>
      <c r="M36" s="53"/>
      <c r="N36" s="52">
        <f t="shared" si="1"/>
        <v>4</v>
      </c>
      <c r="O36" s="54">
        <f t="shared" si="2"/>
        <v>-127</v>
      </c>
    </row>
    <row r="37" spans="1:15" ht="20.100000000000001" customHeight="1" x14ac:dyDescent="0.3">
      <c r="A37" s="95">
        <v>31</v>
      </c>
      <c r="B37" s="6" t="s">
        <v>163</v>
      </c>
      <c r="C37" s="190">
        <v>20547</v>
      </c>
      <c r="D37" s="7" t="s">
        <v>3</v>
      </c>
      <c r="E37" s="71" t="s">
        <v>164</v>
      </c>
      <c r="F37" s="98" t="s">
        <v>11</v>
      </c>
      <c r="G37" s="71" t="s">
        <v>164</v>
      </c>
      <c r="H37" s="7" t="s">
        <v>164</v>
      </c>
      <c r="I37" s="7"/>
      <c r="J37" s="7"/>
      <c r="K37" s="38"/>
      <c r="L37" s="52">
        <f t="shared" si="0"/>
        <v>0</v>
      </c>
      <c r="M37" s="53"/>
      <c r="N37" s="52">
        <f t="shared" si="1"/>
        <v>0</v>
      </c>
      <c r="O37" s="54">
        <f t="shared" si="2"/>
        <v>-131</v>
      </c>
    </row>
    <row r="38" spans="1:15" ht="20.100000000000001" customHeight="1" x14ac:dyDescent="0.3">
      <c r="A38" s="95">
        <v>32</v>
      </c>
      <c r="B38" s="6" t="s">
        <v>165</v>
      </c>
      <c r="C38" s="188" t="s">
        <v>161</v>
      </c>
      <c r="D38" s="7" t="s">
        <v>2</v>
      </c>
      <c r="E38" s="71" t="s">
        <v>164</v>
      </c>
      <c r="F38" s="98" t="s">
        <v>11</v>
      </c>
      <c r="G38" s="98" t="s">
        <v>11</v>
      </c>
      <c r="H38" s="7" t="s">
        <v>164</v>
      </c>
      <c r="I38" s="7"/>
      <c r="J38" s="7"/>
      <c r="K38" s="38"/>
      <c r="L38" s="52">
        <f t="shared" si="0"/>
        <v>0</v>
      </c>
      <c r="M38" s="53"/>
      <c r="N38" s="52">
        <f t="shared" si="1"/>
        <v>0</v>
      </c>
      <c r="O38" s="54">
        <f t="shared" si="2"/>
        <v>-131</v>
      </c>
    </row>
    <row r="39" spans="1:15" ht="20.100000000000001" customHeight="1" x14ac:dyDescent="0.3">
      <c r="A39" s="95">
        <v>33</v>
      </c>
      <c r="B39" s="6" t="s">
        <v>271</v>
      </c>
      <c r="C39" s="191" t="s">
        <v>313</v>
      </c>
      <c r="D39" s="7" t="s">
        <v>73</v>
      </c>
      <c r="E39" s="71" t="s">
        <v>164</v>
      </c>
      <c r="F39" s="71" t="s">
        <v>164</v>
      </c>
      <c r="G39" s="98" t="s">
        <v>11</v>
      </c>
      <c r="H39" s="7" t="s">
        <v>164</v>
      </c>
      <c r="I39" s="7"/>
      <c r="J39" s="7"/>
      <c r="K39" s="38"/>
      <c r="L39" s="52">
        <f>SUM(H39:K39)</f>
        <v>0</v>
      </c>
      <c r="M39" s="53"/>
      <c r="N39" s="52">
        <f t="shared" si="1"/>
        <v>0</v>
      </c>
      <c r="O39" s="54">
        <f t="shared" si="2"/>
        <v>-131</v>
      </c>
    </row>
    <row r="40" spans="1:15" ht="20.100000000000001" customHeight="1" x14ac:dyDescent="0.3">
      <c r="A40" s="95">
        <v>34</v>
      </c>
      <c r="B40" s="6" t="s">
        <v>293</v>
      </c>
      <c r="C40" s="188" t="s">
        <v>314</v>
      </c>
      <c r="D40" s="7" t="s">
        <v>4</v>
      </c>
      <c r="E40" s="71" t="s">
        <v>164</v>
      </c>
      <c r="F40" s="71" t="s">
        <v>164</v>
      </c>
      <c r="G40" s="98" t="s">
        <v>11</v>
      </c>
      <c r="H40" s="7" t="s">
        <v>164</v>
      </c>
      <c r="I40" s="7"/>
      <c r="J40" s="7"/>
      <c r="K40" s="38"/>
      <c r="L40" s="52">
        <f>SUM(E40:K40)</f>
        <v>0</v>
      </c>
      <c r="M40" s="53"/>
      <c r="N40" s="52">
        <f t="shared" si="1"/>
        <v>0</v>
      </c>
      <c r="O40" s="54">
        <f t="shared" si="2"/>
        <v>-131</v>
      </c>
    </row>
    <row r="41" spans="1:15" ht="20.100000000000001" customHeight="1" x14ac:dyDescent="0.3">
      <c r="A41" s="95">
        <v>35</v>
      </c>
      <c r="B41" s="6" t="s">
        <v>284</v>
      </c>
      <c r="C41" s="188">
        <v>12296</v>
      </c>
      <c r="D41" s="7" t="s">
        <v>214</v>
      </c>
      <c r="E41" s="71" t="s">
        <v>164</v>
      </c>
      <c r="F41" s="71" t="s">
        <v>164</v>
      </c>
      <c r="G41" s="170" t="s">
        <v>285</v>
      </c>
      <c r="H41" s="7" t="s">
        <v>164</v>
      </c>
      <c r="I41" s="7"/>
      <c r="J41" s="7"/>
      <c r="K41" s="38"/>
      <c r="L41" s="52">
        <f>SUM(E41:K41)</f>
        <v>0</v>
      </c>
      <c r="M41" s="53"/>
      <c r="N41" s="52">
        <f t="shared" si="1"/>
        <v>0</v>
      </c>
      <c r="O41" s="54">
        <f t="shared" si="2"/>
        <v>-131</v>
      </c>
    </row>
    <row r="42" spans="1:15" ht="20.100000000000001" customHeight="1" thickBot="1" x14ac:dyDescent="0.35">
      <c r="A42" s="96"/>
      <c r="B42" s="33"/>
      <c r="C42" s="33"/>
      <c r="D42" s="34"/>
      <c r="E42" s="34"/>
      <c r="F42" s="34"/>
      <c r="G42" s="34"/>
      <c r="H42" s="34"/>
      <c r="I42" s="34"/>
      <c r="J42" s="34"/>
      <c r="K42" s="39"/>
      <c r="L42" s="57"/>
      <c r="M42" s="58"/>
      <c r="N42" s="59"/>
      <c r="O42" s="60"/>
    </row>
    <row r="43" spans="1:15" ht="3.75" customHeight="1" thickBot="1" x14ac:dyDescent="0.35">
      <c r="L43" s="1"/>
      <c r="M43" s="1"/>
    </row>
    <row r="44" spans="1:15" ht="33.75" customHeight="1" thickBot="1" x14ac:dyDescent="0.35">
      <c r="B44" t="s">
        <v>13</v>
      </c>
      <c r="D44" s="18"/>
      <c r="E44" s="11"/>
      <c r="F44" s="61" t="s">
        <v>41</v>
      </c>
      <c r="G44" s="12"/>
      <c r="H44" s="169" t="s">
        <v>285</v>
      </c>
      <c r="I44" s="168" t="s">
        <v>286</v>
      </c>
    </row>
    <row r="45" spans="1:15" ht="5.25" customHeight="1" x14ac:dyDescent="0.3"/>
  </sheetData>
  <sortState ref="B7:O41">
    <sortCondition descending="1" ref="L7:L41"/>
  </sortState>
  <mergeCells count="1">
    <mergeCell ref="A1:O1"/>
  </mergeCells>
  <printOptions horizontalCentered="1" verticalCentered="1"/>
  <pageMargins left="0.19685039370078741" right="0.19685039370078741" top="0.15748031496062992" bottom="0.15748031496062992" header="0" footer="0"/>
  <pageSetup paperSize="9" scale="60"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1"/>
  <sheetViews>
    <sheetView view="pageBreakPreview" topLeftCell="A4" zoomScale="80" zoomScaleNormal="80" zoomScaleSheetLayoutView="80" workbookViewId="0">
      <selection activeCell="C11" sqref="C11"/>
    </sheetView>
  </sheetViews>
  <sheetFormatPr defaultRowHeight="14.4" x14ac:dyDescent="0.3"/>
  <cols>
    <col min="1" max="1" width="5.6640625" style="1" customWidth="1"/>
    <col min="2" max="2" width="40" customWidth="1"/>
    <col min="3" max="3" width="12.6640625" customWidth="1"/>
    <col min="5" max="11" width="15.6640625" style="1" customWidth="1"/>
    <col min="12" max="13" width="11.33203125" style="15" customWidth="1"/>
    <col min="14" max="14" width="11.33203125" customWidth="1"/>
    <col min="18" max="18" width="5.6640625" bestFit="1" customWidth="1"/>
    <col min="19" max="19" width="4.44140625" bestFit="1" customWidth="1"/>
    <col min="20" max="20" width="26.44140625" hidden="1" customWidth="1"/>
    <col min="21" max="21" width="26.44140625" customWidth="1"/>
    <col min="22" max="26" width="7" customWidth="1"/>
  </cols>
  <sheetData>
    <row r="1" spans="1:27" s="28" customFormat="1" ht="36.6" x14ac:dyDescent="0.7">
      <c r="A1" s="206" t="s">
        <v>106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Z1"/>
      <c r="AA1"/>
    </row>
    <row r="2" spans="1:27" ht="3.75" customHeight="1" x14ac:dyDescent="0.35">
      <c r="A2"/>
      <c r="B2" s="9"/>
      <c r="C2" s="9"/>
      <c r="E2" s="10"/>
      <c r="G2" s="12"/>
    </row>
    <row r="3" spans="1:27" ht="15" thickBot="1" x14ac:dyDescent="0.35">
      <c r="E3" s="1">
        <v>1</v>
      </c>
      <c r="F3" s="1">
        <v>2</v>
      </c>
      <c r="G3" s="1">
        <v>3</v>
      </c>
      <c r="H3" s="1">
        <v>4</v>
      </c>
      <c r="I3" s="1">
        <v>5</v>
      </c>
      <c r="J3" s="1">
        <v>6</v>
      </c>
      <c r="K3" s="1">
        <v>7</v>
      </c>
      <c r="M3" s="42" t="s">
        <v>295</v>
      </c>
      <c r="N3" s="186">
        <v>43681</v>
      </c>
    </row>
    <row r="4" spans="1:27" ht="43.2" x14ac:dyDescent="0.3">
      <c r="E4" s="74" t="s">
        <v>60</v>
      </c>
      <c r="F4" s="76" t="s">
        <v>105</v>
      </c>
      <c r="G4" s="76" t="s">
        <v>104</v>
      </c>
      <c r="H4" s="76" t="s">
        <v>327</v>
      </c>
      <c r="I4" s="75" t="s">
        <v>14</v>
      </c>
      <c r="J4" s="75" t="s">
        <v>20</v>
      </c>
      <c r="K4" s="77" t="s">
        <v>21</v>
      </c>
      <c r="L4" s="78" t="s">
        <v>10</v>
      </c>
      <c r="M4" s="79" t="s">
        <v>37</v>
      </c>
      <c r="N4" s="41" t="s">
        <v>38</v>
      </c>
      <c r="O4" s="80" t="s">
        <v>15</v>
      </c>
    </row>
    <row r="5" spans="1:27" ht="49.5" customHeight="1" thickBot="1" x14ac:dyDescent="0.35">
      <c r="E5" s="29"/>
      <c r="F5" s="30"/>
      <c r="G5" s="30"/>
      <c r="H5" s="30"/>
      <c r="I5" s="31"/>
      <c r="J5" s="30"/>
      <c r="K5" s="35"/>
      <c r="L5" s="40"/>
      <c r="M5" s="43"/>
      <c r="N5" s="44"/>
      <c r="O5" s="45"/>
    </row>
    <row r="6" spans="1:27" ht="20.25" customHeight="1" thickBot="1" x14ac:dyDescent="0.35">
      <c r="B6" s="26" t="s">
        <v>36</v>
      </c>
      <c r="C6" s="26" t="s">
        <v>323</v>
      </c>
      <c r="E6" s="72"/>
      <c r="F6" s="72"/>
      <c r="G6" s="101"/>
      <c r="H6" s="27"/>
      <c r="I6" s="27"/>
      <c r="J6" s="17"/>
      <c r="K6" s="36"/>
      <c r="L6" s="46"/>
      <c r="M6" s="47"/>
      <c r="N6" s="48"/>
      <c r="O6" s="49"/>
    </row>
    <row r="7" spans="1:27" ht="20.100000000000001" customHeight="1" x14ac:dyDescent="0.3">
      <c r="A7" s="94">
        <v>1</v>
      </c>
      <c r="B7" s="62" t="s">
        <v>44</v>
      </c>
      <c r="C7" s="196">
        <v>11383</v>
      </c>
      <c r="D7" s="32" t="s">
        <v>66</v>
      </c>
      <c r="E7" s="23">
        <v>31</v>
      </c>
      <c r="F7" s="65">
        <v>32</v>
      </c>
      <c r="G7" s="65">
        <v>35</v>
      </c>
      <c r="H7" s="32">
        <v>33</v>
      </c>
      <c r="I7" s="32"/>
      <c r="J7" s="32"/>
      <c r="K7" s="37"/>
      <c r="L7" s="50">
        <f t="shared" ref="L7:L43" si="0">SUM(E7:K7)</f>
        <v>131</v>
      </c>
      <c r="M7" s="51"/>
      <c r="N7" s="50">
        <f t="shared" ref="N7:N46" si="1">L7-M7</f>
        <v>131</v>
      </c>
      <c r="O7" s="73"/>
      <c r="R7" s="163" t="s">
        <v>179</v>
      </c>
      <c r="S7" s="163" t="s">
        <v>180</v>
      </c>
      <c r="T7" s="163" t="s">
        <v>110</v>
      </c>
      <c r="U7" s="163" t="s">
        <v>230</v>
      </c>
      <c r="V7" s="163" t="s">
        <v>2</v>
      </c>
      <c r="W7" s="23">
        <v>20</v>
      </c>
      <c r="X7" s="3">
        <v>15</v>
      </c>
      <c r="Y7" s="23">
        <f t="shared" ref="Y7:Y22" si="2">W7+X7</f>
        <v>35</v>
      </c>
    </row>
    <row r="8" spans="1:27" ht="20.100000000000001" customHeight="1" x14ac:dyDescent="0.3">
      <c r="A8" s="95">
        <v>2</v>
      </c>
      <c r="B8" s="6" t="s">
        <v>45</v>
      </c>
      <c r="C8" s="193">
        <v>11140</v>
      </c>
      <c r="D8" s="7" t="s">
        <v>3</v>
      </c>
      <c r="E8" s="23">
        <v>33</v>
      </c>
      <c r="F8" s="7">
        <v>33</v>
      </c>
      <c r="G8" s="98" t="s">
        <v>11</v>
      </c>
      <c r="H8" s="7">
        <v>34</v>
      </c>
      <c r="I8" s="7"/>
      <c r="J8" s="7"/>
      <c r="K8" s="38"/>
      <c r="L8" s="52">
        <f t="shared" si="0"/>
        <v>100</v>
      </c>
      <c r="M8" s="53"/>
      <c r="N8" s="52">
        <f t="shared" si="1"/>
        <v>100</v>
      </c>
      <c r="O8" s="54">
        <f t="shared" ref="O8:O46" si="3">N8-$N$7</f>
        <v>-31</v>
      </c>
      <c r="R8" s="163" t="s">
        <v>181</v>
      </c>
      <c r="S8" s="163" t="s">
        <v>182</v>
      </c>
      <c r="T8" s="163" t="s">
        <v>247</v>
      </c>
      <c r="U8" s="163" t="s">
        <v>231</v>
      </c>
      <c r="V8" s="163" t="s">
        <v>3</v>
      </c>
      <c r="W8" s="23">
        <v>19</v>
      </c>
      <c r="X8" s="3">
        <v>14</v>
      </c>
      <c r="Y8" s="23">
        <f t="shared" si="2"/>
        <v>33</v>
      </c>
    </row>
    <row r="9" spans="1:27" ht="20.100000000000001" customHeight="1" x14ac:dyDescent="0.3">
      <c r="A9" s="95">
        <v>3</v>
      </c>
      <c r="B9" s="6" t="s">
        <v>59</v>
      </c>
      <c r="C9" s="193">
        <v>12546</v>
      </c>
      <c r="D9" s="7" t="s">
        <v>4</v>
      </c>
      <c r="E9" s="23">
        <v>25</v>
      </c>
      <c r="F9" s="5">
        <v>10</v>
      </c>
      <c r="G9" s="7">
        <v>32</v>
      </c>
      <c r="H9" s="7">
        <v>20</v>
      </c>
      <c r="I9" s="7"/>
      <c r="J9" s="7"/>
      <c r="K9" s="38"/>
      <c r="L9" s="52">
        <f t="shared" si="0"/>
        <v>87</v>
      </c>
      <c r="M9" s="53"/>
      <c r="N9" s="52">
        <f t="shared" si="1"/>
        <v>87</v>
      </c>
      <c r="O9" s="54">
        <f t="shared" si="3"/>
        <v>-44</v>
      </c>
      <c r="R9" s="163" t="s">
        <v>183</v>
      </c>
      <c r="S9" s="163" t="s">
        <v>184</v>
      </c>
      <c r="T9" s="163" t="s">
        <v>248</v>
      </c>
      <c r="U9" s="163" t="s">
        <v>157</v>
      </c>
      <c r="V9" s="163" t="s">
        <v>3</v>
      </c>
      <c r="W9" s="23">
        <v>18</v>
      </c>
      <c r="X9" s="3">
        <v>13</v>
      </c>
      <c r="Y9" s="23">
        <f t="shared" si="2"/>
        <v>31</v>
      </c>
    </row>
    <row r="10" spans="1:27" ht="20.100000000000001" customHeight="1" x14ac:dyDescent="0.3">
      <c r="A10" s="95">
        <v>4</v>
      </c>
      <c r="B10" s="6" t="s">
        <v>77</v>
      </c>
      <c r="C10" s="197">
        <v>19851</v>
      </c>
      <c r="D10" s="7" t="s">
        <v>70</v>
      </c>
      <c r="E10" s="23">
        <v>23</v>
      </c>
      <c r="F10" s="7">
        <v>15</v>
      </c>
      <c r="G10" s="7">
        <v>22</v>
      </c>
      <c r="H10" s="7">
        <v>23</v>
      </c>
      <c r="I10" s="7"/>
      <c r="J10" s="7"/>
      <c r="K10" s="38"/>
      <c r="L10" s="52">
        <f t="shared" si="0"/>
        <v>83</v>
      </c>
      <c r="M10" s="53"/>
      <c r="N10" s="52">
        <f t="shared" si="1"/>
        <v>83</v>
      </c>
      <c r="O10" s="54">
        <f t="shared" si="3"/>
        <v>-48</v>
      </c>
      <c r="R10" s="163" t="s">
        <v>185</v>
      </c>
      <c r="S10" s="163" t="s">
        <v>186</v>
      </c>
      <c r="T10" s="163" t="s">
        <v>249</v>
      </c>
      <c r="U10" s="163" t="s">
        <v>144</v>
      </c>
      <c r="V10" s="163" t="s">
        <v>4</v>
      </c>
      <c r="W10" s="23">
        <v>17</v>
      </c>
      <c r="X10" s="3">
        <v>15</v>
      </c>
      <c r="Y10" s="23">
        <f t="shared" si="2"/>
        <v>32</v>
      </c>
    </row>
    <row r="11" spans="1:27" ht="20.100000000000001" customHeight="1" x14ac:dyDescent="0.3">
      <c r="A11" s="95">
        <v>5</v>
      </c>
      <c r="B11" s="6" t="s">
        <v>23</v>
      </c>
      <c r="C11" s="192" t="s">
        <v>82</v>
      </c>
      <c r="D11" s="7" t="s">
        <v>3</v>
      </c>
      <c r="E11" s="23">
        <v>11</v>
      </c>
      <c r="F11" s="98" t="s">
        <v>11</v>
      </c>
      <c r="G11" s="7">
        <v>31</v>
      </c>
      <c r="H11" s="7">
        <v>28</v>
      </c>
      <c r="I11" s="7"/>
      <c r="J11" s="7"/>
      <c r="K11" s="38"/>
      <c r="L11" s="52">
        <f t="shared" si="0"/>
        <v>70</v>
      </c>
      <c r="M11" s="53"/>
      <c r="N11" s="52">
        <f t="shared" si="1"/>
        <v>70</v>
      </c>
      <c r="O11" s="54">
        <f t="shared" si="3"/>
        <v>-61</v>
      </c>
      <c r="R11" s="163" t="s">
        <v>187</v>
      </c>
      <c r="S11" s="163" t="s">
        <v>188</v>
      </c>
      <c r="T11" s="163" t="s">
        <v>114</v>
      </c>
      <c r="U11" s="163" t="s">
        <v>232</v>
      </c>
      <c r="V11" s="163" t="s">
        <v>2</v>
      </c>
      <c r="W11" s="23">
        <v>16</v>
      </c>
      <c r="X11" s="3">
        <v>13</v>
      </c>
      <c r="Y11" s="23">
        <f t="shared" si="2"/>
        <v>29</v>
      </c>
    </row>
    <row r="12" spans="1:27" ht="25.05" customHeight="1" x14ac:dyDescent="0.3">
      <c r="A12" s="95">
        <v>6</v>
      </c>
      <c r="B12" s="6" t="s">
        <v>62</v>
      </c>
      <c r="C12" s="201" t="s">
        <v>347</v>
      </c>
      <c r="D12" s="7" t="s">
        <v>80</v>
      </c>
      <c r="E12" s="97">
        <v>6.5</v>
      </c>
      <c r="F12" s="71" t="s">
        <v>164</v>
      </c>
      <c r="G12" s="71">
        <v>33</v>
      </c>
      <c r="H12" s="7">
        <v>26</v>
      </c>
      <c r="I12" s="7"/>
      <c r="J12" s="7"/>
      <c r="K12" s="38"/>
      <c r="L12" s="52">
        <f t="shared" si="0"/>
        <v>65.5</v>
      </c>
      <c r="M12" s="53"/>
      <c r="N12" s="55">
        <f t="shared" si="1"/>
        <v>65.5</v>
      </c>
      <c r="O12" s="54">
        <f t="shared" si="3"/>
        <v>-65.5</v>
      </c>
      <c r="R12" s="163" t="s">
        <v>189</v>
      </c>
      <c r="S12" s="163" t="s">
        <v>190</v>
      </c>
      <c r="T12" s="163" t="s">
        <v>250</v>
      </c>
      <c r="U12" s="163" t="s">
        <v>137</v>
      </c>
      <c r="V12" s="163" t="s">
        <v>70</v>
      </c>
      <c r="W12" s="23">
        <v>15</v>
      </c>
      <c r="X12" s="3">
        <v>14</v>
      </c>
      <c r="Y12" s="23">
        <f t="shared" si="2"/>
        <v>29</v>
      </c>
    </row>
    <row r="13" spans="1:27" ht="20.100000000000001" customHeight="1" x14ac:dyDescent="0.3">
      <c r="A13" s="95">
        <v>7</v>
      </c>
      <c r="B13" s="6" t="s">
        <v>29</v>
      </c>
      <c r="C13" s="192" t="s">
        <v>68</v>
      </c>
      <c r="D13" s="7" t="s">
        <v>2</v>
      </c>
      <c r="E13" s="23">
        <v>29</v>
      </c>
      <c r="F13" s="7">
        <v>26</v>
      </c>
      <c r="G13" s="203">
        <v>7</v>
      </c>
      <c r="H13" s="7" t="s">
        <v>164</v>
      </c>
      <c r="I13" s="7"/>
      <c r="J13" s="7"/>
      <c r="K13" s="38"/>
      <c r="L13" s="52">
        <f t="shared" si="0"/>
        <v>62</v>
      </c>
      <c r="M13" s="53"/>
      <c r="N13" s="52">
        <f t="shared" si="1"/>
        <v>62</v>
      </c>
      <c r="O13" s="54">
        <f t="shared" si="3"/>
        <v>-69</v>
      </c>
      <c r="R13" s="163" t="s">
        <v>191</v>
      </c>
      <c r="S13" s="163" t="s">
        <v>192</v>
      </c>
      <c r="T13" s="163" t="s">
        <v>118</v>
      </c>
      <c r="U13" s="163" t="s">
        <v>233</v>
      </c>
      <c r="V13" s="163" t="s">
        <v>3</v>
      </c>
      <c r="W13" s="23">
        <v>14</v>
      </c>
      <c r="X13" s="3">
        <v>9</v>
      </c>
      <c r="Y13" s="23">
        <f t="shared" si="2"/>
        <v>23</v>
      </c>
    </row>
    <row r="14" spans="1:27" ht="20.100000000000001" customHeight="1" x14ac:dyDescent="0.3">
      <c r="A14" s="95">
        <v>8</v>
      </c>
      <c r="B14" s="6" t="s">
        <v>100</v>
      </c>
      <c r="C14" s="198" t="s">
        <v>101</v>
      </c>
      <c r="D14" s="7" t="s">
        <v>3</v>
      </c>
      <c r="E14" s="161" t="s">
        <v>11</v>
      </c>
      <c r="F14" s="71">
        <v>30</v>
      </c>
      <c r="G14" s="71" t="s">
        <v>164</v>
      </c>
      <c r="H14" s="7">
        <v>31</v>
      </c>
      <c r="I14" s="7"/>
      <c r="J14" s="7"/>
      <c r="K14" s="38"/>
      <c r="L14" s="52">
        <f t="shared" si="0"/>
        <v>61</v>
      </c>
      <c r="M14" s="53"/>
      <c r="N14" s="52">
        <f t="shared" si="1"/>
        <v>61</v>
      </c>
      <c r="O14" s="54">
        <f t="shared" si="3"/>
        <v>-70</v>
      </c>
      <c r="R14" s="163" t="s">
        <v>193</v>
      </c>
      <c r="S14" s="163" t="s">
        <v>194</v>
      </c>
      <c r="T14" s="163" t="s">
        <v>251</v>
      </c>
      <c r="U14" s="163" t="s">
        <v>149</v>
      </c>
      <c r="V14" s="163" t="s">
        <v>195</v>
      </c>
      <c r="W14" s="23">
        <v>13</v>
      </c>
      <c r="X14" s="3">
        <v>11</v>
      </c>
      <c r="Y14" s="23">
        <f t="shared" si="2"/>
        <v>24</v>
      </c>
    </row>
    <row r="15" spans="1:27" ht="20.100000000000001" customHeight="1" x14ac:dyDescent="0.3">
      <c r="A15" s="95">
        <v>9</v>
      </c>
      <c r="B15" s="6" t="s">
        <v>28</v>
      </c>
      <c r="C15" s="192" t="s">
        <v>98</v>
      </c>
      <c r="D15" s="7" t="s">
        <v>2</v>
      </c>
      <c r="E15" s="98" t="s">
        <v>11</v>
      </c>
      <c r="F15" s="7">
        <v>30</v>
      </c>
      <c r="G15" s="98" t="s">
        <v>11</v>
      </c>
      <c r="H15" s="7">
        <v>27</v>
      </c>
      <c r="I15" s="7"/>
      <c r="J15" s="7"/>
      <c r="K15" s="38"/>
      <c r="L15" s="52">
        <f t="shared" si="0"/>
        <v>57</v>
      </c>
      <c r="M15" s="53"/>
      <c r="N15" s="52">
        <f t="shared" si="1"/>
        <v>57</v>
      </c>
      <c r="O15" s="54">
        <f t="shared" si="3"/>
        <v>-74</v>
      </c>
      <c r="R15" s="163" t="s">
        <v>196</v>
      </c>
      <c r="S15" s="163" t="s">
        <v>197</v>
      </c>
      <c r="T15" s="163" t="s">
        <v>252</v>
      </c>
      <c r="U15" s="163" t="s">
        <v>234</v>
      </c>
      <c r="V15" s="163" t="s">
        <v>73</v>
      </c>
      <c r="W15" s="23">
        <v>12</v>
      </c>
      <c r="X15" s="3">
        <v>7</v>
      </c>
      <c r="Y15" s="23">
        <f t="shared" si="2"/>
        <v>19</v>
      </c>
    </row>
    <row r="16" spans="1:27" ht="20.100000000000001" customHeight="1" x14ac:dyDescent="0.3">
      <c r="A16" s="95">
        <v>10</v>
      </c>
      <c r="B16" s="6" t="s">
        <v>58</v>
      </c>
      <c r="C16" s="193">
        <v>13565</v>
      </c>
      <c r="D16" s="7" t="s">
        <v>70</v>
      </c>
      <c r="E16" s="23">
        <v>29</v>
      </c>
      <c r="F16" s="7">
        <v>24</v>
      </c>
      <c r="G16" s="165" t="s">
        <v>11</v>
      </c>
      <c r="H16" s="5">
        <v>3</v>
      </c>
      <c r="I16" s="7"/>
      <c r="J16" s="7"/>
      <c r="K16" s="38"/>
      <c r="L16" s="52">
        <f t="shared" si="0"/>
        <v>56</v>
      </c>
      <c r="M16" s="53"/>
      <c r="N16" s="52">
        <f t="shared" si="1"/>
        <v>56</v>
      </c>
      <c r="O16" s="54">
        <f t="shared" si="3"/>
        <v>-75</v>
      </c>
      <c r="R16" s="163" t="s">
        <v>198</v>
      </c>
      <c r="S16" s="163" t="s">
        <v>199</v>
      </c>
      <c r="T16" s="163" t="s">
        <v>253</v>
      </c>
      <c r="U16" s="163" t="s">
        <v>235</v>
      </c>
      <c r="V16" s="163" t="s">
        <v>73</v>
      </c>
      <c r="W16" s="23">
        <v>11</v>
      </c>
      <c r="X16" s="3">
        <v>6</v>
      </c>
      <c r="Y16" s="23">
        <f t="shared" si="2"/>
        <v>17</v>
      </c>
    </row>
    <row r="17" spans="1:25" ht="20.100000000000001" customHeight="1" x14ac:dyDescent="0.3">
      <c r="A17" s="95">
        <v>11</v>
      </c>
      <c r="B17" s="6" t="s">
        <v>168</v>
      </c>
      <c r="C17" s="194" t="s">
        <v>138</v>
      </c>
      <c r="D17" s="7" t="s">
        <v>70</v>
      </c>
      <c r="E17" s="71" t="s">
        <v>164</v>
      </c>
      <c r="F17" s="71">
        <v>26</v>
      </c>
      <c r="G17" s="71">
        <v>29</v>
      </c>
      <c r="H17" s="7" t="s">
        <v>164</v>
      </c>
      <c r="I17" s="7"/>
      <c r="J17" s="7"/>
      <c r="K17" s="38"/>
      <c r="L17" s="52">
        <f t="shared" si="0"/>
        <v>55</v>
      </c>
      <c r="M17" s="53"/>
      <c r="N17" s="52">
        <f t="shared" si="1"/>
        <v>55</v>
      </c>
      <c r="O17" s="54">
        <f t="shared" si="3"/>
        <v>-76</v>
      </c>
      <c r="R17" s="163" t="s">
        <v>200</v>
      </c>
      <c r="S17" s="163" t="s">
        <v>201</v>
      </c>
      <c r="T17" s="163" t="s">
        <v>254</v>
      </c>
      <c r="U17" s="163" t="s">
        <v>236</v>
      </c>
      <c r="V17" s="163" t="s">
        <v>2</v>
      </c>
      <c r="W17" s="23">
        <v>10</v>
      </c>
      <c r="X17" s="3">
        <v>10</v>
      </c>
      <c r="Y17" s="23">
        <f t="shared" si="2"/>
        <v>20</v>
      </c>
    </row>
    <row r="18" spans="1:25" ht="20.100000000000001" customHeight="1" x14ac:dyDescent="0.3">
      <c r="A18" s="95">
        <v>12</v>
      </c>
      <c r="B18" s="6" t="s">
        <v>171</v>
      </c>
      <c r="C18" s="192" t="s">
        <v>150</v>
      </c>
      <c r="D18" s="7" t="s">
        <v>70</v>
      </c>
      <c r="E18" s="71" t="s">
        <v>164</v>
      </c>
      <c r="F18" s="7">
        <v>12</v>
      </c>
      <c r="G18" s="65">
        <v>24</v>
      </c>
      <c r="H18" s="7">
        <v>18</v>
      </c>
      <c r="I18" s="7"/>
      <c r="J18" s="7"/>
      <c r="K18" s="38"/>
      <c r="L18" s="52">
        <f t="shared" si="0"/>
        <v>54</v>
      </c>
      <c r="M18" s="53"/>
      <c r="N18" s="55">
        <f t="shared" si="1"/>
        <v>54</v>
      </c>
      <c r="O18" s="54">
        <f t="shared" si="3"/>
        <v>-77</v>
      </c>
      <c r="R18" s="163" t="s">
        <v>202</v>
      </c>
      <c r="S18" s="163" t="s">
        <v>203</v>
      </c>
      <c r="T18" s="163" t="s">
        <v>255</v>
      </c>
      <c r="U18" s="163" t="s">
        <v>147</v>
      </c>
      <c r="V18" s="163" t="s">
        <v>70</v>
      </c>
      <c r="W18" s="23">
        <v>9</v>
      </c>
      <c r="X18" s="3">
        <v>13</v>
      </c>
      <c r="Y18" s="23">
        <f t="shared" si="2"/>
        <v>22</v>
      </c>
    </row>
    <row r="19" spans="1:25" ht="20.100000000000001" customHeight="1" x14ac:dyDescent="0.3">
      <c r="A19" s="95">
        <v>13</v>
      </c>
      <c r="B19" s="6" t="s">
        <v>26</v>
      </c>
      <c r="C19" s="192" t="s">
        <v>103</v>
      </c>
      <c r="D19" s="7" t="s">
        <v>2</v>
      </c>
      <c r="E19" s="98" t="s">
        <v>11</v>
      </c>
      <c r="F19" s="71">
        <v>24</v>
      </c>
      <c r="G19" s="102">
        <v>29</v>
      </c>
      <c r="H19" s="7" t="s">
        <v>11</v>
      </c>
      <c r="I19" s="7"/>
      <c r="J19" s="7"/>
      <c r="K19" s="38"/>
      <c r="L19" s="52">
        <f t="shared" si="0"/>
        <v>53</v>
      </c>
      <c r="M19" s="53"/>
      <c r="N19" s="52">
        <f t="shared" si="1"/>
        <v>53</v>
      </c>
      <c r="O19" s="54">
        <f t="shared" si="3"/>
        <v>-78</v>
      </c>
      <c r="R19" s="163" t="s">
        <v>204</v>
      </c>
      <c r="S19" s="163" t="s">
        <v>205</v>
      </c>
      <c r="T19" s="163" t="s">
        <v>256</v>
      </c>
      <c r="U19" s="163" t="s">
        <v>237</v>
      </c>
      <c r="V19" s="163" t="s">
        <v>3</v>
      </c>
      <c r="W19" s="23">
        <v>8</v>
      </c>
      <c r="X19" s="3">
        <v>3</v>
      </c>
      <c r="Y19" s="23">
        <f t="shared" si="2"/>
        <v>11</v>
      </c>
    </row>
    <row r="20" spans="1:25" ht="20.100000000000001" customHeight="1" x14ac:dyDescent="0.3">
      <c r="A20" s="95">
        <v>14</v>
      </c>
      <c r="B20" s="6" t="s">
        <v>72</v>
      </c>
      <c r="C20" s="193">
        <v>13090</v>
      </c>
      <c r="D20" s="7" t="s">
        <v>73</v>
      </c>
      <c r="E20" s="23">
        <v>23</v>
      </c>
      <c r="F20" s="71" t="s">
        <v>164</v>
      </c>
      <c r="G20" s="7">
        <v>19</v>
      </c>
      <c r="H20" s="7">
        <v>8</v>
      </c>
      <c r="I20" s="7"/>
      <c r="J20" s="7"/>
      <c r="K20" s="38"/>
      <c r="L20" s="52">
        <f t="shared" si="0"/>
        <v>50</v>
      </c>
      <c r="M20" s="53"/>
      <c r="N20" s="52">
        <f t="shared" si="1"/>
        <v>50</v>
      </c>
      <c r="O20" s="54">
        <f t="shared" si="3"/>
        <v>-81</v>
      </c>
      <c r="R20" s="163" t="s">
        <v>206</v>
      </c>
      <c r="S20" s="163" t="s">
        <v>207</v>
      </c>
      <c r="T20" s="163" t="s">
        <v>257</v>
      </c>
      <c r="U20" s="163" t="s">
        <v>238</v>
      </c>
      <c r="V20" s="163" t="s">
        <v>73</v>
      </c>
      <c r="W20" s="23">
        <v>7</v>
      </c>
      <c r="X20" s="3">
        <v>2</v>
      </c>
      <c r="Y20" s="23">
        <f t="shared" si="2"/>
        <v>9</v>
      </c>
    </row>
    <row r="21" spans="1:25" ht="20.100000000000001" customHeight="1" x14ac:dyDescent="0.3">
      <c r="A21" s="95">
        <v>15</v>
      </c>
      <c r="B21" s="6" t="s">
        <v>169</v>
      </c>
      <c r="C21" s="192" t="s">
        <v>141</v>
      </c>
      <c r="D21" s="7" t="s">
        <v>47</v>
      </c>
      <c r="E21" s="71" t="s">
        <v>164</v>
      </c>
      <c r="F21" s="71">
        <v>21</v>
      </c>
      <c r="G21" s="98" t="s">
        <v>11</v>
      </c>
      <c r="H21" s="7">
        <v>25</v>
      </c>
      <c r="I21" s="7"/>
      <c r="J21" s="7"/>
      <c r="K21" s="38"/>
      <c r="L21" s="52">
        <f t="shared" si="0"/>
        <v>46</v>
      </c>
      <c r="M21" s="53"/>
      <c r="N21" s="52">
        <f t="shared" si="1"/>
        <v>46</v>
      </c>
      <c r="O21" s="54">
        <f t="shared" si="3"/>
        <v>-85</v>
      </c>
      <c r="R21" s="163" t="s">
        <v>208</v>
      </c>
      <c r="S21" s="163" t="s">
        <v>209</v>
      </c>
      <c r="T21" s="163" t="s">
        <v>258</v>
      </c>
      <c r="U21" s="163" t="s">
        <v>135</v>
      </c>
      <c r="V21" s="163" t="s">
        <v>2</v>
      </c>
      <c r="W21" s="97">
        <v>3</v>
      </c>
      <c r="X21" s="5">
        <v>4</v>
      </c>
      <c r="Y21" s="97">
        <f t="shared" si="2"/>
        <v>7</v>
      </c>
    </row>
    <row r="22" spans="1:25" ht="20.100000000000001" customHeight="1" x14ac:dyDescent="0.3">
      <c r="A22" s="95">
        <v>16</v>
      </c>
      <c r="B22" s="6" t="s">
        <v>50</v>
      </c>
      <c r="C22" s="195">
        <v>12422</v>
      </c>
      <c r="D22" s="7" t="s">
        <v>4</v>
      </c>
      <c r="E22" s="24">
        <v>14</v>
      </c>
      <c r="F22" s="7">
        <v>18</v>
      </c>
      <c r="G22" s="71" t="s">
        <v>164</v>
      </c>
      <c r="H22" s="7">
        <v>13</v>
      </c>
      <c r="I22" s="7"/>
      <c r="J22" s="7"/>
      <c r="K22" s="38"/>
      <c r="L22" s="52">
        <f t="shared" si="0"/>
        <v>45</v>
      </c>
      <c r="M22" s="53"/>
      <c r="N22" s="52">
        <f t="shared" si="1"/>
        <v>45</v>
      </c>
      <c r="O22" s="54">
        <f t="shared" si="3"/>
        <v>-86</v>
      </c>
      <c r="R22" s="163" t="s">
        <v>210</v>
      </c>
      <c r="S22" s="163" t="s">
        <v>211</v>
      </c>
      <c r="T22" s="163" t="s">
        <v>259</v>
      </c>
      <c r="U22" s="163" t="s">
        <v>153</v>
      </c>
      <c r="V22" s="163" t="s">
        <v>70</v>
      </c>
      <c r="W22" s="23">
        <v>5</v>
      </c>
      <c r="X22" s="3">
        <v>12</v>
      </c>
      <c r="Y22" s="23">
        <f t="shared" si="2"/>
        <v>17</v>
      </c>
    </row>
    <row r="23" spans="1:25" ht="20.100000000000001" customHeight="1" x14ac:dyDescent="0.3">
      <c r="A23" s="95">
        <v>17</v>
      </c>
      <c r="B23" s="6" t="s">
        <v>280</v>
      </c>
      <c r="C23" s="197">
        <v>24455</v>
      </c>
      <c r="D23" s="7" t="s">
        <v>2</v>
      </c>
      <c r="E23" s="71" t="s">
        <v>164</v>
      </c>
      <c r="F23" s="71" t="s">
        <v>164</v>
      </c>
      <c r="G23" s="7">
        <v>20</v>
      </c>
      <c r="H23" s="7">
        <v>24</v>
      </c>
      <c r="I23" s="7"/>
      <c r="J23" s="7"/>
      <c r="K23" s="38"/>
      <c r="L23" s="52">
        <f t="shared" si="0"/>
        <v>44</v>
      </c>
      <c r="M23" s="53"/>
      <c r="N23" s="55">
        <f t="shared" si="1"/>
        <v>44</v>
      </c>
      <c r="O23" s="54">
        <f t="shared" si="3"/>
        <v>-87</v>
      </c>
      <c r="R23" s="163" t="s">
        <v>212</v>
      </c>
      <c r="S23" s="163" t="s">
        <v>213</v>
      </c>
      <c r="T23" s="163" t="s">
        <v>260</v>
      </c>
      <c r="U23" s="163" t="s">
        <v>239</v>
      </c>
      <c r="V23" s="163" t="s">
        <v>214</v>
      </c>
      <c r="W23" s="162" t="s">
        <v>164</v>
      </c>
      <c r="X23" s="164" t="s">
        <v>164</v>
      </c>
      <c r="Y23" s="162" t="s">
        <v>164</v>
      </c>
    </row>
    <row r="24" spans="1:25" ht="20.100000000000001" customHeight="1" x14ac:dyDescent="0.3">
      <c r="A24" s="95">
        <v>18</v>
      </c>
      <c r="B24" s="6" t="s">
        <v>27</v>
      </c>
      <c r="C24" s="192" t="s">
        <v>96</v>
      </c>
      <c r="D24" s="7" t="s">
        <v>70</v>
      </c>
      <c r="E24" s="24">
        <v>10</v>
      </c>
      <c r="F24" s="7">
        <v>9</v>
      </c>
      <c r="G24" s="65">
        <v>17</v>
      </c>
      <c r="H24" s="7" t="s">
        <v>11</v>
      </c>
      <c r="I24" s="7"/>
      <c r="J24" s="7"/>
      <c r="K24" s="38"/>
      <c r="L24" s="52">
        <f t="shared" si="0"/>
        <v>36</v>
      </c>
      <c r="M24" s="53"/>
      <c r="N24" s="52">
        <f t="shared" si="1"/>
        <v>36</v>
      </c>
      <c r="O24" s="54">
        <f t="shared" si="3"/>
        <v>-95</v>
      </c>
      <c r="R24" s="163" t="s">
        <v>215</v>
      </c>
      <c r="S24" s="163" t="s">
        <v>216</v>
      </c>
      <c r="T24" s="163" t="s">
        <v>261</v>
      </c>
      <c r="U24" s="163" t="s">
        <v>240</v>
      </c>
      <c r="V24" s="163" t="s">
        <v>47</v>
      </c>
      <c r="W24" s="23">
        <v>3</v>
      </c>
      <c r="X24" s="3">
        <v>9</v>
      </c>
      <c r="Y24" s="23">
        <f t="shared" ref="Y24:Y34" si="4">W24+X24</f>
        <v>12</v>
      </c>
    </row>
    <row r="25" spans="1:25" ht="20.100000000000001" customHeight="1" x14ac:dyDescent="0.3">
      <c r="A25" s="95">
        <v>19</v>
      </c>
      <c r="B25" s="6" t="s">
        <v>57</v>
      </c>
      <c r="C25" s="193">
        <v>12991</v>
      </c>
      <c r="D25" s="7" t="s">
        <v>3</v>
      </c>
      <c r="E25" s="90">
        <v>31</v>
      </c>
      <c r="F25" s="98" t="s">
        <v>11</v>
      </c>
      <c r="G25" s="165" t="s">
        <v>11</v>
      </c>
      <c r="H25" s="7" t="s">
        <v>164</v>
      </c>
      <c r="I25" s="7"/>
      <c r="J25" s="7"/>
      <c r="K25" s="38"/>
      <c r="L25" s="52">
        <f t="shared" si="0"/>
        <v>31</v>
      </c>
      <c r="M25" s="53"/>
      <c r="N25" s="52">
        <f t="shared" si="1"/>
        <v>31</v>
      </c>
      <c r="O25" s="54">
        <f t="shared" si="3"/>
        <v>-100</v>
      </c>
      <c r="R25" s="163" t="s">
        <v>217</v>
      </c>
      <c r="S25" s="163" t="s">
        <v>218</v>
      </c>
      <c r="T25" s="163" t="s">
        <v>262</v>
      </c>
      <c r="U25" s="163" t="s">
        <v>241</v>
      </c>
      <c r="V25" s="163" t="s">
        <v>195</v>
      </c>
      <c r="W25" s="97">
        <v>1</v>
      </c>
      <c r="X25" s="5">
        <v>3</v>
      </c>
      <c r="Y25" s="97">
        <f t="shared" si="4"/>
        <v>4</v>
      </c>
    </row>
    <row r="26" spans="1:25" ht="20.100000000000001" customHeight="1" x14ac:dyDescent="0.3">
      <c r="A26" s="95">
        <v>20</v>
      </c>
      <c r="B26" s="20" t="s">
        <v>281</v>
      </c>
      <c r="C26" s="192" t="s">
        <v>326</v>
      </c>
      <c r="D26" s="7" t="s">
        <v>3</v>
      </c>
      <c r="E26" s="102" t="s">
        <v>164</v>
      </c>
      <c r="F26" s="71" t="s">
        <v>164</v>
      </c>
      <c r="G26" s="7">
        <v>11</v>
      </c>
      <c r="H26" s="7">
        <v>18</v>
      </c>
      <c r="I26" s="7"/>
      <c r="J26" s="7"/>
      <c r="K26" s="38"/>
      <c r="L26" s="52">
        <f t="shared" si="0"/>
        <v>29</v>
      </c>
      <c r="M26" s="53"/>
      <c r="N26" s="55">
        <f t="shared" si="1"/>
        <v>29</v>
      </c>
      <c r="O26" s="54">
        <f t="shared" si="3"/>
        <v>-102</v>
      </c>
      <c r="R26" s="163" t="s">
        <v>219</v>
      </c>
      <c r="S26" s="163" t="s">
        <v>220</v>
      </c>
      <c r="T26" s="163" t="s">
        <v>263</v>
      </c>
      <c r="U26" s="163" t="s">
        <v>242</v>
      </c>
      <c r="V26" s="163" t="s">
        <v>4</v>
      </c>
      <c r="W26" s="97">
        <v>0.5</v>
      </c>
      <c r="X26" s="5">
        <v>5.5</v>
      </c>
      <c r="Y26" s="97">
        <f t="shared" si="4"/>
        <v>6</v>
      </c>
    </row>
    <row r="27" spans="1:25" ht="20.100000000000001" customHeight="1" x14ac:dyDescent="0.3">
      <c r="A27" s="95">
        <v>21</v>
      </c>
      <c r="B27" s="20" t="s">
        <v>24</v>
      </c>
      <c r="C27" s="198" t="s">
        <v>75</v>
      </c>
      <c r="D27" s="7" t="s">
        <v>2</v>
      </c>
      <c r="E27" s="23">
        <v>24</v>
      </c>
      <c r="F27" s="71" t="s">
        <v>164</v>
      </c>
      <c r="G27" s="71" t="s">
        <v>164</v>
      </c>
      <c r="H27" s="7" t="s">
        <v>164</v>
      </c>
      <c r="I27" s="7"/>
      <c r="J27" s="7"/>
      <c r="K27" s="38"/>
      <c r="L27" s="52">
        <f t="shared" si="0"/>
        <v>24</v>
      </c>
      <c r="M27" s="53"/>
      <c r="N27" s="52">
        <f t="shared" si="1"/>
        <v>24</v>
      </c>
      <c r="O27" s="54">
        <f t="shared" si="3"/>
        <v>-107</v>
      </c>
      <c r="R27" s="163" t="s">
        <v>221</v>
      </c>
      <c r="S27" s="163" t="s">
        <v>222</v>
      </c>
      <c r="T27" s="163" t="s">
        <v>264</v>
      </c>
      <c r="U27" s="163" t="s">
        <v>243</v>
      </c>
      <c r="V27" s="163" t="s">
        <v>47</v>
      </c>
      <c r="W27" s="23">
        <v>0</v>
      </c>
      <c r="X27" s="3">
        <v>0</v>
      </c>
      <c r="Y27" s="23">
        <f t="shared" si="4"/>
        <v>0</v>
      </c>
    </row>
    <row r="28" spans="1:25" ht="20.100000000000001" customHeight="1" x14ac:dyDescent="0.3">
      <c r="A28" s="95">
        <v>22</v>
      </c>
      <c r="B28" s="6" t="s">
        <v>63</v>
      </c>
      <c r="C28" s="195">
        <v>13084</v>
      </c>
      <c r="D28" s="7" t="s">
        <v>73</v>
      </c>
      <c r="E28" s="23">
        <v>15</v>
      </c>
      <c r="F28" s="71">
        <v>9</v>
      </c>
      <c r="G28" s="102" t="s">
        <v>164</v>
      </c>
      <c r="H28" s="7" t="s">
        <v>164</v>
      </c>
      <c r="I28" s="7"/>
      <c r="J28" s="7"/>
      <c r="K28" s="38"/>
      <c r="L28" s="52">
        <f t="shared" si="0"/>
        <v>24</v>
      </c>
      <c r="M28" s="53"/>
      <c r="N28" s="52">
        <f t="shared" si="1"/>
        <v>24</v>
      </c>
      <c r="O28" s="54">
        <f t="shared" si="3"/>
        <v>-107</v>
      </c>
      <c r="R28" s="163" t="s">
        <v>221</v>
      </c>
      <c r="S28" s="163" t="s">
        <v>223</v>
      </c>
      <c r="T28" s="163" t="s">
        <v>265</v>
      </c>
      <c r="U28" s="163" t="s">
        <v>134</v>
      </c>
      <c r="V28" s="163" t="s">
        <v>2</v>
      </c>
      <c r="W28" s="23">
        <v>0</v>
      </c>
      <c r="X28" s="3">
        <v>0</v>
      </c>
      <c r="Y28" s="23">
        <f t="shared" si="4"/>
        <v>0</v>
      </c>
    </row>
    <row r="29" spans="1:25" ht="20.100000000000001" customHeight="1" x14ac:dyDescent="0.3">
      <c r="A29" s="95">
        <v>23</v>
      </c>
      <c r="B29" s="6" t="s">
        <v>278</v>
      </c>
      <c r="C29" s="195" t="s">
        <v>315</v>
      </c>
      <c r="D29" s="7" t="s">
        <v>3</v>
      </c>
      <c r="E29" s="71" t="s">
        <v>164</v>
      </c>
      <c r="F29" s="71" t="s">
        <v>164</v>
      </c>
      <c r="G29" s="65">
        <v>23</v>
      </c>
      <c r="H29" s="7" t="s">
        <v>164</v>
      </c>
      <c r="I29" s="7"/>
      <c r="J29" s="7"/>
      <c r="K29" s="38"/>
      <c r="L29" s="52">
        <f t="shared" si="0"/>
        <v>23</v>
      </c>
      <c r="M29" s="53"/>
      <c r="N29" s="55">
        <f t="shared" si="1"/>
        <v>23</v>
      </c>
      <c r="O29" s="54">
        <f t="shared" si="3"/>
        <v>-108</v>
      </c>
      <c r="R29" s="163" t="s">
        <v>221</v>
      </c>
      <c r="S29" s="163" t="s">
        <v>224</v>
      </c>
      <c r="T29" s="163" t="s">
        <v>266</v>
      </c>
      <c r="U29" s="163" t="s">
        <v>140</v>
      </c>
      <c r="V29" s="163" t="s">
        <v>4</v>
      </c>
      <c r="W29" s="23">
        <v>0</v>
      </c>
      <c r="X29" s="3">
        <v>0</v>
      </c>
      <c r="Y29" s="23">
        <f t="shared" si="4"/>
        <v>0</v>
      </c>
    </row>
    <row r="30" spans="1:25" ht="20.100000000000001" customHeight="1" x14ac:dyDescent="0.3">
      <c r="A30" s="95">
        <v>24</v>
      </c>
      <c r="B30" s="6" t="s">
        <v>279</v>
      </c>
      <c r="C30" s="192">
        <v>22935</v>
      </c>
      <c r="D30" s="7" t="s">
        <v>73</v>
      </c>
      <c r="E30" s="71" t="s">
        <v>164</v>
      </c>
      <c r="F30" s="71" t="s">
        <v>164</v>
      </c>
      <c r="G30" s="65">
        <v>17</v>
      </c>
      <c r="H30" s="7" t="s">
        <v>164</v>
      </c>
      <c r="I30" s="7"/>
      <c r="J30" s="7"/>
      <c r="K30" s="38"/>
      <c r="L30" s="52">
        <f t="shared" si="0"/>
        <v>17</v>
      </c>
      <c r="M30" s="53"/>
      <c r="N30" s="55">
        <f t="shared" si="1"/>
        <v>17</v>
      </c>
      <c r="O30" s="54">
        <f t="shared" si="3"/>
        <v>-114</v>
      </c>
      <c r="R30" s="163" t="s">
        <v>221</v>
      </c>
      <c r="S30" s="163" t="s">
        <v>225</v>
      </c>
      <c r="T30" s="163" t="s">
        <v>267</v>
      </c>
      <c r="U30" s="163" t="s">
        <v>131</v>
      </c>
      <c r="V30" s="163" t="s">
        <v>3</v>
      </c>
      <c r="W30" s="23">
        <v>0</v>
      </c>
      <c r="X30" s="3">
        <v>0</v>
      </c>
      <c r="Y30" s="23">
        <f t="shared" si="4"/>
        <v>0</v>
      </c>
    </row>
    <row r="31" spans="1:25" ht="25.05" customHeight="1" x14ac:dyDescent="0.3">
      <c r="A31" s="95">
        <v>25</v>
      </c>
      <c r="B31" s="6" t="s">
        <v>172</v>
      </c>
      <c r="C31" s="195" t="s">
        <v>346</v>
      </c>
      <c r="D31" s="7" t="s">
        <v>47</v>
      </c>
      <c r="E31" s="71" t="s">
        <v>164</v>
      </c>
      <c r="F31" s="7">
        <v>8</v>
      </c>
      <c r="G31" s="71" t="s">
        <v>164</v>
      </c>
      <c r="H31" s="7">
        <v>9</v>
      </c>
      <c r="I31" s="7"/>
      <c r="J31" s="7"/>
      <c r="K31" s="38"/>
      <c r="L31" s="52">
        <f t="shared" si="0"/>
        <v>17</v>
      </c>
      <c r="M31" s="53"/>
      <c r="N31" s="55">
        <f t="shared" si="1"/>
        <v>17</v>
      </c>
      <c r="O31" s="54">
        <f t="shared" si="3"/>
        <v>-114</v>
      </c>
      <c r="R31" s="163" t="s">
        <v>221</v>
      </c>
      <c r="S31" s="163" t="s">
        <v>226</v>
      </c>
      <c r="T31" s="163" t="s">
        <v>268</v>
      </c>
      <c r="U31" s="163" t="s">
        <v>244</v>
      </c>
      <c r="V31" s="163" t="s">
        <v>73</v>
      </c>
      <c r="W31" s="23">
        <v>0</v>
      </c>
      <c r="X31" s="3">
        <v>0</v>
      </c>
      <c r="Y31" s="23">
        <f t="shared" si="4"/>
        <v>0</v>
      </c>
    </row>
    <row r="32" spans="1:25" ht="20.100000000000001" customHeight="1" x14ac:dyDescent="0.3">
      <c r="A32" s="95">
        <v>26</v>
      </c>
      <c r="B32" s="6" t="s">
        <v>333</v>
      </c>
      <c r="C32" s="192" t="s">
        <v>345</v>
      </c>
      <c r="D32" s="7" t="s">
        <v>4</v>
      </c>
      <c r="E32" s="71"/>
      <c r="F32" s="71"/>
      <c r="G32" s="204"/>
      <c r="H32" s="7">
        <v>16</v>
      </c>
      <c r="I32" s="7"/>
      <c r="J32" s="7"/>
      <c r="K32" s="38"/>
      <c r="L32" s="52">
        <f t="shared" si="0"/>
        <v>16</v>
      </c>
      <c r="M32" s="53"/>
      <c r="N32" s="55">
        <f t="shared" si="1"/>
        <v>16</v>
      </c>
      <c r="O32" s="54">
        <f t="shared" si="3"/>
        <v>-115</v>
      </c>
      <c r="R32" s="163" t="s">
        <v>221</v>
      </c>
      <c r="S32" s="163" t="s">
        <v>227</v>
      </c>
      <c r="T32" s="163" t="s">
        <v>269</v>
      </c>
      <c r="U32" s="163" t="s">
        <v>156</v>
      </c>
      <c r="V32" s="163" t="s">
        <v>2</v>
      </c>
      <c r="W32" s="23">
        <v>0</v>
      </c>
      <c r="X32" s="3">
        <v>0</v>
      </c>
      <c r="Y32" s="23">
        <f t="shared" si="4"/>
        <v>0</v>
      </c>
    </row>
    <row r="33" spans="1:25" ht="20.100000000000001" customHeight="1" x14ac:dyDescent="0.3">
      <c r="A33" s="95">
        <v>27</v>
      </c>
      <c r="B33" s="6" t="s">
        <v>86</v>
      </c>
      <c r="C33" s="195">
        <v>12977</v>
      </c>
      <c r="D33" s="7" t="s">
        <v>47</v>
      </c>
      <c r="E33" s="24">
        <v>15</v>
      </c>
      <c r="F33" s="71" t="s">
        <v>164</v>
      </c>
      <c r="G33" s="102" t="s">
        <v>164</v>
      </c>
      <c r="H33" s="7" t="s">
        <v>164</v>
      </c>
      <c r="I33" s="7"/>
      <c r="J33" s="7"/>
      <c r="K33" s="38"/>
      <c r="L33" s="52">
        <f t="shared" si="0"/>
        <v>15</v>
      </c>
      <c r="M33" s="53"/>
      <c r="N33" s="52">
        <f t="shared" si="1"/>
        <v>15</v>
      </c>
      <c r="O33" s="54">
        <f t="shared" si="3"/>
        <v>-116</v>
      </c>
      <c r="R33" s="163" t="s">
        <v>221</v>
      </c>
      <c r="S33" s="163" t="s">
        <v>228</v>
      </c>
      <c r="T33" s="163" t="s">
        <v>270</v>
      </c>
      <c r="U33" s="163" t="s">
        <v>245</v>
      </c>
      <c r="V33" s="163" t="s">
        <v>4</v>
      </c>
      <c r="W33" s="23">
        <v>0</v>
      </c>
      <c r="X33" s="3">
        <v>0</v>
      </c>
      <c r="Y33" s="23">
        <f t="shared" si="4"/>
        <v>0</v>
      </c>
    </row>
    <row r="34" spans="1:25" ht="20.100000000000001" customHeight="1" x14ac:dyDescent="0.3">
      <c r="A34" s="95">
        <v>28</v>
      </c>
      <c r="B34" s="6" t="s">
        <v>170</v>
      </c>
      <c r="C34" s="195" t="s">
        <v>143</v>
      </c>
      <c r="D34" s="7" t="s">
        <v>3</v>
      </c>
      <c r="E34" s="71" t="s">
        <v>164</v>
      </c>
      <c r="F34" s="7">
        <v>15</v>
      </c>
      <c r="G34" s="71" t="s">
        <v>164</v>
      </c>
      <c r="H34" s="7" t="s">
        <v>164</v>
      </c>
      <c r="I34" s="7"/>
      <c r="J34" s="7"/>
      <c r="K34" s="38"/>
      <c r="L34" s="52">
        <f t="shared" si="0"/>
        <v>15</v>
      </c>
      <c r="M34" s="53"/>
      <c r="N34" s="55">
        <f t="shared" si="1"/>
        <v>15</v>
      </c>
      <c r="O34" s="54">
        <f t="shared" si="3"/>
        <v>-116</v>
      </c>
      <c r="R34" s="163" t="s">
        <v>221</v>
      </c>
      <c r="S34" s="163" t="s">
        <v>229</v>
      </c>
      <c r="T34" s="163" t="s">
        <v>116</v>
      </c>
      <c r="U34" s="163" t="s">
        <v>246</v>
      </c>
      <c r="V34" s="163" t="s">
        <v>70</v>
      </c>
      <c r="W34" s="23">
        <v>0</v>
      </c>
      <c r="X34" s="3">
        <v>0</v>
      </c>
      <c r="Y34" s="23">
        <f t="shared" si="4"/>
        <v>0</v>
      </c>
    </row>
    <row r="35" spans="1:25" ht="20.100000000000001" customHeight="1" x14ac:dyDescent="0.3">
      <c r="A35" s="95">
        <v>29</v>
      </c>
      <c r="B35" s="6" t="s">
        <v>287</v>
      </c>
      <c r="C35" s="195" t="s">
        <v>322</v>
      </c>
      <c r="D35" s="7" t="s">
        <v>47</v>
      </c>
      <c r="E35" s="71" t="s">
        <v>164</v>
      </c>
      <c r="F35" s="71" t="s">
        <v>164</v>
      </c>
      <c r="G35" s="7">
        <v>12</v>
      </c>
      <c r="H35" s="7" t="s">
        <v>164</v>
      </c>
      <c r="I35" s="7"/>
      <c r="J35" s="7"/>
      <c r="K35" s="38"/>
      <c r="L35" s="52">
        <f t="shared" si="0"/>
        <v>12</v>
      </c>
      <c r="M35" s="53"/>
      <c r="N35" s="55">
        <f t="shared" si="1"/>
        <v>12</v>
      </c>
      <c r="O35" s="54">
        <f t="shared" si="3"/>
        <v>-119</v>
      </c>
      <c r="R35" s="166"/>
      <c r="S35" s="166"/>
      <c r="T35" s="166"/>
      <c r="U35" s="166"/>
      <c r="V35" s="166"/>
      <c r="W35" s="167"/>
      <c r="X35" s="16"/>
      <c r="Y35" s="167"/>
    </row>
    <row r="36" spans="1:25" ht="20.100000000000001" customHeight="1" x14ac:dyDescent="0.3">
      <c r="A36" s="95">
        <v>30</v>
      </c>
      <c r="B36" s="6" t="s">
        <v>84</v>
      </c>
      <c r="C36" s="199">
        <v>13002</v>
      </c>
      <c r="D36" s="7" t="s">
        <v>73</v>
      </c>
      <c r="E36" s="97">
        <v>4.5</v>
      </c>
      <c r="F36" s="7">
        <v>5</v>
      </c>
      <c r="G36" s="71" t="s">
        <v>164</v>
      </c>
      <c r="H36" s="7" t="s">
        <v>164</v>
      </c>
      <c r="I36" s="7"/>
      <c r="J36" s="7"/>
      <c r="K36" s="38"/>
      <c r="L36" s="52">
        <f t="shared" si="0"/>
        <v>9.5</v>
      </c>
      <c r="M36" s="53"/>
      <c r="N36" s="52">
        <f t="shared" si="1"/>
        <v>9.5</v>
      </c>
      <c r="O36" s="54">
        <f t="shared" si="3"/>
        <v>-121.5</v>
      </c>
      <c r="R36" s="166"/>
      <c r="S36" s="166"/>
      <c r="T36" s="166"/>
      <c r="U36" s="166"/>
      <c r="V36" s="166"/>
      <c r="W36" s="167"/>
      <c r="X36" s="16"/>
      <c r="Y36" s="167"/>
    </row>
    <row r="37" spans="1:25" ht="20.100000000000001" customHeight="1" x14ac:dyDescent="0.3">
      <c r="A37" s="95">
        <v>31</v>
      </c>
      <c r="B37" s="6" t="s">
        <v>282</v>
      </c>
      <c r="C37" s="200" t="s">
        <v>316</v>
      </c>
      <c r="D37" s="7" t="s">
        <v>73</v>
      </c>
      <c r="E37" s="71" t="s">
        <v>164</v>
      </c>
      <c r="F37" s="71" t="s">
        <v>164</v>
      </c>
      <c r="G37" s="7">
        <v>9</v>
      </c>
      <c r="H37" s="7" t="s">
        <v>164</v>
      </c>
      <c r="I37" s="7"/>
      <c r="J37" s="7"/>
      <c r="K37" s="38"/>
      <c r="L37" s="52">
        <f t="shared" si="0"/>
        <v>9</v>
      </c>
      <c r="M37" s="53"/>
      <c r="N37" s="55">
        <f t="shared" si="1"/>
        <v>9</v>
      </c>
      <c r="O37" s="54">
        <f t="shared" si="3"/>
        <v>-122</v>
      </c>
      <c r="R37" s="166"/>
      <c r="S37" s="166"/>
      <c r="T37" s="166"/>
      <c r="U37" s="166"/>
      <c r="V37" s="166"/>
      <c r="W37" s="167"/>
      <c r="X37" s="16"/>
      <c r="Y37" s="167"/>
    </row>
    <row r="38" spans="1:25" ht="20.100000000000001" customHeight="1" x14ac:dyDescent="0.3">
      <c r="A38" s="95">
        <v>32</v>
      </c>
      <c r="B38" s="6" t="s">
        <v>89</v>
      </c>
      <c r="C38" s="195" t="s">
        <v>320</v>
      </c>
      <c r="D38" s="7" t="s">
        <v>70</v>
      </c>
      <c r="E38" s="97">
        <v>8</v>
      </c>
      <c r="F38" s="71" t="s">
        <v>164</v>
      </c>
      <c r="G38" s="71" t="s">
        <v>164</v>
      </c>
      <c r="H38" s="7" t="s">
        <v>164</v>
      </c>
      <c r="I38" s="7"/>
      <c r="J38" s="7"/>
      <c r="K38" s="38"/>
      <c r="L38" s="52">
        <f t="shared" si="0"/>
        <v>8</v>
      </c>
      <c r="M38" s="53"/>
      <c r="N38" s="52">
        <f t="shared" si="1"/>
        <v>8</v>
      </c>
      <c r="O38" s="54">
        <f t="shared" si="3"/>
        <v>-123</v>
      </c>
      <c r="R38" s="166"/>
      <c r="S38" s="166"/>
      <c r="T38" s="166"/>
      <c r="U38" s="166"/>
      <c r="V38" s="166"/>
      <c r="W38" s="167"/>
      <c r="X38" s="16"/>
      <c r="Y38" s="167"/>
    </row>
    <row r="39" spans="1:25" ht="20.100000000000001" customHeight="1" x14ac:dyDescent="0.3">
      <c r="A39" s="95">
        <v>33</v>
      </c>
      <c r="B39" s="6" t="s">
        <v>56</v>
      </c>
      <c r="C39" s="193" t="s">
        <v>325</v>
      </c>
      <c r="D39" s="7" t="s">
        <v>70</v>
      </c>
      <c r="E39" s="97">
        <v>6</v>
      </c>
      <c r="F39" s="71" t="s">
        <v>164</v>
      </c>
      <c r="G39" s="71" t="s">
        <v>164</v>
      </c>
      <c r="H39" s="7" t="s">
        <v>164</v>
      </c>
      <c r="I39" s="7"/>
      <c r="J39" s="7"/>
      <c r="K39" s="38"/>
      <c r="L39" s="52">
        <f t="shared" si="0"/>
        <v>6</v>
      </c>
      <c r="M39" s="53"/>
      <c r="N39" s="55">
        <f t="shared" si="1"/>
        <v>6</v>
      </c>
      <c r="O39" s="54">
        <f t="shared" si="3"/>
        <v>-125</v>
      </c>
      <c r="R39" s="166"/>
      <c r="S39" s="166"/>
      <c r="T39" s="166"/>
      <c r="U39" s="166"/>
      <c r="V39" s="166"/>
      <c r="W39" s="167"/>
      <c r="X39" s="16"/>
      <c r="Y39" s="167"/>
    </row>
    <row r="40" spans="1:25" ht="20.100000000000001" customHeight="1" x14ac:dyDescent="0.3">
      <c r="A40" s="95">
        <v>34</v>
      </c>
      <c r="B40" s="6" t="s">
        <v>288</v>
      </c>
      <c r="C40" s="195" t="s">
        <v>317</v>
      </c>
      <c r="D40" s="7" t="s">
        <v>4</v>
      </c>
      <c r="E40" s="71" t="s">
        <v>164</v>
      </c>
      <c r="F40" s="71" t="s">
        <v>164</v>
      </c>
      <c r="G40" s="5">
        <v>6</v>
      </c>
      <c r="H40" s="7" t="s">
        <v>164</v>
      </c>
      <c r="I40" s="7"/>
      <c r="J40" s="7"/>
      <c r="K40" s="38"/>
      <c r="L40" s="52">
        <f t="shared" si="0"/>
        <v>6</v>
      </c>
      <c r="M40" s="53"/>
      <c r="N40" s="55">
        <f t="shared" si="1"/>
        <v>6</v>
      </c>
      <c r="O40" s="54">
        <f t="shared" si="3"/>
        <v>-125</v>
      </c>
      <c r="R40" s="166"/>
      <c r="S40" s="166"/>
      <c r="T40" s="166"/>
      <c r="U40" s="166"/>
      <c r="V40" s="166"/>
      <c r="W40" s="167"/>
      <c r="X40" s="16"/>
      <c r="Y40" s="167"/>
    </row>
    <row r="41" spans="1:25" ht="20.100000000000001" customHeight="1" x14ac:dyDescent="0.3">
      <c r="A41" s="95">
        <v>35</v>
      </c>
      <c r="B41" s="6" t="s">
        <v>289</v>
      </c>
      <c r="C41" s="193">
        <v>18224</v>
      </c>
      <c r="D41" s="7" t="s">
        <v>195</v>
      </c>
      <c r="E41" s="71" t="s">
        <v>164</v>
      </c>
      <c r="F41" s="71" t="s">
        <v>164</v>
      </c>
      <c r="G41" s="5">
        <v>4</v>
      </c>
      <c r="H41" s="7" t="s">
        <v>164</v>
      </c>
      <c r="I41" s="7"/>
      <c r="J41" s="7"/>
      <c r="K41" s="38"/>
      <c r="L41" s="52">
        <f t="shared" si="0"/>
        <v>4</v>
      </c>
      <c r="M41" s="53"/>
      <c r="N41" s="55">
        <f t="shared" si="1"/>
        <v>4</v>
      </c>
      <c r="O41" s="54">
        <f t="shared" si="3"/>
        <v>-127</v>
      </c>
      <c r="R41" s="166"/>
      <c r="S41" s="166"/>
      <c r="T41" s="166"/>
      <c r="U41" s="166"/>
      <c r="V41" s="166"/>
      <c r="W41" s="167"/>
      <c r="X41" s="16"/>
      <c r="Y41" s="167"/>
    </row>
    <row r="42" spans="1:25" ht="20.100000000000001" customHeight="1" x14ac:dyDescent="0.3">
      <c r="A42" s="95">
        <v>36</v>
      </c>
      <c r="B42" s="6" t="s">
        <v>173</v>
      </c>
      <c r="C42" s="195" t="s">
        <v>321</v>
      </c>
      <c r="D42" s="7" t="s">
        <v>3</v>
      </c>
      <c r="E42" s="71" t="s">
        <v>164</v>
      </c>
      <c r="F42" s="98" t="s">
        <v>11</v>
      </c>
      <c r="G42" s="71" t="s">
        <v>164</v>
      </c>
      <c r="H42" s="7" t="s">
        <v>164</v>
      </c>
      <c r="I42" s="7"/>
      <c r="J42" s="7"/>
      <c r="K42" s="38"/>
      <c r="L42" s="52">
        <f t="shared" si="0"/>
        <v>0</v>
      </c>
      <c r="M42" s="53"/>
      <c r="N42" s="55">
        <f t="shared" si="1"/>
        <v>0</v>
      </c>
      <c r="O42" s="54">
        <f t="shared" si="3"/>
        <v>-131</v>
      </c>
      <c r="R42" s="166"/>
      <c r="S42" s="166"/>
      <c r="T42" s="166"/>
      <c r="U42" s="166"/>
      <c r="V42" s="166"/>
      <c r="W42" s="167"/>
      <c r="X42" s="16"/>
      <c r="Y42" s="167"/>
    </row>
    <row r="43" spans="1:25" ht="20.100000000000001" customHeight="1" x14ac:dyDescent="0.3">
      <c r="A43" s="95">
        <v>37</v>
      </c>
      <c r="B43" s="6" t="s">
        <v>174</v>
      </c>
      <c r="C43" s="197">
        <v>23667</v>
      </c>
      <c r="D43" s="7" t="s">
        <v>2</v>
      </c>
      <c r="E43" s="71" t="s">
        <v>164</v>
      </c>
      <c r="F43" s="98" t="s">
        <v>11</v>
      </c>
      <c r="G43" s="98" t="s">
        <v>11</v>
      </c>
      <c r="H43" s="7" t="s">
        <v>164</v>
      </c>
      <c r="I43" s="7"/>
      <c r="J43" s="7"/>
      <c r="K43" s="38"/>
      <c r="L43" s="52">
        <f t="shared" si="0"/>
        <v>0</v>
      </c>
      <c r="M43" s="53"/>
      <c r="N43" s="55">
        <f t="shared" si="1"/>
        <v>0</v>
      </c>
      <c r="O43" s="54">
        <f t="shared" si="3"/>
        <v>-131</v>
      </c>
      <c r="R43" s="166"/>
      <c r="S43" s="166"/>
      <c r="T43" s="166"/>
      <c r="U43" s="166"/>
      <c r="V43" s="166"/>
      <c r="W43" s="167"/>
      <c r="X43" s="16"/>
      <c r="Y43" s="167"/>
    </row>
    <row r="44" spans="1:25" ht="20.100000000000001" customHeight="1" x14ac:dyDescent="0.3">
      <c r="A44" s="95">
        <v>38</v>
      </c>
      <c r="B44" s="6" t="s">
        <v>291</v>
      </c>
      <c r="C44" s="195" t="s">
        <v>318</v>
      </c>
      <c r="D44" s="7" t="s">
        <v>73</v>
      </c>
      <c r="E44" s="71" t="s">
        <v>164</v>
      </c>
      <c r="F44" s="71" t="s">
        <v>164</v>
      </c>
      <c r="G44" s="98" t="s">
        <v>11</v>
      </c>
      <c r="H44" s="7" t="s">
        <v>164</v>
      </c>
      <c r="I44" s="7"/>
      <c r="J44" s="7"/>
      <c r="K44" s="38"/>
      <c r="L44" s="52">
        <f>SUM(H44:K44)</f>
        <v>0</v>
      </c>
      <c r="M44" s="53"/>
      <c r="N44" s="55">
        <f t="shared" si="1"/>
        <v>0</v>
      </c>
      <c r="O44" s="54">
        <f t="shared" si="3"/>
        <v>-131</v>
      </c>
      <c r="R44" s="166"/>
      <c r="S44" s="166"/>
      <c r="T44" s="166"/>
      <c r="U44" s="166"/>
      <c r="V44" s="166"/>
      <c r="W44" s="167"/>
      <c r="X44" s="16"/>
      <c r="Y44" s="167"/>
    </row>
    <row r="45" spans="1:25" ht="20.100000000000001" customHeight="1" x14ac:dyDescent="0.3">
      <c r="A45" s="95">
        <v>39</v>
      </c>
      <c r="B45" s="6" t="s">
        <v>290</v>
      </c>
      <c r="C45" s="197">
        <v>18214</v>
      </c>
      <c r="D45" s="7" t="s">
        <v>4</v>
      </c>
      <c r="E45" s="71" t="s">
        <v>164</v>
      </c>
      <c r="F45" s="71" t="s">
        <v>164</v>
      </c>
      <c r="G45" s="98" t="s">
        <v>11</v>
      </c>
      <c r="H45" s="7" t="s">
        <v>164</v>
      </c>
      <c r="I45" s="7"/>
      <c r="J45" s="7"/>
      <c r="K45" s="38"/>
      <c r="L45" s="52">
        <f>SUM(E45:K45)</f>
        <v>0</v>
      </c>
      <c r="M45" s="53"/>
      <c r="N45" s="55">
        <f t="shared" si="1"/>
        <v>0</v>
      </c>
      <c r="O45" s="54">
        <f t="shared" si="3"/>
        <v>-131</v>
      </c>
      <c r="R45" s="166"/>
      <c r="S45" s="166"/>
      <c r="T45" s="166"/>
      <c r="U45" s="166"/>
      <c r="V45" s="166"/>
      <c r="W45" s="167"/>
      <c r="X45" s="16"/>
      <c r="Y45" s="167"/>
    </row>
    <row r="46" spans="1:25" ht="20.100000000000001" customHeight="1" x14ac:dyDescent="0.3">
      <c r="A46" s="95">
        <v>40</v>
      </c>
      <c r="B46" s="6" t="s">
        <v>283</v>
      </c>
      <c r="C46" s="192" t="s">
        <v>319</v>
      </c>
      <c r="D46" s="7" t="s">
        <v>214</v>
      </c>
      <c r="E46" s="71" t="s">
        <v>164</v>
      </c>
      <c r="F46" s="71" t="s">
        <v>164</v>
      </c>
      <c r="G46" s="170" t="s">
        <v>285</v>
      </c>
      <c r="H46" s="7" t="s">
        <v>164</v>
      </c>
      <c r="I46" s="7"/>
      <c r="J46" s="7"/>
      <c r="K46" s="38"/>
      <c r="L46" s="52">
        <f>SUM(E46:K46)</f>
        <v>0</v>
      </c>
      <c r="M46" s="53"/>
      <c r="N46" s="55">
        <f t="shared" si="1"/>
        <v>0</v>
      </c>
      <c r="O46" s="54">
        <f t="shared" si="3"/>
        <v>-131</v>
      </c>
      <c r="R46" s="166"/>
      <c r="S46" s="166"/>
      <c r="T46" s="166"/>
      <c r="U46" s="166"/>
      <c r="V46" s="166"/>
      <c r="W46" s="167"/>
      <c r="X46" s="16"/>
      <c r="Y46" s="167"/>
    </row>
    <row r="47" spans="1:25" ht="20.100000000000001" customHeight="1" x14ac:dyDescent="0.3">
      <c r="A47" s="95"/>
      <c r="B47" s="6"/>
      <c r="C47" s="6"/>
      <c r="D47" s="7"/>
      <c r="E47" s="7"/>
      <c r="F47" s="7"/>
      <c r="G47" s="7"/>
      <c r="H47" s="7"/>
      <c r="I47" s="7"/>
      <c r="J47" s="7"/>
      <c r="K47" s="38"/>
      <c r="L47" s="52"/>
      <c r="M47" s="53"/>
      <c r="N47" s="55"/>
      <c r="O47" s="56"/>
    </row>
    <row r="48" spans="1:25" ht="20.100000000000001" customHeight="1" thickBot="1" x14ac:dyDescent="0.35">
      <c r="A48" s="96"/>
      <c r="B48" s="33"/>
      <c r="C48" s="33"/>
      <c r="D48" s="34"/>
      <c r="E48" s="34"/>
      <c r="F48" s="34"/>
      <c r="G48" s="34"/>
      <c r="H48" s="34"/>
      <c r="I48" s="34"/>
      <c r="J48" s="34"/>
      <c r="K48" s="39"/>
      <c r="L48" s="57"/>
      <c r="M48" s="58"/>
      <c r="N48" s="59"/>
      <c r="O48" s="60"/>
    </row>
    <row r="49" spans="2:15" ht="3.75" customHeight="1" thickBot="1" x14ac:dyDescent="0.35">
      <c r="L49" s="1"/>
      <c r="M49" s="1"/>
      <c r="N49" s="1"/>
      <c r="O49" s="1"/>
    </row>
    <row r="50" spans="2:15" ht="33.75" customHeight="1" thickBot="1" x14ac:dyDescent="0.35">
      <c r="B50" t="s">
        <v>13</v>
      </c>
      <c r="D50" s="18"/>
      <c r="E50" s="11"/>
      <c r="F50" s="61" t="s">
        <v>41</v>
      </c>
      <c r="G50" s="12"/>
      <c r="H50" s="169" t="s">
        <v>285</v>
      </c>
      <c r="I50" s="168" t="s">
        <v>286</v>
      </c>
      <c r="L50" s="42"/>
      <c r="M50" s="42"/>
      <c r="N50" s="1"/>
      <c r="O50" s="1"/>
    </row>
    <row r="51" spans="2:15" ht="5.25" customHeight="1" x14ac:dyDescent="0.3">
      <c r="L51" s="42"/>
      <c r="M51" s="42"/>
      <c r="N51" s="1"/>
      <c r="O51" s="1"/>
    </row>
  </sheetData>
  <sortState ref="B7:O46">
    <sortCondition descending="1" ref="L7:L46"/>
  </sortState>
  <mergeCells count="1">
    <mergeCell ref="A1:O1"/>
  </mergeCells>
  <printOptions horizontalCentered="1" verticalCentered="1"/>
  <pageMargins left="0.19685039370078741" right="0.19685039370078741" top="0.19685039370078741" bottom="0.19685039370078741" header="0" footer="0"/>
  <pageSetup paperSize="9" scale="52" orientation="landscape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4"/>
  <sheetViews>
    <sheetView view="pageBreakPreview" topLeftCell="A26" zoomScale="80" zoomScaleNormal="80" zoomScaleSheetLayoutView="80" workbookViewId="0">
      <selection activeCell="G45" sqref="G45"/>
    </sheetView>
  </sheetViews>
  <sheetFormatPr defaultRowHeight="14.4" x14ac:dyDescent="0.3"/>
  <cols>
    <col min="1" max="1" width="5.6640625" style="1" customWidth="1"/>
    <col min="2" max="2" width="40" customWidth="1"/>
    <col min="4" max="10" width="15.6640625" style="1" customWidth="1"/>
    <col min="11" max="12" width="11.33203125" style="42" customWidth="1"/>
    <col min="13" max="13" width="11.33203125" style="1" customWidth="1"/>
    <col min="14" max="14" width="9.109375" style="1"/>
    <col min="20" max="20" width="9.109375" customWidth="1"/>
    <col min="21" max="21" width="20.88671875" bestFit="1" customWidth="1"/>
    <col min="22" max="22" width="30.6640625" customWidth="1"/>
    <col min="23" max="23" width="23.109375" bestFit="1" customWidth="1"/>
    <col min="24" max="24" width="9.109375" hidden="1" customWidth="1"/>
    <col min="26" max="26" width="9.109375" hidden="1" customWidth="1"/>
  </cols>
  <sheetData>
    <row r="1" spans="1:17" s="28" customFormat="1" ht="36.6" x14ac:dyDescent="0.7">
      <c r="A1" s="206" t="s">
        <v>107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</row>
    <row r="2" spans="1:17" ht="3.75" customHeight="1" x14ac:dyDescent="0.35">
      <c r="A2"/>
      <c r="B2" s="9"/>
      <c r="D2" s="10"/>
      <c r="F2" s="12"/>
      <c r="K2" s="15"/>
      <c r="L2" s="15"/>
      <c r="M2"/>
      <c r="N2"/>
    </row>
    <row r="3" spans="1:17" ht="15" thickBot="1" x14ac:dyDescent="0.35"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  <c r="L3" s="42" t="s">
        <v>295</v>
      </c>
      <c r="M3" s="186">
        <v>43681</v>
      </c>
    </row>
    <row r="4" spans="1:17" ht="43.2" x14ac:dyDescent="0.3">
      <c r="D4" s="74" t="s">
        <v>60</v>
      </c>
      <c r="E4" s="76" t="s">
        <v>105</v>
      </c>
      <c r="F4" s="76" t="s">
        <v>104</v>
      </c>
      <c r="G4" s="76" t="s">
        <v>327</v>
      </c>
      <c r="H4" s="75" t="s">
        <v>14</v>
      </c>
      <c r="I4" s="75" t="s">
        <v>20</v>
      </c>
      <c r="J4" s="77" t="s">
        <v>21</v>
      </c>
      <c r="K4" s="78" t="s">
        <v>10</v>
      </c>
      <c r="L4" s="79" t="s">
        <v>37</v>
      </c>
      <c r="M4" s="41" t="s">
        <v>38</v>
      </c>
      <c r="N4" s="80" t="s">
        <v>15</v>
      </c>
    </row>
    <row r="5" spans="1:17" ht="51.75" customHeight="1" thickBot="1" x14ac:dyDescent="0.35">
      <c r="D5" s="29"/>
      <c r="E5" s="30"/>
      <c r="F5" s="30"/>
      <c r="G5" s="30"/>
      <c r="H5" s="31"/>
      <c r="I5" s="30"/>
      <c r="J5" s="35"/>
      <c r="K5" s="40"/>
      <c r="L5" s="43"/>
      <c r="M5" s="44"/>
      <c r="N5" s="45"/>
    </row>
    <row r="6" spans="1:17" ht="20.25" customHeight="1" thickBot="1" x14ac:dyDescent="0.35">
      <c r="B6" s="26" t="s">
        <v>39</v>
      </c>
      <c r="D6" s="101"/>
      <c r="E6" s="27"/>
      <c r="F6" s="101"/>
      <c r="G6" s="27"/>
      <c r="H6" s="27"/>
      <c r="I6" s="17"/>
      <c r="J6" s="36"/>
      <c r="K6" s="46"/>
      <c r="L6" s="47"/>
      <c r="M6" s="48"/>
      <c r="N6" s="49"/>
      <c r="P6" s="8"/>
      <c r="Q6" s="8"/>
    </row>
    <row r="7" spans="1:17" x14ac:dyDescent="0.3">
      <c r="A7" s="94">
        <v>1</v>
      </c>
      <c r="B7" s="62" t="s">
        <v>43</v>
      </c>
      <c r="C7" s="32" t="s">
        <v>3</v>
      </c>
      <c r="D7" s="90">
        <v>15</v>
      </c>
      <c r="E7" s="32">
        <v>15</v>
      </c>
      <c r="F7" s="165" t="s">
        <v>11</v>
      </c>
      <c r="G7" s="32">
        <v>15</v>
      </c>
      <c r="H7" s="32"/>
      <c r="I7" s="32"/>
      <c r="J7" s="37"/>
      <c r="K7" s="50">
        <f t="shared" ref="K7:K20" si="0">SUM(D7:J7)</f>
        <v>45</v>
      </c>
      <c r="L7" s="51"/>
      <c r="M7" s="50">
        <f t="shared" ref="M7:M20" si="1">K7-L7</f>
        <v>45</v>
      </c>
      <c r="N7" s="73"/>
      <c r="P7" s="8"/>
      <c r="Q7" s="8"/>
    </row>
    <row r="8" spans="1:17" x14ac:dyDescent="0.3">
      <c r="A8" s="95">
        <v>2</v>
      </c>
      <c r="B8" s="6" t="s">
        <v>30</v>
      </c>
      <c r="C8" s="7" t="s">
        <v>3</v>
      </c>
      <c r="D8" s="23">
        <v>4</v>
      </c>
      <c r="E8" s="98" t="s">
        <v>11</v>
      </c>
      <c r="F8" s="7">
        <v>13</v>
      </c>
      <c r="G8" s="7">
        <v>12</v>
      </c>
      <c r="H8" s="7"/>
      <c r="I8" s="7"/>
      <c r="J8" s="38"/>
      <c r="K8" s="52">
        <f t="shared" si="0"/>
        <v>29</v>
      </c>
      <c r="L8" s="53"/>
      <c r="M8" s="52">
        <f t="shared" si="1"/>
        <v>29</v>
      </c>
      <c r="N8" s="54">
        <f t="shared" ref="N8:N20" si="2">M8-$M$7</f>
        <v>-16</v>
      </c>
    </row>
    <row r="9" spans="1:17" x14ac:dyDescent="0.3">
      <c r="A9" s="95">
        <v>3</v>
      </c>
      <c r="B9" s="6" t="s">
        <v>33</v>
      </c>
      <c r="C9" s="7" t="s">
        <v>3</v>
      </c>
      <c r="D9" s="97">
        <v>2.5</v>
      </c>
      <c r="E9" s="71" t="s">
        <v>164</v>
      </c>
      <c r="F9" s="7">
        <v>14</v>
      </c>
      <c r="G9" s="7">
        <v>11</v>
      </c>
      <c r="H9" s="7"/>
      <c r="I9" s="7"/>
      <c r="J9" s="38"/>
      <c r="K9" s="52">
        <f t="shared" si="0"/>
        <v>27.5</v>
      </c>
      <c r="L9" s="53"/>
      <c r="M9" s="52">
        <f t="shared" si="1"/>
        <v>27.5</v>
      </c>
      <c r="N9" s="54">
        <f t="shared" si="2"/>
        <v>-17.5</v>
      </c>
    </row>
    <row r="10" spans="1:17" x14ac:dyDescent="0.3">
      <c r="A10" s="95">
        <v>4</v>
      </c>
      <c r="B10" s="6" t="s">
        <v>35</v>
      </c>
      <c r="C10" s="7" t="s">
        <v>3</v>
      </c>
      <c r="D10" s="24">
        <v>6</v>
      </c>
      <c r="E10" s="71">
        <v>3</v>
      </c>
      <c r="F10" s="7">
        <v>7</v>
      </c>
      <c r="G10" s="7">
        <v>2</v>
      </c>
      <c r="H10" s="7"/>
      <c r="I10" s="7"/>
      <c r="J10" s="38"/>
      <c r="K10" s="52">
        <f t="shared" si="0"/>
        <v>18</v>
      </c>
      <c r="L10" s="53"/>
      <c r="M10" s="52">
        <f t="shared" si="1"/>
        <v>18</v>
      </c>
      <c r="N10" s="54">
        <f t="shared" si="2"/>
        <v>-27</v>
      </c>
    </row>
    <row r="11" spans="1:17" x14ac:dyDescent="0.3">
      <c r="A11" s="95">
        <v>5</v>
      </c>
      <c r="B11" s="6" t="s">
        <v>167</v>
      </c>
      <c r="C11" s="7" t="s">
        <v>3</v>
      </c>
      <c r="D11" s="71" t="s">
        <v>164</v>
      </c>
      <c r="E11" s="71">
        <v>6</v>
      </c>
      <c r="F11" s="71">
        <v>9</v>
      </c>
      <c r="G11" s="5">
        <v>0.5</v>
      </c>
      <c r="H11" s="7"/>
      <c r="I11" s="7"/>
      <c r="J11" s="38"/>
      <c r="K11" s="52">
        <f t="shared" si="0"/>
        <v>15.5</v>
      </c>
      <c r="L11" s="53"/>
      <c r="M11" s="52">
        <f t="shared" si="1"/>
        <v>15.5</v>
      </c>
      <c r="N11" s="54">
        <f t="shared" si="2"/>
        <v>-29.5</v>
      </c>
    </row>
    <row r="12" spans="1:17" x14ac:dyDescent="0.3">
      <c r="A12" s="95">
        <v>6</v>
      </c>
      <c r="B12" s="6" t="s">
        <v>52</v>
      </c>
      <c r="C12" s="7" t="s">
        <v>3</v>
      </c>
      <c r="D12" s="23">
        <v>14</v>
      </c>
      <c r="E12" s="98" t="s">
        <v>11</v>
      </c>
      <c r="F12" s="98" t="s">
        <v>11</v>
      </c>
      <c r="G12" s="7" t="s">
        <v>164</v>
      </c>
      <c r="H12" s="7"/>
      <c r="I12" s="7"/>
      <c r="J12" s="38"/>
      <c r="K12" s="52">
        <f t="shared" si="0"/>
        <v>14</v>
      </c>
      <c r="L12" s="53"/>
      <c r="M12" s="52">
        <f t="shared" si="1"/>
        <v>14</v>
      </c>
      <c r="N12" s="54">
        <f t="shared" si="2"/>
        <v>-31</v>
      </c>
    </row>
    <row r="13" spans="1:17" x14ac:dyDescent="0.3">
      <c r="A13" s="95">
        <v>7</v>
      </c>
      <c r="B13" s="6" t="s">
        <v>71</v>
      </c>
      <c r="C13" s="7" t="s">
        <v>3</v>
      </c>
      <c r="D13" s="23">
        <v>10</v>
      </c>
      <c r="E13" s="71" t="s">
        <v>164</v>
      </c>
      <c r="F13" s="71" t="s">
        <v>164</v>
      </c>
      <c r="G13" s="7" t="s">
        <v>164</v>
      </c>
      <c r="H13" s="7"/>
      <c r="I13" s="7"/>
      <c r="J13" s="38"/>
      <c r="K13" s="52">
        <f t="shared" si="0"/>
        <v>10</v>
      </c>
      <c r="L13" s="53"/>
      <c r="M13" s="52">
        <f t="shared" si="1"/>
        <v>10</v>
      </c>
      <c r="N13" s="54">
        <f t="shared" si="2"/>
        <v>-35</v>
      </c>
    </row>
    <row r="14" spans="1:17" x14ac:dyDescent="0.3">
      <c r="A14" s="95">
        <v>8</v>
      </c>
      <c r="B14" s="6" t="s">
        <v>292</v>
      </c>
      <c r="C14" s="7" t="s">
        <v>3</v>
      </c>
      <c r="D14" s="71" t="s">
        <v>164</v>
      </c>
      <c r="E14" s="71" t="s">
        <v>164</v>
      </c>
      <c r="F14" s="71">
        <v>3</v>
      </c>
      <c r="G14" s="7">
        <v>7</v>
      </c>
      <c r="H14" s="7"/>
      <c r="I14" s="7"/>
      <c r="J14" s="38"/>
      <c r="K14" s="52">
        <f t="shared" si="0"/>
        <v>10</v>
      </c>
      <c r="L14" s="53"/>
      <c r="M14" s="52">
        <f t="shared" si="1"/>
        <v>10</v>
      </c>
      <c r="N14" s="54">
        <f t="shared" si="2"/>
        <v>-35</v>
      </c>
    </row>
    <row r="15" spans="1:17" x14ac:dyDescent="0.3">
      <c r="A15" s="95">
        <v>9</v>
      </c>
      <c r="B15" s="6" t="s">
        <v>273</v>
      </c>
      <c r="C15" s="7" t="s">
        <v>3</v>
      </c>
      <c r="D15" s="71" t="s">
        <v>164</v>
      </c>
      <c r="E15" s="71" t="s">
        <v>164</v>
      </c>
      <c r="F15" s="71">
        <v>6</v>
      </c>
      <c r="G15" s="7" t="s">
        <v>164</v>
      </c>
      <c r="H15" s="7"/>
      <c r="I15" s="7"/>
      <c r="J15" s="38"/>
      <c r="K15" s="52">
        <f t="shared" si="0"/>
        <v>6</v>
      </c>
      <c r="L15" s="53"/>
      <c r="M15" s="52">
        <f t="shared" si="1"/>
        <v>6</v>
      </c>
      <c r="N15" s="54">
        <f t="shared" si="2"/>
        <v>-39</v>
      </c>
    </row>
    <row r="16" spans="1:17" x14ac:dyDescent="0.3">
      <c r="A16" s="95">
        <v>10</v>
      </c>
      <c r="B16" s="6" t="s">
        <v>83</v>
      </c>
      <c r="C16" s="7" t="s">
        <v>3</v>
      </c>
      <c r="D16" s="97">
        <v>1.5</v>
      </c>
      <c r="E16" s="71">
        <v>1</v>
      </c>
      <c r="F16" s="71" t="s">
        <v>164</v>
      </c>
      <c r="G16" s="7" t="s">
        <v>164</v>
      </c>
      <c r="H16" s="7"/>
      <c r="I16" s="7"/>
      <c r="J16" s="38"/>
      <c r="K16" s="52">
        <f t="shared" si="0"/>
        <v>2.5</v>
      </c>
      <c r="L16" s="53"/>
      <c r="M16" s="52">
        <f t="shared" si="1"/>
        <v>2.5</v>
      </c>
      <c r="N16" s="54">
        <f t="shared" si="2"/>
        <v>-42.5</v>
      </c>
    </row>
    <row r="17" spans="1:14" x14ac:dyDescent="0.3">
      <c r="A17" s="95">
        <v>11</v>
      </c>
      <c r="B17" s="6" t="s">
        <v>276</v>
      </c>
      <c r="C17" s="7" t="s">
        <v>3</v>
      </c>
      <c r="D17" s="71" t="s">
        <v>164</v>
      </c>
      <c r="E17" s="71" t="s">
        <v>164</v>
      </c>
      <c r="F17" s="71">
        <v>2</v>
      </c>
      <c r="G17" s="7" t="s">
        <v>164</v>
      </c>
      <c r="H17" s="7"/>
      <c r="I17" s="7"/>
      <c r="J17" s="38"/>
      <c r="K17" s="52">
        <f t="shared" si="0"/>
        <v>2</v>
      </c>
      <c r="L17" s="53"/>
      <c r="M17" s="52">
        <f t="shared" si="1"/>
        <v>2</v>
      </c>
      <c r="N17" s="54">
        <f t="shared" si="2"/>
        <v>-43</v>
      </c>
    </row>
    <row r="18" spans="1:14" x14ac:dyDescent="0.3">
      <c r="A18" s="95">
        <v>12</v>
      </c>
      <c r="B18" s="6" t="s">
        <v>31</v>
      </c>
      <c r="C18" s="7" t="s">
        <v>3</v>
      </c>
      <c r="D18" s="98" t="s">
        <v>11</v>
      </c>
      <c r="E18" s="71" t="s">
        <v>164</v>
      </c>
      <c r="F18" s="71" t="s">
        <v>164</v>
      </c>
      <c r="G18" s="7" t="s">
        <v>164</v>
      </c>
      <c r="H18" s="7"/>
      <c r="I18" s="7"/>
      <c r="J18" s="38"/>
      <c r="K18" s="52">
        <f t="shared" si="0"/>
        <v>0</v>
      </c>
      <c r="L18" s="53"/>
      <c r="M18" s="52">
        <f t="shared" si="1"/>
        <v>0</v>
      </c>
      <c r="N18" s="54">
        <f t="shared" si="2"/>
        <v>-45</v>
      </c>
    </row>
    <row r="19" spans="1:14" x14ac:dyDescent="0.3">
      <c r="A19" s="95">
        <v>13</v>
      </c>
      <c r="B19" s="6" t="s">
        <v>163</v>
      </c>
      <c r="C19" s="7" t="s">
        <v>3</v>
      </c>
      <c r="D19" s="71" t="s">
        <v>164</v>
      </c>
      <c r="E19" s="98" t="s">
        <v>11</v>
      </c>
      <c r="F19" s="71" t="s">
        <v>164</v>
      </c>
      <c r="G19" s="7" t="s">
        <v>164</v>
      </c>
      <c r="H19" s="7"/>
      <c r="I19" s="7"/>
      <c r="J19" s="38"/>
      <c r="K19" s="52">
        <f t="shared" si="0"/>
        <v>0</v>
      </c>
      <c r="L19" s="53"/>
      <c r="M19" s="52">
        <f t="shared" si="1"/>
        <v>0</v>
      </c>
      <c r="N19" s="54">
        <f t="shared" si="2"/>
        <v>-45</v>
      </c>
    </row>
    <row r="20" spans="1:14" x14ac:dyDescent="0.3">
      <c r="A20" s="95">
        <v>14</v>
      </c>
      <c r="B20" s="6" t="s">
        <v>271</v>
      </c>
      <c r="C20" s="7" t="s">
        <v>3</v>
      </c>
      <c r="D20" s="71" t="s">
        <v>164</v>
      </c>
      <c r="E20" s="71" t="s">
        <v>164</v>
      </c>
      <c r="F20" s="98" t="s">
        <v>11</v>
      </c>
      <c r="G20" s="7" t="s">
        <v>164</v>
      </c>
      <c r="H20" s="7"/>
      <c r="I20" s="7"/>
      <c r="J20" s="38"/>
      <c r="K20" s="52">
        <f t="shared" si="0"/>
        <v>0</v>
      </c>
      <c r="L20" s="53"/>
      <c r="M20" s="52">
        <f t="shared" si="1"/>
        <v>0</v>
      </c>
      <c r="N20" s="54">
        <f t="shared" si="2"/>
        <v>-45</v>
      </c>
    </row>
    <row r="21" spans="1:14" x14ac:dyDescent="0.3">
      <c r="A21" s="95"/>
      <c r="B21" s="6"/>
      <c r="C21" s="7"/>
      <c r="D21" s="7"/>
      <c r="E21" s="7"/>
      <c r="F21" s="7"/>
      <c r="G21" s="7"/>
      <c r="H21" s="7"/>
      <c r="I21" s="7"/>
      <c r="J21" s="38"/>
      <c r="K21" s="52"/>
      <c r="L21" s="53"/>
      <c r="M21" s="52"/>
      <c r="N21" s="54"/>
    </row>
    <row r="22" spans="1:14" ht="15" thickBot="1" x14ac:dyDescent="0.35">
      <c r="A22" s="96"/>
      <c r="B22" s="33"/>
      <c r="C22" s="34"/>
      <c r="D22" s="34"/>
      <c r="E22" s="34"/>
      <c r="F22" s="34"/>
      <c r="G22" s="34"/>
      <c r="H22" s="34"/>
      <c r="I22" s="34"/>
      <c r="J22" s="39"/>
      <c r="K22" s="57"/>
      <c r="L22" s="58"/>
      <c r="M22" s="57"/>
      <c r="N22" s="70"/>
    </row>
    <row r="23" spans="1:14" x14ac:dyDescent="0.3">
      <c r="A23" s="99">
        <v>1</v>
      </c>
      <c r="B23" s="64" t="s">
        <v>49</v>
      </c>
      <c r="C23" s="65" t="s">
        <v>2</v>
      </c>
      <c r="D23" s="23">
        <v>15</v>
      </c>
      <c r="E23" s="7">
        <v>15</v>
      </c>
      <c r="F23" s="65">
        <v>15</v>
      </c>
      <c r="G23" s="65">
        <v>15</v>
      </c>
      <c r="H23" s="65"/>
      <c r="I23" s="65"/>
      <c r="J23" s="66"/>
      <c r="K23" s="67">
        <f t="shared" ref="K23:K32" si="3">SUM(D23:J23)</f>
        <v>60</v>
      </c>
      <c r="L23" s="68"/>
      <c r="M23" s="67">
        <f t="shared" ref="M23:M32" si="4">K23-L23</f>
        <v>60</v>
      </c>
      <c r="N23" s="69"/>
    </row>
    <row r="24" spans="1:14" x14ac:dyDescent="0.3">
      <c r="A24" s="95">
        <v>2</v>
      </c>
      <c r="B24" s="6" t="s">
        <v>34</v>
      </c>
      <c r="C24" s="7" t="s">
        <v>2</v>
      </c>
      <c r="D24" s="23">
        <v>14</v>
      </c>
      <c r="E24" s="7">
        <v>12</v>
      </c>
      <c r="F24" s="5">
        <v>4</v>
      </c>
      <c r="G24" s="7">
        <v>13</v>
      </c>
      <c r="H24" s="7"/>
      <c r="I24" s="7"/>
      <c r="J24" s="38"/>
      <c r="K24" s="52">
        <f t="shared" si="3"/>
        <v>43</v>
      </c>
      <c r="L24" s="53"/>
      <c r="M24" s="52">
        <f t="shared" si="4"/>
        <v>43</v>
      </c>
      <c r="N24" s="54">
        <f t="shared" ref="N24:N32" si="5">M24-$M$23</f>
        <v>-17</v>
      </c>
    </row>
    <row r="25" spans="1:14" x14ac:dyDescent="0.3">
      <c r="A25" s="95">
        <v>3</v>
      </c>
      <c r="B25" s="6" t="s">
        <v>31</v>
      </c>
      <c r="C25" s="7" t="s">
        <v>2</v>
      </c>
      <c r="D25" s="71" t="s">
        <v>164</v>
      </c>
      <c r="E25" s="7">
        <v>14</v>
      </c>
      <c r="F25" s="71" t="s">
        <v>164</v>
      </c>
      <c r="G25" s="7">
        <v>14</v>
      </c>
      <c r="H25" s="7"/>
      <c r="I25" s="7"/>
      <c r="J25" s="38"/>
      <c r="K25" s="52">
        <f t="shared" si="3"/>
        <v>28</v>
      </c>
      <c r="L25" s="53"/>
      <c r="M25" s="52">
        <f t="shared" si="4"/>
        <v>28</v>
      </c>
      <c r="N25" s="54">
        <f t="shared" si="5"/>
        <v>-32</v>
      </c>
    </row>
    <row r="26" spans="1:14" x14ac:dyDescent="0.3">
      <c r="A26" s="95">
        <v>4</v>
      </c>
      <c r="B26" s="6" t="s">
        <v>42</v>
      </c>
      <c r="C26" s="7" t="s">
        <v>2</v>
      </c>
      <c r="D26" s="98" t="s">
        <v>11</v>
      </c>
      <c r="E26" s="7">
        <v>11</v>
      </c>
      <c r="F26" s="7">
        <v>13</v>
      </c>
      <c r="G26" s="7" t="s">
        <v>11</v>
      </c>
      <c r="H26" s="7"/>
      <c r="I26" s="7"/>
      <c r="J26" s="38"/>
      <c r="K26" s="52">
        <f t="shared" si="3"/>
        <v>24</v>
      </c>
      <c r="L26" s="53"/>
      <c r="M26" s="52">
        <f t="shared" si="4"/>
        <v>24</v>
      </c>
      <c r="N26" s="54">
        <f t="shared" si="5"/>
        <v>-36</v>
      </c>
    </row>
    <row r="27" spans="1:14" x14ac:dyDescent="0.3">
      <c r="A27" s="95">
        <v>5</v>
      </c>
      <c r="B27" s="6" t="s">
        <v>275</v>
      </c>
      <c r="C27" s="7" t="s">
        <v>2</v>
      </c>
      <c r="D27" s="71" t="s">
        <v>164</v>
      </c>
      <c r="E27" s="71" t="s">
        <v>164</v>
      </c>
      <c r="F27" s="71">
        <v>10</v>
      </c>
      <c r="G27" s="7">
        <v>12</v>
      </c>
      <c r="H27" s="7"/>
      <c r="I27" s="7"/>
      <c r="J27" s="38"/>
      <c r="K27" s="52">
        <f t="shared" si="3"/>
        <v>22</v>
      </c>
      <c r="L27" s="53"/>
      <c r="M27" s="52">
        <f t="shared" si="4"/>
        <v>22</v>
      </c>
      <c r="N27" s="54">
        <f t="shared" si="5"/>
        <v>-38</v>
      </c>
    </row>
    <row r="28" spans="1:14" x14ac:dyDescent="0.3">
      <c r="A28" s="95">
        <v>6</v>
      </c>
      <c r="B28" s="6" t="s">
        <v>32</v>
      </c>
      <c r="C28" s="7" t="s">
        <v>2</v>
      </c>
      <c r="D28" s="23">
        <v>12</v>
      </c>
      <c r="E28" s="71" t="s">
        <v>164</v>
      </c>
      <c r="F28" s="71" t="s">
        <v>164</v>
      </c>
      <c r="G28" s="7" t="s">
        <v>164</v>
      </c>
      <c r="H28" s="7"/>
      <c r="I28" s="7"/>
      <c r="J28" s="38"/>
      <c r="K28" s="52">
        <f t="shared" si="3"/>
        <v>12</v>
      </c>
      <c r="L28" s="53"/>
      <c r="M28" s="52">
        <f t="shared" si="4"/>
        <v>12</v>
      </c>
      <c r="N28" s="54">
        <f t="shared" si="5"/>
        <v>-48</v>
      </c>
    </row>
    <row r="29" spans="1:14" x14ac:dyDescent="0.3">
      <c r="A29" s="95">
        <v>7</v>
      </c>
      <c r="B29" s="6" t="s">
        <v>272</v>
      </c>
      <c r="C29" s="7" t="s">
        <v>2</v>
      </c>
      <c r="D29" s="71" t="s">
        <v>164</v>
      </c>
      <c r="E29" s="71" t="s">
        <v>164</v>
      </c>
      <c r="F29" s="71">
        <v>11</v>
      </c>
      <c r="G29" s="7" t="s">
        <v>164</v>
      </c>
      <c r="H29" s="7"/>
      <c r="I29" s="7"/>
      <c r="J29" s="38"/>
      <c r="K29" s="52">
        <f t="shared" si="3"/>
        <v>11</v>
      </c>
      <c r="L29" s="53"/>
      <c r="M29" s="52">
        <f t="shared" si="4"/>
        <v>11</v>
      </c>
      <c r="N29" s="54">
        <f t="shared" si="5"/>
        <v>-49</v>
      </c>
    </row>
    <row r="30" spans="1:14" x14ac:dyDescent="0.3">
      <c r="A30" s="95">
        <v>8</v>
      </c>
      <c r="B30" s="6" t="s">
        <v>61</v>
      </c>
      <c r="C30" s="7" t="s">
        <v>2</v>
      </c>
      <c r="D30" s="98" t="s">
        <v>11</v>
      </c>
      <c r="E30" s="71" t="s">
        <v>164</v>
      </c>
      <c r="F30" s="98" t="s">
        <v>11</v>
      </c>
      <c r="G30" s="7">
        <v>9</v>
      </c>
      <c r="H30" s="7"/>
      <c r="I30" s="7"/>
      <c r="J30" s="38"/>
      <c r="K30" s="52">
        <f t="shared" si="3"/>
        <v>9</v>
      </c>
      <c r="L30" s="53"/>
      <c r="M30" s="52">
        <f t="shared" si="4"/>
        <v>9</v>
      </c>
      <c r="N30" s="54">
        <f t="shared" si="5"/>
        <v>-51</v>
      </c>
    </row>
    <row r="31" spans="1:14" x14ac:dyDescent="0.3">
      <c r="A31" s="95">
        <v>9</v>
      </c>
      <c r="B31" s="6" t="s">
        <v>277</v>
      </c>
      <c r="C31" s="7" t="s">
        <v>2</v>
      </c>
      <c r="D31" s="71" t="s">
        <v>164</v>
      </c>
      <c r="E31" s="71" t="s">
        <v>164</v>
      </c>
      <c r="F31" s="71">
        <v>3</v>
      </c>
      <c r="G31" s="7" t="s">
        <v>164</v>
      </c>
      <c r="H31" s="7"/>
      <c r="I31" s="7"/>
      <c r="J31" s="38"/>
      <c r="K31" s="52">
        <f t="shared" si="3"/>
        <v>3</v>
      </c>
      <c r="L31" s="53"/>
      <c r="M31" s="52">
        <f t="shared" si="4"/>
        <v>3</v>
      </c>
      <c r="N31" s="54">
        <f t="shared" si="5"/>
        <v>-57</v>
      </c>
    </row>
    <row r="32" spans="1:14" x14ac:dyDescent="0.3">
      <c r="A32" s="95">
        <v>10</v>
      </c>
      <c r="B32" s="6" t="s">
        <v>165</v>
      </c>
      <c r="C32" s="7" t="s">
        <v>2</v>
      </c>
      <c r="D32" s="71" t="s">
        <v>164</v>
      </c>
      <c r="E32" s="98" t="s">
        <v>11</v>
      </c>
      <c r="F32" s="98" t="s">
        <v>11</v>
      </c>
      <c r="G32" s="7" t="s">
        <v>164</v>
      </c>
      <c r="H32" s="7"/>
      <c r="I32" s="7"/>
      <c r="J32" s="38"/>
      <c r="K32" s="52">
        <f t="shared" si="3"/>
        <v>0</v>
      </c>
      <c r="L32" s="53"/>
      <c r="M32" s="52">
        <f t="shared" si="4"/>
        <v>0</v>
      </c>
      <c r="N32" s="54">
        <f t="shared" si="5"/>
        <v>-60</v>
      </c>
    </row>
    <row r="33" spans="1:14" x14ac:dyDescent="0.3">
      <c r="A33" s="95"/>
      <c r="B33" s="6"/>
      <c r="C33" s="7"/>
      <c r="D33" s="7"/>
      <c r="E33" s="7"/>
      <c r="F33" s="71"/>
      <c r="G33" s="7"/>
      <c r="H33" s="7"/>
      <c r="I33" s="7"/>
      <c r="J33" s="38"/>
      <c r="K33" s="52"/>
      <c r="L33" s="53"/>
      <c r="M33" s="52"/>
      <c r="N33" s="54"/>
    </row>
    <row r="34" spans="1:14" ht="15" thickBot="1" x14ac:dyDescent="0.35">
      <c r="A34" s="96"/>
      <c r="B34" s="33"/>
      <c r="C34" s="34"/>
      <c r="D34" s="34"/>
      <c r="E34" s="34"/>
      <c r="F34" s="34"/>
      <c r="G34" s="34"/>
      <c r="H34" s="34"/>
      <c r="I34" s="34"/>
      <c r="J34" s="39"/>
      <c r="K34" s="57"/>
      <c r="L34" s="58"/>
      <c r="M34" s="57"/>
      <c r="N34" s="70"/>
    </row>
    <row r="35" spans="1:14" x14ac:dyDescent="0.3">
      <c r="A35" s="99">
        <v>1</v>
      </c>
      <c r="B35" s="2" t="s">
        <v>76</v>
      </c>
      <c r="C35" s="65" t="s">
        <v>4</v>
      </c>
      <c r="D35" s="23">
        <v>13</v>
      </c>
      <c r="E35" s="65">
        <v>10</v>
      </c>
      <c r="F35" s="102">
        <v>13</v>
      </c>
      <c r="G35" s="65">
        <v>14</v>
      </c>
      <c r="H35" s="65"/>
      <c r="I35" s="65"/>
      <c r="J35" s="66"/>
      <c r="K35" s="67">
        <f t="shared" ref="K35:K45" si="6">SUM(D35:J35)</f>
        <v>50</v>
      </c>
      <c r="L35" s="68"/>
      <c r="M35" s="67">
        <f t="shared" ref="M35:M45" si="7">K35-L35</f>
        <v>50</v>
      </c>
      <c r="N35" s="69">
        <f t="shared" ref="N35:N45" si="8">M35-$M$35</f>
        <v>0</v>
      </c>
    </row>
    <row r="36" spans="1:14" x14ac:dyDescent="0.3">
      <c r="A36" s="95">
        <v>2</v>
      </c>
      <c r="B36" s="2" t="s">
        <v>53</v>
      </c>
      <c r="C36" s="7" t="s">
        <v>4</v>
      </c>
      <c r="D36" s="23">
        <v>14</v>
      </c>
      <c r="E36" s="5">
        <v>6</v>
      </c>
      <c r="F36" s="7">
        <v>15</v>
      </c>
      <c r="G36" s="7">
        <v>13</v>
      </c>
      <c r="H36" s="7"/>
      <c r="I36" s="7"/>
      <c r="J36" s="38"/>
      <c r="K36" s="52">
        <f t="shared" si="6"/>
        <v>48</v>
      </c>
      <c r="L36" s="53"/>
      <c r="M36" s="52">
        <f t="shared" si="7"/>
        <v>48</v>
      </c>
      <c r="N36" s="54">
        <f t="shared" si="8"/>
        <v>-2</v>
      </c>
    </row>
    <row r="37" spans="1:14" x14ac:dyDescent="0.3">
      <c r="A37" s="95">
        <v>3</v>
      </c>
      <c r="B37" s="2" t="s">
        <v>91</v>
      </c>
      <c r="C37" s="7" t="s">
        <v>4</v>
      </c>
      <c r="D37" s="23">
        <v>11</v>
      </c>
      <c r="E37" s="7">
        <v>11</v>
      </c>
      <c r="F37" s="5">
        <v>5.5</v>
      </c>
      <c r="G37" s="7">
        <v>11</v>
      </c>
      <c r="H37" s="7"/>
      <c r="I37" s="7"/>
      <c r="J37" s="38"/>
      <c r="K37" s="52">
        <f t="shared" si="6"/>
        <v>38.5</v>
      </c>
      <c r="L37" s="53"/>
      <c r="M37" s="52">
        <f t="shared" si="7"/>
        <v>38.5</v>
      </c>
      <c r="N37" s="54">
        <f t="shared" si="8"/>
        <v>-11.5</v>
      </c>
    </row>
    <row r="38" spans="1:14" x14ac:dyDescent="0.3">
      <c r="A38" s="95">
        <v>4</v>
      </c>
      <c r="B38" s="2" t="s">
        <v>51</v>
      </c>
      <c r="C38" s="7" t="s">
        <v>4</v>
      </c>
      <c r="D38" s="97">
        <v>5</v>
      </c>
      <c r="E38" s="7">
        <v>14</v>
      </c>
      <c r="F38" s="7">
        <v>14</v>
      </c>
      <c r="G38" s="7" t="s">
        <v>164</v>
      </c>
      <c r="H38" s="7"/>
      <c r="I38" s="7"/>
      <c r="J38" s="38"/>
      <c r="K38" s="52">
        <f t="shared" si="6"/>
        <v>33</v>
      </c>
      <c r="L38" s="53"/>
      <c r="M38" s="52">
        <f t="shared" si="7"/>
        <v>33</v>
      </c>
      <c r="N38" s="54">
        <f t="shared" si="8"/>
        <v>-17</v>
      </c>
    </row>
    <row r="39" spans="1:14" x14ac:dyDescent="0.3">
      <c r="A39" s="95">
        <v>5</v>
      </c>
      <c r="B39" s="2" t="s">
        <v>25</v>
      </c>
      <c r="C39" s="7" t="s">
        <v>4</v>
      </c>
      <c r="D39" s="23">
        <v>15</v>
      </c>
      <c r="E39" s="7">
        <v>13</v>
      </c>
      <c r="F39" s="98" t="s">
        <v>11</v>
      </c>
      <c r="G39" s="7" t="s">
        <v>164</v>
      </c>
      <c r="H39" s="7"/>
      <c r="I39" s="7"/>
      <c r="J39" s="38"/>
      <c r="K39" s="52">
        <f t="shared" si="6"/>
        <v>28</v>
      </c>
      <c r="L39" s="53"/>
      <c r="M39" s="52">
        <f t="shared" si="7"/>
        <v>28</v>
      </c>
      <c r="N39" s="54">
        <f t="shared" si="8"/>
        <v>-22</v>
      </c>
    </row>
    <row r="40" spans="1:14" x14ac:dyDescent="0.3">
      <c r="A40" s="95">
        <v>6</v>
      </c>
      <c r="B40" s="2" t="s">
        <v>87</v>
      </c>
      <c r="C40" s="7" t="s">
        <v>4</v>
      </c>
      <c r="D40" s="97">
        <v>6</v>
      </c>
      <c r="E40" s="7">
        <v>9</v>
      </c>
      <c r="F40" s="71" t="s">
        <v>164</v>
      </c>
      <c r="G40" s="7">
        <v>12</v>
      </c>
      <c r="H40" s="7"/>
      <c r="I40" s="7"/>
      <c r="J40" s="38"/>
      <c r="K40" s="52">
        <f t="shared" si="6"/>
        <v>27</v>
      </c>
      <c r="L40" s="53"/>
      <c r="M40" s="52">
        <f t="shared" si="7"/>
        <v>27</v>
      </c>
      <c r="N40" s="54">
        <f t="shared" si="8"/>
        <v>-23</v>
      </c>
    </row>
    <row r="41" spans="1:14" x14ac:dyDescent="0.3">
      <c r="A41" s="95">
        <v>7</v>
      </c>
      <c r="B41" s="2" t="s">
        <v>95</v>
      </c>
      <c r="C41" s="7" t="s">
        <v>4</v>
      </c>
      <c r="D41" s="24">
        <v>9</v>
      </c>
      <c r="E41" s="71">
        <v>8</v>
      </c>
      <c r="F41" s="71" t="s">
        <v>164</v>
      </c>
      <c r="G41" s="7" t="s">
        <v>164</v>
      </c>
      <c r="H41" s="7"/>
      <c r="I41" s="7"/>
      <c r="J41" s="38"/>
      <c r="K41" s="52">
        <f t="shared" si="6"/>
        <v>17</v>
      </c>
      <c r="L41" s="53"/>
      <c r="M41" s="52">
        <f t="shared" si="7"/>
        <v>17</v>
      </c>
      <c r="N41" s="54">
        <f t="shared" si="8"/>
        <v>-33</v>
      </c>
    </row>
    <row r="42" spans="1:14" x14ac:dyDescent="0.3">
      <c r="A42" s="95">
        <v>8</v>
      </c>
      <c r="B42" s="6" t="s">
        <v>61</v>
      </c>
      <c r="C42" s="25" t="s">
        <v>4</v>
      </c>
      <c r="D42" s="71" t="s">
        <v>164</v>
      </c>
      <c r="E42" s="25">
        <v>15</v>
      </c>
      <c r="F42" s="71" t="s">
        <v>164</v>
      </c>
      <c r="G42" s="25" t="s">
        <v>164</v>
      </c>
      <c r="H42" s="25"/>
      <c r="I42" s="25"/>
      <c r="J42" s="81"/>
      <c r="K42" s="52">
        <f t="shared" si="6"/>
        <v>15</v>
      </c>
      <c r="L42" s="53"/>
      <c r="M42" s="52">
        <f t="shared" si="7"/>
        <v>15</v>
      </c>
      <c r="N42" s="54">
        <f t="shared" si="8"/>
        <v>-35</v>
      </c>
    </row>
    <row r="43" spans="1:14" x14ac:dyDescent="0.3">
      <c r="A43" s="95">
        <v>9</v>
      </c>
      <c r="B43" s="2" t="s">
        <v>166</v>
      </c>
      <c r="C43" s="25" t="s">
        <v>4</v>
      </c>
      <c r="D43" s="71" t="s">
        <v>164</v>
      </c>
      <c r="E43" s="71" t="s">
        <v>164</v>
      </c>
      <c r="F43" s="98" t="s">
        <v>11</v>
      </c>
      <c r="G43" s="25">
        <v>15</v>
      </c>
      <c r="H43" s="25"/>
      <c r="I43" s="25"/>
      <c r="J43" s="81"/>
      <c r="K43" s="52">
        <f t="shared" si="6"/>
        <v>15</v>
      </c>
      <c r="L43" s="53"/>
      <c r="M43" s="52">
        <f t="shared" si="7"/>
        <v>15</v>
      </c>
      <c r="N43" s="54">
        <f t="shared" si="8"/>
        <v>-35</v>
      </c>
    </row>
    <row r="44" spans="1:14" x14ac:dyDescent="0.3">
      <c r="A44" s="95">
        <v>10</v>
      </c>
      <c r="B44" s="6" t="s">
        <v>274</v>
      </c>
      <c r="C44" s="25" t="s">
        <v>4</v>
      </c>
      <c r="D44" s="71" t="s">
        <v>164</v>
      </c>
      <c r="E44" s="71" t="s">
        <v>164</v>
      </c>
      <c r="F44" s="7">
        <v>12</v>
      </c>
      <c r="G44" s="25" t="s">
        <v>11</v>
      </c>
      <c r="H44" s="25"/>
      <c r="I44" s="25"/>
      <c r="J44" s="81"/>
      <c r="K44" s="52">
        <f t="shared" si="6"/>
        <v>12</v>
      </c>
      <c r="L44" s="53"/>
      <c r="M44" s="52">
        <f t="shared" si="7"/>
        <v>12</v>
      </c>
      <c r="N44" s="54">
        <f t="shared" si="8"/>
        <v>-38</v>
      </c>
    </row>
    <row r="45" spans="1:14" x14ac:dyDescent="0.3">
      <c r="A45" s="95">
        <v>11</v>
      </c>
      <c r="B45" s="6" t="s">
        <v>293</v>
      </c>
      <c r="C45" s="25" t="s">
        <v>4</v>
      </c>
      <c r="D45" s="71" t="s">
        <v>164</v>
      </c>
      <c r="E45" s="71" t="s">
        <v>164</v>
      </c>
      <c r="F45" s="98" t="s">
        <v>11</v>
      </c>
      <c r="G45" s="25" t="s">
        <v>164</v>
      </c>
      <c r="H45" s="25"/>
      <c r="I45" s="25"/>
      <c r="J45" s="81"/>
      <c r="K45" s="52">
        <f t="shared" si="6"/>
        <v>0</v>
      </c>
      <c r="L45" s="53"/>
      <c r="M45" s="52">
        <f t="shared" si="7"/>
        <v>0</v>
      </c>
      <c r="N45" s="54">
        <f t="shared" si="8"/>
        <v>-50</v>
      </c>
    </row>
    <row r="46" spans="1:14" ht="15" thickBot="1" x14ac:dyDescent="0.35">
      <c r="A46" s="96"/>
      <c r="B46" s="91"/>
      <c r="C46" s="34"/>
      <c r="D46" s="34"/>
      <c r="E46" s="34"/>
      <c r="F46" s="25"/>
      <c r="G46" s="25"/>
      <c r="H46" s="25"/>
      <c r="I46" s="25"/>
      <c r="J46" s="81"/>
      <c r="K46" s="82"/>
      <c r="L46" s="83"/>
      <c r="M46" s="84"/>
      <c r="N46" s="85"/>
    </row>
    <row r="47" spans="1:14" ht="15" thickBot="1" x14ac:dyDescent="0.35">
      <c r="A47" s="99">
        <v>1</v>
      </c>
      <c r="B47" s="88" t="s">
        <v>85</v>
      </c>
      <c r="C47" s="65" t="s">
        <v>47</v>
      </c>
      <c r="D47" s="90">
        <v>10</v>
      </c>
      <c r="E47" s="102">
        <v>6</v>
      </c>
      <c r="F47" s="86">
        <v>9</v>
      </c>
      <c r="G47" s="32">
        <v>8</v>
      </c>
      <c r="H47" s="32"/>
      <c r="I47" s="32"/>
      <c r="J47" s="37"/>
      <c r="K47" s="50">
        <f>SUM(D47:J47)</f>
        <v>33</v>
      </c>
      <c r="L47" s="51"/>
      <c r="M47" s="50">
        <f>K47-L47</f>
        <v>33</v>
      </c>
      <c r="N47" s="73"/>
    </row>
    <row r="48" spans="1:14" x14ac:dyDescent="0.3">
      <c r="A48" s="99">
        <v>2</v>
      </c>
      <c r="B48" s="88" t="s">
        <v>52</v>
      </c>
      <c r="C48" s="65" t="s">
        <v>47</v>
      </c>
      <c r="D48" s="90" t="s">
        <v>164</v>
      </c>
      <c r="E48" s="102" t="s">
        <v>164</v>
      </c>
      <c r="F48" s="102" t="s">
        <v>164</v>
      </c>
      <c r="G48" s="65">
        <v>14</v>
      </c>
      <c r="H48" s="65"/>
      <c r="I48" s="65"/>
      <c r="J48" s="66"/>
      <c r="K48" s="50">
        <f>SUM(D48:J48)</f>
        <v>14</v>
      </c>
      <c r="L48" s="68"/>
      <c r="M48" s="50">
        <f>K48-L48</f>
        <v>14</v>
      </c>
      <c r="N48" s="54">
        <f>M48-$M$47</f>
        <v>-19</v>
      </c>
    </row>
    <row r="49" spans="1:14" x14ac:dyDescent="0.3">
      <c r="A49" s="95">
        <v>3</v>
      </c>
      <c r="B49" s="2" t="s">
        <v>166</v>
      </c>
      <c r="C49" s="7" t="s">
        <v>47</v>
      </c>
      <c r="D49" s="162" t="s">
        <v>164</v>
      </c>
      <c r="E49" s="7">
        <v>11</v>
      </c>
      <c r="F49" s="162" t="s">
        <v>164</v>
      </c>
      <c r="G49" s="7" t="s">
        <v>164</v>
      </c>
      <c r="H49" s="7"/>
      <c r="I49" s="7"/>
      <c r="J49" s="38"/>
      <c r="K49" s="52">
        <f>SUM(D49:J49)</f>
        <v>11</v>
      </c>
      <c r="L49" s="53"/>
      <c r="M49" s="52">
        <f>K49-L49</f>
        <v>11</v>
      </c>
      <c r="N49" s="54">
        <f>M49-$M$47</f>
        <v>-22</v>
      </c>
    </row>
    <row r="50" spans="1:14" x14ac:dyDescent="0.3">
      <c r="A50" s="95">
        <v>4</v>
      </c>
      <c r="B50" s="6" t="s">
        <v>52</v>
      </c>
      <c r="C50" s="7" t="s">
        <v>47</v>
      </c>
      <c r="D50" s="162" t="s">
        <v>164</v>
      </c>
      <c r="E50" s="162" t="s">
        <v>164</v>
      </c>
      <c r="F50" s="98" t="s">
        <v>11</v>
      </c>
      <c r="G50" s="7" t="s">
        <v>164</v>
      </c>
      <c r="H50" s="7"/>
      <c r="I50" s="7"/>
      <c r="J50" s="38"/>
      <c r="K50" s="52">
        <f>SUM(D50:J50)</f>
        <v>0</v>
      </c>
      <c r="L50" s="53"/>
      <c r="M50" s="52">
        <f>K50-L50</f>
        <v>0</v>
      </c>
      <c r="N50" s="54">
        <f>M50-$M$47</f>
        <v>-33</v>
      </c>
    </row>
    <row r="51" spans="1:14" ht="15" thickBot="1" x14ac:dyDescent="0.35">
      <c r="A51" s="96"/>
      <c r="B51" s="33"/>
      <c r="C51" s="34"/>
      <c r="D51" s="34"/>
      <c r="E51" s="34"/>
      <c r="F51" s="34"/>
      <c r="G51" s="34"/>
      <c r="H51" s="34"/>
      <c r="I51" s="34"/>
      <c r="J51" s="39"/>
      <c r="K51" s="57"/>
      <c r="L51" s="58"/>
      <c r="M51" s="59"/>
      <c r="N51" s="60"/>
    </row>
    <row r="52" spans="1:14" ht="3.75" customHeight="1" thickBot="1" x14ac:dyDescent="0.35">
      <c r="K52" s="1"/>
      <c r="L52" s="1"/>
    </row>
    <row r="53" spans="1:14" ht="33.75" customHeight="1" thickBot="1" x14ac:dyDescent="0.35">
      <c r="B53" t="s">
        <v>13</v>
      </c>
      <c r="C53" s="18"/>
      <c r="D53" s="11"/>
      <c r="E53" s="61" t="s">
        <v>41</v>
      </c>
      <c r="F53" s="12"/>
      <c r="G53" s="169" t="s">
        <v>285</v>
      </c>
      <c r="H53" s="168" t="s">
        <v>286</v>
      </c>
    </row>
    <row r="54" spans="1:14" ht="5.25" customHeight="1" x14ac:dyDescent="0.3"/>
  </sheetData>
  <sortState ref="B35:N45">
    <sortCondition descending="1" ref="M35:M45"/>
  </sortState>
  <mergeCells count="1">
    <mergeCell ref="A1:N1"/>
  </mergeCells>
  <printOptions horizontalCentered="1" verticalCentered="1"/>
  <pageMargins left="0.19685039370078741" right="0.19685039370078741" top="0" bottom="0" header="0" footer="0"/>
  <pageSetup paperSize="9" scale="64" orientation="landscape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6"/>
  <sheetViews>
    <sheetView view="pageBreakPreview" topLeftCell="A18" zoomScale="80" zoomScaleNormal="80" zoomScaleSheetLayoutView="80" workbookViewId="0">
      <selection activeCell="G30" sqref="G30"/>
    </sheetView>
  </sheetViews>
  <sheetFormatPr defaultRowHeight="14.4" x14ac:dyDescent="0.3"/>
  <cols>
    <col min="1" max="1" width="5.6640625" style="1" customWidth="1"/>
    <col min="2" max="2" width="40" customWidth="1"/>
    <col min="4" max="10" width="15.6640625" style="1" customWidth="1"/>
    <col min="11" max="12" width="11.33203125" style="15" customWidth="1"/>
    <col min="13" max="13" width="11.33203125" customWidth="1"/>
    <col min="14" max="14" width="9.109375" style="1"/>
    <col min="15" max="15" width="2.109375" customWidth="1"/>
    <col min="16" max="16" width="2.5546875" customWidth="1"/>
    <col min="23" max="23" width="31.5546875" hidden="1" customWidth="1"/>
    <col min="24" max="24" width="31.5546875" customWidth="1"/>
    <col min="26" max="26" width="0" hidden="1" customWidth="1"/>
    <col min="28" max="28" width="0" hidden="1" customWidth="1"/>
  </cols>
  <sheetData>
    <row r="1" spans="1:28" s="28" customFormat="1" ht="36.6" x14ac:dyDescent="0.7">
      <c r="A1" s="206" t="s">
        <v>296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</row>
    <row r="2" spans="1:28" ht="3.75" customHeight="1" x14ac:dyDescent="0.35">
      <c r="A2"/>
      <c r="B2" s="9"/>
      <c r="D2" s="10"/>
      <c r="F2" s="12"/>
      <c r="N2"/>
    </row>
    <row r="3" spans="1:28" ht="15" thickBot="1" x14ac:dyDescent="0.35"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  <c r="L3" s="42" t="s">
        <v>295</v>
      </c>
      <c r="M3" s="186">
        <v>43681</v>
      </c>
    </row>
    <row r="4" spans="1:28" ht="43.2" x14ac:dyDescent="0.3">
      <c r="D4" s="74" t="s">
        <v>60</v>
      </c>
      <c r="E4" s="76" t="s">
        <v>105</v>
      </c>
      <c r="F4" s="76" t="s">
        <v>104</v>
      </c>
      <c r="G4" s="76" t="s">
        <v>327</v>
      </c>
      <c r="H4" s="75" t="s">
        <v>14</v>
      </c>
      <c r="I4" s="75" t="s">
        <v>20</v>
      </c>
      <c r="J4" s="77" t="s">
        <v>21</v>
      </c>
      <c r="K4" s="78" t="s">
        <v>10</v>
      </c>
      <c r="L4" s="79" t="s">
        <v>37</v>
      </c>
      <c r="M4" s="41" t="s">
        <v>38</v>
      </c>
      <c r="N4" s="80" t="s">
        <v>15</v>
      </c>
    </row>
    <row r="5" spans="1:28" ht="51.75" customHeight="1" thickBot="1" x14ac:dyDescent="0.35">
      <c r="D5" s="29"/>
      <c r="E5" s="30"/>
      <c r="F5" s="30"/>
      <c r="G5" s="30"/>
      <c r="H5" s="31"/>
      <c r="I5" s="30"/>
      <c r="J5" s="35"/>
      <c r="K5" s="40"/>
      <c r="L5" s="43"/>
      <c r="M5" s="44"/>
      <c r="N5" s="45"/>
      <c r="U5" s="1"/>
      <c r="Y5" s="8"/>
      <c r="Z5" s="25" t="s">
        <v>7</v>
      </c>
      <c r="AA5" s="25" t="s">
        <v>8</v>
      </c>
      <c r="AB5" s="25" t="s">
        <v>9</v>
      </c>
    </row>
    <row r="6" spans="1:28" ht="20.25" customHeight="1" thickBot="1" x14ac:dyDescent="0.35">
      <c r="B6" s="26" t="s">
        <v>40</v>
      </c>
      <c r="D6" s="101"/>
      <c r="E6" s="27"/>
      <c r="F6" s="101"/>
      <c r="G6" s="27"/>
      <c r="H6" s="27"/>
      <c r="I6" s="17"/>
      <c r="J6" s="36"/>
      <c r="K6" s="46"/>
      <c r="L6" s="47"/>
      <c r="M6" s="48"/>
      <c r="N6" s="49"/>
      <c r="U6" s="163" t="s">
        <v>181</v>
      </c>
      <c r="V6" s="163" t="s">
        <v>182</v>
      </c>
      <c r="W6" s="163" t="s">
        <v>247</v>
      </c>
      <c r="X6" s="163" t="s">
        <v>231</v>
      </c>
      <c r="Y6" s="163" t="s">
        <v>3</v>
      </c>
      <c r="Z6" s="23">
        <v>19</v>
      </c>
      <c r="AA6" s="3">
        <v>14</v>
      </c>
      <c r="AB6" s="23">
        <f t="shared" ref="AB6:AB14" si="0">Z6+AA6</f>
        <v>33</v>
      </c>
    </row>
    <row r="7" spans="1:28" x14ac:dyDescent="0.3">
      <c r="A7" s="94">
        <v>1</v>
      </c>
      <c r="B7" s="62" t="s">
        <v>45</v>
      </c>
      <c r="C7" s="32" t="s">
        <v>3</v>
      </c>
      <c r="D7" s="90">
        <v>15</v>
      </c>
      <c r="E7" s="32">
        <v>15</v>
      </c>
      <c r="F7" s="165" t="s">
        <v>11</v>
      </c>
      <c r="G7" s="32">
        <v>15</v>
      </c>
      <c r="H7" s="32"/>
      <c r="I7" s="32"/>
      <c r="J7" s="37"/>
      <c r="K7" s="50">
        <f t="shared" ref="K7:K22" si="1">SUM(D7:J7)</f>
        <v>45</v>
      </c>
      <c r="L7" s="51"/>
      <c r="M7" s="50">
        <f t="shared" ref="M7:M22" si="2">K7-L7</f>
        <v>45</v>
      </c>
      <c r="N7" s="73"/>
      <c r="U7" s="163" t="s">
        <v>183</v>
      </c>
      <c r="V7" s="163" t="s">
        <v>184</v>
      </c>
      <c r="W7" s="163" t="s">
        <v>248</v>
      </c>
      <c r="X7" s="163" t="s">
        <v>157</v>
      </c>
      <c r="Y7" s="163" t="s">
        <v>3</v>
      </c>
      <c r="Z7" s="23">
        <v>18</v>
      </c>
      <c r="AA7" s="3">
        <v>13</v>
      </c>
      <c r="AB7" s="23">
        <f t="shared" si="0"/>
        <v>31</v>
      </c>
    </row>
    <row r="8" spans="1:28" x14ac:dyDescent="0.3">
      <c r="A8" s="95">
        <v>2</v>
      </c>
      <c r="B8" s="6" t="s">
        <v>23</v>
      </c>
      <c r="C8" s="7" t="s">
        <v>3</v>
      </c>
      <c r="D8" s="23">
        <v>4</v>
      </c>
      <c r="E8" s="98" t="s">
        <v>11</v>
      </c>
      <c r="F8" s="7">
        <v>13</v>
      </c>
      <c r="G8" s="7">
        <v>12</v>
      </c>
      <c r="H8" s="7"/>
      <c r="I8" s="7"/>
      <c r="J8" s="38"/>
      <c r="K8" s="52">
        <f t="shared" si="1"/>
        <v>29</v>
      </c>
      <c r="L8" s="53"/>
      <c r="M8" s="52">
        <f t="shared" si="2"/>
        <v>29</v>
      </c>
      <c r="N8" s="54">
        <f t="shared" ref="N8:N22" si="3">M8-$M$7</f>
        <v>-16</v>
      </c>
      <c r="U8" s="163" t="s">
        <v>191</v>
      </c>
      <c r="V8" s="163" t="s">
        <v>192</v>
      </c>
      <c r="W8" s="163" t="s">
        <v>118</v>
      </c>
      <c r="X8" s="163" t="s">
        <v>233</v>
      </c>
      <c r="Y8" s="163" t="s">
        <v>3</v>
      </c>
      <c r="Z8" s="23">
        <v>14</v>
      </c>
      <c r="AA8" s="3">
        <v>9</v>
      </c>
      <c r="AB8" s="23">
        <f t="shared" si="0"/>
        <v>23</v>
      </c>
    </row>
    <row r="9" spans="1:28" x14ac:dyDescent="0.3">
      <c r="A9" s="95">
        <v>3</v>
      </c>
      <c r="B9" s="6" t="s">
        <v>62</v>
      </c>
      <c r="C9" s="7" t="s">
        <v>3</v>
      </c>
      <c r="D9" s="97">
        <v>2.5</v>
      </c>
      <c r="E9" s="71" t="s">
        <v>164</v>
      </c>
      <c r="F9" s="71">
        <v>14</v>
      </c>
      <c r="G9" s="7">
        <v>11</v>
      </c>
      <c r="H9" s="7"/>
      <c r="I9" s="7"/>
      <c r="J9" s="38"/>
      <c r="K9" s="52">
        <f t="shared" si="1"/>
        <v>27.5</v>
      </c>
      <c r="L9" s="53"/>
      <c r="M9" s="52">
        <f t="shared" si="2"/>
        <v>27.5</v>
      </c>
      <c r="N9" s="54">
        <f t="shared" si="3"/>
        <v>-17.5</v>
      </c>
      <c r="U9" s="163" t="s">
        <v>196</v>
      </c>
      <c r="V9" s="163" t="s">
        <v>197</v>
      </c>
      <c r="W9" s="163" t="s">
        <v>252</v>
      </c>
      <c r="X9" s="163" t="s">
        <v>234</v>
      </c>
      <c r="Y9" s="163" t="s">
        <v>73</v>
      </c>
      <c r="Z9" s="23">
        <v>12</v>
      </c>
      <c r="AA9" s="3">
        <v>7</v>
      </c>
      <c r="AB9" s="23">
        <f t="shared" si="0"/>
        <v>19</v>
      </c>
    </row>
    <row r="10" spans="1:28" x14ac:dyDescent="0.3">
      <c r="A10" s="95">
        <v>4</v>
      </c>
      <c r="B10" s="6" t="s">
        <v>72</v>
      </c>
      <c r="C10" s="7" t="s">
        <v>3</v>
      </c>
      <c r="D10" s="23">
        <v>10</v>
      </c>
      <c r="E10" s="71" t="s">
        <v>164</v>
      </c>
      <c r="F10" s="7">
        <v>7</v>
      </c>
      <c r="G10" s="7">
        <v>2</v>
      </c>
      <c r="H10" s="7"/>
      <c r="I10" s="7"/>
      <c r="J10" s="38"/>
      <c r="K10" s="52">
        <f t="shared" si="1"/>
        <v>19</v>
      </c>
      <c r="L10" s="53"/>
      <c r="M10" s="52">
        <f t="shared" si="2"/>
        <v>19</v>
      </c>
      <c r="N10" s="54">
        <f t="shared" si="3"/>
        <v>-26</v>
      </c>
      <c r="U10" s="163" t="s">
        <v>198</v>
      </c>
      <c r="V10" s="163" t="s">
        <v>199</v>
      </c>
      <c r="W10" s="163" t="s">
        <v>253</v>
      </c>
      <c r="X10" s="163" t="s">
        <v>235</v>
      </c>
      <c r="Y10" s="163" t="s">
        <v>73</v>
      </c>
      <c r="Z10" s="23">
        <v>11</v>
      </c>
      <c r="AA10" s="3">
        <v>6</v>
      </c>
      <c r="AB10" s="23">
        <f t="shared" si="0"/>
        <v>17</v>
      </c>
    </row>
    <row r="11" spans="1:28" x14ac:dyDescent="0.3">
      <c r="A11" s="95">
        <v>5</v>
      </c>
      <c r="B11" s="6" t="s">
        <v>57</v>
      </c>
      <c r="C11" s="7" t="s">
        <v>3</v>
      </c>
      <c r="D11" s="23">
        <v>14</v>
      </c>
      <c r="E11" s="98" t="s">
        <v>11</v>
      </c>
      <c r="F11" s="71" t="s">
        <v>164</v>
      </c>
      <c r="G11" s="7" t="s">
        <v>164</v>
      </c>
      <c r="H11" s="7"/>
      <c r="I11" s="7"/>
      <c r="J11" s="38"/>
      <c r="K11" s="52">
        <f t="shared" si="1"/>
        <v>14</v>
      </c>
      <c r="L11" s="53"/>
      <c r="M11" s="52">
        <f t="shared" si="2"/>
        <v>14</v>
      </c>
      <c r="N11" s="54">
        <f t="shared" si="3"/>
        <v>-31</v>
      </c>
      <c r="U11" s="163" t="s">
        <v>204</v>
      </c>
      <c r="V11" s="163" t="s">
        <v>205</v>
      </c>
      <c r="W11" s="163" t="s">
        <v>256</v>
      </c>
      <c r="X11" s="163" t="s">
        <v>237</v>
      </c>
      <c r="Y11" s="163" t="s">
        <v>3</v>
      </c>
      <c r="Z11" s="23">
        <v>8</v>
      </c>
      <c r="AA11" s="3">
        <v>3</v>
      </c>
      <c r="AB11" s="23">
        <f t="shared" si="0"/>
        <v>11</v>
      </c>
    </row>
    <row r="12" spans="1:28" x14ac:dyDescent="0.3">
      <c r="A12" s="95">
        <v>6</v>
      </c>
      <c r="B12" s="6" t="s">
        <v>63</v>
      </c>
      <c r="C12" s="7" t="s">
        <v>3</v>
      </c>
      <c r="D12" s="24">
        <v>6</v>
      </c>
      <c r="E12" s="7">
        <v>3</v>
      </c>
      <c r="F12" s="71" t="s">
        <v>164</v>
      </c>
      <c r="G12" s="7" t="s">
        <v>164</v>
      </c>
      <c r="H12" s="7"/>
      <c r="I12" s="7"/>
      <c r="J12" s="38"/>
      <c r="K12" s="52">
        <f t="shared" si="1"/>
        <v>9</v>
      </c>
      <c r="L12" s="53"/>
      <c r="M12" s="52">
        <f t="shared" si="2"/>
        <v>9</v>
      </c>
      <c r="N12" s="54">
        <f t="shared" si="3"/>
        <v>-36</v>
      </c>
      <c r="U12" s="163" t="s">
        <v>206</v>
      </c>
      <c r="V12" s="163" t="s">
        <v>207</v>
      </c>
      <c r="W12" s="163" t="s">
        <v>257</v>
      </c>
      <c r="X12" s="163" t="s">
        <v>238</v>
      </c>
      <c r="Y12" s="163" t="s">
        <v>73</v>
      </c>
      <c r="Z12" s="23">
        <v>7</v>
      </c>
      <c r="AA12" s="3">
        <v>2</v>
      </c>
      <c r="AB12" s="23">
        <f t="shared" si="0"/>
        <v>9</v>
      </c>
    </row>
    <row r="13" spans="1:28" x14ac:dyDescent="0.3">
      <c r="A13" s="95">
        <v>7</v>
      </c>
      <c r="B13" s="20" t="s">
        <v>278</v>
      </c>
      <c r="C13" s="7" t="s">
        <v>3</v>
      </c>
      <c r="D13" s="71" t="s">
        <v>164</v>
      </c>
      <c r="E13" s="71" t="s">
        <v>164</v>
      </c>
      <c r="F13" s="71">
        <v>9</v>
      </c>
      <c r="G13" s="7" t="s">
        <v>164</v>
      </c>
      <c r="H13" s="7"/>
      <c r="I13" s="7"/>
      <c r="J13" s="38"/>
      <c r="K13" s="52">
        <f t="shared" si="1"/>
        <v>9</v>
      </c>
      <c r="L13" s="53"/>
      <c r="M13" s="52">
        <f t="shared" si="2"/>
        <v>9</v>
      </c>
      <c r="N13" s="54">
        <f t="shared" si="3"/>
        <v>-36</v>
      </c>
      <c r="U13" s="163" t="s">
        <v>221</v>
      </c>
      <c r="V13" s="163" t="s">
        <v>225</v>
      </c>
      <c r="W13" s="163" t="s">
        <v>267</v>
      </c>
      <c r="X13" s="163" t="s">
        <v>131</v>
      </c>
      <c r="Y13" s="163" t="s">
        <v>3</v>
      </c>
      <c r="Z13" s="23">
        <v>0</v>
      </c>
      <c r="AA13" s="3">
        <v>0</v>
      </c>
      <c r="AB13" s="23">
        <f t="shared" si="0"/>
        <v>0</v>
      </c>
    </row>
    <row r="14" spans="1:28" x14ac:dyDescent="0.3">
      <c r="A14" s="95">
        <v>8</v>
      </c>
      <c r="B14" s="6" t="s">
        <v>170</v>
      </c>
      <c r="C14" s="7" t="s">
        <v>3</v>
      </c>
      <c r="D14" s="71" t="s">
        <v>164</v>
      </c>
      <c r="E14" s="71">
        <v>6</v>
      </c>
      <c r="F14" s="71" t="s">
        <v>164</v>
      </c>
      <c r="G14" s="7" t="s">
        <v>164</v>
      </c>
      <c r="H14" s="7"/>
      <c r="I14" s="7"/>
      <c r="J14" s="38"/>
      <c r="K14" s="52">
        <f t="shared" si="1"/>
        <v>6</v>
      </c>
      <c r="L14" s="53"/>
      <c r="M14" s="52">
        <f t="shared" si="2"/>
        <v>6</v>
      </c>
      <c r="N14" s="54">
        <f t="shared" si="3"/>
        <v>-39</v>
      </c>
      <c r="U14" s="163" t="s">
        <v>221</v>
      </c>
      <c r="V14" s="163" t="s">
        <v>226</v>
      </c>
      <c r="W14" s="163" t="s">
        <v>268</v>
      </c>
      <c r="X14" s="163" t="s">
        <v>244</v>
      </c>
      <c r="Y14" s="163" t="s">
        <v>73</v>
      </c>
      <c r="Z14" s="23">
        <v>0</v>
      </c>
      <c r="AA14" s="3">
        <v>0</v>
      </c>
      <c r="AB14" s="23">
        <f t="shared" si="0"/>
        <v>0</v>
      </c>
    </row>
    <row r="15" spans="1:28" x14ac:dyDescent="0.3">
      <c r="A15" s="95">
        <v>9</v>
      </c>
      <c r="B15" s="6" t="s">
        <v>279</v>
      </c>
      <c r="C15" s="7" t="s">
        <v>3</v>
      </c>
      <c r="D15" s="71" t="s">
        <v>164</v>
      </c>
      <c r="E15" s="71" t="s">
        <v>164</v>
      </c>
      <c r="F15" s="7">
        <v>6</v>
      </c>
      <c r="G15" s="7" t="s">
        <v>164</v>
      </c>
      <c r="H15" s="7"/>
      <c r="I15" s="7"/>
      <c r="J15" s="38"/>
      <c r="K15" s="52">
        <f t="shared" si="1"/>
        <v>6</v>
      </c>
      <c r="L15" s="53"/>
      <c r="M15" s="52">
        <f t="shared" si="2"/>
        <v>6</v>
      </c>
      <c r="N15" s="54">
        <f t="shared" si="3"/>
        <v>-39</v>
      </c>
      <c r="U15" s="163"/>
      <c r="V15" s="163"/>
      <c r="W15" s="163"/>
      <c r="X15" s="163"/>
      <c r="Y15" s="163"/>
      <c r="Z15" s="23"/>
      <c r="AA15" s="3"/>
      <c r="AB15" s="23"/>
    </row>
    <row r="16" spans="1:28" x14ac:dyDescent="0.3">
      <c r="A16" s="95">
        <v>10</v>
      </c>
      <c r="B16" s="6" t="s">
        <v>281</v>
      </c>
      <c r="C16" s="7" t="s">
        <v>3</v>
      </c>
      <c r="D16" s="71" t="s">
        <v>164</v>
      </c>
      <c r="E16" s="71" t="s">
        <v>164</v>
      </c>
      <c r="F16" s="71">
        <v>3</v>
      </c>
      <c r="G16" s="7" t="s">
        <v>164</v>
      </c>
      <c r="H16" s="7"/>
      <c r="I16" s="7"/>
      <c r="J16" s="38"/>
      <c r="K16" s="52">
        <f t="shared" si="1"/>
        <v>3</v>
      </c>
      <c r="L16" s="53"/>
      <c r="M16" s="52">
        <f t="shared" si="2"/>
        <v>3</v>
      </c>
      <c r="N16" s="54">
        <f t="shared" si="3"/>
        <v>-42</v>
      </c>
      <c r="U16" s="163"/>
      <c r="V16" s="163"/>
      <c r="W16" s="163"/>
      <c r="X16" s="163"/>
      <c r="Y16" s="163"/>
      <c r="Z16" s="23"/>
      <c r="AA16" s="3"/>
      <c r="AB16" s="23"/>
    </row>
    <row r="17" spans="1:28" x14ac:dyDescent="0.3">
      <c r="A17" s="95">
        <v>11</v>
      </c>
      <c r="B17" s="6" t="s">
        <v>84</v>
      </c>
      <c r="C17" s="7" t="s">
        <v>3</v>
      </c>
      <c r="D17" s="97">
        <v>1.5</v>
      </c>
      <c r="E17" s="7">
        <v>1</v>
      </c>
      <c r="F17" s="71" t="s">
        <v>164</v>
      </c>
      <c r="G17" s="7" t="s">
        <v>164</v>
      </c>
      <c r="H17" s="7"/>
      <c r="I17" s="7"/>
      <c r="J17" s="38"/>
      <c r="K17" s="52">
        <f t="shared" si="1"/>
        <v>2.5</v>
      </c>
      <c r="L17" s="53"/>
      <c r="M17" s="52">
        <f t="shared" si="2"/>
        <v>2.5</v>
      </c>
      <c r="N17" s="54">
        <f t="shared" si="3"/>
        <v>-42.5</v>
      </c>
      <c r="U17" s="163"/>
      <c r="V17" s="163"/>
      <c r="W17" s="163"/>
      <c r="X17" s="163"/>
      <c r="Y17" s="163"/>
      <c r="Z17" s="23"/>
      <c r="AA17" s="3"/>
      <c r="AB17" s="23"/>
    </row>
    <row r="18" spans="1:28" x14ac:dyDescent="0.3">
      <c r="A18" s="95">
        <v>12</v>
      </c>
      <c r="B18" s="6" t="s">
        <v>282</v>
      </c>
      <c r="C18" s="7" t="s">
        <v>3</v>
      </c>
      <c r="D18" s="71" t="s">
        <v>164</v>
      </c>
      <c r="E18" s="71" t="s">
        <v>164</v>
      </c>
      <c r="F18" s="71">
        <v>2</v>
      </c>
      <c r="G18" s="7" t="s">
        <v>164</v>
      </c>
      <c r="H18" s="7"/>
      <c r="I18" s="7"/>
      <c r="J18" s="38"/>
      <c r="K18" s="52">
        <f t="shared" si="1"/>
        <v>2</v>
      </c>
      <c r="L18" s="53"/>
      <c r="M18" s="52">
        <f t="shared" si="2"/>
        <v>2</v>
      </c>
      <c r="N18" s="54">
        <f t="shared" si="3"/>
        <v>-43</v>
      </c>
      <c r="U18" s="163"/>
      <c r="V18" s="163"/>
      <c r="W18" s="163"/>
      <c r="X18" s="163"/>
      <c r="Y18" s="163"/>
      <c r="Z18" s="23"/>
      <c r="AA18" s="3"/>
      <c r="AB18" s="23"/>
    </row>
    <row r="19" spans="1:28" x14ac:dyDescent="0.3">
      <c r="A19" s="95">
        <v>13</v>
      </c>
      <c r="B19" s="6" t="s">
        <v>332</v>
      </c>
      <c r="C19" s="7" t="s">
        <v>3</v>
      </c>
      <c r="D19" s="71" t="s">
        <v>164</v>
      </c>
      <c r="E19" s="98" t="s">
        <v>164</v>
      </c>
      <c r="F19" s="71" t="s">
        <v>164</v>
      </c>
      <c r="G19" s="5">
        <v>0.5</v>
      </c>
      <c r="H19" s="7"/>
      <c r="I19" s="7"/>
      <c r="J19" s="38"/>
      <c r="K19" s="52">
        <f t="shared" si="1"/>
        <v>0.5</v>
      </c>
      <c r="L19" s="53"/>
      <c r="M19" s="52">
        <f t="shared" si="2"/>
        <v>0.5</v>
      </c>
      <c r="N19" s="54">
        <f t="shared" si="3"/>
        <v>-44.5</v>
      </c>
      <c r="U19" s="163"/>
      <c r="V19" s="163"/>
      <c r="W19" s="163"/>
      <c r="X19" s="163"/>
      <c r="Y19" s="163"/>
      <c r="Z19" s="23"/>
      <c r="AA19" s="3"/>
      <c r="AB19" s="23"/>
    </row>
    <row r="20" spans="1:28" x14ac:dyDescent="0.3">
      <c r="A20" s="95">
        <v>14</v>
      </c>
      <c r="B20" s="6" t="s">
        <v>100</v>
      </c>
      <c r="C20" s="7" t="s">
        <v>3</v>
      </c>
      <c r="D20" s="98" t="s">
        <v>11</v>
      </c>
      <c r="E20" s="71" t="s">
        <v>164</v>
      </c>
      <c r="F20" s="71" t="s">
        <v>164</v>
      </c>
      <c r="G20" s="7" t="s">
        <v>164</v>
      </c>
      <c r="H20" s="7"/>
      <c r="I20" s="7"/>
      <c r="J20" s="38"/>
      <c r="K20" s="52">
        <f t="shared" si="1"/>
        <v>0</v>
      </c>
      <c r="L20" s="53"/>
      <c r="M20" s="52">
        <f t="shared" si="2"/>
        <v>0</v>
      </c>
      <c r="N20" s="54">
        <f t="shared" si="3"/>
        <v>-45</v>
      </c>
      <c r="U20" s="163"/>
      <c r="V20" s="163"/>
      <c r="W20" s="163"/>
      <c r="X20" s="163"/>
      <c r="Y20" s="163"/>
      <c r="Z20" s="23"/>
      <c r="AA20" s="3"/>
      <c r="AB20" s="23"/>
    </row>
    <row r="21" spans="1:28" x14ac:dyDescent="0.3">
      <c r="A21" s="95">
        <v>15</v>
      </c>
      <c r="B21" s="6" t="s">
        <v>173</v>
      </c>
      <c r="C21" s="7" t="s">
        <v>3</v>
      </c>
      <c r="D21" s="71" t="s">
        <v>164</v>
      </c>
      <c r="E21" s="98" t="s">
        <v>11</v>
      </c>
      <c r="F21" s="71" t="s">
        <v>164</v>
      </c>
      <c r="G21" s="7" t="s">
        <v>164</v>
      </c>
      <c r="H21" s="7"/>
      <c r="I21" s="7"/>
      <c r="J21" s="38"/>
      <c r="K21" s="52">
        <f t="shared" si="1"/>
        <v>0</v>
      </c>
      <c r="L21" s="53"/>
      <c r="M21" s="52">
        <f t="shared" si="2"/>
        <v>0</v>
      </c>
      <c r="N21" s="54">
        <f t="shared" si="3"/>
        <v>-45</v>
      </c>
      <c r="U21" s="163"/>
      <c r="V21" s="163"/>
      <c r="W21" s="163"/>
      <c r="X21" s="163"/>
      <c r="Y21" s="163"/>
      <c r="Z21" s="23"/>
      <c r="AA21" s="3"/>
      <c r="AB21" s="23"/>
    </row>
    <row r="22" spans="1:28" x14ac:dyDescent="0.3">
      <c r="A22" s="95">
        <v>16</v>
      </c>
      <c r="B22" s="6" t="s">
        <v>291</v>
      </c>
      <c r="C22" s="7" t="s">
        <v>3</v>
      </c>
      <c r="D22" s="71" t="s">
        <v>164</v>
      </c>
      <c r="E22" s="71" t="s">
        <v>164</v>
      </c>
      <c r="F22" s="98" t="s">
        <v>11</v>
      </c>
      <c r="G22" s="7" t="s">
        <v>164</v>
      </c>
      <c r="H22" s="7"/>
      <c r="I22" s="7"/>
      <c r="J22" s="38"/>
      <c r="K22" s="52">
        <f t="shared" si="1"/>
        <v>0</v>
      </c>
      <c r="L22" s="53"/>
      <c r="M22" s="52">
        <f t="shared" si="2"/>
        <v>0</v>
      </c>
      <c r="N22" s="54">
        <f t="shared" si="3"/>
        <v>-45</v>
      </c>
      <c r="U22" s="163"/>
      <c r="V22" s="163"/>
      <c r="W22" s="163"/>
      <c r="X22" s="163"/>
      <c r="Y22" s="163"/>
      <c r="Z22" s="23"/>
      <c r="AA22" s="3"/>
      <c r="AB22" s="23"/>
    </row>
    <row r="23" spans="1:28" ht="15" thickBot="1" x14ac:dyDescent="0.35">
      <c r="A23" s="106"/>
      <c r="B23" s="33"/>
      <c r="C23" s="34"/>
      <c r="D23" s="34"/>
      <c r="E23" s="34"/>
      <c r="F23" s="34"/>
      <c r="G23" s="34"/>
      <c r="H23" s="34"/>
      <c r="I23" s="34"/>
      <c r="J23" s="39"/>
      <c r="K23" s="103"/>
      <c r="L23" s="104"/>
      <c r="M23" s="103"/>
      <c r="N23" s="105"/>
      <c r="U23" s="163" t="s">
        <v>179</v>
      </c>
      <c r="V23" s="163" t="s">
        <v>180</v>
      </c>
      <c r="W23" s="163" t="s">
        <v>110</v>
      </c>
      <c r="X23" s="163" t="s">
        <v>230</v>
      </c>
      <c r="Y23" s="163" t="s">
        <v>2</v>
      </c>
      <c r="Z23" s="23">
        <v>20</v>
      </c>
      <c r="AA23" s="3">
        <v>15</v>
      </c>
      <c r="AB23" s="23">
        <f t="shared" ref="AB23:AB30" si="4">Z23+AA23</f>
        <v>35</v>
      </c>
    </row>
    <row r="24" spans="1:28" x14ac:dyDescent="0.3">
      <c r="A24" s="99">
        <v>1</v>
      </c>
      <c r="B24" s="64" t="s">
        <v>44</v>
      </c>
      <c r="C24" s="65" t="s">
        <v>2</v>
      </c>
      <c r="D24" s="23">
        <v>15</v>
      </c>
      <c r="E24" s="65">
        <v>15</v>
      </c>
      <c r="F24" s="65">
        <v>15</v>
      </c>
      <c r="G24" s="65">
        <v>15</v>
      </c>
      <c r="H24" s="65"/>
      <c r="I24" s="65"/>
      <c r="J24" s="66"/>
      <c r="K24" s="67">
        <f t="shared" ref="K24:K33" si="5">SUM(D24:J24)</f>
        <v>60</v>
      </c>
      <c r="L24" s="68"/>
      <c r="M24" s="67">
        <f t="shared" ref="M24:M33" si="6">K24-L24</f>
        <v>60</v>
      </c>
      <c r="N24" s="69"/>
      <c r="U24" s="163" t="s">
        <v>187</v>
      </c>
      <c r="V24" s="163" t="s">
        <v>188</v>
      </c>
      <c r="W24" s="163" t="s">
        <v>114</v>
      </c>
      <c r="X24" s="163" t="s">
        <v>232</v>
      </c>
      <c r="Y24" s="163" t="s">
        <v>2</v>
      </c>
      <c r="Z24" s="23">
        <v>16</v>
      </c>
      <c r="AA24" s="3">
        <v>13</v>
      </c>
      <c r="AB24" s="23">
        <f t="shared" si="4"/>
        <v>29</v>
      </c>
    </row>
    <row r="25" spans="1:28" x14ac:dyDescent="0.3">
      <c r="A25" s="95">
        <v>2</v>
      </c>
      <c r="B25" s="6" t="s">
        <v>29</v>
      </c>
      <c r="C25" s="7" t="s">
        <v>2</v>
      </c>
      <c r="D25" s="23">
        <v>14</v>
      </c>
      <c r="E25" s="7">
        <v>12</v>
      </c>
      <c r="F25" s="5">
        <v>4</v>
      </c>
      <c r="G25" s="7" t="s">
        <v>164</v>
      </c>
      <c r="H25" s="7"/>
      <c r="I25" s="7"/>
      <c r="J25" s="38"/>
      <c r="K25" s="52">
        <f t="shared" si="5"/>
        <v>30</v>
      </c>
      <c r="L25" s="53"/>
      <c r="M25" s="52">
        <f t="shared" si="6"/>
        <v>30</v>
      </c>
      <c r="N25" s="54">
        <f t="shared" ref="N25:N33" si="7">M25-$M$24</f>
        <v>-30</v>
      </c>
      <c r="U25" s="163" t="s">
        <v>193</v>
      </c>
      <c r="V25" s="163" t="s">
        <v>194</v>
      </c>
      <c r="W25" s="163" t="s">
        <v>251</v>
      </c>
      <c r="X25" s="163" t="s">
        <v>149</v>
      </c>
      <c r="Y25" s="163" t="s">
        <v>195</v>
      </c>
      <c r="Z25" s="23">
        <v>13</v>
      </c>
      <c r="AA25" s="3">
        <v>11</v>
      </c>
      <c r="AB25" s="23">
        <f t="shared" si="4"/>
        <v>24</v>
      </c>
    </row>
    <row r="26" spans="1:28" x14ac:dyDescent="0.3">
      <c r="A26" s="95">
        <v>3</v>
      </c>
      <c r="B26" s="6" t="s">
        <v>100</v>
      </c>
      <c r="C26" s="7" t="s">
        <v>2</v>
      </c>
      <c r="D26" s="71" t="s">
        <v>164</v>
      </c>
      <c r="E26" s="7">
        <v>14</v>
      </c>
      <c r="F26" s="71" t="s">
        <v>164</v>
      </c>
      <c r="G26" s="7">
        <v>14</v>
      </c>
      <c r="H26" s="7"/>
      <c r="I26" s="7"/>
      <c r="J26" s="38"/>
      <c r="K26" s="52">
        <f t="shared" si="5"/>
        <v>28</v>
      </c>
      <c r="L26" s="53"/>
      <c r="M26" s="52">
        <f t="shared" si="6"/>
        <v>28</v>
      </c>
      <c r="N26" s="54">
        <f t="shared" si="7"/>
        <v>-32</v>
      </c>
      <c r="U26" s="163" t="s">
        <v>200</v>
      </c>
      <c r="V26" s="163" t="s">
        <v>201</v>
      </c>
      <c r="W26" s="163" t="s">
        <v>254</v>
      </c>
      <c r="X26" s="163" t="s">
        <v>236</v>
      </c>
      <c r="Y26" s="163" t="s">
        <v>2</v>
      </c>
      <c r="Z26" s="23">
        <v>10</v>
      </c>
      <c r="AA26" s="3">
        <v>10</v>
      </c>
      <c r="AB26" s="23">
        <f t="shared" si="4"/>
        <v>20</v>
      </c>
    </row>
    <row r="27" spans="1:28" x14ac:dyDescent="0.3">
      <c r="A27" s="95">
        <v>4</v>
      </c>
      <c r="B27" s="6" t="s">
        <v>26</v>
      </c>
      <c r="C27" s="7" t="s">
        <v>2</v>
      </c>
      <c r="D27" s="98" t="s">
        <v>11</v>
      </c>
      <c r="E27" s="7">
        <v>11</v>
      </c>
      <c r="F27" s="71">
        <v>13</v>
      </c>
      <c r="G27" s="7" t="s">
        <v>11</v>
      </c>
      <c r="H27" s="7"/>
      <c r="I27" s="7"/>
      <c r="J27" s="38"/>
      <c r="K27" s="52">
        <f t="shared" si="5"/>
        <v>24</v>
      </c>
      <c r="L27" s="53"/>
      <c r="M27" s="52">
        <f t="shared" si="6"/>
        <v>24</v>
      </c>
      <c r="N27" s="54">
        <f t="shared" si="7"/>
        <v>-36</v>
      </c>
      <c r="U27" s="163" t="s">
        <v>208</v>
      </c>
      <c r="V27" s="163" t="s">
        <v>209</v>
      </c>
      <c r="W27" s="163" t="s">
        <v>258</v>
      </c>
      <c r="X27" s="163" t="s">
        <v>135</v>
      </c>
      <c r="Y27" s="163" t="s">
        <v>2</v>
      </c>
      <c r="Z27" s="97">
        <v>3</v>
      </c>
      <c r="AA27" s="5">
        <v>4</v>
      </c>
      <c r="AB27" s="97">
        <f t="shared" si="4"/>
        <v>7</v>
      </c>
    </row>
    <row r="28" spans="1:28" x14ac:dyDescent="0.3">
      <c r="A28" s="95">
        <v>5</v>
      </c>
      <c r="B28" s="6" t="s">
        <v>280</v>
      </c>
      <c r="C28" s="7" t="s">
        <v>2</v>
      </c>
      <c r="D28" s="71" t="s">
        <v>164</v>
      </c>
      <c r="E28" s="71" t="s">
        <v>164</v>
      </c>
      <c r="F28" s="7">
        <v>10</v>
      </c>
      <c r="G28" s="7">
        <v>12</v>
      </c>
      <c r="H28" s="7"/>
      <c r="I28" s="7"/>
      <c r="J28" s="38"/>
      <c r="K28" s="52">
        <f t="shared" si="5"/>
        <v>22</v>
      </c>
      <c r="L28" s="53"/>
      <c r="M28" s="52">
        <f t="shared" si="6"/>
        <v>22</v>
      </c>
      <c r="N28" s="54">
        <f t="shared" si="7"/>
        <v>-38</v>
      </c>
      <c r="U28" s="163" t="s">
        <v>217</v>
      </c>
      <c r="V28" s="163" t="s">
        <v>218</v>
      </c>
      <c r="W28" s="163" t="s">
        <v>262</v>
      </c>
      <c r="X28" s="163" t="s">
        <v>241</v>
      </c>
      <c r="Y28" s="163" t="s">
        <v>195</v>
      </c>
      <c r="Z28" s="97">
        <v>1</v>
      </c>
      <c r="AA28" s="5">
        <v>3</v>
      </c>
      <c r="AB28" s="97">
        <f t="shared" si="4"/>
        <v>4</v>
      </c>
    </row>
    <row r="29" spans="1:28" x14ac:dyDescent="0.3">
      <c r="A29" s="95">
        <v>6</v>
      </c>
      <c r="B29" s="6" t="s">
        <v>28</v>
      </c>
      <c r="C29" s="7" t="s">
        <v>2</v>
      </c>
      <c r="D29" s="98" t="s">
        <v>11</v>
      </c>
      <c r="E29" s="71" t="s">
        <v>164</v>
      </c>
      <c r="F29" s="98" t="s">
        <v>11</v>
      </c>
      <c r="G29" s="7" t="s">
        <v>164</v>
      </c>
      <c r="H29" s="7"/>
      <c r="I29" s="7"/>
      <c r="J29" s="38"/>
      <c r="K29" s="52">
        <f t="shared" si="5"/>
        <v>0</v>
      </c>
      <c r="L29" s="53"/>
      <c r="M29" s="52">
        <f t="shared" si="6"/>
        <v>0</v>
      </c>
      <c r="N29" s="54">
        <f t="shared" si="7"/>
        <v>-60</v>
      </c>
      <c r="U29" s="163" t="s">
        <v>221</v>
      </c>
      <c r="V29" s="163" t="s">
        <v>223</v>
      </c>
      <c r="W29" s="163" t="s">
        <v>265</v>
      </c>
      <c r="X29" s="163" t="s">
        <v>134</v>
      </c>
      <c r="Y29" s="163" t="s">
        <v>2</v>
      </c>
      <c r="Z29" s="23">
        <v>0</v>
      </c>
      <c r="AA29" s="3">
        <v>0</v>
      </c>
      <c r="AB29" s="23">
        <f t="shared" si="4"/>
        <v>0</v>
      </c>
    </row>
    <row r="30" spans="1:28" x14ac:dyDescent="0.3">
      <c r="A30" s="95">
        <v>7</v>
      </c>
      <c r="B30" s="6" t="s">
        <v>24</v>
      </c>
      <c r="C30" s="7" t="s">
        <v>2</v>
      </c>
      <c r="D30" s="23">
        <v>12</v>
      </c>
      <c r="E30" s="71" t="s">
        <v>164</v>
      </c>
      <c r="F30" s="71" t="s">
        <v>164</v>
      </c>
      <c r="G30" s="7" t="s">
        <v>164</v>
      </c>
      <c r="H30" s="7"/>
      <c r="I30" s="7"/>
      <c r="J30" s="38"/>
      <c r="K30" s="52">
        <f t="shared" si="5"/>
        <v>12</v>
      </c>
      <c r="L30" s="53"/>
      <c r="M30" s="52">
        <f t="shared" si="6"/>
        <v>12</v>
      </c>
      <c r="N30" s="54">
        <f t="shared" si="7"/>
        <v>-48</v>
      </c>
      <c r="U30" s="163" t="s">
        <v>221</v>
      </c>
      <c r="V30" s="163" t="s">
        <v>227</v>
      </c>
      <c r="W30" s="163" t="s">
        <v>269</v>
      </c>
      <c r="X30" s="163" t="s">
        <v>156</v>
      </c>
      <c r="Y30" s="163" t="s">
        <v>2</v>
      </c>
      <c r="Z30" s="23">
        <v>0</v>
      </c>
      <c r="AA30" s="3">
        <v>0</v>
      </c>
      <c r="AB30" s="23">
        <f t="shared" si="4"/>
        <v>0</v>
      </c>
    </row>
    <row r="31" spans="1:28" x14ac:dyDescent="0.3">
      <c r="A31" s="95">
        <v>8</v>
      </c>
      <c r="B31" s="6" t="s">
        <v>289</v>
      </c>
      <c r="C31" s="7" t="s">
        <v>2</v>
      </c>
      <c r="D31" s="71" t="s">
        <v>164</v>
      </c>
      <c r="E31" s="71" t="s">
        <v>164</v>
      </c>
      <c r="F31" s="5">
        <v>3</v>
      </c>
      <c r="G31" s="7" t="s">
        <v>164</v>
      </c>
      <c r="H31" s="7"/>
      <c r="I31" s="7"/>
      <c r="J31" s="38"/>
      <c r="K31" s="52">
        <f t="shared" si="5"/>
        <v>3</v>
      </c>
      <c r="L31" s="53"/>
      <c r="M31" s="52">
        <f t="shared" si="6"/>
        <v>3</v>
      </c>
      <c r="N31" s="54">
        <f t="shared" si="7"/>
        <v>-57</v>
      </c>
      <c r="U31" s="163"/>
      <c r="V31" s="163"/>
      <c r="W31" s="163"/>
      <c r="X31" s="163"/>
      <c r="Y31" s="163"/>
      <c r="Z31" s="23"/>
      <c r="AA31" s="3"/>
      <c r="AB31" s="23"/>
    </row>
    <row r="32" spans="1:28" x14ac:dyDescent="0.3">
      <c r="A32" s="95">
        <v>9</v>
      </c>
      <c r="B32" s="64" t="s">
        <v>174</v>
      </c>
      <c r="C32" s="65" t="s">
        <v>2</v>
      </c>
      <c r="D32" s="71" t="s">
        <v>164</v>
      </c>
      <c r="E32" s="98" t="s">
        <v>11</v>
      </c>
      <c r="F32" s="165" t="s">
        <v>11</v>
      </c>
      <c r="G32" s="65" t="s">
        <v>164</v>
      </c>
      <c r="H32" s="65"/>
      <c r="I32" s="65"/>
      <c r="J32" s="66"/>
      <c r="K32" s="52">
        <f t="shared" si="5"/>
        <v>0</v>
      </c>
      <c r="L32" s="53"/>
      <c r="M32" s="52">
        <f t="shared" si="6"/>
        <v>0</v>
      </c>
      <c r="N32" s="54">
        <f t="shared" si="7"/>
        <v>-60</v>
      </c>
      <c r="U32" s="163" t="s">
        <v>185</v>
      </c>
      <c r="V32" s="163" t="s">
        <v>186</v>
      </c>
      <c r="W32" s="163" t="s">
        <v>249</v>
      </c>
      <c r="X32" s="163" t="s">
        <v>144</v>
      </c>
      <c r="Y32" s="163" t="s">
        <v>4</v>
      </c>
      <c r="Z32" s="23">
        <v>17</v>
      </c>
      <c r="AA32" s="3">
        <v>15</v>
      </c>
      <c r="AB32" s="23"/>
    </row>
    <row r="33" spans="1:28" x14ac:dyDescent="0.3">
      <c r="A33" s="99"/>
      <c r="B33" s="64"/>
      <c r="C33" s="65"/>
      <c r="D33" s="65"/>
      <c r="E33" s="65"/>
      <c r="F33" s="65"/>
      <c r="G33" s="65"/>
      <c r="H33" s="65"/>
      <c r="I33" s="65"/>
      <c r="J33" s="66"/>
      <c r="K33" s="52">
        <f t="shared" si="5"/>
        <v>0</v>
      </c>
      <c r="L33" s="53"/>
      <c r="M33" s="52">
        <f t="shared" si="6"/>
        <v>0</v>
      </c>
      <c r="N33" s="54">
        <f t="shared" si="7"/>
        <v>-60</v>
      </c>
      <c r="U33" s="163" t="s">
        <v>189</v>
      </c>
      <c r="V33" s="163" t="s">
        <v>190</v>
      </c>
      <c r="W33" s="163" t="s">
        <v>250</v>
      </c>
      <c r="X33" s="163" t="s">
        <v>137</v>
      </c>
      <c r="Y33" s="163" t="s">
        <v>70</v>
      </c>
      <c r="Z33" s="23">
        <v>15</v>
      </c>
      <c r="AA33" s="3">
        <v>14</v>
      </c>
      <c r="AB33" s="23"/>
    </row>
    <row r="34" spans="1:28" ht="15" thickBot="1" x14ac:dyDescent="0.35">
      <c r="A34" s="171"/>
      <c r="B34" s="172"/>
      <c r="C34" s="173"/>
      <c r="D34" s="173"/>
      <c r="E34" s="173"/>
      <c r="F34" s="173"/>
      <c r="G34" s="173"/>
      <c r="H34" s="173"/>
      <c r="I34" s="173"/>
      <c r="J34" s="174"/>
      <c r="K34" s="175"/>
      <c r="L34" s="176"/>
      <c r="M34" s="175"/>
      <c r="N34" s="177"/>
      <c r="U34" s="163" t="s">
        <v>202</v>
      </c>
      <c r="V34" s="163" t="s">
        <v>203</v>
      </c>
      <c r="W34" s="163" t="s">
        <v>255</v>
      </c>
      <c r="X34" s="163" t="s">
        <v>147</v>
      </c>
      <c r="Y34" s="163" t="s">
        <v>70</v>
      </c>
      <c r="Z34" s="23">
        <v>9</v>
      </c>
      <c r="AA34" s="3">
        <v>13</v>
      </c>
      <c r="AB34" s="23"/>
    </row>
    <row r="35" spans="1:28" x14ac:dyDescent="0.3">
      <c r="A35" s="99">
        <v>1</v>
      </c>
      <c r="B35" s="2" t="s">
        <v>77</v>
      </c>
      <c r="C35" s="65" t="s">
        <v>4</v>
      </c>
      <c r="D35" s="23">
        <v>13</v>
      </c>
      <c r="E35" s="102">
        <v>10</v>
      </c>
      <c r="F35" s="65">
        <v>13</v>
      </c>
      <c r="G35" s="65">
        <v>14</v>
      </c>
      <c r="H35" s="65"/>
      <c r="I35" s="65"/>
      <c r="J35" s="66"/>
      <c r="K35" s="67">
        <f t="shared" ref="K35:K48" si="8">SUM(D35:J35)</f>
        <v>50</v>
      </c>
      <c r="L35" s="68"/>
      <c r="M35" s="67">
        <f t="shared" ref="M35:M48" si="9">K35-L35</f>
        <v>50</v>
      </c>
      <c r="N35" s="69">
        <f t="shared" ref="N35:N48" si="10">M35-$M$35</f>
        <v>0</v>
      </c>
      <c r="U35" s="163" t="s">
        <v>210</v>
      </c>
      <c r="V35" s="163" t="s">
        <v>211</v>
      </c>
      <c r="W35" s="163" t="s">
        <v>259</v>
      </c>
      <c r="X35" s="163" t="s">
        <v>153</v>
      </c>
      <c r="Y35" s="163" t="s">
        <v>70</v>
      </c>
      <c r="Z35" s="23">
        <v>5</v>
      </c>
      <c r="AA35" s="3">
        <v>12</v>
      </c>
      <c r="AB35" s="23"/>
    </row>
    <row r="36" spans="1:28" x14ac:dyDescent="0.3">
      <c r="A36" s="95">
        <v>2</v>
      </c>
      <c r="B36" s="2" t="s">
        <v>59</v>
      </c>
      <c r="C36" s="7" t="s">
        <v>4</v>
      </c>
      <c r="D36" s="23">
        <v>14</v>
      </c>
      <c r="E36" s="5">
        <v>6</v>
      </c>
      <c r="F36" s="71">
        <v>15</v>
      </c>
      <c r="G36" s="7">
        <v>13</v>
      </c>
      <c r="H36" s="7"/>
      <c r="I36" s="7"/>
      <c r="J36" s="38"/>
      <c r="K36" s="52">
        <f t="shared" si="8"/>
        <v>48</v>
      </c>
      <c r="L36" s="53"/>
      <c r="M36" s="52">
        <f t="shared" si="9"/>
        <v>48</v>
      </c>
      <c r="N36" s="54">
        <f t="shared" si="10"/>
        <v>-2</v>
      </c>
      <c r="U36" s="163" t="s">
        <v>219</v>
      </c>
      <c r="V36" s="163" t="s">
        <v>220</v>
      </c>
      <c r="W36" s="163" t="s">
        <v>263</v>
      </c>
      <c r="X36" s="163" t="s">
        <v>242</v>
      </c>
      <c r="Y36" s="163" t="s">
        <v>4</v>
      </c>
      <c r="Z36" s="97">
        <v>0.5</v>
      </c>
      <c r="AA36" s="5">
        <v>5.5</v>
      </c>
      <c r="AB36" s="23"/>
    </row>
    <row r="37" spans="1:28" x14ac:dyDescent="0.3">
      <c r="A37" s="95">
        <v>3</v>
      </c>
      <c r="B37" s="2" t="s">
        <v>50</v>
      </c>
      <c r="C37" s="7" t="s">
        <v>4</v>
      </c>
      <c r="D37" s="23">
        <v>11</v>
      </c>
      <c r="E37" s="7">
        <v>11</v>
      </c>
      <c r="F37" s="71"/>
      <c r="G37" s="7">
        <v>11</v>
      </c>
      <c r="H37" s="7"/>
      <c r="I37" s="7"/>
      <c r="J37" s="38"/>
      <c r="K37" s="52">
        <f t="shared" si="8"/>
        <v>33</v>
      </c>
      <c r="L37" s="53"/>
      <c r="M37" s="52">
        <f t="shared" si="9"/>
        <v>33</v>
      </c>
      <c r="N37" s="54">
        <f t="shared" si="10"/>
        <v>-17</v>
      </c>
      <c r="U37" s="163" t="s">
        <v>221</v>
      </c>
      <c r="V37" s="163" t="s">
        <v>224</v>
      </c>
      <c r="W37" s="163" t="s">
        <v>266</v>
      </c>
      <c r="X37" s="163" t="s">
        <v>140</v>
      </c>
      <c r="Y37" s="163" t="s">
        <v>4</v>
      </c>
      <c r="Z37" s="23">
        <v>0</v>
      </c>
      <c r="AA37" s="3">
        <v>0</v>
      </c>
      <c r="AB37" s="23"/>
    </row>
    <row r="38" spans="1:28" x14ac:dyDescent="0.3">
      <c r="A38" s="95">
        <v>4</v>
      </c>
      <c r="B38" s="2" t="s">
        <v>27</v>
      </c>
      <c r="C38" s="7" t="s">
        <v>4</v>
      </c>
      <c r="D38" s="24">
        <v>9</v>
      </c>
      <c r="E38" s="7">
        <v>8</v>
      </c>
      <c r="F38" s="7">
        <v>12</v>
      </c>
      <c r="G38" s="7" t="s">
        <v>11</v>
      </c>
      <c r="H38" s="7"/>
      <c r="I38" s="7"/>
      <c r="J38" s="38"/>
      <c r="K38" s="52">
        <f t="shared" si="8"/>
        <v>29</v>
      </c>
      <c r="L38" s="53"/>
      <c r="M38" s="52">
        <f t="shared" si="9"/>
        <v>29</v>
      </c>
      <c r="N38" s="54">
        <f t="shared" si="10"/>
        <v>-21</v>
      </c>
      <c r="U38" s="163" t="s">
        <v>221</v>
      </c>
      <c r="V38" s="163" t="s">
        <v>228</v>
      </c>
      <c r="W38" s="163" t="s">
        <v>270</v>
      </c>
      <c r="X38" s="163" t="s">
        <v>245</v>
      </c>
      <c r="Y38" s="163" t="s">
        <v>4</v>
      </c>
      <c r="Z38" s="23">
        <v>0</v>
      </c>
      <c r="AA38" s="3">
        <v>0</v>
      </c>
      <c r="AB38" s="23">
        <f>Z32+AA32</f>
        <v>32</v>
      </c>
    </row>
    <row r="39" spans="1:28" x14ac:dyDescent="0.3">
      <c r="A39" s="95">
        <v>5</v>
      </c>
      <c r="B39" s="2" t="s">
        <v>58</v>
      </c>
      <c r="C39" s="7" t="s">
        <v>4</v>
      </c>
      <c r="D39" s="23">
        <v>15</v>
      </c>
      <c r="E39" s="7">
        <v>13</v>
      </c>
      <c r="F39" s="98" t="s">
        <v>11</v>
      </c>
      <c r="G39" s="7" t="s">
        <v>164</v>
      </c>
      <c r="H39" s="7"/>
      <c r="I39" s="7"/>
      <c r="J39" s="38"/>
      <c r="K39" s="52">
        <f t="shared" si="8"/>
        <v>28</v>
      </c>
      <c r="L39" s="53"/>
      <c r="M39" s="52">
        <f t="shared" si="9"/>
        <v>28</v>
      </c>
      <c r="N39" s="54">
        <f t="shared" si="10"/>
        <v>-22</v>
      </c>
      <c r="U39" s="163" t="s">
        <v>221</v>
      </c>
      <c r="V39" s="163" t="s">
        <v>229</v>
      </c>
      <c r="W39" s="163" t="s">
        <v>116</v>
      </c>
      <c r="X39" s="163" t="s">
        <v>246</v>
      </c>
      <c r="Y39" s="163" t="s">
        <v>70</v>
      </c>
      <c r="Z39" s="23">
        <v>0</v>
      </c>
      <c r="AA39" s="3">
        <v>0</v>
      </c>
      <c r="AB39" s="23">
        <f>Z33+AA33</f>
        <v>29</v>
      </c>
    </row>
    <row r="40" spans="1:28" x14ac:dyDescent="0.3">
      <c r="A40" s="95">
        <v>6</v>
      </c>
      <c r="B40" s="6" t="s">
        <v>168</v>
      </c>
      <c r="C40" s="7" t="s">
        <v>4</v>
      </c>
      <c r="D40" s="71" t="s">
        <v>164</v>
      </c>
      <c r="E40" s="7">
        <v>14</v>
      </c>
      <c r="F40" s="7">
        <v>14</v>
      </c>
      <c r="G40" s="7" t="s">
        <v>164</v>
      </c>
      <c r="H40" s="7"/>
      <c r="I40" s="7"/>
      <c r="J40" s="38"/>
      <c r="K40" s="52">
        <f t="shared" si="8"/>
        <v>28</v>
      </c>
      <c r="L40" s="53"/>
      <c r="M40" s="52">
        <f t="shared" si="9"/>
        <v>28</v>
      </c>
      <c r="N40" s="54">
        <f t="shared" si="10"/>
        <v>-22</v>
      </c>
      <c r="AB40" s="23">
        <f>Z34+AA34</f>
        <v>22</v>
      </c>
    </row>
    <row r="41" spans="1:28" x14ac:dyDescent="0.3">
      <c r="A41" s="95">
        <v>7</v>
      </c>
      <c r="B41" s="6" t="s">
        <v>28</v>
      </c>
      <c r="C41" s="7" t="s">
        <v>4</v>
      </c>
      <c r="D41" s="71" t="s">
        <v>164</v>
      </c>
      <c r="E41" s="7">
        <v>15</v>
      </c>
      <c r="F41" s="71" t="s">
        <v>164</v>
      </c>
      <c r="G41" s="7" t="s">
        <v>164</v>
      </c>
      <c r="H41" s="7"/>
      <c r="I41" s="7"/>
      <c r="J41" s="38"/>
      <c r="K41" s="52">
        <f t="shared" si="8"/>
        <v>15</v>
      </c>
      <c r="L41" s="53"/>
      <c r="M41" s="52">
        <f t="shared" si="9"/>
        <v>15</v>
      </c>
      <c r="N41" s="54">
        <f t="shared" si="10"/>
        <v>-35</v>
      </c>
      <c r="AB41" s="23">
        <f>Z35+AA35</f>
        <v>17</v>
      </c>
    </row>
    <row r="42" spans="1:28" x14ac:dyDescent="0.3">
      <c r="A42" s="95">
        <v>8</v>
      </c>
      <c r="B42" s="2" t="s">
        <v>169</v>
      </c>
      <c r="C42" s="7" t="s">
        <v>4</v>
      </c>
      <c r="D42" s="71" t="s">
        <v>164</v>
      </c>
      <c r="E42" s="71" t="s">
        <v>164</v>
      </c>
      <c r="F42" s="98" t="s">
        <v>11</v>
      </c>
      <c r="G42" s="7">
        <v>15</v>
      </c>
      <c r="H42" s="7"/>
      <c r="I42" s="7"/>
      <c r="J42" s="38"/>
      <c r="K42" s="52">
        <f t="shared" si="8"/>
        <v>15</v>
      </c>
      <c r="L42" s="53"/>
      <c r="M42" s="52">
        <f t="shared" si="9"/>
        <v>15</v>
      </c>
      <c r="N42" s="54">
        <f t="shared" si="10"/>
        <v>-35</v>
      </c>
      <c r="AB42" s="97">
        <f t="shared" ref="AB42:AB44" si="11">Z33+AA33</f>
        <v>29</v>
      </c>
    </row>
    <row r="43" spans="1:28" x14ac:dyDescent="0.3">
      <c r="A43" s="95">
        <v>9</v>
      </c>
      <c r="B43" s="2" t="s">
        <v>333</v>
      </c>
      <c r="C43" s="7" t="s">
        <v>4</v>
      </c>
      <c r="D43" s="97" t="s">
        <v>164</v>
      </c>
      <c r="E43" s="71" t="s">
        <v>164</v>
      </c>
      <c r="F43" s="71" t="s">
        <v>164</v>
      </c>
      <c r="G43" s="7">
        <v>12</v>
      </c>
      <c r="H43" s="7"/>
      <c r="I43" s="7"/>
      <c r="J43" s="38"/>
      <c r="K43" s="52">
        <f t="shared" si="8"/>
        <v>12</v>
      </c>
      <c r="L43" s="53"/>
      <c r="M43" s="52">
        <f t="shared" si="9"/>
        <v>12</v>
      </c>
      <c r="N43" s="54">
        <f t="shared" si="10"/>
        <v>-38</v>
      </c>
      <c r="AB43" s="97">
        <f t="shared" si="11"/>
        <v>22</v>
      </c>
    </row>
    <row r="44" spans="1:28" x14ac:dyDescent="0.3">
      <c r="A44" s="95">
        <v>10</v>
      </c>
      <c r="B44" s="2" t="s">
        <v>171</v>
      </c>
      <c r="C44" s="7" t="s">
        <v>4</v>
      </c>
      <c r="D44" s="71" t="s">
        <v>164</v>
      </c>
      <c r="E44" s="7">
        <v>9</v>
      </c>
      <c r="F44" s="71" t="s">
        <v>164</v>
      </c>
      <c r="G44" s="7" t="s">
        <v>164</v>
      </c>
      <c r="H44" s="7"/>
      <c r="I44" s="7"/>
      <c r="J44" s="38"/>
      <c r="K44" s="52">
        <f t="shared" si="8"/>
        <v>9</v>
      </c>
      <c r="L44" s="53"/>
      <c r="M44" s="52">
        <f t="shared" si="9"/>
        <v>9</v>
      </c>
      <c r="N44" s="54">
        <f t="shared" si="10"/>
        <v>-41</v>
      </c>
      <c r="AB44" s="97">
        <f t="shared" si="11"/>
        <v>17</v>
      </c>
    </row>
    <row r="45" spans="1:28" x14ac:dyDescent="0.3">
      <c r="A45" s="95">
        <v>11</v>
      </c>
      <c r="B45" s="2" t="s">
        <v>89</v>
      </c>
      <c r="C45" s="7" t="s">
        <v>4</v>
      </c>
      <c r="D45" s="97">
        <v>6</v>
      </c>
      <c r="E45" s="71" t="s">
        <v>164</v>
      </c>
      <c r="F45" s="71" t="s">
        <v>164</v>
      </c>
      <c r="G45" s="7" t="s">
        <v>164</v>
      </c>
      <c r="H45" s="7"/>
      <c r="I45" s="7"/>
      <c r="J45" s="38"/>
      <c r="K45" s="52">
        <f t="shared" si="8"/>
        <v>6</v>
      </c>
      <c r="L45" s="53"/>
      <c r="M45" s="52">
        <f t="shared" si="9"/>
        <v>6</v>
      </c>
      <c r="N45" s="54">
        <f t="shared" si="10"/>
        <v>-44</v>
      </c>
      <c r="AB45" s="97">
        <f>Z36+AA36</f>
        <v>6</v>
      </c>
    </row>
    <row r="46" spans="1:28" x14ac:dyDescent="0.3">
      <c r="A46" s="95">
        <v>12</v>
      </c>
      <c r="B46" s="2" t="s">
        <v>288</v>
      </c>
      <c r="C46" s="7" t="s">
        <v>4</v>
      </c>
      <c r="D46" s="71" t="s">
        <v>164</v>
      </c>
      <c r="E46" s="71" t="s">
        <v>164</v>
      </c>
      <c r="F46" s="5">
        <v>5.5</v>
      </c>
      <c r="G46" s="7" t="s">
        <v>164</v>
      </c>
      <c r="H46" s="7"/>
      <c r="I46" s="7"/>
      <c r="J46" s="38"/>
      <c r="K46" s="52">
        <f t="shared" si="8"/>
        <v>5.5</v>
      </c>
      <c r="L46" s="53"/>
      <c r="M46" s="52">
        <f t="shared" si="9"/>
        <v>5.5</v>
      </c>
      <c r="N46" s="54">
        <f t="shared" si="10"/>
        <v>-44.5</v>
      </c>
      <c r="AB46" s="97"/>
    </row>
    <row r="47" spans="1:28" x14ac:dyDescent="0.3">
      <c r="A47" s="95">
        <v>13</v>
      </c>
      <c r="B47" s="2" t="s">
        <v>56</v>
      </c>
      <c r="C47" s="7" t="s">
        <v>4</v>
      </c>
      <c r="D47" s="97">
        <v>5</v>
      </c>
      <c r="E47" s="71" t="s">
        <v>164</v>
      </c>
      <c r="F47" s="71" t="s">
        <v>164</v>
      </c>
      <c r="G47" s="7" t="s">
        <v>164</v>
      </c>
      <c r="H47" s="7"/>
      <c r="I47" s="7"/>
      <c r="J47" s="38"/>
      <c r="K47" s="52">
        <f t="shared" si="8"/>
        <v>5</v>
      </c>
      <c r="L47" s="53"/>
      <c r="M47" s="52">
        <f t="shared" si="9"/>
        <v>5</v>
      </c>
      <c r="N47" s="54">
        <f t="shared" si="10"/>
        <v>-45</v>
      </c>
      <c r="AB47" s="23">
        <f>Z37+AA37</f>
        <v>0</v>
      </c>
    </row>
    <row r="48" spans="1:28" x14ac:dyDescent="0.3">
      <c r="A48" s="95">
        <v>14</v>
      </c>
      <c r="B48" s="2" t="s">
        <v>294</v>
      </c>
      <c r="C48" s="7" t="s">
        <v>4</v>
      </c>
      <c r="D48" s="71" t="s">
        <v>164</v>
      </c>
      <c r="E48" s="71" t="s">
        <v>164</v>
      </c>
      <c r="F48" s="98" t="s">
        <v>11</v>
      </c>
      <c r="G48" s="7" t="s">
        <v>164</v>
      </c>
      <c r="H48" s="7"/>
      <c r="I48" s="7"/>
      <c r="J48" s="38"/>
      <c r="K48" s="52">
        <f t="shared" si="8"/>
        <v>0</v>
      </c>
      <c r="L48" s="53"/>
      <c r="M48" s="52">
        <f t="shared" si="9"/>
        <v>0</v>
      </c>
      <c r="N48" s="54">
        <f t="shared" si="10"/>
        <v>-50</v>
      </c>
      <c r="AB48" s="23">
        <f>Z38+AA38</f>
        <v>0</v>
      </c>
    </row>
    <row r="49" spans="1:28" ht="15" thickBot="1" x14ac:dyDescent="0.35">
      <c r="A49" s="100"/>
      <c r="B49" s="33"/>
      <c r="C49" s="25"/>
      <c r="D49" s="34"/>
      <c r="E49" s="25"/>
      <c r="F49" s="34"/>
      <c r="G49" s="25"/>
      <c r="H49" s="25"/>
      <c r="I49" s="25"/>
      <c r="J49" s="81"/>
      <c r="K49" s="82"/>
      <c r="L49" s="83"/>
      <c r="M49" s="84"/>
      <c r="N49" s="85"/>
      <c r="AB49" s="23">
        <f>Z39+AA39</f>
        <v>0</v>
      </c>
    </row>
    <row r="50" spans="1:28" x14ac:dyDescent="0.3">
      <c r="A50" s="94">
        <v>1</v>
      </c>
      <c r="B50" s="88" t="s">
        <v>86</v>
      </c>
      <c r="C50" s="32" t="s">
        <v>47</v>
      </c>
      <c r="D50" s="90">
        <v>10</v>
      </c>
      <c r="E50" s="86">
        <v>6</v>
      </c>
      <c r="F50" s="178" t="s">
        <v>164</v>
      </c>
      <c r="G50" s="32" t="s">
        <v>164</v>
      </c>
      <c r="H50" s="32"/>
      <c r="I50" s="32"/>
      <c r="J50" s="37"/>
      <c r="K50" s="50">
        <f t="shared" ref="K50:K55" si="12">SUM(D50:J50)</f>
        <v>16</v>
      </c>
      <c r="L50" s="51"/>
      <c r="M50" s="50">
        <f t="shared" ref="M50:M55" si="13">K50-L50</f>
        <v>16</v>
      </c>
      <c r="N50" s="73"/>
      <c r="U50" s="163"/>
      <c r="V50" s="163"/>
      <c r="W50" s="163"/>
      <c r="X50" s="163"/>
      <c r="Y50" s="163"/>
      <c r="Z50" s="23"/>
      <c r="AA50" s="3"/>
      <c r="AB50" s="23"/>
    </row>
    <row r="51" spans="1:28" x14ac:dyDescent="0.3">
      <c r="A51" s="95">
        <v>2</v>
      </c>
      <c r="B51" s="6" t="s">
        <v>28</v>
      </c>
      <c r="C51" s="7" t="s">
        <v>47</v>
      </c>
      <c r="D51" s="162" t="s">
        <v>164</v>
      </c>
      <c r="E51" s="162" t="s">
        <v>164</v>
      </c>
      <c r="F51" s="7" t="s">
        <v>164</v>
      </c>
      <c r="G51" s="7">
        <v>14</v>
      </c>
      <c r="H51" s="7"/>
      <c r="I51" s="7"/>
      <c r="J51" s="38"/>
      <c r="K51" s="52">
        <f t="shared" si="12"/>
        <v>14</v>
      </c>
      <c r="L51" s="53"/>
      <c r="M51" s="52">
        <f t="shared" si="13"/>
        <v>14</v>
      </c>
      <c r="N51" s="54">
        <f>M51-$M$50</f>
        <v>-2</v>
      </c>
      <c r="U51" s="163" t="s">
        <v>212</v>
      </c>
      <c r="V51" s="163" t="s">
        <v>213</v>
      </c>
      <c r="W51" s="163" t="s">
        <v>260</v>
      </c>
      <c r="X51" s="163" t="s">
        <v>239</v>
      </c>
      <c r="Y51" s="163" t="s">
        <v>214</v>
      </c>
      <c r="Z51" s="162" t="s">
        <v>164</v>
      </c>
      <c r="AA51" s="164" t="s">
        <v>164</v>
      </c>
      <c r="AB51" s="162" t="s">
        <v>164</v>
      </c>
    </row>
    <row r="52" spans="1:28" x14ac:dyDescent="0.3">
      <c r="A52" s="95">
        <v>3</v>
      </c>
      <c r="B52" s="2" t="s">
        <v>169</v>
      </c>
      <c r="C52" s="7" t="s">
        <v>47</v>
      </c>
      <c r="D52" s="162" t="s">
        <v>164</v>
      </c>
      <c r="E52" s="7">
        <v>11</v>
      </c>
      <c r="F52" s="162" t="s">
        <v>164</v>
      </c>
      <c r="G52" s="7" t="s">
        <v>164</v>
      </c>
      <c r="H52" s="7"/>
      <c r="I52" s="7"/>
      <c r="J52" s="38"/>
      <c r="K52" s="52">
        <f t="shared" si="12"/>
        <v>11</v>
      </c>
      <c r="L52" s="53"/>
      <c r="M52" s="52">
        <f t="shared" si="13"/>
        <v>11</v>
      </c>
      <c r="N52" s="54">
        <f>M52-$M$50</f>
        <v>-5</v>
      </c>
      <c r="U52" s="163"/>
      <c r="V52" s="163"/>
      <c r="W52" s="163"/>
      <c r="X52" s="163"/>
      <c r="Y52" s="163"/>
      <c r="Z52" s="162"/>
      <c r="AA52" s="164"/>
      <c r="AB52" s="162"/>
    </row>
    <row r="53" spans="1:28" x14ac:dyDescent="0.3">
      <c r="A53" s="95">
        <v>4</v>
      </c>
      <c r="B53" s="6" t="s">
        <v>287</v>
      </c>
      <c r="C53" s="7" t="s">
        <v>47</v>
      </c>
      <c r="D53" s="162" t="s">
        <v>164</v>
      </c>
      <c r="E53" s="162" t="s">
        <v>164</v>
      </c>
      <c r="F53" s="7">
        <v>9</v>
      </c>
      <c r="G53" s="7" t="s">
        <v>164</v>
      </c>
      <c r="H53" s="7"/>
      <c r="I53" s="7"/>
      <c r="J53" s="38"/>
      <c r="K53" s="52">
        <f t="shared" si="12"/>
        <v>9</v>
      </c>
      <c r="L53" s="53"/>
      <c r="M53" s="52">
        <f t="shared" si="13"/>
        <v>9</v>
      </c>
      <c r="N53" s="54">
        <f>M53-$M$50</f>
        <v>-7</v>
      </c>
      <c r="U53" s="163"/>
      <c r="V53" s="163"/>
      <c r="W53" s="163"/>
      <c r="X53" s="163"/>
      <c r="Y53" s="163"/>
      <c r="Z53" s="162"/>
      <c r="AA53" s="164"/>
      <c r="AB53" s="162"/>
    </row>
    <row r="54" spans="1:28" x14ac:dyDescent="0.3">
      <c r="A54" s="95">
        <v>5</v>
      </c>
      <c r="B54" s="6" t="s">
        <v>334</v>
      </c>
      <c r="C54" s="7" t="s">
        <v>47</v>
      </c>
      <c r="D54" s="162"/>
      <c r="E54" s="162"/>
      <c r="F54" s="7"/>
      <c r="G54" s="7">
        <v>8</v>
      </c>
      <c r="H54" s="7"/>
      <c r="I54" s="7"/>
      <c r="J54" s="38"/>
      <c r="K54" s="52">
        <f t="shared" si="12"/>
        <v>8</v>
      </c>
      <c r="L54" s="53"/>
      <c r="M54" s="52">
        <f t="shared" si="13"/>
        <v>8</v>
      </c>
      <c r="N54" s="54">
        <f>M54-$M$50</f>
        <v>-8</v>
      </c>
      <c r="U54" s="163"/>
      <c r="V54" s="163"/>
      <c r="W54" s="163"/>
      <c r="X54" s="163"/>
      <c r="Y54" s="163"/>
      <c r="Z54" s="162"/>
      <c r="AA54" s="164"/>
      <c r="AB54" s="162"/>
    </row>
    <row r="55" spans="1:28" x14ac:dyDescent="0.3">
      <c r="A55" s="95">
        <v>6</v>
      </c>
      <c r="B55" s="6" t="s">
        <v>57</v>
      </c>
      <c r="C55" s="7" t="s">
        <v>47</v>
      </c>
      <c r="D55" s="162" t="s">
        <v>164</v>
      </c>
      <c r="E55" s="162" t="s">
        <v>164</v>
      </c>
      <c r="F55" s="98" t="s">
        <v>11</v>
      </c>
      <c r="G55" s="7" t="s">
        <v>164</v>
      </c>
      <c r="H55" s="7"/>
      <c r="I55" s="7"/>
      <c r="J55" s="38"/>
      <c r="K55" s="52">
        <f t="shared" si="12"/>
        <v>0</v>
      </c>
      <c r="L55" s="53"/>
      <c r="M55" s="52">
        <f t="shared" si="13"/>
        <v>0</v>
      </c>
      <c r="N55" s="54">
        <f>M55-$M$50</f>
        <v>-16</v>
      </c>
      <c r="U55" s="163"/>
      <c r="V55" s="163"/>
      <c r="W55" s="163"/>
      <c r="X55" s="163"/>
      <c r="Y55" s="163"/>
      <c r="Z55" s="162"/>
      <c r="AA55" s="164"/>
      <c r="AB55" s="162"/>
    </row>
    <row r="56" spans="1:28" ht="15" thickBot="1" x14ac:dyDescent="0.35">
      <c r="A56" s="96"/>
      <c r="B56" s="33"/>
      <c r="C56" s="34"/>
      <c r="D56" s="34"/>
      <c r="E56" s="34"/>
      <c r="F56" s="34"/>
      <c r="G56" s="34"/>
      <c r="H56" s="34"/>
      <c r="I56" s="34"/>
      <c r="J56" s="39"/>
      <c r="K56" s="57"/>
      <c r="L56" s="58"/>
      <c r="M56" s="59"/>
      <c r="N56" s="60"/>
      <c r="U56" s="163" t="s">
        <v>215</v>
      </c>
      <c r="V56" s="163" t="s">
        <v>216</v>
      </c>
      <c r="W56" s="163" t="s">
        <v>261</v>
      </c>
      <c r="X56" s="163" t="s">
        <v>240</v>
      </c>
      <c r="Y56" s="163" t="s">
        <v>47</v>
      </c>
      <c r="Z56" s="23">
        <v>3</v>
      </c>
      <c r="AA56" s="3">
        <v>9</v>
      </c>
      <c r="AB56" s="23">
        <f>Z56+AA56</f>
        <v>12</v>
      </c>
    </row>
    <row r="57" spans="1:28" ht="3.75" customHeight="1" thickBot="1" x14ac:dyDescent="0.35">
      <c r="K57" s="1"/>
      <c r="L57" s="1"/>
      <c r="M57" s="1"/>
    </row>
    <row r="58" spans="1:28" ht="33.75" customHeight="1" thickBot="1" x14ac:dyDescent="0.35">
      <c r="B58" t="s">
        <v>13</v>
      </c>
      <c r="C58" s="18"/>
      <c r="D58" s="11"/>
      <c r="E58" s="61" t="s">
        <v>41</v>
      </c>
      <c r="F58" s="12"/>
      <c r="G58" s="169" t="s">
        <v>285</v>
      </c>
      <c r="H58" s="168" t="s">
        <v>286</v>
      </c>
      <c r="K58" s="42"/>
      <c r="L58" s="42"/>
      <c r="M58" s="1"/>
    </row>
    <row r="59" spans="1:28" ht="5.25" customHeight="1" x14ac:dyDescent="0.3">
      <c r="K59" s="42"/>
      <c r="L59" s="42"/>
      <c r="M59" s="1"/>
    </row>
    <row r="63" spans="1:28" x14ac:dyDescent="0.3">
      <c r="G63" s="1" t="s">
        <v>46</v>
      </c>
    </row>
    <row r="66" spans="4:4" x14ac:dyDescent="0.3">
      <c r="D66" s="1" t="s">
        <v>46</v>
      </c>
    </row>
  </sheetData>
  <sortState ref="B50:N55">
    <sortCondition descending="1" ref="M50:M55"/>
  </sortState>
  <mergeCells count="1">
    <mergeCell ref="A1:N1"/>
  </mergeCells>
  <printOptions horizontalCentered="1" verticalCentered="1"/>
  <pageMargins left="0.19685039370078741" right="0.19685039370078741" top="0" bottom="0" header="0" footer="0"/>
  <pageSetup paperSize="9" scale="59" orientation="landscape" horizontalDpi="4294967293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5"/>
  <sheetViews>
    <sheetView topLeftCell="A98" zoomScaleNormal="100" workbookViewId="0">
      <selection activeCell="G110" sqref="G110"/>
    </sheetView>
  </sheetViews>
  <sheetFormatPr defaultRowHeight="14.4" x14ac:dyDescent="0.3"/>
  <cols>
    <col min="1" max="1" width="10.33203125" style="1" customWidth="1"/>
    <col min="2" max="2" width="7.109375" bestFit="1" customWidth="1"/>
    <col min="3" max="3" width="30.44140625" customWidth="1"/>
    <col min="4" max="4" width="12" style="139" customWidth="1"/>
    <col min="5" max="5" width="30.6640625" customWidth="1"/>
    <col min="6" max="6" width="15" style="139" bestFit="1" customWidth="1"/>
    <col min="7" max="7" width="9.109375" style="1"/>
    <col min="8" max="10" width="11" customWidth="1"/>
    <col min="15" max="15" width="0" hidden="1" customWidth="1"/>
    <col min="16" max="16" width="9.88671875" style="1" hidden="1" customWidth="1"/>
    <col min="17" max="17" width="7.109375" hidden="1" customWidth="1"/>
    <col min="18" max="18" width="28.88671875" hidden="1" customWidth="1"/>
    <col min="19" max="19" width="23.88671875" hidden="1" customWidth="1"/>
    <col min="20" max="20" width="5.88671875" hidden="1" customWidth="1"/>
    <col min="21" max="21" width="10.33203125" hidden="1" customWidth="1"/>
    <col min="22" max="22" width="10.33203125" style="1" hidden="1" customWidth="1"/>
    <col min="23" max="23" width="10.33203125" hidden="1" customWidth="1"/>
    <col min="24" max="24" width="10.33203125" style="1" hidden="1" customWidth="1"/>
    <col min="25" max="25" width="9.88671875" style="1" hidden="1" customWidth="1"/>
    <col min="26" max="26" width="7.109375" hidden="1" customWidth="1"/>
    <col min="27" max="27" width="28.88671875" hidden="1" customWidth="1"/>
    <col min="28" max="28" width="23.88671875" hidden="1" customWidth="1"/>
    <col min="29" max="29" width="5.88671875" hidden="1" customWidth="1"/>
    <col min="30" max="30" width="10.33203125" hidden="1" customWidth="1"/>
    <col min="31" max="31" width="10.33203125" style="1" hidden="1" customWidth="1"/>
    <col min="32" max="32" width="10.33203125" hidden="1" customWidth="1"/>
    <col min="33" max="33" width="0" hidden="1" customWidth="1"/>
  </cols>
  <sheetData>
    <row r="1" spans="1:32" x14ac:dyDescent="0.3">
      <c r="A1" s="11" t="s">
        <v>16</v>
      </c>
      <c r="B1" s="11"/>
      <c r="C1" s="11" t="s">
        <v>60</v>
      </c>
      <c r="D1" s="128"/>
      <c r="E1" s="11"/>
      <c r="F1" s="128"/>
      <c r="G1" s="12"/>
      <c r="H1" s="11"/>
      <c r="I1" s="11"/>
      <c r="J1" s="11"/>
      <c r="P1" s="11" t="s">
        <v>16</v>
      </c>
      <c r="Q1" s="11"/>
      <c r="R1" s="11" t="s">
        <v>60</v>
      </c>
      <c r="S1" s="11"/>
      <c r="U1" s="11" t="s">
        <v>16</v>
      </c>
      <c r="V1" s="12"/>
      <c r="Y1" s="11" t="s">
        <v>16</v>
      </c>
      <c r="Z1" s="11"/>
      <c r="AA1" s="11" t="s">
        <v>60</v>
      </c>
      <c r="AB1" s="11"/>
      <c r="AD1" s="11" t="s">
        <v>16</v>
      </c>
      <c r="AE1" s="12"/>
    </row>
    <row r="2" spans="1:32" ht="15" customHeight="1" x14ac:dyDescent="0.3">
      <c r="A2" s="6"/>
      <c r="B2" s="6"/>
      <c r="C2" s="6"/>
      <c r="D2" s="129"/>
      <c r="E2" s="6"/>
      <c r="F2" s="129"/>
      <c r="G2" s="7"/>
      <c r="H2" s="6"/>
      <c r="I2" s="6"/>
      <c r="J2" s="6"/>
      <c r="P2" s="6"/>
      <c r="Q2" s="6"/>
      <c r="R2" s="6"/>
      <c r="S2" s="6"/>
      <c r="T2" s="6"/>
      <c r="U2" s="6"/>
      <c r="V2" s="6"/>
      <c r="W2" s="6"/>
      <c r="Y2" s="6"/>
      <c r="Z2" s="6"/>
      <c r="AA2" s="6"/>
      <c r="AB2" s="6"/>
      <c r="AC2" s="6"/>
      <c r="AD2" s="6"/>
      <c r="AE2" s="6"/>
      <c r="AF2" s="6"/>
    </row>
    <row r="3" spans="1:32" x14ac:dyDescent="0.3">
      <c r="A3" s="7" t="s">
        <v>48</v>
      </c>
      <c r="B3" s="7" t="s">
        <v>6</v>
      </c>
      <c r="C3" s="7" t="s">
        <v>0</v>
      </c>
      <c r="D3" s="129"/>
      <c r="E3" s="7"/>
      <c r="F3" s="129"/>
      <c r="G3" s="7" t="s">
        <v>1</v>
      </c>
      <c r="H3" s="7" t="s">
        <v>7</v>
      </c>
      <c r="I3" s="7" t="s">
        <v>8</v>
      </c>
      <c r="J3" s="7" t="s">
        <v>9</v>
      </c>
      <c r="P3" s="25" t="s">
        <v>48</v>
      </c>
      <c r="Q3" s="25" t="s">
        <v>6</v>
      </c>
      <c r="R3" s="25" t="s">
        <v>54</v>
      </c>
      <c r="S3" s="25" t="s">
        <v>55</v>
      </c>
      <c r="T3" s="25" t="s">
        <v>9</v>
      </c>
      <c r="U3" s="25" t="s">
        <v>7</v>
      </c>
      <c r="V3" s="25" t="s">
        <v>8</v>
      </c>
      <c r="W3" s="25" t="s">
        <v>9</v>
      </c>
      <c r="Y3" s="25" t="s">
        <v>48</v>
      </c>
      <c r="Z3" s="25" t="s">
        <v>6</v>
      </c>
      <c r="AA3" s="25" t="s">
        <v>54</v>
      </c>
      <c r="AB3" s="25" t="s">
        <v>55</v>
      </c>
      <c r="AC3" s="25" t="s">
        <v>9</v>
      </c>
      <c r="AD3" s="25" t="s">
        <v>7</v>
      </c>
      <c r="AE3" s="25" t="s">
        <v>8</v>
      </c>
      <c r="AF3" s="25" t="s">
        <v>9</v>
      </c>
    </row>
    <row r="4" spans="1:32" ht="15.6" x14ac:dyDescent="0.3">
      <c r="A4" s="7">
        <v>1</v>
      </c>
      <c r="B4" s="3">
        <v>318</v>
      </c>
      <c r="C4" s="2" t="s">
        <v>43</v>
      </c>
      <c r="D4" s="130" t="s">
        <v>64</v>
      </c>
      <c r="E4" s="123" t="s">
        <v>45</v>
      </c>
      <c r="F4" s="130">
        <v>11140</v>
      </c>
      <c r="G4" s="22" t="s">
        <v>3</v>
      </c>
      <c r="H4" s="23">
        <v>18</v>
      </c>
      <c r="I4" s="3">
        <v>15</v>
      </c>
      <c r="J4" s="23">
        <f t="shared" ref="J4:J21" si="0">H4+I4</f>
        <v>33</v>
      </c>
      <c r="P4" s="142">
        <v>1</v>
      </c>
      <c r="Q4" s="143">
        <v>318</v>
      </c>
      <c r="R4" s="144" t="s">
        <v>43</v>
      </c>
      <c r="S4" s="145" t="s">
        <v>45</v>
      </c>
      <c r="T4" s="146" t="s">
        <v>3</v>
      </c>
      <c r="U4" s="23">
        <v>18</v>
      </c>
      <c r="V4" s="3">
        <v>15</v>
      </c>
      <c r="W4" s="23">
        <f t="shared" ref="W4:W21" si="1">U4+V4</f>
        <v>33</v>
      </c>
      <c r="Y4" s="154">
        <v>1</v>
      </c>
      <c r="Z4" s="146">
        <v>318</v>
      </c>
      <c r="AA4" s="145" t="s">
        <v>43</v>
      </c>
      <c r="AB4" s="145" t="s">
        <v>45</v>
      </c>
      <c r="AC4" s="146" t="s">
        <v>3</v>
      </c>
      <c r="AD4" s="23">
        <v>18</v>
      </c>
      <c r="AE4" s="3">
        <v>15</v>
      </c>
      <c r="AF4" s="23">
        <f t="shared" ref="AF4:AF27" si="2">AD4+AE4</f>
        <v>33</v>
      </c>
    </row>
    <row r="5" spans="1:32" ht="15.6" x14ac:dyDescent="0.3">
      <c r="A5" s="7">
        <v>2</v>
      </c>
      <c r="B5" s="3">
        <v>511</v>
      </c>
      <c r="C5" s="2" t="s">
        <v>52</v>
      </c>
      <c r="D5" s="130">
        <v>12423</v>
      </c>
      <c r="E5" s="123" t="s">
        <v>57</v>
      </c>
      <c r="F5" s="130">
        <v>12991</v>
      </c>
      <c r="G5" s="22" t="s">
        <v>3</v>
      </c>
      <c r="H5" s="23">
        <v>17</v>
      </c>
      <c r="I5" s="3">
        <v>14</v>
      </c>
      <c r="J5" s="23">
        <f t="shared" si="0"/>
        <v>31</v>
      </c>
      <c r="P5" s="142">
        <f t="shared" ref="P5:P21" si="3">P4+1</f>
        <v>2</v>
      </c>
      <c r="Q5" s="143">
        <v>511</v>
      </c>
      <c r="R5" s="144" t="s">
        <v>52</v>
      </c>
      <c r="S5" s="145" t="s">
        <v>57</v>
      </c>
      <c r="T5" s="146" t="s">
        <v>3</v>
      </c>
      <c r="U5" s="23">
        <v>17</v>
      </c>
      <c r="V5" s="3">
        <v>14</v>
      </c>
      <c r="W5" s="23">
        <f t="shared" si="1"/>
        <v>31</v>
      </c>
      <c r="Y5" s="154">
        <v>2</v>
      </c>
      <c r="Z5" s="146">
        <v>511</v>
      </c>
      <c r="AA5" s="145" t="s">
        <v>52</v>
      </c>
      <c r="AB5" s="145" t="s">
        <v>57</v>
      </c>
      <c r="AC5" s="146" t="s">
        <v>3</v>
      </c>
      <c r="AD5" s="23">
        <v>17</v>
      </c>
      <c r="AE5" s="3">
        <v>14</v>
      </c>
      <c r="AF5" s="23">
        <f t="shared" si="2"/>
        <v>31</v>
      </c>
    </row>
    <row r="6" spans="1:32" ht="15.6" x14ac:dyDescent="0.3">
      <c r="A6" s="7">
        <v>3</v>
      </c>
      <c r="B6" s="3">
        <v>522</v>
      </c>
      <c r="C6" s="2" t="s">
        <v>49</v>
      </c>
      <c r="D6" s="130" t="s">
        <v>65</v>
      </c>
      <c r="E6" s="123" t="s">
        <v>44</v>
      </c>
      <c r="F6" s="130">
        <v>11383</v>
      </c>
      <c r="G6" s="22" t="s">
        <v>66</v>
      </c>
      <c r="H6" s="23">
        <v>16</v>
      </c>
      <c r="I6" s="3">
        <v>15</v>
      </c>
      <c r="J6" s="23">
        <f t="shared" si="0"/>
        <v>31</v>
      </c>
      <c r="P6" s="142">
        <f t="shared" si="3"/>
        <v>3</v>
      </c>
      <c r="Q6" s="143">
        <v>522</v>
      </c>
      <c r="R6" s="145" t="s">
        <v>49</v>
      </c>
      <c r="S6" s="145" t="s">
        <v>44</v>
      </c>
      <c r="T6" s="146" t="s">
        <v>66</v>
      </c>
      <c r="U6" s="23">
        <v>16</v>
      </c>
      <c r="V6" s="3">
        <v>15</v>
      </c>
      <c r="W6" s="23">
        <f t="shared" si="1"/>
        <v>31</v>
      </c>
      <c r="Y6" s="154">
        <v>3</v>
      </c>
      <c r="Z6" s="146">
        <v>59</v>
      </c>
      <c r="AA6" s="145" t="s">
        <v>71</v>
      </c>
      <c r="AB6" s="145" t="s">
        <v>72</v>
      </c>
      <c r="AC6" s="146" t="s">
        <v>73</v>
      </c>
      <c r="AD6" s="23">
        <v>13</v>
      </c>
      <c r="AE6" s="3">
        <v>10</v>
      </c>
      <c r="AF6" s="23">
        <f>AD6+AE6</f>
        <v>23</v>
      </c>
    </row>
    <row r="7" spans="1:32" ht="15.6" x14ac:dyDescent="0.3">
      <c r="A7" s="7">
        <v>4</v>
      </c>
      <c r="B7" s="3">
        <v>11</v>
      </c>
      <c r="C7" s="20" t="s">
        <v>34</v>
      </c>
      <c r="D7" s="131" t="s">
        <v>67</v>
      </c>
      <c r="E7" s="124" t="s">
        <v>29</v>
      </c>
      <c r="F7" s="131" t="s">
        <v>68</v>
      </c>
      <c r="G7" s="22" t="s">
        <v>2</v>
      </c>
      <c r="H7" s="23">
        <v>15</v>
      </c>
      <c r="I7" s="3">
        <v>14</v>
      </c>
      <c r="J7" s="23">
        <f t="shared" si="0"/>
        <v>29</v>
      </c>
      <c r="P7" s="142">
        <f t="shared" si="3"/>
        <v>4</v>
      </c>
      <c r="Q7" s="143">
        <v>11</v>
      </c>
      <c r="R7" s="144" t="s">
        <v>34</v>
      </c>
      <c r="S7" s="145" t="s">
        <v>29</v>
      </c>
      <c r="T7" s="146" t="s">
        <v>2</v>
      </c>
      <c r="U7" s="23">
        <v>15</v>
      </c>
      <c r="V7" s="3">
        <v>14</v>
      </c>
      <c r="W7" s="23">
        <f t="shared" si="1"/>
        <v>29</v>
      </c>
      <c r="Y7" s="154">
        <v>4</v>
      </c>
      <c r="Z7" s="146">
        <v>560</v>
      </c>
      <c r="AA7" s="145" t="s">
        <v>35</v>
      </c>
      <c r="AB7" s="145" t="s">
        <v>63</v>
      </c>
      <c r="AC7" s="146" t="s">
        <v>73</v>
      </c>
      <c r="AD7" s="23">
        <v>9</v>
      </c>
      <c r="AE7" s="3">
        <v>6</v>
      </c>
      <c r="AF7" s="23">
        <f>AD7+AE7</f>
        <v>15</v>
      </c>
    </row>
    <row r="8" spans="1:32" ht="15.6" x14ac:dyDescent="0.3">
      <c r="A8" s="7">
        <v>5</v>
      </c>
      <c r="B8" s="3">
        <v>589</v>
      </c>
      <c r="C8" s="2" t="s">
        <v>25</v>
      </c>
      <c r="D8" s="130" t="s">
        <v>69</v>
      </c>
      <c r="E8" s="123" t="s">
        <v>58</v>
      </c>
      <c r="F8" s="130">
        <v>13565</v>
      </c>
      <c r="G8" s="22" t="s">
        <v>70</v>
      </c>
      <c r="H8" s="23">
        <v>14</v>
      </c>
      <c r="I8" s="3">
        <v>15</v>
      </c>
      <c r="J8" s="23">
        <f t="shared" si="0"/>
        <v>29</v>
      </c>
      <c r="P8" s="142">
        <f t="shared" si="3"/>
        <v>5</v>
      </c>
      <c r="Q8" s="143">
        <v>589</v>
      </c>
      <c r="R8" s="144" t="s">
        <v>25</v>
      </c>
      <c r="S8" s="145" t="s">
        <v>58</v>
      </c>
      <c r="T8" s="146" t="s">
        <v>70</v>
      </c>
      <c r="U8" s="23">
        <v>14</v>
      </c>
      <c r="V8" s="3">
        <v>15</v>
      </c>
      <c r="W8" s="23">
        <f t="shared" si="1"/>
        <v>29</v>
      </c>
      <c r="Y8" s="154">
        <v>5</v>
      </c>
      <c r="Z8" s="146">
        <v>519</v>
      </c>
      <c r="AA8" s="145" t="s">
        <v>33</v>
      </c>
      <c r="AB8" s="145" t="s">
        <v>62</v>
      </c>
      <c r="AC8" s="146" t="s">
        <v>80</v>
      </c>
      <c r="AD8" s="97">
        <v>4</v>
      </c>
      <c r="AE8" s="5">
        <v>2.5</v>
      </c>
      <c r="AF8" s="97">
        <f>AD8+AE8</f>
        <v>6.5</v>
      </c>
    </row>
    <row r="9" spans="1:32" ht="15.6" x14ac:dyDescent="0.3">
      <c r="A9" s="7">
        <v>6</v>
      </c>
      <c r="B9" s="3">
        <v>59</v>
      </c>
      <c r="C9" s="2" t="s">
        <v>71</v>
      </c>
      <c r="D9" s="130">
        <v>12756</v>
      </c>
      <c r="E9" s="123" t="s">
        <v>72</v>
      </c>
      <c r="F9" s="130">
        <v>13090</v>
      </c>
      <c r="G9" s="22" t="s">
        <v>73</v>
      </c>
      <c r="H9" s="23">
        <v>13</v>
      </c>
      <c r="I9" s="3">
        <v>10</v>
      </c>
      <c r="J9" s="23">
        <f t="shared" si="0"/>
        <v>23</v>
      </c>
      <c r="P9" s="142">
        <f t="shared" si="3"/>
        <v>6</v>
      </c>
      <c r="Q9" s="143">
        <v>59</v>
      </c>
      <c r="R9" s="147" t="s">
        <v>71</v>
      </c>
      <c r="S9" s="145" t="s">
        <v>72</v>
      </c>
      <c r="T9" s="146" t="s">
        <v>73</v>
      </c>
      <c r="U9" s="23">
        <v>13</v>
      </c>
      <c r="V9" s="3">
        <v>10</v>
      </c>
      <c r="W9" s="23">
        <f t="shared" si="1"/>
        <v>23</v>
      </c>
      <c r="Y9" s="154">
        <v>6</v>
      </c>
      <c r="Z9" s="146">
        <v>501</v>
      </c>
      <c r="AA9" s="145" t="s">
        <v>30</v>
      </c>
      <c r="AB9" s="145" t="s">
        <v>23</v>
      </c>
      <c r="AC9" s="146" t="s">
        <v>3</v>
      </c>
      <c r="AD9" s="23">
        <v>7</v>
      </c>
      <c r="AE9" s="3">
        <v>4</v>
      </c>
      <c r="AF9" s="23">
        <f>AD9+AE9</f>
        <v>11</v>
      </c>
    </row>
    <row r="10" spans="1:32" ht="15.6" x14ac:dyDescent="0.3">
      <c r="A10" s="7">
        <v>7</v>
      </c>
      <c r="B10" s="3">
        <v>520</v>
      </c>
      <c r="C10" s="2" t="s">
        <v>32</v>
      </c>
      <c r="D10" s="130" t="s">
        <v>74</v>
      </c>
      <c r="E10" s="123" t="s">
        <v>24</v>
      </c>
      <c r="F10" s="130" t="s">
        <v>75</v>
      </c>
      <c r="G10" s="22" t="s">
        <v>2</v>
      </c>
      <c r="H10" s="23">
        <v>12</v>
      </c>
      <c r="I10" s="3">
        <v>12</v>
      </c>
      <c r="J10" s="23">
        <f t="shared" si="0"/>
        <v>24</v>
      </c>
      <c r="P10" s="142">
        <f t="shared" si="3"/>
        <v>7</v>
      </c>
      <c r="Q10" s="143">
        <v>520</v>
      </c>
      <c r="R10" s="144" t="s">
        <v>32</v>
      </c>
      <c r="S10" s="145" t="s">
        <v>24</v>
      </c>
      <c r="T10" s="146" t="s">
        <v>2</v>
      </c>
      <c r="U10" s="23">
        <v>12</v>
      </c>
      <c r="V10" s="3">
        <v>12</v>
      </c>
      <c r="W10" s="23">
        <f t="shared" si="1"/>
        <v>24</v>
      </c>
      <c r="Y10" s="154">
        <v>7</v>
      </c>
      <c r="Z10" s="146">
        <v>529</v>
      </c>
      <c r="AA10" s="145" t="s">
        <v>83</v>
      </c>
      <c r="AB10" s="145" t="s">
        <v>84</v>
      </c>
      <c r="AC10" s="146" t="s">
        <v>73</v>
      </c>
      <c r="AD10" s="97">
        <v>3</v>
      </c>
      <c r="AE10" s="5">
        <v>1.5</v>
      </c>
      <c r="AF10" s="97">
        <f>AD10+AE10</f>
        <v>4.5</v>
      </c>
    </row>
    <row r="11" spans="1:32" ht="15.6" x14ac:dyDescent="0.3">
      <c r="A11" s="7">
        <v>8</v>
      </c>
      <c r="B11" s="3">
        <v>567</v>
      </c>
      <c r="C11" s="2" t="s">
        <v>53</v>
      </c>
      <c r="D11" s="130">
        <v>12545</v>
      </c>
      <c r="E11" s="123" t="s">
        <v>59</v>
      </c>
      <c r="F11" s="130">
        <v>12546</v>
      </c>
      <c r="G11" s="22" t="s">
        <v>4</v>
      </c>
      <c r="H11" s="23">
        <v>11</v>
      </c>
      <c r="I11" s="3">
        <v>14</v>
      </c>
      <c r="J11" s="23">
        <f t="shared" si="0"/>
        <v>25</v>
      </c>
      <c r="P11" s="142">
        <f t="shared" si="3"/>
        <v>8</v>
      </c>
      <c r="Q11" s="143">
        <v>567</v>
      </c>
      <c r="R11" s="144" t="s">
        <v>53</v>
      </c>
      <c r="S11" s="145" t="s">
        <v>59</v>
      </c>
      <c r="T11" s="146" t="s">
        <v>4</v>
      </c>
      <c r="U11" s="23">
        <v>11</v>
      </c>
      <c r="V11" s="3">
        <v>14</v>
      </c>
      <c r="W11" s="23">
        <f t="shared" si="1"/>
        <v>25</v>
      </c>
      <c r="Y11" s="154" t="s">
        <v>11</v>
      </c>
      <c r="Z11" s="146">
        <v>543</v>
      </c>
      <c r="AA11" s="145" t="s">
        <v>31</v>
      </c>
      <c r="AB11" s="145" t="s">
        <v>100</v>
      </c>
      <c r="AC11" s="146" t="s">
        <v>3</v>
      </c>
      <c r="AD11" s="21">
        <v>0</v>
      </c>
      <c r="AE11" s="21">
        <v>0</v>
      </c>
      <c r="AF11" s="21">
        <f>SUM(AD11:AE11)</f>
        <v>0</v>
      </c>
    </row>
    <row r="12" spans="1:32" ht="15.6" x14ac:dyDescent="0.3">
      <c r="A12" s="7">
        <v>9</v>
      </c>
      <c r="B12" s="3">
        <v>538</v>
      </c>
      <c r="C12" s="2" t="s">
        <v>76</v>
      </c>
      <c r="D12" s="130">
        <v>17409</v>
      </c>
      <c r="E12" s="123" t="s">
        <v>77</v>
      </c>
      <c r="F12" s="130">
        <v>19851</v>
      </c>
      <c r="G12" s="22" t="s">
        <v>70</v>
      </c>
      <c r="H12" s="23">
        <v>10</v>
      </c>
      <c r="I12" s="3">
        <v>13</v>
      </c>
      <c r="J12" s="23">
        <f t="shared" si="0"/>
        <v>23</v>
      </c>
      <c r="P12" s="142">
        <f t="shared" si="3"/>
        <v>9</v>
      </c>
      <c r="Q12" s="143">
        <v>538</v>
      </c>
      <c r="R12" s="144" t="s">
        <v>76</v>
      </c>
      <c r="S12" s="145" t="s">
        <v>77</v>
      </c>
      <c r="T12" s="146" t="s">
        <v>70</v>
      </c>
      <c r="U12" s="23">
        <v>10</v>
      </c>
      <c r="V12" s="3">
        <v>13</v>
      </c>
      <c r="W12" s="23">
        <f t="shared" si="1"/>
        <v>23</v>
      </c>
      <c r="Y12" s="154"/>
      <c r="Z12" s="146"/>
      <c r="AA12" s="145"/>
      <c r="AB12" s="145"/>
      <c r="AC12" s="146"/>
      <c r="AD12" s="23"/>
      <c r="AE12" s="3"/>
      <c r="AF12" s="23"/>
    </row>
    <row r="13" spans="1:32" ht="15.6" x14ac:dyDescent="0.3">
      <c r="A13" s="7">
        <v>10</v>
      </c>
      <c r="B13" s="3">
        <v>560</v>
      </c>
      <c r="C13" s="2" t="s">
        <v>35</v>
      </c>
      <c r="D13" s="130" t="s">
        <v>78</v>
      </c>
      <c r="E13" s="123" t="s">
        <v>63</v>
      </c>
      <c r="F13" s="130">
        <v>13084</v>
      </c>
      <c r="G13" s="22" t="s">
        <v>73</v>
      </c>
      <c r="H13" s="23">
        <v>9</v>
      </c>
      <c r="I13" s="3">
        <v>6</v>
      </c>
      <c r="J13" s="23">
        <f t="shared" si="0"/>
        <v>15</v>
      </c>
      <c r="P13" s="142">
        <f t="shared" si="3"/>
        <v>10</v>
      </c>
      <c r="Q13" s="143">
        <v>560</v>
      </c>
      <c r="R13" s="144" t="s">
        <v>35</v>
      </c>
      <c r="S13" s="145" t="s">
        <v>63</v>
      </c>
      <c r="T13" s="146" t="s">
        <v>73</v>
      </c>
      <c r="U13" s="23">
        <v>9</v>
      </c>
      <c r="V13" s="3">
        <v>6</v>
      </c>
      <c r="W13" s="23">
        <f t="shared" si="1"/>
        <v>15</v>
      </c>
      <c r="Y13" s="154">
        <v>1</v>
      </c>
      <c r="Z13" s="146">
        <v>522</v>
      </c>
      <c r="AA13" s="145" t="s">
        <v>49</v>
      </c>
      <c r="AB13" s="145" t="s">
        <v>44</v>
      </c>
      <c r="AC13" s="146" t="s">
        <v>66</v>
      </c>
      <c r="AD13" s="23">
        <v>16</v>
      </c>
      <c r="AE13" s="3">
        <v>15</v>
      </c>
      <c r="AF13" s="23">
        <f t="shared" si="2"/>
        <v>31</v>
      </c>
    </row>
    <row r="14" spans="1:32" ht="15.6" x14ac:dyDescent="0.3">
      <c r="A14" s="7">
        <v>11</v>
      </c>
      <c r="B14" s="3">
        <v>519</v>
      </c>
      <c r="C14" s="2" t="s">
        <v>33</v>
      </c>
      <c r="D14" s="130" t="s">
        <v>79</v>
      </c>
      <c r="E14" s="123" t="s">
        <v>62</v>
      </c>
      <c r="F14" s="130">
        <v>11901</v>
      </c>
      <c r="G14" s="22" t="s">
        <v>80</v>
      </c>
      <c r="H14" s="97">
        <v>4</v>
      </c>
      <c r="I14" s="5">
        <v>2.5</v>
      </c>
      <c r="J14" s="97">
        <f t="shared" si="0"/>
        <v>6.5</v>
      </c>
      <c r="P14" s="142">
        <f t="shared" si="3"/>
        <v>11</v>
      </c>
      <c r="Q14" s="143">
        <v>519</v>
      </c>
      <c r="R14" s="144" t="s">
        <v>33</v>
      </c>
      <c r="S14" s="145" t="s">
        <v>62</v>
      </c>
      <c r="T14" s="146" t="s">
        <v>80</v>
      </c>
      <c r="U14" s="97">
        <v>4</v>
      </c>
      <c r="V14" s="5">
        <v>2.5</v>
      </c>
      <c r="W14" s="97">
        <f t="shared" si="1"/>
        <v>6.5</v>
      </c>
      <c r="Y14" s="154">
        <v>2</v>
      </c>
      <c r="Z14" s="146">
        <v>11</v>
      </c>
      <c r="AA14" s="145" t="s">
        <v>34</v>
      </c>
      <c r="AB14" s="145" t="s">
        <v>29</v>
      </c>
      <c r="AC14" s="146" t="s">
        <v>2</v>
      </c>
      <c r="AD14" s="23">
        <v>15</v>
      </c>
      <c r="AE14" s="3">
        <v>14</v>
      </c>
      <c r="AF14" s="23">
        <f t="shared" si="2"/>
        <v>29</v>
      </c>
    </row>
    <row r="15" spans="1:32" ht="15.6" x14ac:dyDescent="0.3">
      <c r="A15" s="7">
        <v>12</v>
      </c>
      <c r="B15" s="3">
        <v>501</v>
      </c>
      <c r="C15" s="2" t="s">
        <v>30</v>
      </c>
      <c r="D15" s="130" t="s">
        <v>81</v>
      </c>
      <c r="E15" s="123" t="s">
        <v>23</v>
      </c>
      <c r="F15" s="130" t="s">
        <v>82</v>
      </c>
      <c r="G15" s="22" t="s">
        <v>3</v>
      </c>
      <c r="H15" s="23">
        <v>7</v>
      </c>
      <c r="I15" s="3">
        <v>4</v>
      </c>
      <c r="J15" s="23">
        <f t="shared" si="0"/>
        <v>11</v>
      </c>
      <c r="P15" s="142">
        <f t="shared" si="3"/>
        <v>12</v>
      </c>
      <c r="Q15" s="143">
        <v>501</v>
      </c>
      <c r="R15" s="148" t="s">
        <v>30</v>
      </c>
      <c r="S15" s="145" t="s">
        <v>23</v>
      </c>
      <c r="T15" s="146" t="s">
        <v>3</v>
      </c>
      <c r="U15" s="23">
        <v>7</v>
      </c>
      <c r="V15" s="3">
        <v>4</v>
      </c>
      <c r="W15" s="23">
        <f t="shared" si="1"/>
        <v>11</v>
      </c>
      <c r="Y15" s="154">
        <v>3</v>
      </c>
      <c r="Z15" s="146">
        <v>520</v>
      </c>
      <c r="AA15" s="145" t="s">
        <v>32</v>
      </c>
      <c r="AB15" s="145" t="s">
        <v>24</v>
      </c>
      <c r="AC15" s="146" t="s">
        <v>2</v>
      </c>
      <c r="AD15" s="23">
        <v>12</v>
      </c>
      <c r="AE15" s="3">
        <v>12</v>
      </c>
      <c r="AF15" s="23">
        <f>AD15+AE15</f>
        <v>24</v>
      </c>
    </row>
    <row r="16" spans="1:32" ht="15.6" x14ac:dyDescent="0.3">
      <c r="A16" s="7">
        <v>13</v>
      </c>
      <c r="B16" s="3">
        <v>529</v>
      </c>
      <c r="C16" s="2" t="s">
        <v>83</v>
      </c>
      <c r="D16" s="130">
        <v>13001</v>
      </c>
      <c r="E16" s="123" t="s">
        <v>84</v>
      </c>
      <c r="F16" s="130">
        <v>13002</v>
      </c>
      <c r="G16" s="22" t="s">
        <v>73</v>
      </c>
      <c r="H16" s="97">
        <v>3</v>
      </c>
      <c r="I16" s="5">
        <v>1.5</v>
      </c>
      <c r="J16" s="97">
        <f t="shared" si="0"/>
        <v>4.5</v>
      </c>
      <c r="P16" s="142">
        <f t="shared" si="3"/>
        <v>13</v>
      </c>
      <c r="Q16" s="143">
        <v>529</v>
      </c>
      <c r="R16" s="144" t="s">
        <v>83</v>
      </c>
      <c r="S16" s="145" t="s">
        <v>84</v>
      </c>
      <c r="T16" s="146" t="s">
        <v>73</v>
      </c>
      <c r="U16" s="97">
        <v>3</v>
      </c>
      <c r="V16" s="5">
        <v>1.5</v>
      </c>
      <c r="W16" s="97">
        <f t="shared" si="1"/>
        <v>4.5</v>
      </c>
      <c r="Y16" s="154" t="s">
        <v>11</v>
      </c>
      <c r="Z16" s="146">
        <v>554</v>
      </c>
      <c r="AA16" s="145" t="s">
        <v>61</v>
      </c>
      <c r="AB16" s="145" t="s">
        <v>28</v>
      </c>
      <c r="AC16" s="146" t="s">
        <v>2</v>
      </c>
      <c r="AD16" s="155">
        <v>0</v>
      </c>
      <c r="AE16" s="21">
        <v>0</v>
      </c>
      <c r="AF16" s="155">
        <v>0</v>
      </c>
    </row>
    <row r="17" spans="1:32" ht="15.6" x14ac:dyDescent="0.3">
      <c r="A17" s="7">
        <v>14</v>
      </c>
      <c r="B17" s="7">
        <v>532</v>
      </c>
      <c r="C17" s="6" t="s">
        <v>85</v>
      </c>
      <c r="D17" s="132">
        <v>22831</v>
      </c>
      <c r="E17" s="19" t="s">
        <v>86</v>
      </c>
      <c r="F17" s="132">
        <v>12977</v>
      </c>
      <c r="G17" s="38" t="s">
        <v>47</v>
      </c>
      <c r="H17" s="23">
        <v>5</v>
      </c>
      <c r="I17" s="3">
        <v>10</v>
      </c>
      <c r="J17" s="24">
        <f t="shared" si="0"/>
        <v>15</v>
      </c>
      <c r="P17" s="142">
        <f t="shared" si="3"/>
        <v>14</v>
      </c>
      <c r="Q17" s="143">
        <v>532</v>
      </c>
      <c r="R17" s="147" t="s">
        <v>85</v>
      </c>
      <c r="S17" s="145" t="s">
        <v>86</v>
      </c>
      <c r="T17" s="146" t="s">
        <v>47</v>
      </c>
      <c r="U17" s="23">
        <v>5</v>
      </c>
      <c r="V17" s="3">
        <v>10</v>
      </c>
      <c r="W17" s="24">
        <f t="shared" si="1"/>
        <v>15</v>
      </c>
      <c r="Y17" s="154" t="s">
        <v>11</v>
      </c>
      <c r="Z17" s="146">
        <v>512</v>
      </c>
      <c r="AA17" s="145" t="s">
        <v>42</v>
      </c>
      <c r="AB17" s="145" t="s">
        <v>26</v>
      </c>
      <c r="AC17" s="146" t="s">
        <v>2</v>
      </c>
      <c r="AD17" s="21">
        <v>0</v>
      </c>
      <c r="AE17" s="21">
        <v>0</v>
      </c>
      <c r="AF17" s="21">
        <f t="shared" ref="AF17" si="4">SUM(AD17:AE17)</f>
        <v>0</v>
      </c>
    </row>
    <row r="18" spans="1:32" ht="15.6" x14ac:dyDescent="0.3">
      <c r="A18" s="7">
        <v>15</v>
      </c>
      <c r="B18" s="7">
        <v>553</v>
      </c>
      <c r="C18" s="6" t="s">
        <v>87</v>
      </c>
      <c r="D18" s="132" t="s">
        <v>88</v>
      </c>
      <c r="E18" s="19" t="s">
        <v>89</v>
      </c>
      <c r="F18" s="132" t="s">
        <v>90</v>
      </c>
      <c r="G18" s="38" t="s">
        <v>70</v>
      </c>
      <c r="H18" s="97">
        <v>2</v>
      </c>
      <c r="I18" s="5">
        <v>6</v>
      </c>
      <c r="J18" s="97">
        <f t="shared" si="0"/>
        <v>8</v>
      </c>
      <c r="P18" s="142">
        <f t="shared" si="3"/>
        <v>15</v>
      </c>
      <c r="Q18" s="143">
        <v>553</v>
      </c>
      <c r="R18" s="145" t="s">
        <v>87</v>
      </c>
      <c r="S18" s="145" t="s">
        <v>89</v>
      </c>
      <c r="T18" s="146" t="s">
        <v>70</v>
      </c>
      <c r="U18" s="97">
        <v>2</v>
      </c>
      <c r="V18" s="5">
        <v>6</v>
      </c>
      <c r="W18" s="97">
        <f t="shared" si="1"/>
        <v>8</v>
      </c>
      <c r="Y18" s="154"/>
      <c r="Z18" s="146"/>
      <c r="AA18" s="145"/>
      <c r="AB18" s="145"/>
      <c r="AC18" s="146"/>
      <c r="AD18" s="23"/>
      <c r="AE18" s="3"/>
      <c r="AF18" s="23"/>
    </row>
    <row r="19" spans="1:32" ht="15.6" x14ac:dyDescent="0.3">
      <c r="A19" s="7">
        <v>16</v>
      </c>
      <c r="B19" s="7">
        <v>561</v>
      </c>
      <c r="C19" s="6" t="s">
        <v>91</v>
      </c>
      <c r="D19" s="132" t="s">
        <v>92</v>
      </c>
      <c r="E19" s="19" t="s">
        <v>50</v>
      </c>
      <c r="F19" s="132">
        <v>12422</v>
      </c>
      <c r="G19" s="38" t="s">
        <v>4</v>
      </c>
      <c r="H19" s="23">
        <v>3</v>
      </c>
      <c r="I19" s="3">
        <v>11</v>
      </c>
      <c r="J19" s="24">
        <f t="shared" si="0"/>
        <v>14</v>
      </c>
      <c r="P19" s="142">
        <f t="shared" si="3"/>
        <v>16</v>
      </c>
      <c r="Q19" s="143">
        <v>561</v>
      </c>
      <c r="R19" s="144" t="s">
        <v>91</v>
      </c>
      <c r="S19" s="145" t="s">
        <v>50</v>
      </c>
      <c r="T19" s="146" t="s">
        <v>4</v>
      </c>
      <c r="U19" s="23">
        <v>3</v>
      </c>
      <c r="V19" s="3">
        <v>11</v>
      </c>
      <c r="W19" s="24">
        <f t="shared" si="1"/>
        <v>14</v>
      </c>
      <c r="Y19" s="154">
        <v>1</v>
      </c>
      <c r="Z19" s="146">
        <v>589</v>
      </c>
      <c r="AA19" s="145" t="s">
        <v>25</v>
      </c>
      <c r="AB19" s="145" t="s">
        <v>58</v>
      </c>
      <c r="AC19" s="146" t="s">
        <v>70</v>
      </c>
      <c r="AD19" s="23">
        <v>14</v>
      </c>
      <c r="AE19" s="3">
        <v>15</v>
      </c>
      <c r="AF19" s="23">
        <f t="shared" si="2"/>
        <v>29</v>
      </c>
    </row>
    <row r="20" spans="1:32" ht="15.6" x14ac:dyDescent="0.3">
      <c r="A20" s="7">
        <v>17</v>
      </c>
      <c r="B20" s="7">
        <v>551</v>
      </c>
      <c r="C20" s="6" t="s">
        <v>51</v>
      </c>
      <c r="D20" s="132" t="s">
        <v>93</v>
      </c>
      <c r="E20" s="19" t="s">
        <v>56</v>
      </c>
      <c r="F20" s="132" t="s">
        <v>94</v>
      </c>
      <c r="G20" s="38" t="s">
        <v>70</v>
      </c>
      <c r="H20" s="97">
        <v>1</v>
      </c>
      <c r="I20" s="5">
        <v>5</v>
      </c>
      <c r="J20" s="97">
        <f t="shared" si="0"/>
        <v>6</v>
      </c>
      <c r="P20" s="142">
        <f t="shared" si="3"/>
        <v>17</v>
      </c>
      <c r="Q20" s="143">
        <v>551</v>
      </c>
      <c r="R20" s="144" t="s">
        <v>51</v>
      </c>
      <c r="S20" s="145" t="s">
        <v>56</v>
      </c>
      <c r="T20" s="146" t="s">
        <v>70</v>
      </c>
      <c r="U20" s="97">
        <v>1</v>
      </c>
      <c r="V20" s="5">
        <v>5</v>
      </c>
      <c r="W20" s="97">
        <f t="shared" si="1"/>
        <v>6</v>
      </c>
      <c r="Y20" s="154">
        <v>2</v>
      </c>
      <c r="Z20" s="146">
        <v>567</v>
      </c>
      <c r="AA20" s="145" t="s">
        <v>53</v>
      </c>
      <c r="AB20" s="145" t="s">
        <v>59</v>
      </c>
      <c r="AC20" s="146" t="s">
        <v>4</v>
      </c>
      <c r="AD20" s="23">
        <v>11</v>
      </c>
      <c r="AE20" s="3">
        <v>14</v>
      </c>
      <c r="AF20" s="23">
        <f t="shared" si="2"/>
        <v>25</v>
      </c>
    </row>
    <row r="21" spans="1:32" ht="16.2" thickBot="1" x14ac:dyDescent="0.35">
      <c r="A21" s="34">
        <v>18</v>
      </c>
      <c r="B21" s="34">
        <v>531</v>
      </c>
      <c r="C21" s="33" t="s">
        <v>95</v>
      </c>
      <c r="D21" s="133">
        <v>22814</v>
      </c>
      <c r="E21" s="125" t="s">
        <v>27</v>
      </c>
      <c r="F21" s="133" t="s">
        <v>96</v>
      </c>
      <c r="G21" s="39" t="s">
        <v>70</v>
      </c>
      <c r="H21" s="23">
        <v>1</v>
      </c>
      <c r="I21" s="34">
        <v>9</v>
      </c>
      <c r="J21" s="122">
        <f t="shared" si="0"/>
        <v>10</v>
      </c>
      <c r="P21" s="149">
        <f t="shared" si="3"/>
        <v>18</v>
      </c>
      <c r="Q21" s="150">
        <v>531</v>
      </c>
      <c r="R21" s="151" t="s">
        <v>95</v>
      </c>
      <c r="S21" s="152" t="s">
        <v>27</v>
      </c>
      <c r="T21" s="153" t="s">
        <v>70</v>
      </c>
      <c r="U21" s="92">
        <v>1</v>
      </c>
      <c r="V21" s="34">
        <v>9</v>
      </c>
      <c r="W21" s="122">
        <f t="shared" si="1"/>
        <v>10</v>
      </c>
      <c r="Y21" s="154">
        <v>3</v>
      </c>
      <c r="Z21" s="146">
        <v>538</v>
      </c>
      <c r="AA21" s="145" t="s">
        <v>76</v>
      </c>
      <c r="AB21" s="145" t="s">
        <v>77</v>
      </c>
      <c r="AC21" s="146" t="s">
        <v>70</v>
      </c>
      <c r="AD21" s="23">
        <v>10</v>
      </c>
      <c r="AE21" s="3">
        <v>13</v>
      </c>
      <c r="AF21" s="23">
        <f t="shared" si="2"/>
        <v>23</v>
      </c>
    </row>
    <row r="22" spans="1:32" ht="15.6" x14ac:dyDescent="0.3">
      <c r="A22" s="32" t="s">
        <v>11</v>
      </c>
      <c r="B22" s="32">
        <v>554</v>
      </c>
      <c r="C22" s="62" t="s">
        <v>61</v>
      </c>
      <c r="D22" s="134" t="s">
        <v>97</v>
      </c>
      <c r="E22" s="126" t="s">
        <v>28</v>
      </c>
      <c r="F22" s="134" t="s">
        <v>98</v>
      </c>
      <c r="G22" s="37" t="s">
        <v>2</v>
      </c>
      <c r="H22" s="140">
        <v>0</v>
      </c>
      <c r="I22" s="141">
        <v>0</v>
      </c>
      <c r="J22" s="140">
        <v>0</v>
      </c>
      <c r="P22" s="112" t="s">
        <v>11</v>
      </c>
      <c r="Q22" s="113">
        <v>554</v>
      </c>
      <c r="R22" s="114" t="s">
        <v>61</v>
      </c>
      <c r="S22" s="115" t="s">
        <v>28</v>
      </c>
      <c r="T22" s="116" t="s">
        <v>2</v>
      </c>
      <c r="U22" s="140">
        <v>0</v>
      </c>
      <c r="V22" s="141">
        <v>0</v>
      </c>
      <c r="W22" s="140">
        <v>0</v>
      </c>
      <c r="Y22" s="154">
        <v>4</v>
      </c>
      <c r="Z22" s="146">
        <v>553</v>
      </c>
      <c r="AA22" s="145" t="s">
        <v>87</v>
      </c>
      <c r="AB22" s="145" t="s">
        <v>89</v>
      </c>
      <c r="AC22" s="146" t="s">
        <v>70</v>
      </c>
      <c r="AD22" s="97">
        <v>2</v>
      </c>
      <c r="AE22" s="5">
        <v>6</v>
      </c>
      <c r="AF22" s="97">
        <f>AD22+AE22</f>
        <v>8</v>
      </c>
    </row>
    <row r="23" spans="1:32" ht="15.6" x14ac:dyDescent="0.3">
      <c r="A23" s="65" t="s">
        <v>11</v>
      </c>
      <c r="B23" s="87">
        <v>543</v>
      </c>
      <c r="C23" s="88" t="s">
        <v>31</v>
      </c>
      <c r="D23" s="135" t="s">
        <v>99</v>
      </c>
      <c r="E23" s="127" t="s">
        <v>100</v>
      </c>
      <c r="F23" s="135" t="s">
        <v>101</v>
      </c>
      <c r="G23" s="89" t="s">
        <v>3</v>
      </c>
      <c r="H23" s="93">
        <v>0</v>
      </c>
      <c r="I23" s="93">
        <v>0</v>
      </c>
      <c r="J23" s="93">
        <f t="shared" ref="J23" si="5">SUM(H23:I23)</f>
        <v>0</v>
      </c>
      <c r="P23" s="111" t="s">
        <v>11</v>
      </c>
      <c r="Q23" s="107">
        <v>543</v>
      </c>
      <c r="R23" s="110" t="s">
        <v>31</v>
      </c>
      <c r="S23" s="108" t="s">
        <v>100</v>
      </c>
      <c r="T23" s="109" t="s">
        <v>3</v>
      </c>
      <c r="U23" s="93">
        <v>0</v>
      </c>
      <c r="V23" s="93">
        <v>0</v>
      </c>
      <c r="W23" s="93">
        <f t="shared" ref="W23:W24" si="6">SUM(U23:V23)</f>
        <v>0</v>
      </c>
      <c r="Y23" s="154">
        <v>5</v>
      </c>
      <c r="Z23" s="146">
        <v>561</v>
      </c>
      <c r="AA23" s="145" t="s">
        <v>91</v>
      </c>
      <c r="AB23" s="145" t="s">
        <v>50</v>
      </c>
      <c r="AC23" s="146" t="s">
        <v>4</v>
      </c>
      <c r="AD23" s="23">
        <v>3</v>
      </c>
      <c r="AE23" s="3">
        <v>11</v>
      </c>
      <c r="AF23" s="24">
        <f>AD23+AE23</f>
        <v>14</v>
      </c>
    </row>
    <row r="24" spans="1:32" ht="16.2" thickBot="1" x14ac:dyDescent="0.35">
      <c r="A24" s="7" t="s">
        <v>11</v>
      </c>
      <c r="B24" s="3">
        <v>512</v>
      </c>
      <c r="C24" s="2" t="s">
        <v>42</v>
      </c>
      <c r="D24" s="130" t="s">
        <v>102</v>
      </c>
      <c r="E24" s="123" t="s">
        <v>26</v>
      </c>
      <c r="F24" s="130" t="s">
        <v>103</v>
      </c>
      <c r="G24" s="22" t="s">
        <v>2</v>
      </c>
      <c r="H24" s="21">
        <v>0</v>
      </c>
      <c r="I24" s="21">
        <v>0</v>
      </c>
      <c r="J24" s="21">
        <f t="shared" ref="J24" si="7">SUM(H24:I24)</f>
        <v>0</v>
      </c>
      <c r="P24" s="117" t="s">
        <v>11</v>
      </c>
      <c r="Q24" s="118">
        <v>512</v>
      </c>
      <c r="R24" s="119" t="s">
        <v>42</v>
      </c>
      <c r="S24" s="120" t="s">
        <v>26</v>
      </c>
      <c r="T24" s="121" t="s">
        <v>2</v>
      </c>
      <c r="U24" s="21">
        <v>0</v>
      </c>
      <c r="V24" s="21">
        <v>0</v>
      </c>
      <c r="W24" s="21">
        <f t="shared" si="6"/>
        <v>0</v>
      </c>
      <c r="Y24" s="154">
        <v>6</v>
      </c>
      <c r="Z24" s="146">
        <v>551</v>
      </c>
      <c r="AA24" s="145" t="s">
        <v>51</v>
      </c>
      <c r="AB24" s="145" t="s">
        <v>56</v>
      </c>
      <c r="AC24" s="146" t="s">
        <v>70</v>
      </c>
      <c r="AD24" s="97">
        <v>1</v>
      </c>
      <c r="AE24" s="5">
        <v>5</v>
      </c>
      <c r="AF24" s="97">
        <f>AD24+AE24</f>
        <v>6</v>
      </c>
    </row>
    <row r="25" spans="1:32" ht="15.6" x14ac:dyDescent="0.3">
      <c r="B25" s="13"/>
      <c r="C25" s="13"/>
      <c r="D25" s="136"/>
      <c r="E25" s="13"/>
      <c r="F25" s="136"/>
      <c r="G25" s="16"/>
      <c r="P25" s="14"/>
      <c r="Q25" s="14"/>
      <c r="R25" s="14"/>
      <c r="S25" s="14"/>
      <c r="T25" s="14"/>
      <c r="U25" s="14"/>
      <c r="V25" s="14"/>
      <c r="W25" s="14"/>
      <c r="Y25" s="154">
        <v>7</v>
      </c>
      <c r="Z25" s="146">
        <v>531</v>
      </c>
      <c r="AA25" s="145" t="s">
        <v>95</v>
      </c>
      <c r="AB25" s="145" t="s">
        <v>27</v>
      </c>
      <c r="AC25" s="146" t="s">
        <v>70</v>
      </c>
      <c r="AD25" s="23">
        <v>1</v>
      </c>
      <c r="AE25" s="7">
        <v>9</v>
      </c>
      <c r="AF25" s="24">
        <f>AD25+AE25</f>
        <v>10</v>
      </c>
    </row>
    <row r="26" spans="1:32" ht="15.6" x14ac:dyDescent="0.3">
      <c r="A26" s="14"/>
      <c r="B26" s="4"/>
      <c r="C26" s="8" t="s">
        <v>12</v>
      </c>
      <c r="D26" s="137"/>
      <c r="E26" s="8"/>
      <c r="F26" s="137"/>
      <c r="G26" s="16"/>
      <c r="H26" s="8"/>
      <c r="I26" s="8"/>
      <c r="J26" s="8"/>
      <c r="K26" s="8"/>
      <c r="L26" s="8"/>
      <c r="P26" s="14"/>
      <c r="Q26" s="13"/>
      <c r="R26" s="13"/>
      <c r="S26" s="8"/>
      <c r="U26" s="8"/>
      <c r="V26" s="14"/>
      <c r="Y26" s="154"/>
      <c r="Z26" s="146"/>
      <c r="AA26" s="145"/>
      <c r="AB26" s="145"/>
      <c r="AC26" s="146"/>
      <c r="AD26" s="23"/>
      <c r="AE26" s="3"/>
      <c r="AF26" s="23"/>
    </row>
    <row r="27" spans="1:32" ht="15.6" x14ac:dyDescent="0.3">
      <c r="A27" s="14"/>
      <c r="B27" s="13"/>
      <c r="C27" s="13"/>
      <c r="D27" s="136"/>
      <c r="E27" s="13"/>
      <c r="F27" s="136"/>
      <c r="G27" s="16"/>
      <c r="H27" s="8"/>
      <c r="I27" s="8"/>
      <c r="J27" s="8"/>
      <c r="K27" s="8"/>
      <c r="L27" s="8"/>
      <c r="P27" s="8"/>
      <c r="Y27" s="154">
        <v>1</v>
      </c>
      <c r="Z27" s="146">
        <v>532</v>
      </c>
      <c r="AA27" s="145" t="s">
        <v>85</v>
      </c>
      <c r="AB27" s="145" t="s">
        <v>86</v>
      </c>
      <c r="AC27" s="146" t="s">
        <v>47</v>
      </c>
      <c r="AD27" s="23">
        <v>5</v>
      </c>
      <c r="AE27" s="3">
        <v>10</v>
      </c>
      <c r="AF27" s="24">
        <f t="shared" si="2"/>
        <v>15</v>
      </c>
    </row>
    <row r="28" spans="1:32" x14ac:dyDescent="0.3">
      <c r="A28" s="14"/>
      <c r="B28" s="13"/>
      <c r="C28" s="13"/>
      <c r="D28" s="136"/>
      <c r="E28" s="13"/>
      <c r="F28" s="136"/>
      <c r="G28" s="16"/>
      <c r="H28" s="8"/>
      <c r="I28" s="8"/>
      <c r="J28" s="8"/>
      <c r="K28" s="8"/>
      <c r="L28" s="8"/>
      <c r="T28" s="8"/>
      <c r="V28"/>
      <c r="X28"/>
      <c r="Y28" s="14"/>
      <c r="Z28" s="14"/>
      <c r="AA28" s="14"/>
      <c r="AB28" s="14"/>
      <c r="AC28" s="14"/>
      <c r="AD28" s="14"/>
      <c r="AE28" s="14"/>
      <c r="AF28" s="14"/>
    </row>
    <row r="29" spans="1:32" x14ac:dyDescent="0.3">
      <c r="A29" s="14"/>
      <c r="B29" s="13"/>
      <c r="C29" s="13"/>
      <c r="D29" s="136"/>
      <c r="E29" s="13"/>
      <c r="F29" s="136"/>
      <c r="G29" s="16"/>
      <c r="H29" s="8"/>
      <c r="I29" s="8"/>
      <c r="J29" s="8"/>
      <c r="K29" s="8"/>
      <c r="L29" s="8"/>
      <c r="T29" s="8"/>
      <c r="V29"/>
      <c r="X29"/>
      <c r="Y29" s="14"/>
      <c r="Z29" s="14"/>
      <c r="AA29" s="14"/>
      <c r="AB29" s="14"/>
      <c r="AC29" s="14"/>
      <c r="AD29" s="14"/>
      <c r="AE29" s="14"/>
      <c r="AF29" s="14"/>
    </row>
    <row r="30" spans="1:32" x14ac:dyDescent="0.3">
      <c r="A30" s="14"/>
      <c r="B30" s="13"/>
      <c r="C30" s="13"/>
      <c r="D30" s="136"/>
      <c r="E30" s="13"/>
      <c r="F30" s="136"/>
      <c r="G30" s="16"/>
      <c r="H30" s="8"/>
      <c r="I30" s="8"/>
      <c r="J30" s="8"/>
      <c r="K30" s="8"/>
      <c r="L30" s="8"/>
      <c r="T30" s="8"/>
      <c r="V30"/>
      <c r="X30"/>
      <c r="Y30" s="14"/>
      <c r="Z30" s="14"/>
      <c r="AA30" s="14"/>
      <c r="AB30" s="14"/>
      <c r="AC30" s="14"/>
      <c r="AD30" s="14"/>
      <c r="AE30" s="14"/>
      <c r="AF30" s="14"/>
    </row>
    <row r="31" spans="1:32" x14ac:dyDescent="0.3">
      <c r="A31" s="14"/>
      <c r="B31" s="13"/>
      <c r="C31" s="13"/>
      <c r="D31" s="136"/>
      <c r="E31" s="13"/>
      <c r="F31" s="136"/>
      <c r="G31" s="16"/>
      <c r="H31" s="8"/>
      <c r="I31" s="8"/>
      <c r="J31" s="8"/>
      <c r="K31" s="8"/>
      <c r="L31" s="8"/>
      <c r="T31" s="8"/>
      <c r="V31"/>
      <c r="X31"/>
      <c r="Y31" s="14"/>
      <c r="Z31" s="14"/>
      <c r="AA31" s="14"/>
      <c r="AB31" s="14"/>
      <c r="AC31" s="14"/>
      <c r="AD31" s="14"/>
      <c r="AE31" s="14"/>
      <c r="AF31" s="14"/>
    </row>
    <row r="32" spans="1:32" x14ac:dyDescent="0.3">
      <c r="A32" s="8"/>
      <c r="B32" s="8"/>
      <c r="C32" s="8"/>
      <c r="D32" s="137"/>
      <c r="E32" s="8"/>
      <c r="F32" s="137"/>
      <c r="G32" s="16"/>
      <c r="H32" s="8"/>
      <c r="I32" s="8"/>
      <c r="J32" s="8"/>
      <c r="K32" s="8"/>
      <c r="L32" s="8"/>
      <c r="T32" s="8"/>
      <c r="V32"/>
      <c r="X32"/>
      <c r="Y32" s="14"/>
      <c r="Z32" s="13"/>
      <c r="AA32" s="13"/>
      <c r="AB32" s="8"/>
      <c r="AD32" s="8"/>
      <c r="AE32" s="14"/>
    </row>
    <row r="33" spans="1:31" ht="15" customHeight="1" x14ac:dyDescent="0.3">
      <c r="A33" s="11" t="s">
        <v>17</v>
      </c>
      <c r="B33" s="11"/>
      <c r="C33" s="11" t="s">
        <v>175</v>
      </c>
      <c r="D33" s="128"/>
      <c r="E33" s="11"/>
      <c r="F33" s="128"/>
      <c r="G33" s="12"/>
      <c r="H33" s="11"/>
      <c r="I33" s="11"/>
      <c r="J33" s="11"/>
      <c r="K33" s="8"/>
      <c r="L33" s="8"/>
      <c r="T33" s="8"/>
      <c r="V33"/>
      <c r="X33"/>
      <c r="Y33" s="8"/>
    </row>
    <row r="34" spans="1:31" ht="15" customHeight="1" x14ac:dyDescent="0.3">
      <c r="A34" s="6"/>
      <c r="B34" s="6"/>
      <c r="C34" s="6"/>
      <c r="D34" s="129"/>
      <c r="E34" s="6"/>
      <c r="F34" s="129"/>
      <c r="G34" s="7"/>
      <c r="H34" s="6"/>
      <c r="I34" s="6"/>
      <c r="J34" s="6"/>
      <c r="K34" s="8"/>
      <c r="L34" s="8"/>
      <c r="T34" s="8"/>
      <c r="V34"/>
      <c r="X34" s="8"/>
      <c r="AC34" s="8"/>
      <c r="AE34"/>
    </row>
    <row r="35" spans="1:31" x14ac:dyDescent="0.3">
      <c r="A35" s="6" t="s">
        <v>5</v>
      </c>
      <c r="B35" s="7" t="s">
        <v>6</v>
      </c>
      <c r="C35" s="7" t="s">
        <v>54</v>
      </c>
      <c r="D35" s="129"/>
      <c r="E35" s="7" t="s">
        <v>55</v>
      </c>
      <c r="F35" s="129"/>
      <c r="G35" s="7" t="s">
        <v>1</v>
      </c>
      <c r="H35" s="7" t="s">
        <v>7</v>
      </c>
      <c r="I35" s="7" t="s">
        <v>8</v>
      </c>
      <c r="J35" s="7" t="s">
        <v>9</v>
      </c>
      <c r="K35" s="8"/>
      <c r="L35" s="8"/>
      <c r="T35" s="8"/>
      <c r="V35"/>
      <c r="X35" s="8"/>
      <c r="AC35" s="8"/>
      <c r="AE35"/>
    </row>
    <row r="36" spans="1:31" x14ac:dyDescent="0.3">
      <c r="A36" s="7">
        <v>1</v>
      </c>
      <c r="B36" s="7">
        <v>318</v>
      </c>
      <c r="C36" s="6" t="s">
        <v>109</v>
      </c>
      <c r="D36" s="129" t="s">
        <v>64</v>
      </c>
      <c r="E36" s="6" t="s">
        <v>131</v>
      </c>
      <c r="F36" s="129">
        <v>11140</v>
      </c>
      <c r="G36" s="7" t="s">
        <v>3</v>
      </c>
      <c r="H36" s="7">
        <v>18</v>
      </c>
      <c r="I36" s="7">
        <v>15</v>
      </c>
      <c r="J36" s="156">
        <f>SUM(H36:I36)</f>
        <v>33</v>
      </c>
      <c r="K36" s="8"/>
      <c r="L36" s="8"/>
      <c r="T36" s="8"/>
      <c r="V36"/>
      <c r="X36" s="8"/>
      <c r="AC36" s="8"/>
      <c r="AE36"/>
    </row>
    <row r="37" spans="1:31" x14ac:dyDescent="0.3">
      <c r="A37" s="7">
        <v>2</v>
      </c>
      <c r="B37" s="7">
        <v>522</v>
      </c>
      <c r="C37" s="6" t="s">
        <v>110</v>
      </c>
      <c r="D37" s="129" t="s">
        <v>65</v>
      </c>
      <c r="E37" s="6" t="s">
        <v>132</v>
      </c>
      <c r="F37" s="129">
        <v>11383</v>
      </c>
      <c r="G37" s="7" t="s">
        <v>66</v>
      </c>
      <c r="H37" s="7">
        <v>17</v>
      </c>
      <c r="I37" s="7">
        <v>15</v>
      </c>
      <c r="J37" s="156">
        <f t="shared" ref="J37:J57" si="8">SUM(H37:I37)</f>
        <v>32</v>
      </c>
      <c r="K37" s="8"/>
      <c r="L37" s="8"/>
      <c r="T37" s="8"/>
      <c r="V37"/>
      <c r="X37" s="8"/>
      <c r="AC37" s="8"/>
      <c r="AE37"/>
    </row>
    <row r="38" spans="1:31" x14ac:dyDescent="0.3">
      <c r="A38" s="7">
        <v>3</v>
      </c>
      <c r="B38" s="7">
        <v>545</v>
      </c>
      <c r="C38" s="6" t="s">
        <v>111</v>
      </c>
      <c r="D38" s="129" t="s">
        <v>99</v>
      </c>
      <c r="E38" s="6" t="s">
        <v>133</v>
      </c>
      <c r="F38" s="129" t="s">
        <v>101</v>
      </c>
      <c r="G38" s="7" t="s">
        <v>2</v>
      </c>
      <c r="H38" s="7">
        <v>16</v>
      </c>
      <c r="I38" s="7">
        <v>14</v>
      </c>
      <c r="J38" s="156">
        <f t="shared" si="8"/>
        <v>30</v>
      </c>
      <c r="K38" s="8"/>
      <c r="L38" s="8"/>
      <c r="T38" s="8"/>
      <c r="V38"/>
      <c r="X38" s="8"/>
      <c r="AC38" s="8"/>
      <c r="AE38"/>
    </row>
    <row r="39" spans="1:31" x14ac:dyDescent="0.3">
      <c r="A39" s="7">
        <v>4</v>
      </c>
      <c r="B39" s="7">
        <v>554</v>
      </c>
      <c r="C39" s="6" t="s">
        <v>112</v>
      </c>
      <c r="D39" s="129" t="s">
        <v>97</v>
      </c>
      <c r="E39" s="6" t="s">
        <v>134</v>
      </c>
      <c r="F39" s="129" t="s">
        <v>98</v>
      </c>
      <c r="G39" s="7" t="s">
        <v>4</v>
      </c>
      <c r="H39" s="7">
        <v>15</v>
      </c>
      <c r="I39" s="7">
        <v>15</v>
      </c>
      <c r="J39" s="156">
        <f t="shared" si="8"/>
        <v>30</v>
      </c>
      <c r="K39" s="8"/>
      <c r="L39" s="8"/>
      <c r="T39" s="8"/>
      <c r="V39"/>
      <c r="X39" s="8"/>
      <c r="AC39" s="8"/>
      <c r="AE39"/>
    </row>
    <row r="40" spans="1:31" x14ac:dyDescent="0.3">
      <c r="A40" s="7">
        <v>5</v>
      </c>
      <c r="B40" s="7">
        <v>11</v>
      </c>
      <c r="C40" s="6" t="s">
        <v>113</v>
      </c>
      <c r="D40" s="129" t="s">
        <v>67</v>
      </c>
      <c r="E40" s="6" t="s">
        <v>135</v>
      </c>
      <c r="F40" s="129" t="s">
        <v>68</v>
      </c>
      <c r="G40" s="7" t="s">
        <v>2</v>
      </c>
      <c r="H40" s="7">
        <v>14</v>
      </c>
      <c r="I40" s="7">
        <v>12</v>
      </c>
      <c r="J40" s="156">
        <f t="shared" si="8"/>
        <v>26</v>
      </c>
      <c r="K40" s="8"/>
      <c r="L40" s="8"/>
      <c r="T40" s="8"/>
      <c r="V40"/>
      <c r="X40" s="8"/>
      <c r="AC40" s="8"/>
      <c r="AE40"/>
    </row>
    <row r="41" spans="1:31" x14ac:dyDescent="0.3">
      <c r="A41" s="7">
        <v>6</v>
      </c>
      <c r="B41" s="7">
        <v>512</v>
      </c>
      <c r="C41" s="6" t="s">
        <v>114</v>
      </c>
      <c r="D41" s="129" t="s">
        <v>102</v>
      </c>
      <c r="E41" s="6" t="s">
        <v>136</v>
      </c>
      <c r="F41" s="129" t="s">
        <v>103</v>
      </c>
      <c r="G41" s="7" t="s">
        <v>2</v>
      </c>
      <c r="H41" s="7">
        <v>13</v>
      </c>
      <c r="I41" s="7">
        <v>11</v>
      </c>
      <c r="J41" s="156">
        <f t="shared" si="8"/>
        <v>24</v>
      </c>
      <c r="K41" s="8"/>
      <c r="L41" s="8"/>
      <c r="T41" s="8"/>
      <c r="V41"/>
      <c r="X41" s="8"/>
      <c r="AC41" s="8"/>
      <c r="AE41"/>
    </row>
    <row r="42" spans="1:31" x14ac:dyDescent="0.3">
      <c r="A42" s="7">
        <v>7</v>
      </c>
      <c r="B42" s="7">
        <v>551</v>
      </c>
      <c r="C42" s="6" t="s">
        <v>115</v>
      </c>
      <c r="D42" s="129" t="s">
        <v>93</v>
      </c>
      <c r="E42" s="6" t="s">
        <v>137</v>
      </c>
      <c r="F42" s="129" t="s">
        <v>138</v>
      </c>
      <c r="G42" s="7" t="s">
        <v>70</v>
      </c>
      <c r="H42" s="7">
        <v>12</v>
      </c>
      <c r="I42" s="7">
        <v>14</v>
      </c>
      <c r="J42" s="156">
        <f t="shared" si="8"/>
        <v>26</v>
      </c>
      <c r="K42" s="8"/>
      <c r="L42" s="8"/>
      <c r="T42" s="8"/>
      <c r="V42"/>
      <c r="X42" s="8"/>
      <c r="AC42" s="8"/>
      <c r="AE42"/>
    </row>
    <row r="43" spans="1:31" x14ac:dyDescent="0.3">
      <c r="A43" s="7">
        <v>8</v>
      </c>
      <c r="B43" s="7">
        <v>401</v>
      </c>
      <c r="C43" s="6" t="s">
        <v>116</v>
      </c>
      <c r="D43" s="129" t="s">
        <v>69</v>
      </c>
      <c r="E43" s="6" t="s">
        <v>139</v>
      </c>
      <c r="F43" s="129">
        <v>13565</v>
      </c>
      <c r="G43" s="7" t="s">
        <v>70</v>
      </c>
      <c r="H43" s="7">
        <v>11</v>
      </c>
      <c r="I43" s="7">
        <v>13</v>
      </c>
      <c r="J43" s="156">
        <f t="shared" si="8"/>
        <v>24</v>
      </c>
      <c r="K43" s="8"/>
      <c r="L43" s="8"/>
      <c r="T43" s="8"/>
      <c r="V43"/>
      <c r="X43" s="8"/>
      <c r="AC43" s="8"/>
      <c r="AE43"/>
    </row>
    <row r="44" spans="1:31" x14ac:dyDescent="0.3">
      <c r="A44" s="7">
        <v>9</v>
      </c>
      <c r="B44" s="7">
        <v>552</v>
      </c>
      <c r="C44" s="6" t="s">
        <v>117</v>
      </c>
      <c r="D44" s="129" t="s">
        <v>159</v>
      </c>
      <c r="E44" s="6" t="s">
        <v>140</v>
      </c>
      <c r="F44" s="129" t="s">
        <v>141</v>
      </c>
      <c r="G44" s="7" t="s">
        <v>47</v>
      </c>
      <c r="H44" s="7">
        <v>10</v>
      </c>
      <c r="I44" s="7">
        <v>11</v>
      </c>
      <c r="J44" s="156">
        <f t="shared" si="8"/>
        <v>21</v>
      </c>
      <c r="K44" s="8"/>
      <c r="L44" s="8"/>
      <c r="T44" s="8"/>
      <c r="V44"/>
      <c r="X44" s="8"/>
      <c r="AC44" s="8"/>
      <c r="AE44"/>
    </row>
    <row r="45" spans="1:31" x14ac:dyDescent="0.3">
      <c r="A45" s="7">
        <v>10</v>
      </c>
      <c r="B45" s="7">
        <v>535</v>
      </c>
      <c r="C45" s="6" t="s">
        <v>118</v>
      </c>
      <c r="D45" s="129" t="s">
        <v>160</v>
      </c>
      <c r="E45" s="6" t="s">
        <v>142</v>
      </c>
      <c r="F45" s="129" t="s">
        <v>143</v>
      </c>
      <c r="G45" s="7" t="s">
        <v>3</v>
      </c>
      <c r="H45" s="7">
        <v>9</v>
      </c>
      <c r="I45" s="7">
        <v>6</v>
      </c>
      <c r="J45" s="156">
        <f t="shared" si="8"/>
        <v>15</v>
      </c>
      <c r="K45" s="8"/>
      <c r="L45" s="8"/>
      <c r="T45" s="8"/>
      <c r="V45"/>
      <c r="X45" s="8"/>
      <c r="AC45" s="8"/>
      <c r="AE45"/>
    </row>
    <row r="46" spans="1:31" x14ac:dyDescent="0.3">
      <c r="A46" s="7">
        <v>11</v>
      </c>
      <c r="B46" s="7">
        <v>567</v>
      </c>
      <c r="C46" s="6" t="s">
        <v>119</v>
      </c>
      <c r="D46" s="129">
        <v>12545</v>
      </c>
      <c r="E46" s="6" t="s">
        <v>144</v>
      </c>
      <c r="F46" s="129">
        <v>12546</v>
      </c>
      <c r="G46" s="7" t="s">
        <v>4</v>
      </c>
      <c r="H46" s="5">
        <v>4</v>
      </c>
      <c r="I46" s="5">
        <v>6</v>
      </c>
      <c r="J46" s="156">
        <f t="shared" si="8"/>
        <v>10</v>
      </c>
      <c r="K46" s="8"/>
      <c r="L46" s="8" t="s">
        <v>177</v>
      </c>
      <c r="T46" s="8"/>
      <c r="V46"/>
      <c r="X46" s="8"/>
      <c r="AC46" s="8"/>
      <c r="AE46"/>
    </row>
    <row r="47" spans="1:31" x14ac:dyDescent="0.3">
      <c r="A47" s="7">
        <v>12</v>
      </c>
      <c r="B47" s="7">
        <v>561</v>
      </c>
      <c r="C47" s="6" t="s">
        <v>120</v>
      </c>
      <c r="D47" s="129" t="s">
        <v>92</v>
      </c>
      <c r="E47" s="6" t="s">
        <v>145</v>
      </c>
      <c r="F47" s="129">
        <v>12422</v>
      </c>
      <c r="G47" s="7" t="s">
        <v>4</v>
      </c>
      <c r="H47" s="7">
        <v>7</v>
      </c>
      <c r="I47" s="7">
        <v>11</v>
      </c>
      <c r="J47" s="156">
        <f t="shared" si="8"/>
        <v>18</v>
      </c>
      <c r="K47" s="8"/>
      <c r="L47" s="8"/>
      <c r="T47" s="8"/>
      <c r="V47"/>
      <c r="X47" s="8"/>
      <c r="AC47" s="8"/>
      <c r="AE47"/>
    </row>
    <row r="48" spans="1:31" x14ac:dyDescent="0.3">
      <c r="A48" s="7">
        <v>13</v>
      </c>
      <c r="B48" s="7">
        <v>560</v>
      </c>
      <c r="C48" s="6" t="s">
        <v>121</v>
      </c>
      <c r="D48" s="129" t="s">
        <v>78</v>
      </c>
      <c r="E48" s="6" t="s">
        <v>146</v>
      </c>
      <c r="F48" s="129">
        <v>13084</v>
      </c>
      <c r="G48" s="7" t="s">
        <v>73</v>
      </c>
      <c r="H48" s="7">
        <v>6</v>
      </c>
      <c r="I48" s="7">
        <v>3</v>
      </c>
      <c r="J48" s="156">
        <f t="shared" si="8"/>
        <v>9</v>
      </c>
      <c r="K48" s="8"/>
      <c r="L48" s="8"/>
      <c r="T48" s="8"/>
      <c r="V48"/>
      <c r="X48" s="8"/>
      <c r="AC48" s="8"/>
      <c r="AE48"/>
    </row>
    <row r="49" spans="1:32" x14ac:dyDescent="0.3">
      <c r="A49" s="7">
        <v>14</v>
      </c>
      <c r="B49" s="7">
        <v>538</v>
      </c>
      <c r="C49" s="6" t="s">
        <v>122</v>
      </c>
      <c r="D49" s="129">
        <v>17409</v>
      </c>
      <c r="E49" s="6" t="s">
        <v>147</v>
      </c>
      <c r="F49" s="129">
        <v>19851</v>
      </c>
      <c r="G49" s="7" t="s">
        <v>70</v>
      </c>
      <c r="H49" s="7">
        <v>5</v>
      </c>
      <c r="I49" s="7">
        <v>10</v>
      </c>
      <c r="J49" s="156">
        <f t="shared" si="8"/>
        <v>15</v>
      </c>
      <c r="K49" s="8"/>
      <c r="L49" s="8"/>
      <c r="T49" s="8"/>
      <c r="V49"/>
      <c r="X49" s="8"/>
      <c r="AC49" s="8"/>
      <c r="AE49"/>
    </row>
    <row r="50" spans="1:32" x14ac:dyDescent="0.3">
      <c r="A50" s="7">
        <v>15</v>
      </c>
      <c r="B50" s="7">
        <v>529</v>
      </c>
      <c r="C50" s="6" t="s">
        <v>123</v>
      </c>
      <c r="D50" s="129">
        <v>13001</v>
      </c>
      <c r="E50" s="6" t="s">
        <v>148</v>
      </c>
      <c r="F50" s="129">
        <v>13002</v>
      </c>
      <c r="G50" s="7" t="s">
        <v>73</v>
      </c>
      <c r="H50" s="7">
        <v>4</v>
      </c>
      <c r="I50" s="7">
        <v>1</v>
      </c>
      <c r="J50" s="156">
        <f t="shared" si="8"/>
        <v>5</v>
      </c>
      <c r="K50" s="8"/>
      <c r="L50" s="8"/>
      <c r="T50" s="8"/>
      <c r="V50"/>
      <c r="X50" s="8"/>
      <c r="AC50" s="8"/>
      <c r="AE50"/>
    </row>
    <row r="51" spans="1:32" x14ac:dyDescent="0.3">
      <c r="A51" s="7">
        <v>16</v>
      </c>
      <c r="B51" s="7">
        <v>553</v>
      </c>
      <c r="C51" s="6" t="s">
        <v>124</v>
      </c>
      <c r="D51" s="129" t="s">
        <v>88</v>
      </c>
      <c r="E51" s="6" t="s">
        <v>149</v>
      </c>
      <c r="F51" s="129" t="s">
        <v>150</v>
      </c>
      <c r="G51" s="7" t="s">
        <v>70</v>
      </c>
      <c r="H51" s="7">
        <v>3</v>
      </c>
      <c r="I51" s="7">
        <v>9</v>
      </c>
      <c r="J51" s="156">
        <f t="shared" si="8"/>
        <v>12</v>
      </c>
      <c r="K51" s="8"/>
      <c r="L51" s="8"/>
      <c r="T51" s="8"/>
      <c r="V51"/>
      <c r="X51" s="8"/>
      <c r="AC51" s="8"/>
      <c r="AE51"/>
    </row>
    <row r="52" spans="1:32" x14ac:dyDescent="0.3">
      <c r="A52" s="7">
        <v>17</v>
      </c>
      <c r="B52" s="7">
        <v>532</v>
      </c>
      <c r="C52" s="6" t="s">
        <v>125</v>
      </c>
      <c r="D52" s="129">
        <v>22831</v>
      </c>
      <c r="E52" s="6" t="s">
        <v>151</v>
      </c>
      <c r="F52" s="129" t="s">
        <v>152</v>
      </c>
      <c r="G52" s="7" t="s">
        <v>47</v>
      </c>
      <c r="H52" s="7">
        <v>2</v>
      </c>
      <c r="I52" s="7">
        <v>6</v>
      </c>
      <c r="J52" s="156">
        <f t="shared" si="8"/>
        <v>8</v>
      </c>
      <c r="K52" s="8"/>
      <c r="L52" s="8"/>
      <c r="T52" s="8"/>
      <c r="V52"/>
      <c r="X52" s="8"/>
      <c r="AC52" s="8"/>
      <c r="AE52"/>
    </row>
    <row r="53" spans="1:32" x14ac:dyDescent="0.3">
      <c r="A53" s="7">
        <v>18</v>
      </c>
      <c r="B53" s="7">
        <v>531</v>
      </c>
      <c r="C53" s="6" t="s">
        <v>126</v>
      </c>
      <c r="D53" s="129">
        <v>22814</v>
      </c>
      <c r="E53" s="6" t="s">
        <v>153</v>
      </c>
      <c r="F53" s="129" t="s">
        <v>96</v>
      </c>
      <c r="G53" s="7" t="s">
        <v>70</v>
      </c>
      <c r="H53" s="7">
        <v>1</v>
      </c>
      <c r="I53" s="7">
        <v>8</v>
      </c>
      <c r="J53" s="156">
        <f t="shared" si="8"/>
        <v>9</v>
      </c>
      <c r="K53" s="8"/>
      <c r="L53" s="8"/>
      <c r="T53" s="8"/>
      <c r="V53"/>
      <c r="X53" s="8"/>
      <c r="AC53" s="8"/>
      <c r="AE53"/>
    </row>
    <row r="54" spans="1:32" x14ac:dyDescent="0.3">
      <c r="A54" s="7" t="s">
        <v>108</v>
      </c>
      <c r="B54" s="7">
        <v>550</v>
      </c>
      <c r="C54" s="6" t="s">
        <v>127</v>
      </c>
      <c r="D54" s="129">
        <v>20547</v>
      </c>
      <c r="E54" s="6" t="s">
        <v>154</v>
      </c>
      <c r="F54" s="129" t="s">
        <v>155</v>
      </c>
      <c r="G54" s="7" t="s">
        <v>3</v>
      </c>
      <c r="H54" s="7">
        <v>0</v>
      </c>
      <c r="I54" s="7">
        <v>0</v>
      </c>
      <c r="J54" s="156">
        <f t="shared" si="8"/>
        <v>0</v>
      </c>
      <c r="K54" s="8"/>
      <c r="L54" s="8"/>
      <c r="T54" s="8"/>
      <c r="V54"/>
      <c r="X54" s="8"/>
      <c r="AC54" s="8"/>
      <c r="AE54"/>
    </row>
    <row r="55" spans="1:32" x14ac:dyDescent="0.3">
      <c r="A55" s="7" t="s">
        <v>108</v>
      </c>
      <c r="B55" s="7">
        <v>528</v>
      </c>
      <c r="C55" s="6" t="s">
        <v>128</v>
      </c>
      <c r="D55" s="129" t="s">
        <v>161</v>
      </c>
      <c r="E55" s="6" t="s">
        <v>156</v>
      </c>
      <c r="F55" s="129">
        <v>23667</v>
      </c>
      <c r="G55" s="7" t="s">
        <v>2</v>
      </c>
      <c r="H55" s="7">
        <v>0</v>
      </c>
      <c r="I55" s="7">
        <v>0</v>
      </c>
      <c r="J55" s="156">
        <f t="shared" si="8"/>
        <v>0</v>
      </c>
      <c r="K55" s="8"/>
      <c r="L55" s="8"/>
      <c r="T55" s="8"/>
      <c r="V55"/>
      <c r="X55" s="8"/>
      <c r="AC55" s="8"/>
      <c r="AE55"/>
    </row>
    <row r="56" spans="1:32" x14ac:dyDescent="0.3">
      <c r="A56" s="7" t="s">
        <v>108</v>
      </c>
      <c r="B56" s="7">
        <v>501</v>
      </c>
      <c r="C56" s="6" t="s">
        <v>129</v>
      </c>
      <c r="D56" s="129" t="s">
        <v>81</v>
      </c>
      <c r="E56" s="6" t="s">
        <v>157</v>
      </c>
      <c r="F56" s="129" t="s">
        <v>82</v>
      </c>
      <c r="G56" s="7" t="s">
        <v>3</v>
      </c>
      <c r="H56" s="7">
        <v>0</v>
      </c>
      <c r="I56" s="7">
        <v>0</v>
      </c>
      <c r="J56" s="156">
        <f t="shared" si="8"/>
        <v>0</v>
      </c>
      <c r="K56" s="8"/>
      <c r="L56" s="8"/>
      <c r="T56" s="8"/>
      <c r="V56"/>
      <c r="X56" s="8"/>
      <c r="AC56" s="8"/>
      <c r="AE56"/>
    </row>
    <row r="57" spans="1:32" x14ac:dyDescent="0.3">
      <c r="A57" s="7" t="s">
        <v>108</v>
      </c>
      <c r="B57" s="25">
        <v>511</v>
      </c>
      <c r="C57" s="20" t="s">
        <v>130</v>
      </c>
      <c r="D57" s="138">
        <v>12423</v>
      </c>
      <c r="E57" s="20" t="s">
        <v>158</v>
      </c>
      <c r="F57" s="138">
        <v>12991</v>
      </c>
      <c r="G57" s="25" t="s">
        <v>3</v>
      </c>
      <c r="H57" s="7">
        <v>0</v>
      </c>
      <c r="I57" s="7">
        <v>0</v>
      </c>
      <c r="J57" s="156">
        <f t="shared" si="8"/>
        <v>0</v>
      </c>
      <c r="K57" s="8"/>
      <c r="L57" s="8"/>
      <c r="T57" s="8"/>
      <c r="V57"/>
      <c r="X57" s="8"/>
      <c r="AC57" s="8"/>
      <c r="AE57"/>
    </row>
    <row r="58" spans="1:32" x14ac:dyDescent="0.3">
      <c r="A58" s="19"/>
      <c r="B58" s="6"/>
      <c r="C58" s="6"/>
      <c r="D58" s="129"/>
      <c r="E58" s="6"/>
      <c r="F58" s="129"/>
      <c r="G58" s="7"/>
      <c r="H58" s="7"/>
      <c r="I58" s="7"/>
      <c r="J58" s="7"/>
      <c r="K58" s="8"/>
      <c r="L58" s="8"/>
      <c r="T58" s="8"/>
      <c r="V58"/>
      <c r="X58" s="8"/>
      <c r="AC58" s="8"/>
      <c r="AE58"/>
    </row>
    <row r="59" spans="1:32" x14ac:dyDescent="0.3">
      <c r="A59" s="19"/>
      <c r="B59" s="6"/>
      <c r="C59" s="6"/>
      <c r="D59" s="129"/>
      <c r="E59" s="6"/>
      <c r="F59" s="129"/>
      <c r="G59" s="7"/>
      <c r="H59" s="7"/>
      <c r="I59" s="7"/>
      <c r="J59" s="7"/>
      <c r="K59" s="8"/>
      <c r="L59" s="8"/>
      <c r="T59" s="14"/>
      <c r="V59"/>
      <c r="X59" s="14"/>
      <c r="AC59" s="8"/>
      <c r="AE59"/>
    </row>
    <row r="60" spans="1:32" x14ac:dyDescent="0.3">
      <c r="B60" s="13"/>
      <c r="C60" s="13"/>
      <c r="D60" s="136"/>
      <c r="E60" s="13"/>
      <c r="F60" s="136"/>
      <c r="G60" s="16"/>
      <c r="K60" s="8"/>
      <c r="L60" s="8"/>
      <c r="T60" s="14"/>
      <c r="V60"/>
      <c r="X60" s="14"/>
      <c r="AC60" s="8"/>
      <c r="AE60"/>
    </row>
    <row r="61" spans="1:32" x14ac:dyDescent="0.3">
      <c r="A61" s="14"/>
      <c r="B61" s="4"/>
      <c r="C61" s="8" t="s">
        <v>12</v>
      </c>
      <c r="D61" s="137"/>
      <c r="E61" s="8"/>
      <c r="F61" s="137"/>
      <c r="G61" s="16"/>
      <c r="H61" s="8"/>
      <c r="I61" s="8"/>
      <c r="J61" s="8"/>
      <c r="K61" s="8"/>
      <c r="L61" s="8"/>
      <c r="T61" s="8"/>
      <c r="V61"/>
      <c r="X61" s="8"/>
      <c r="AC61" s="8"/>
      <c r="AE61"/>
    </row>
    <row r="62" spans="1:32" x14ac:dyDescent="0.3">
      <c r="A62" s="8"/>
      <c r="H62" s="8"/>
      <c r="I62" s="8"/>
      <c r="J62" s="8"/>
      <c r="K62" s="8"/>
      <c r="L62" s="8"/>
      <c r="T62" s="8"/>
      <c r="V62"/>
      <c r="X62" s="8"/>
      <c r="AC62" s="14"/>
      <c r="AE62"/>
    </row>
    <row r="63" spans="1:32" x14ac:dyDescent="0.3">
      <c r="A63" s="11" t="s">
        <v>18</v>
      </c>
      <c r="B63" s="11"/>
      <c r="C63" s="11" t="s">
        <v>176</v>
      </c>
      <c r="D63" s="128"/>
      <c r="E63" s="11"/>
      <c r="F63" s="128"/>
      <c r="H63" s="14"/>
      <c r="I63" s="14"/>
      <c r="J63" s="14"/>
      <c r="K63" s="8"/>
      <c r="L63" s="8"/>
      <c r="T63" s="8"/>
      <c r="U63" s="25" t="s">
        <v>7</v>
      </c>
      <c r="V63" s="25" t="s">
        <v>8</v>
      </c>
      <c r="W63" s="25" t="s">
        <v>9</v>
      </c>
      <c r="X63" s="8"/>
      <c r="AC63" s="8"/>
      <c r="AD63" s="25" t="s">
        <v>7</v>
      </c>
      <c r="AE63" s="25" t="s">
        <v>8</v>
      </c>
      <c r="AF63" s="25" t="s">
        <v>9</v>
      </c>
    </row>
    <row r="64" spans="1:32" ht="15" customHeight="1" x14ac:dyDescent="0.3">
      <c r="A64" s="6"/>
      <c r="B64" s="6"/>
      <c r="C64" s="6"/>
      <c r="D64" s="129"/>
      <c r="E64" s="6"/>
      <c r="F64" s="129"/>
      <c r="G64" s="7"/>
      <c r="H64" s="6"/>
      <c r="I64" s="6"/>
      <c r="J64" s="6"/>
      <c r="K64" s="8"/>
      <c r="L64" s="8"/>
      <c r="P64" s="163" t="s">
        <v>179</v>
      </c>
      <c r="Q64" s="163" t="s">
        <v>180</v>
      </c>
      <c r="R64" s="163" t="s">
        <v>110</v>
      </c>
      <c r="S64" s="163" t="s">
        <v>230</v>
      </c>
      <c r="T64" s="163" t="s">
        <v>2</v>
      </c>
      <c r="U64" s="23">
        <v>20</v>
      </c>
      <c r="V64" s="3">
        <v>15</v>
      </c>
      <c r="W64" s="23">
        <f t="shared" ref="W64:W91" si="9">U64+V64</f>
        <v>35</v>
      </c>
      <c r="X64"/>
      <c r="Y64" s="163" t="s">
        <v>181</v>
      </c>
      <c r="Z64" s="163" t="s">
        <v>182</v>
      </c>
      <c r="AA64" s="163" t="s">
        <v>247</v>
      </c>
      <c r="AB64" s="163" t="s">
        <v>231</v>
      </c>
      <c r="AC64" s="163" t="s">
        <v>3</v>
      </c>
      <c r="AD64" s="23">
        <v>19</v>
      </c>
      <c r="AE64" s="3">
        <v>14</v>
      </c>
      <c r="AF64" s="23">
        <f t="shared" ref="AF64:AF72" si="10">AD64+AE64</f>
        <v>33</v>
      </c>
    </row>
    <row r="65" spans="1:33" x14ac:dyDescent="0.3">
      <c r="A65" s="6" t="s">
        <v>5</v>
      </c>
      <c r="B65" s="7" t="s">
        <v>6</v>
      </c>
      <c r="C65" s="7" t="s">
        <v>0</v>
      </c>
      <c r="D65" s="129"/>
      <c r="E65" s="7" t="s">
        <v>55</v>
      </c>
      <c r="F65" s="129"/>
      <c r="G65" s="7" t="s">
        <v>1</v>
      </c>
      <c r="H65" s="7" t="s">
        <v>7</v>
      </c>
      <c r="I65" s="7" t="s">
        <v>8</v>
      </c>
      <c r="J65" s="7" t="s">
        <v>9</v>
      </c>
      <c r="K65" s="8"/>
      <c r="L65" s="8"/>
      <c r="P65" s="163" t="s">
        <v>181</v>
      </c>
      <c r="Q65" s="163" t="s">
        <v>182</v>
      </c>
      <c r="R65" s="163" t="s">
        <v>247</v>
      </c>
      <c r="S65" s="163" t="s">
        <v>231</v>
      </c>
      <c r="T65" s="163" t="s">
        <v>3</v>
      </c>
      <c r="U65" s="23">
        <v>19</v>
      </c>
      <c r="V65" s="3">
        <v>14</v>
      </c>
      <c r="W65" s="23">
        <f t="shared" si="9"/>
        <v>33</v>
      </c>
      <c r="X65" s="14"/>
      <c r="Y65" s="163" t="s">
        <v>183</v>
      </c>
      <c r="Z65" s="163" t="s">
        <v>184</v>
      </c>
      <c r="AA65" s="163" t="s">
        <v>248</v>
      </c>
      <c r="AB65" s="163" t="s">
        <v>157</v>
      </c>
      <c r="AC65" s="163" t="s">
        <v>3</v>
      </c>
      <c r="AD65" s="23">
        <v>18</v>
      </c>
      <c r="AE65" s="3">
        <v>13</v>
      </c>
      <c r="AF65" s="23">
        <f t="shared" si="10"/>
        <v>31</v>
      </c>
    </row>
    <row r="66" spans="1:33" x14ac:dyDescent="0.3">
      <c r="A66" s="163" t="s">
        <v>179</v>
      </c>
      <c r="B66" s="163" t="s">
        <v>180</v>
      </c>
      <c r="C66" s="163" t="s">
        <v>110</v>
      </c>
      <c r="D66" s="129"/>
      <c r="E66" s="163" t="s">
        <v>230</v>
      </c>
      <c r="F66" s="129"/>
      <c r="G66" s="163" t="s">
        <v>2</v>
      </c>
      <c r="H66" s="23">
        <v>20</v>
      </c>
      <c r="I66" s="3">
        <v>15</v>
      </c>
      <c r="J66" s="23">
        <f t="shared" ref="J66:J81" si="11">H66+I66</f>
        <v>35</v>
      </c>
      <c r="K66" s="8"/>
      <c r="L66" s="8"/>
      <c r="P66" s="163" t="s">
        <v>183</v>
      </c>
      <c r="Q66" s="163" t="s">
        <v>184</v>
      </c>
      <c r="R66" s="163" t="s">
        <v>248</v>
      </c>
      <c r="S66" s="163" t="s">
        <v>157</v>
      </c>
      <c r="T66" s="163" t="s">
        <v>3</v>
      </c>
      <c r="U66" s="23">
        <v>18</v>
      </c>
      <c r="V66" s="3">
        <v>13</v>
      </c>
      <c r="W66" s="23">
        <f t="shared" si="9"/>
        <v>31</v>
      </c>
      <c r="X66" s="8"/>
      <c r="Y66" s="163" t="s">
        <v>191</v>
      </c>
      <c r="Z66" s="163" t="s">
        <v>192</v>
      </c>
      <c r="AA66" s="163" t="s">
        <v>118</v>
      </c>
      <c r="AB66" s="163" t="s">
        <v>233</v>
      </c>
      <c r="AC66" s="163" t="s">
        <v>3</v>
      </c>
      <c r="AD66" s="23">
        <v>14</v>
      </c>
      <c r="AE66" s="3">
        <v>9</v>
      </c>
      <c r="AF66" s="23">
        <f t="shared" si="10"/>
        <v>23</v>
      </c>
    </row>
    <row r="67" spans="1:33" x14ac:dyDescent="0.3">
      <c r="A67" s="163" t="s">
        <v>181</v>
      </c>
      <c r="B67" s="163" t="s">
        <v>182</v>
      </c>
      <c r="C67" s="163" t="s">
        <v>247</v>
      </c>
      <c r="D67" s="129"/>
      <c r="E67" s="163" t="s">
        <v>231</v>
      </c>
      <c r="F67" s="129"/>
      <c r="G67" s="163" t="s">
        <v>3</v>
      </c>
      <c r="H67" s="23">
        <v>19</v>
      </c>
      <c r="I67" s="3">
        <v>14</v>
      </c>
      <c r="J67" s="23">
        <f t="shared" si="11"/>
        <v>33</v>
      </c>
      <c r="K67" s="8"/>
      <c r="L67" s="8"/>
      <c r="P67" s="163" t="s">
        <v>185</v>
      </c>
      <c r="Q67" s="163" t="s">
        <v>186</v>
      </c>
      <c r="R67" s="163" t="s">
        <v>249</v>
      </c>
      <c r="S67" s="163" t="s">
        <v>144</v>
      </c>
      <c r="T67" s="163" t="s">
        <v>4</v>
      </c>
      <c r="U67" s="23">
        <v>17</v>
      </c>
      <c r="V67" s="3">
        <v>15</v>
      </c>
      <c r="W67" s="23">
        <f t="shared" si="9"/>
        <v>32</v>
      </c>
      <c r="X67" s="8"/>
      <c r="Y67" s="163" t="s">
        <v>196</v>
      </c>
      <c r="Z67" s="163" t="s">
        <v>197</v>
      </c>
      <c r="AA67" s="163" t="s">
        <v>252</v>
      </c>
      <c r="AB67" s="163" t="s">
        <v>234</v>
      </c>
      <c r="AC67" s="163" t="s">
        <v>73</v>
      </c>
      <c r="AD67" s="23">
        <v>12</v>
      </c>
      <c r="AE67" s="3">
        <v>7</v>
      </c>
      <c r="AF67" s="23">
        <f t="shared" si="10"/>
        <v>19</v>
      </c>
    </row>
    <row r="68" spans="1:33" x14ac:dyDescent="0.3">
      <c r="A68" s="163" t="s">
        <v>183</v>
      </c>
      <c r="B68" s="163" t="s">
        <v>184</v>
      </c>
      <c r="C68" s="163" t="s">
        <v>248</v>
      </c>
      <c r="D68" s="129"/>
      <c r="E68" s="163" t="s">
        <v>157</v>
      </c>
      <c r="F68" s="129"/>
      <c r="G68" s="163" t="s">
        <v>3</v>
      </c>
      <c r="H68" s="23">
        <v>18</v>
      </c>
      <c r="I68" s="3">
        <v>13</v>
      </c>
      <c r="J68" s="23">
        <f t="shared" si="11"/>
        <v>31</v>
      </c>
      <c r="K68" s="8"/>
      <c r="L68" s="8"/>
      <c r="P68" s="163" t="s">
        <v>187</v>
      </c>
      <c r="Q68" s="163" t="s">
        <v>188</v>
      </c>
      <c r="R68" s="163" t="s">
        <v>114</v>
      </c>
      <c r="S68" s="163" t="s">
        <v>232</v>
      </c>
      <c r="T68" s="163" t="s">
        <v>2</v>
      </c>
      <c r="U68" s="23">
        <v>16</v>
      </c>
      <c r="V68" s="3">
        <v>13</v>
      </c>
      <c r="W68" s="23">
        <f t="shared" si="9"/>
        <v>29</v>
      </c>
      <c r="X68"/>
      <c r="Y68" s="163" t="s">
        <v>198</v>
      </c>
      <c r="Z68" s="163" t="s">
        <v>199</v>
      </c>
      <c r="AA68" s="163" t="s">
        <v>253</v>
      </c>
      <c r="AB68" s="163" t="s">
        <v>235</v>
      </c>
      <c r="AC68" s="163" t="s">
        <v>73</v>
      </c>
      <c r="AD68" s="23">
        <v>11</v>
      </c>
      <c r="AE68" s="3">
        <v>6</v>
      </c>
      <c r="AF68" s="23">
        <f t="shared" si="10"/>
        <v>17</v>
      </c>
      <c r="AG68" s="14"/>
    </row>
    <row r="69" spans="1:33" x14ac:dyDescent="0.3">
      <c r="A69" s="163" t="s">
        <v>185</v>
      </c>
      <c r="B69" s="163" t="s">
        <v>186</v>
      </c>
      <c r="C69" s="163" t="s">
        <v>249</v>
      </c>
      <c r="D69" s="129"/>
      <c r="E69" s="163" t="s">
        <v>144</v>
      </c>
      <c r="F69" s="129"/>
      <c r="G69" s="163" t="s">
        <v>4</v>
      </c>
      <c r="H69" s="23">
        <v>17</v>
      </c>
      <c r="I69" s="3">
        <v>15</v>
      </c>
      <c r="J69" s="23">
        <f t="shared" si="11"/>
        <v>32</v>
      </c>
      <c r="K69" s="8"/>
      <c r="L69" s="8"/>
      <c r="P69" s="163" t="s">
        <v>189</v>
      </c>
      <c r="Q69" s="163" t="s">
        <v>190</v>
      </c>
      <c r="R69" s="163" t="s">
        <v>250</v>
      </c>
      <c r="S69" s="163" t="s">
        <v>137</v>
      </c>
      <c r="T69" s="163" t="s">
        <v>70</v>
      </c>
      <c r="U69" s="23">
        <v>15</v>
      </c>
      <c r="V69" s="3">
        <v>14</v>
      </c>
      <c r="W69" s="23">
        <f t="shared" si="9"/>
        <v>29</v>
      </c>
      <c r="X69" s="8"/>
      <c r="Y69" s="163" t="s">
        <v>204</v>
      </c>
      <c r="Z69" s="163" t="s">
        <v>205</v>
      </c>
      <c r="AA69" s="163" t="s">
        <v>256</v>
      </c>
      <c r="AB69" s="163" t="s">
        <v>237</v>
      </c>
      <c r="AC69" s="163" t="s">
        <v>3</v>
      </c>
      <c r="AD69" s="23">
        <v>8</v>
      </c>
      <c r="AE69" s="3">
        <v>3</v>
      </c>
      <c r="AF69" s="23">
        <f t="shared" si="10"/>
        <v>11</v>
      </c>
      <c r="AG69" s="8"/>
    </row>
    <row r="70" spans="1:33" x14ac:dyDescent="0.3">
      <c r="A70" s="163" t="s">
        <v>187</v>
      </c>
      <c r="B70" s="163" t="s">
        <v>188</v>
      </c>
      <c r="C70" s="163" t="s">
        <v>114</v>
      </c>
      <c r="D70" s="129"/>
      <c r="E70" s="163" t="s">
        <v>232</v>
      </c>
      <c r="F70" s="129"/>
      <c r="G70" s="163" t="s">
        <v>2</v>
      </c>
      <c r="H70" s="23">
        <v>16</v>
      </c>
      <c r="I70" s="3">
        <v>13</v>
      </c>
      <c r="J70" s="23">
        <f t="shared" si="11"/>
        <v>29</v>
      </c>
      <c r="K70" s="8"/>
      <c r="L70" s="8"/>
      <c r="P70" s="163" t="s">
        <v>191</v>
      </c>
      <c r="Q70" s="163" t="s">
        <v>192</v>
      </c>
      <c r="R70" s="163" t="s">
        <v>118</v>
      </c>
      <c r="S70" s="163" t="s">
        <v>233</v>
      </c>
      <c r="T70" s="163" t="s">
        <v>3</v>
      </c>
      <c r="U70" s="23">
        <v>14</v>
      </c>
      <c r="V70" s="3">
        <v>9</v>
      </c>
      <c r="W70" s="23">
        <f t="shared" si="9"/>
        <v>23</v>
      </c>
      <c r="X70" s="8"/>
      <c r="Y70" s="163" t="s">
        <v>206</v>
      </c>
      <c r="Z70" s="163" t="s">
        <v>207</v>
      </c>
      <c r="AA70" s="163" t="s">
        <v>257</v>
      </c>
      <c r="AB70" s="163" t="s">
        <v>238</v>
      </c>
      <c r="AC70" s="163" t="s">
        <v>73</v>
      </c>
      <c r="AD70" s="23">
        <v>7</v>
      </c>
      <c r="AE70" s="3">
        <v>2</v>
      </c>
      <c r="AF70" s="23">
        <f t="shared" si="10"/>
        <v>9</v>
      </c>
      <c r="AG70" s="8"/>
    </row>
    <row r="71" spans="1:33" x14ac:dyDescent="0.3">
      <c r="A71" s="163" t="s">
        <v>189</v>
      </c>
      <c r="B71" s="163" t="s">
        <v>190</v>
      </c>
      <c r="C71" s="163" t="s">
        <v>250</v>
      </c>
      <c r="D71" s="129"/>
      <c r="E71" s="163" t="s">
        <v>137</v>
      </c>
      <c r="F71" s="129"/>
      <c r="G71" s="163" t="s">
        <v>70</v>
      </c>
      <c r="H71" s="23">
        <v>15</v>
      </c>
      <c r="I71" s="3">
        <v>14</v>
      </c>
      <c r="J71" s="23">
        <f t="shared" si="11"/>
        <v>29</v>
      </c>
      <c r="K71" s="8"/>
      <c r="L71" s="8"/>
      <c r="P71" s="163" t="s">
        <v>193</v>
      </c>
      <c r="Q71" s="163" t="s">
        <v>194</v>
      </c>
      <c r="R71" s="163" t="s">
        <v>251</v>
      </c>
      <c r="S71" s="163" t="s">
        <v>149</v>
      </c>
      <c r="T71" s="163" t="s">
        <v>195</v>
      </c>
      <c r="U71" s="23">
        <v>13</v>
      </c>
      <c r="V71" s="3">
        <v>11</v>
      </c>
      <c r="W71" s="23">
        <f t="shared" si="9"/>
        <v>24</v>
      </c>
      <c r="X71" s="8"/>
      <c r="Y71" s="163" t="s">
        <v>221</v>
      </c>
      <c r="Z71" s="163" t="s">
        <v>225</v>
      </c>
      <c r="AA71" s="163" t="s">
        <v>267</v>
      </c>
      <c r="AB71" s="163" t="s">
        <v>131</v>
      </c>
      <c r="AC71" s="163" t="s">
        <v>3</v>
      </c>
      <c r="AD71" s="23">
        <v>0</v>
      </c>
      <c r="AE71" s="3">
        <v>0</v>
      </c>
      <c r="AF71" s="23">
        <f t="shared" si="10"/>
        <v>0</v>
      </c>
    </row>
    <row r="72" spans="1:33" x14ac:dyDescent="0.3">
      <c r="A72" s="163" t="s">
        <v>191</v>
      </c>
      <c r="B72" s="163" t="s">
        <v>192</v>
      </c>
      <c r="C72" s="163" t="s">
        <v>118</v>
      </c>
      <c r="D72" s="129"/>
      <c r="E72" s="163" t="s">
        <v>233</v>
      </c>
      <c r="F72" s="129"/>
      <c r="G72" s="163" t="s">
        <v>3</v>
      </c>
      <c r="H72" s="23">
        <v>14</v>
      </c>
      <c r="I72" s="3">
        <v>9</v>
      </c>
      <c r="J72" s="23">
        <f t="shared" si="11"/>
        <v>23</v>
      </c>
      <c r="K72" s="8"/>
      <c r="L72" s="8"/>
      <c r="P72" s="163" t="s">
        <v>196</v>
      </c>
      <c r="Q72" s="163" t="s">
        <v>197</v>
      </c>
      <c r="R72" s="163" t="s">
        <v>252</v>
      </c>
      <c r="S72" s="163" t="s">
        <v>234</v>
      </c>
      <c r="T72" s="163" t="s">
        <v>73</v>
      </c>
      <c r="U72" s="23">
        <v>12</v>
      </c>
      <c r="V72" s="3">
        <v>7</v>
      </c>
      <c r="W72" s="23">
        <f t="shared" si="9"/>
        <v>19</v>
      </c>
      <c r="X72" s="8"/>
      <c r="Y72" s="163" t="s">
        <v>221</v>
      </c>
      <c r="Z72" s="163" t="s">
        <v>226</v>
      </c>
      <c r="AA72" s="163" t="s">
        <v>268</v>
      </c>
      <c r="AB72" s="163" t="s">
        <v>244</v>
      </c>
      <c r="AC72" s="163" t="s">
        <v>73</v>
      </c>
      <c r="AD72" s="23">
        <v>0</v>
      </c>
      <c r="AE72" s="3">
        <v>0</v>
      </c>
      <c r="AF72" s="23">
        <f t="shared" si="10"/>
        <v>0</v>
      </c>
      <c r="AG72" s="8"/>
    </row>
    <row r="73" spans="1:33" x14ac:dyDescent="0.3">
      <c r="A73" s="163" t="s">
        <v>193</v>
      </c>
      <c r="B73" s="163" t="s">
        <v>194</v>
      </c>
      <c r="C73" s="163" t="s">
        <v>251</v>
      </c>
      <c r="D73" s="129"/>
      <c r="E73" s="163" t="s">
        <v>149</v>
      </c>
      <c r="F73" s="129"/>
      <c r="G73" s="163" t="s">
        <v>2</v>
      </c>
      <c r="H73" s="23">
        <v>13</v>
      </c>
      <c r="I73" s="3">
        <v>11</v>
      </c>
      <c r="J73" s="23">
        <f t="shared" si="11"/>
        <v>24</v>
      </c>
      <c r="K73" s="8"/>
      <c r="L73" s="8"/>
      <c r="P73" s="163" t="s">
        <v>198</v>
      </c>
      <c r="Q73" s="163" t="s">
        <v>199</v>
      </c>
      <c r="R73" s="163" t="s">
        <v>253</v>
      </c>
      <c r="S73" s="163" t="s">
        <v>235</v>
      </c>
      <c r="T73" s="163" t="s">
        <v>73</v>
      </c>
      <c r="U73" s="23">
        <v>11</v>
      </c>
      <c r="V73" s="3">
        <v>6</v>
      </c>
      <c r="W73" s="23">
        <f t="shared" si="9"/>
        <v>17</v>
      </c>
      <c r="X73" s="8"/>
      <c r="Y73" s="163"/>
      <c r="Z73" s="163"/>
      <c r="AA73" s="163"/>
      <c r="AB73" s="163"/>
      <c r="AC73" s="163"/>
      <c r="AD73" s="23"/>
      <c r="AE73" s="3"/>
      <c r="AF73" s="23"/>
      <c r="AG73" s="8"/>
    </row>
    <row r="74" spans="1:33" x14ac:dyDescent="0.3">
      <c r="A74" s="163" t="s">
        <v>196</v>
      </c>
      <c r="B74" s="163" t="s">
        <v>197</v>
      </c>
      <c r="C74" s="163" t="s">
        <v>252</v>
      </c>
      <c r="D74" s="129"/>
      <c r="E74" s="163" t="s">
        <v>234</v>
      </c>
      <c r="F74" s="129"/>
      <c r="G74" s="163" t="s">
        <v>73</v>
      </c>
      <c r="H74" s="23">
        <v>12</v>
      </c>
      <c r="I74" s="3">
        <v>7</v>
      </c>
      <c r="J74" s="23">
        <f t="shared" si="11"/>
        <v>19</v>
      </c>
      <c r="K74" s="8"/>
      <c r="L74" s="8"/>
      <c r="P74" s="163" t="s">
        <v>200</v>
      </c>
      <c r="Q74" s="163" t="s">
        <v>201</v>
      </c>
      <c r="R74" s="163" t="s">
        <v>254</v>
      </c>
      <c r="S74" s="163" t="s">
        <v>236</v>
      </c>
      <c r="T74" s="163" t="s">
        <v>2</v>
      </c>
      <c r="U74" s="23">
        <v>10</v>
      </c>
      <c r="V74" s="3">
        <v>10</v>
      </c>
      <c r="W74" s="23">
        <f t="shared" si="9"/>
        <v>20</v>
      </c>
      <c r="X74" s="8"/>
      <c r="Y74" s="163" t="s">
        <v>179</v>
      </c>
      <c r="Z74" s="163" t="s">
        <v>180</v>
      </c>
      <c r="AA74" s="163" t="s">
        <v>110</v>
      </c>
      <c r="AB74" s="163" t="s">
        <v>230</v>
      </c>
      <c r="AC74" s="163" t="s">
        <v>2</v>
      </c>
      <c r="AD74" s="23">
        <v>20</v>
      </c>
      <c r="AE74" s="3">
        <v>15</v>
      </c>
      <c r="AF74" s="23">
        <f t="shared" ref="AF74:AF86" si="12">AD74+AE74</f>
        <v>35</v>
      </c>
      <c r="AG74" s="8"/>
    </row>
    <row r="75" spans="1:33" x14ac:dyDescent="0.3">
      <c r="A75" s="163" t="s">
        <v>198</v>
      </c>
      <c r="B75" s="163" t="s">
        <v>199</v>
      </c>
      <c r="C75" s="163" t="s">
        <v>253</v>
      </c>
      <c r="D75" s="129"/>
      <c r="E75" s="163" t="s">
        <v>235</v>
      </c>
      <c r="F75" s="129"/>
      <c r="G75" s="163" t="s">
        <v>73</v>
      </c>
      <c r="H75" s="23">
        <v>11</v>
      </c>
      <c r="I75" s="3">
        <v>6</v>
      </c>
      <c r="J75" s="23">
        <f t="shared" si="11"/>
        <v>17</v>
      </c>
      <c r="K75" s="8"/>
      <c r="L75" s="8"/>
      <c r="P75" s="163" t="s">
        <v>202</v>
      </c>
      <c r="Q75" s="163" t="s">
        <v>203</v>
      </c>
      <c r="R75" s="163" t="s">
        <v>255</v>
      </c>
      <c r="S75" s="163" t="s">
        <v>147</v>
      </c>
      <c r="T75" s="163" t="s">
        <v>70</v>
      </c>
      <c r="U75" s="23">
        <v>9</v>
      </c>
      <c r="V75" s="3">
        <v>13</v>
      </c>
      <c r="W75" s="23">
        <f t="shared" si="9"/>
        <v>22</v>
      </c>
      <c r="X75" s="8"/>
      <c r="Y75" s="163" t="s">
        <v>187</v>
      </c>
      <c r="Z75" s="163" t="s">
        <v>188</v>
      </c>
      <c r="AA75" s="163" t="s">
        <v>114</v>
      </c>
      <c r="AB75" s="163" t="s">
        <v>232</v>
      </c>
      <c r="AC75" s="163" t="s">
        <v>2</v>
      </c>
      <c r="AD75" s="23">
        <v>16</v>
      </c>
      <c r="AE75" s="3">
        <v>13</v>
      </c>
      <c r="AF75" s="23">
        <f t="shared" ref="AF75:AF81" si="13">AD75+AE75</f>
        <v>29</v>
      </c>
      <c r="AG75" s="8"/>
    </row>
    <row r="76" spans="1:33" ht="15.6" x14ac:dyDescent="0.3">
      <c r="A76" s="163" t="s">
        <v>200</v>
      </c>
      <c r="B76" s="163" t="s">
        <v>201</v>
      </c>
      <c r="C76" s="163" t="s">
        <v>254</v>
      </c>
      <c r="D76" s="129"/>
      <c r="E76" s="163" t="s">
        <v>236</v>
      </c>
      <c r="F76" s="129"/>
      <c r="G76" s="163" t="s">
        <v>2</v>
      </c>
      <c r="H76" s="23">
        <v>10</v>
      </c>
      <c r="I76" s="3">
        <v>10</v>
      </c>
      <c r="J76" s="23">
        <f t="shared" si="11"/>
        <v>20</v>
      </c>
      <c r="K76" s="8"/>
      <c r="L76" s="179" t="s">
        <v>178</v>
      </c>
      <c r="P76" s="163" t="s">
        <v>204</v>
      </c>
      <c r="Q76" s="163" t="s">
        <v>205</v>
      </c>
      <c r="R76" s="163" t="s">
        <v>256</v>
      </c>
      <c r="S76" s="163" t="s">
        <v>237</v>
      </c>
      <c r="T76" s="163" t="s">
        <v>3</v>
      </c>
      <c r="U76" s="23">
        <v>8</v>
      </c>
      <c r="V76" s="3">
        <v>3</v>
      </c>
      <c r="W76" s="23">
        <f t="shared" si="9"/>
        <v>11</v>
      </c>
      <c r="X76" s="8"/>
      <c r="Y76" s="163" t="s">
        <v>193</v>
      </c>
      <c r="Z76" s="163" t="s">
        <v>194</v>
      </c>
      <c r="AA76" s="163" t="s">
        <v>251</v>
      </c>
      <c r="AB76" s="163" t="s">
        <v>149</v>
      </c>
      <c r="AC76" s="163" t="s">
        <v>195</v>
      </c>
      <c r="AD76" s="23">
        <v>13</v>
      </c>
      <c r="AE76" s="3">
        <v>11</v>
      </c>
      <c r="AF76" s="23">
        <f t="shared" si="13"/>
        <v>24</v>
      </c>
      <c r="AG76" s="8"/>
    </row>
    <row r="77" spans="1:33" x14ac:dyDescent="0.3">
      <c r="A77" s="163" t="s">
        <v>202</v>
      </c>
      <c r="B77" s="163" t="s">
        <v>203</v>
      </c>
      <c r="C77" s="163" t="s">
        <v>255</v>
      </c>
      <c r="D77" s="129"/>
      <c r="E77" s="163" t="s">
        <v>147</v>
      </c>
      <c r="F77" s="129"/>
      <c r="G77" s="163" t="s">
        <v>70</v>
      </c>
      <c r="H77" s="23">
        <v>9</v>
      </c>
      <c r="I77" s="3">
        <v>13</v>
      </c>
      <c r="J77" s="23">
        <f t="shared" si="11"/>
        <v>22</v>
      </c>
      <c r="K77" s="8"/>
      <c r="L77" s="8"/>
      <c r="P77" s="163" t="s">
        <v>206</v>
      </c>
      <c r="Q77" s="163" t="s">
        <v>207</v>
      </c>
      <c r="R77" s="163" t="s">
        <v>257</v>
      </c>
      <c r="S77" s="163" t="s">
        <v>238</v>
      </c>
      <c r="T77" s="163" t="s">
        <v>73</v>
      </c>
      <c r="U77" s="23">
        <v>7</v>
      </c>
      <c r="V77" s="3">
        <v>2</v>
      </c>
      <c r="W77" s="23">
        <f t="shared" si="9"/>
        <v>9</v>
      </c>
      <c r="X77" s="8"/>
      <c r="Y77" s="163" t="s">
        <v>200</v>
      </c>
      <c r="Z77" s="163" t="s">
        <v>201</v>
      </c>
      <c r="AA77" s="163" t="s">
        <v>254</v>
      </c>
      <c r="AB77" s="163" t="s">
        <v>236</v>
      </c>
      <c r="AC77" s="163" t="s">
        <v>2</v>
      </c>
      <c r="AD77" s="23">
        <v>10</v>
      </c>
      <c r="AE77" s="3">
        <v>10</v>
      </c>
      <c r="AF77" s="23">
        <f t="shared" si="13"/>
        <v>20</v>
      </c>
      <c r="AG77" s="8"/>
    </row>
    <row r="78" spans="1:33" x14ac:dyDescent="0.3">
      <c r="A78" s="163" t="s">
        <v>204</v>
      </c>
      <c r="B78" s="163" t="s">
        <v>205</v>
      </c>
      <c r="C78" s="163" t="s">
        <v>256</v>
      </c>
      <c r="D78" s="129"/>
      <c r="E78" s="163" t="s">
        <v>237</v>
      </c>
      <c r="F78" s="129"/>
      <c r="G78" s="163" t="s">
        <v>3</v>
      </c>
      <c r="H78" s="23">
        <v>8</v>
      </c>
      <c r="I78" s="3">
        <v>3</v>
      </c>
      <c r="J78" s="23">
        <f t="shared" si="11"/>
        <v>11</v>
      </c>
      <c r="K78" s="8"/>
      <c r="L78" s="8"/>
      <c r="P78" s="163" t="s">
        <v>208</v>
      </c>
      <c r="Q78" s="163" t="s">
        <v>209</v>
      </c>
      <c r="R78" s="163" t="s">
        <v>258</v>
      </c>
      <c r="S78" s="163" t="s">
        <v>135</v>
      </c>
      <c r="T78" s="163" t="s">
        <v>2</v>
      </c>
      <c r="U78" s="97">
        <v>3</v>
      </c>
      <c r="V78" s="5">
        <v>4</v>
      </c>
      <c r="W78" s="97">
        <f t="shared" si="9"/>
        <v>7</v>
      </c>
      <c r="X78" s="8"/>
      <c r="Y78" s="163" t="s">
        <v>208</v>
      </c>
      <c r="Z78" s="163" t="s">
        <v>209</v>
      </c>
      <c r="AA78" s="163" t="s">
        <v>258</v>
      </c>
      <c r="AB78" s="163" t="s">
        <v>135</v>
      </c>
      <c r="AC78" s="163" t="s">
        <v>2</v>
      </c>
      <c r="AD78" s="97">
        <v>3</v>
      </c>
      <c r="AE78" s="5">
        <v>4</v>
      </c>
      <c r="AF78" s="97">
        <f t="shared" si="13"/>
        <v>7</v>
      </c>
      <c r="AG78" s="8"/>
    </row>
    <row r="79" spans="1:33" x14ac:dyDescent="0.3">
      <c r="A79" s="163" t="s">
        <v>206</v>
      </c>
      <c r="B79" s="163" t="s">
        <v>207</v>
      </c>
      <c r="C79" s="163" t="s">
        <v>257</v>
      </c>
      <c r="D79" s="129"/>
      <c r="E79" s="163" t="s">
        <v>238</v>
      </c>
      <c r="F79" s="129"/>
      <c r="G79" s="163" t="s">
        <v>73</v>
      </c>
      <c r="H79" s="23">
        <v>7</v>
      </c>
      <c r="I79" s="3">
        <v>2</v>
      </c>
      <c r="J79" s="23">
        <f t="shared" si="11"/>
        <v>9</v>
      </c>
      <c r="K79" s="8"/>
      <c r="L79" s="8"/>
      <c r="P79" s="163" t="s">
        <v>210</v>
      </c>
      <c r="Q79" s="163" t="s">
        <v>211</v>
      </c>
      <c r="R79" s="163" t="s">
        <v>259</v>
      </c>
      <c r="S79" s="163" t="s">
        <v>153</v>
      </c>
      <c r="T79" s="163" t="s">
        <v>70</v>
      </c>
      <c r="U79" s="23">
        <v>5</v>
      </c>
      <c r="V79" s="3">
        <v>12</v>
      </c>
      <c r="W79" s="23">
        <f t="shared" si="9"/>
        <v>17</v>
      </c>
      <c r="X79" s="8"/>
      <c r="Y79" s="163" t="s">
        <v>217</v>
      </c>
      <c r="Z79" s="163" t="s">
        <v>218</v>
      </c>
      <c r="AA79" s="163" t="s">
        <v>262</v>
      </c>
      <c r="AB79" s="163" t="s">
        <v>241</v>
      </c>
      <c r="AC79" s="163" t="s">
        <v>195</v>
      </c>
      <c r="AD79" s="97">
        <v>1</v>
      </c>
      <c r="AE79" s="5">
        <v>3</v>
      </c>
      <c r="AF79" s="97">
        <f t="shared" si="13"/>
        <v>4</v>
      </c>
      <c r="AG79" s="8"/>
    </row>
    <row r="80" spans="1:33" x14ac:dyDescent="0.3">
      <c r="A80" s="163" t="s">
        <v>208</v>
      </c>
      <c r="B80" s="163" t="s">
        <v>209</v>
      </c>
      <c r="C80" s="163" t="s">
        <v>258</v>
      </c>
      <c r="D80" s="129"/>
      <c r="E80" s="163" t="s">
        <v>135</v>
      </c>
      <c r="F80" s="129"/>
      <c r="G80" s="163" t="s">
        <v>2</v>
      </c>
      <c r="H80" s="97">
        <v>3</v>
      </c>
      <c r="I80" s="5">
        <v>4</v>
      </c>
      <c r="J80" s="97">
        <f t="shared" si="11"/>
        <v>7</v>
      </c>
      <c r="K80" s="8"/>
      <c r="L80" s="8"/>
      <c r="P80" s="163" t="s">
        <v>212</v>
      </c>
      <c r="Q80" s="163" t="s">
        <v>213</v>
      </c>
      <c r="R80" s="163" t="s">
        <v>260</v>
      </c>
      <c r="S80" s="163" t="s">
        <v>239</v>
      </c>
      <c r="T80" s="163" t="s">
        <v>214</v>
      </c>
      <c r="U80" s="162" t="s">
        <v>164</v>
      </c>
      <c r="V80" s="164" t="s">
        <v>164</v>
      </c>
      <c r="W80" s="162" t="s">
        <v>164</v>
      </c>
      <c r="X80" s="8"/>
      <c r="Y80" s="163" t="s">
        <v>221</v>
      </c>
      <c r="Z80" s="163" t="s">
        <v>223</v>
      </c>
      <c r="AA80" s="163" t="s">
        <v>265</v>
      </c>
      <c r="AB80" s="163" t="s">
        <v>134</v>
      </c>
      <c r="AC80" s="163" t="s">
        <v>2</v>
      </c>
      <c r="AD80" s="23">
        <v>0</v>
      </c>
      <c r="AE80" s="3">
        <v>0</v>
      </c>
      <c r="AF80" s="23">
        <f t="shared" si="13"/>
        <v>0</v>
      </c>
      <c r="AG80" s="8"/>
    </row>
    <row r="81" spans="1:33" x14ac:dyDescent="0.3">
      <c r="A81" s="163" t="s">
        <v>210</v>
      </c>
      <c r="B81" s="163" t="s">
        <v>211</v>
      </c>
      <c r="C81" s="163" t="s">
        <v>259</v>
      </c>
      <c r="D81" s="129"/>
      <c r="E81" s="163" t="s">
        <v>153</v>
      </c>
      <c r="F81" s="129"/>
      <c r="G81" s="163" t="s">
        <v>70</v>
      </c>
      <c r="H81" s="23">
        <v>5</v>
      </c>
      <c r="I81" s="3">
        <v>12</v>
      </c>
      <c r="J81" s="23">
        <f t="shared" si="11"/>
        <v>17</v>
      </c>
      <c r="K81" s="8"/>
      <c r="L81" s="8"/>
      <c r="P81" s="163" t="s">
        <v>215</v>
      </c>
      <c r="Q81" s="163" t="s">
        <v>216</v>
      </c>
      <c r="R81" s="163" t="s">
        <v>261</v>
      </c>
      <c r="S81" s="163" t="s">
        <v>240</v>
      </c>
      <c r="T81" s="163" t="s">
        <v>47</v>
      </c>
      <c r="U81" s="23">
        <v>3</v>
      </c>
      <c r="V81" s="3">
        <v>9</v>
      </c>
      <c r="W81" s="23">
        <f t="shared" si="9"/>
        <v>12</v>
      </c>
      <c r="X81" s="8"/>
      <c r="Y81" s="163" t="s">
        <v>221</v>
      </c>
      <c r="Z81" s="163" t="s">
        <v>227</v>
      </c>
      <c r="AA81" s="163" t="s">
        <v>269</v>
      </c>
      <c r="AB81" s="163" t="s">
        <v>156</v>
      </c>
      <c r="AC81" s="163" t="s">
        <v>2</v>
      </c>
      <c r="AD81" s="23">
        <v>0</v>
      </c>
      <c r="AE81" s="3">
        <v>0</v>
      </c>
      <c r="AF81" s="23">
        <f t="shared" si="13"/>
        <v>0</v>
      </c>
      <c r="AG81" s="8"/>
    </row>
    <row r="82" spans="1:33" x14ac:dyDescent="0.3">
      <c r="A82" s="163" t="s">
        <v>212</v>
      </c>
      <c r="B82" s="163" t="s">
        <v>213</v>
      </c>
      <c r="C82" s="163" t="s">
        <v>260</v>
      </c>
      <c r="D82" s="129"/>
      <c r="E82" s="163" t="s">
        <v>239</v>
      </c>
      <c r="F82" s="129"/>
      <c r="G82" s="163" t="s">
        <v>214</v>
      </c>
      <c r="H82" s="162" t="s">
        <v>164</v>
      </c>
      <c r="I82" s="164" t="s">
        <v>164</v>
      </c>
      <c r="J82" s="162" t="s">
        <v>164</v>
      </c>
      <c r="K82" s="8"/>
      <c r="L82" s="8"/>
      <c r="P82" s="163" t="s">
        <v>217</v>
      </c>
      <c r="Q82" s="163" t="s">
        <v>218</v>
      </c>
      <c r="R82" s="163" t="s">
        <v>262</v>
      </c>
      <c r="S82" s="163" t="s">
        <v>241</v>
      </c>
      <c r="T82" s="163" t="s">
        <v>195</v>
      </c>
      <c r="U82" s="97">
        <v>1</v>
      </c>
      <c r="V82" s="5">
        <v>3</v>
      </c>
      <c r="W82" s="97">
        <f t="shared" si="9"/>
        <v>4</v>
      </c>
      <c r="X82" s="8"/>
      <c r="Y82" s="163"/>
      <c r="Z82" s="163"/>
      <c r="AA82" s="163"/>
      <c r="AB82" s="163"/>
      <c r="AC82" s="163"/>
      <c r="AD82" s="23"/>
      <c r="AE82" s="3"/>
      <c r="AF82" s="23"/>
      <c r="AG82" s="8"/>
    </row>
    <row r="83" spans="1:33" x14ac:dyDescent="0.3">
      <c r="A83" s="163" t="s">
        <v>215</v>
      </c>
      <c r="B83" s="163" t="s">
        <v>216</v>
      </c>
      <c r="C83" s="163" t="s">
        <v>261</v>
      </c>
      <c r="D83" s="129"/>
      <c r="E83" s="163" t="s">
        <v>240</v>
      </c>
      <c r="F83" s="129"/>
      <c r="G83" s="163" t="s">
        <v>47</v>
      </c>
      <c r="H83" s="23">
        <v>3</v>
      </c>
      <c r="I83" s="3">
        <v>9</v>
      </c>
      <c r="J83" s="23">
        <f t="shared" ref="J83:J93" si="14">H83+I83</f>
        <v>12</v>
      </c>
      <c r="K83" s="8"/>
      <c r="L83" s="8"/>
      <c r="P83" s="163" t="s">
        <v>219</v>
      </c>
      <c r="Q83" s="163" t="s">
        <v>220</v>
      </c>
      <c r="R83" s="163" t="s">
        <v>263</v>
      </c>
      <c r="S83" s="163" t="s">
        <v>242</v>
      </c>
      <c r="T83" s="163" t="s">
        <v>4</v>
      </c>
      <c r="U83" s="97">
        <v>0.5</v>
      </c>
      <c r="V83" s="5">
        <v>5.5</v>
      </c>
      <c r="W83" s="97">
        <f t="shared" si="9"/>
        <v>6</v>
      </c>
      <c r="X83" s="8"/>
      <c r="Y83" s="163" t="s">
        <v>185</v>
      </c>
      <c r="Z83" s="163" t="s">
        <v>186</v>
      </c>
      <c r="AA83" s="163" t="s">
        <v>249</v>
      </c>
      <c r="AB83" s="163" t="s">
        <v>144</v>
      </c>
      <c r="AC83" s="163" t="s">
        <v>4</v>
      </c>
      <c r="AD83" s="23">
        <v>17</v>
      </c>
      <c r="AE83" s="3">
        <v>15</v>
      </c>
      <c r="AF83" s="23">
        <f t="shared" si="12"/>
        <v>32</v>
      </c>
      <c r="AG83" s="8"/>
    </row>
    <row r="84" spans="1:33" x14ac:dyDescent="0.3">
      <c r="A84" s="163" t="s">
        <v>217</v>
      </c>
      <c r="B84" s="163" t="s">
        <v>218</v>
      </c>
      <c r="C84" s="163" t="s">
        <v>262</v>
      </c>
      <c r="D84" s="129"/>
      <c r="E84" s="163" t="s">
        <v>241</v>
      </c>
      <c r="F84" s="129"/>
      <c r="G84" s="163" t="s">
        <v>195</v>
      </c>
      <c r="H84" s="97">
        <v>1</v>
      </c>
      <c r="I84" s="5">
        <v>3</v>
      </c>
      <c r="J84" s="97">
        <f t="shared" si="14"/>
        <v>4</v>
      </c>
      <c r="K84" s="8"/>
      <c r="L84" s="8"/>
      <c r="P84" s="163" t="s">
        <v>221</v>
      </c>
      <c r="Q84" s="163" t="s">
        <v>222</v>
      </c>
      <c r="R84" s="163" t="s">
        <v>264</v>
      </c>
      <c r="S84" s="163" t="s">
        <v>243</v>
      </c>
      <c r="T84" s="163" t="s">
        <v>47</v>
      </c>
      <c r="U84" s="23">
        <v>0</v>
      </c>
      <c r="V84" s="3">
        <v>0</v>
      </c>
      <c r="W84" s="23">
        <f t="shared" si="9"/>
        <v>0</v>
      </c>
      <c r="X84" s="8"/>
      <c r="Y84" s="163" t="s">
        <v>189</v>
      </c>
      <c r="Z84" s="163" t="s">
        <v>190</v>
      </c>
      <c r="AA84" s="163" t="s">
        <v>250</v>
      </c>
      <c r="AB84" s="163" t="s">
        <v>137</v>
      </c>
      <c r="AC84" s="163" t="s">
        <v>70</v>
      </c>
      <c r="AD84" s="23">
        <v>15</v>
      </c>
      <c r="AE84" s="3">
        <v>14</v>
      </c>
      <c r="AF84" s="23">
        <f t="shared" si="12"/>
        <v>29</v>
      </c>
      <c r="AG84" s="8"/>
    </row>
    <row r="85" spans="1:33" x14ac:dyDescent="0.3">
      <c r="A85" s="163" t="s">
        <v>219</v>
      </c>
      <c r="B85" s="163" t="s">
        <v>220</v>
      </c>
      <c r="C85" s="163" t="s">
        <v>263</v>
      </c>
      <c r="D85" s="129"/>
      <c r="E85" s="163" t="s">
        <v>242</v>
      </c>
      <c r="F85" s="129"/>
      <c r="G85" s="163" t="s">
        <v>4</v>
      </c>
      <c r="H85" s="97">
        <v>0.5</v>
      </c>
      <c r="I85" s="5">
        <v>5.5</v>
      </c>
      <c r="J85" s="97">
        <f t="shared" si="14"/>
        <v>6</v>
      </c>
      <c r="K85" s="8"/>
      <c r="L85" s="8"/>
      <c r="P85" s="163" t="s">
        <v>221</v>
      </c>
      <c r="Q85" s="163" t="s">
        <v>223</v>
      </c>
      <c r="R85" s="163" t="s">
        <v>265</v>
      </c>
      <c r="S85" s="163" t="s">
        <v>134</v>
      </c>
      <c r="T85" s="163" t="s">
        <v>2</v>
      </c>
      <c r="U85" s="23">
        <v>0</v>
      </c>
      <c r="V85" s="3">
        <v>0</v>
      </c>
      <c r="W85" s="23">
        <f t="shared" si="9"/>
        <v>0</v>
      </c>
      <c r="X85" s="8"/>
      <c r="Y85" s="163" t="s">
        <v>202</v>
      </c>
      <c r="Z85" s="163" t="s">
        <v>203</v>
      </c>
      <c r="AA85" s="163" t="s">
        <v>255</v>
      </c>
      <c r="AB85" s="163" t="s">
        <v>147</v>
      </c>
      <c r="AC85" s="163" t="s">
        <v>70</v>
      </c>
      <c r="AD85" s="23">
        <v>9</v>
      </c>
      <c r="AE85" s="3">
        <v>13</v>
      </c>
      <c r="AF85" s="23">
        <f t="shared" si="12"/>
        <v>22</v>
      </c>
      <c r="AG85" s="8"/>
    </row>
    <row r="86" spans="1:33" x14ac:dyDescent="0.3">
      <c r="A86" s="163" t="s">
        <v>221</v>
      </c>
      <c r="B86" s="163" t="s">
        <v>222</v>
      </c>
      <c r="C86" s="163" t="s">
        <v>264</v>
      </c>
      <c r="D86" s="129"/>
      <c r="E86" s="163" t="s">
        <v>243</v>
      </c>
      <c r="F86" s="129"/>
      <c r="G86" s="163" t="s">
        <v>47</v>
      </c>
      <c r="H86" s="23">
        <v>0</v>
      </c>
      <c r="I86" s="3">
        <v>0</v>
      </c>
      <c r="J86" s="23">
        <f t="shared" si="14"/>
        <v>0</v>
      </c>
      <c r="K86" s="8"/>
      <c r="L86" s="8"/>
      <c r="M86" s="13"/>
      <c r="N86" s="13"/>
      <c r="O86" s="13"/>
      <c r="P86" s="163" t="s">
        <v>221</v>
      </c>
      <c r="Q86" s="163" t="s">
        <v>224</v>
      </c>
      <c r="R86" s="163" t="s">
        <v>266</v>
      </c>
      <c r="S86" s="163" t="s">
        <v>140</v>
      </c>
      <c r="T86" s="163" t="s">
        <v>4</v>
      </c>
      <c r="U86" s="23">
        <v>0</v>
      </c>
      <c r="V86" s="3">
        <v>0</v>
      </c>
      <c r="W86" s="23">
        <f t="shared" si="9"/>
        <v>0</v>
      </c>
      <c r="X86" s="8"/>
      <c r="Y86" s="163" t="s">
        <v>210</v>
      </c>
      <c r="Z86" s="163" t="s">
        <v>211</v>
      </c>
      <c r="AA86" s="163" t="s">
        <v>259</v>
      </c>
      <c r="AB86" s="163" t="s">
        <v>153</v>
      </c>
      <c r="AC86" s="163" t="s">
        <v>70</v>
      </c>
      <c r="AD86" s="23">
        <v>5</v>
      </c>
      <c r="AE86" s="3">
        <v>12</v>
      </c>
      <c r="AF86" s="23">
        <f t="shared" si="12"/>
        <v>17</v>
      </c>
      <c r="AG86" s="8"/>
    </row>
    <row r="87" spans="1:33" x14ac:dyDescent="0.3">
      <c r="A87" s="163" t="s">
        <v>221</v>
      </c>
      <c r="B87" s="163" t="s">
        <v>223</v>
      </c>
      <c r="C87" s="163" t="s">
        <v>265</v>
      </c>
      <c r="D87" s="129"/>
      <c r="E87" s="163" t="s">
        <v>134</v>
      </c>
      <c r="F87" s="129"/>
      <c r="G87" s="163" t="s">
        <v>2</v>
      </c>
      <c r="H87" s="23">
        <v>0</v>
      </c>
      <c r="I87" s="3">
        <v>0</v>
      </c>
      <c r="J87" s="23">
        <f t="shared" si="14"/>
        <v>0</v>
      </c>
      <c r="K87" s="8"/>
      <c r="L87" s="8"/>
      <c r="M87" s="8"/>
      <c r="N87" s="14"/>
      <c r="O87" s="8"/>
      <c r="P87" s="163" t="s">
        <v>221</v>
      </c>
      <c r="Q87" s="163" t="s">
        <v>225</v>
      </c>
      <c r="R87" s="163" t="s">
        <v>267</v>
      </c>
      <c r="S87" s="163" t="s">
        <v>131</v>
      </c>
      <c r="T87" s="163" t="s">
        <v>3</v>
      </c>
      <c r="U87" s="23">
        <v>0</v>
      </c>
      <c r="V87" s="3">
        <v>0</v>
      </c>
      <c r="W87" s="23">
        <f t="shared" si="9"/>
        <v>0</v>
      </c>
      <c r="X87" s="8"/>
      <c r="Y87" s="163" t="s">
        <v>219</v>
      </c>
      <c r="Z87" s="163" t="s">
        <v>220</v>
      </c>
      <c r="AA87" s="163" t="s">
        <v>263</v>
      </c>
      <c r="AB87" s="163" t="s">
        <v>242</v>
      </c>
      <c r="AC87" s="163" t="s">
        <v>4</v>
      </c>
      <c r="AD87" s="97">
        <v>0.5</v>
      </c>
      <c r="AE87" s="5">
        <v>5.5</v>
      </c>
      <c r="AF87" s="97">
        <f>AD87+AE87</f>
        <v>6</v>
      </c>
      <c r="AG87" s="8"/>
    </row>
    <row r="88" spans="1:33" x14ac:dyDescent="0.3">
      <c r="A88" s="163" t="s">
        <v>221</v>
      </c>
      <c r="B88" s="163" t="s">
        <v>224</v>
      </c>
      <c r="C88" s="163" t="s">
        <v>266</v>
      </c>
      <c r="D88" s="129"/>
      <c r="E88" s="163" t="s">
        <v>140</v>
      </c>
      <c r="F88" s="129"/>
      <c r="G88" s="163" t="s">
        <v>4</v>
      </c>
      <c r="H88" s="23">
        <v>0</v>
      </c>
      <c r="I88" s="3">
        <v>0</v>
      </c>
      <c r="J88" s="23">
        <f t="shared" si="14"/>
        <v>0</v>
      </c>
      <c r="K88" s="8"/>
      <c r="L88" s="8"/>
      <c r="M88" s="8"/>
      <c r="N88" s="14"/>
      <c r="O88" s="8"/>
      <c r="P88" s="163" t="s">
        <v>221</v>
      </c>
      <c r="Q88" s="163" t="s">
        <v>226</v>
      </c>
      <c r="R88" s="163" t="s">
        <v>268</v>
      </c>
      <c r="S88" s="163" t="s">
        <v>244</v>
      </c>
      <c r="T88" s="163" t="s">
        <v>73</v>
      </c>
      <c r="U88" s="23">
        <v>0</v>
      </c>
      <c r="V88" s="3">
        <v>0</v>
      </c>
      <c r="W88" s="23">
        <f t="shared" si="9"/>
        <v>0</v>
      </c>
      <c r="X88" s="8"/>
      <c r="Y88" s="163" t="s">
        <v>221</v>
      </c>
      <c r="Z88" s="163" t="s">
        <v>224</v>
      </c>
      <c r="AA88" s="163" t="s">
        <v>266</v>
      </c>
      <c r="AB88" s="163" t="s">
        <v>140</v>
      </c>
      <c r="AC88" s="163" t="s">
        <v>4</v>
      </c>
      <c r="AD88" s="23">
        <v>0</v>
      </c>
      <c r="AE88" s="3">
        <v>0</v>
      </c>
      <c r="AF88" s="23">
        <f>AD88+AE88</f>
        <v>0</v>
      </c>
      <c r="AG88" s="8"/>
    </row>
    <row r="89" spans="1:33" x14ac:dyDescent="0.3">
      <c r="A89" s="163" t="s">
        <v>221</v>
      </c>
      <c r="B89" s="163" t="s">
        <v>225</v>
      </c>
      <c r="C89" s="163" t="s">
        <v>267</v>
      </c>
      <c r="D89" s="129"/>
      <c r="E89" s="163" t="s">
        <v>131</v>
      </c>
      <c r="F89" s="129"/>
      <c r="G89" s="163" t="s">
        <v>3</v>
      </c>
      <c r="H89" s="23">
        <v>0</v>
      </c>
      <c r="I89" s="3">
        <v>0</v>
      </c>
      <c r="J89" s="23">
        <f t="shared" si="14"/>
        <v>0</v>
      </c>
      <c r="K89" s="8"/>
      <c r="L89" s="14"/>
      <c r="M89" s="14"/>
      <c r="N89" s="14"/>
      <c r="O89" s="14"/>
      <c r="P89" s="163" t="s">
        <v>221</v>
      </c>
      <c r="Q89" s="163" t="s">
        <v>227</v>
      </c>
      <c r="R89" s="163" t="s">
        <v>269</v>
      </c>
      <c r="S89" s="163" t="s">
        <v>156</v>
      </c>
      <c r="T89" s="163" t="s">
        <v>2</v>
      </c>
      <c r="U89" s="23">
        <v>0</v>
      </c>
      <c r="V89" s="3">
        <v>0</v>
      </c>
      <c r="W89" s="23">
        <f t="shared" si="9"/>
        <v>0</v>
      </c>
      <c r="X89" s="8"/>
      <c r="Y89" s="163" t="s">
        <v>221</v>
      </c>
      <c r="Z89" s="163" t="s">
        <v>228</v>
      </c>
      <c r="AA89" s="163" t="s">
        <v>270</v>
      </c>
      <c r="AB89" s="163" t="s">
        <v>245</v>
      </c>
      <c r="AC89" s="163" t="s">
        <v>4</v>
      </c>
      <c r="AD89" s="23">
        <v>0</v>
      </c>
      <c r="AE89" s="3">
        <v>0</v>
      </c>
      <c r="AF89" s="23">
        <f>AD89+AE89</f>
        <v>0</v>
      </c>
      <c r="AG89" s="8"/>
    </row>
    <row r="90" spans="1:33" ht="15" customHeight="1" x14ac:dyDescent="0.3">
      <c r="A90" s="163" t="s">
        <v>221</v>
      </c>
      <c r="B90" s="163" t="s">
        <v>226</v>
      </c>
      <c r="C90" s="163" t="s">
        <v>268</v>
      </c>
      <c r="D90" s="129"/>
      <c r="E90" s="163" t="s">
        <v>244</v>
      </c>
      <c r="F90" s="129"/>
      <c r="G90" s="163" t="s">
        <v>73</v>
      </c>
      <c r="H90" s="23">
        <v>0</v>
      </c>
      <c r="I90" s="3">
        <v>0</v>
      </c>
      <c r="J90" s="23">
        <f t="shared" si="14"/>
        <v>0</v>
      </c>
      <c r="K90" s="8"/>
      <c r="L90" s="8"/>
      <c r="M90" s="8"/>
      <c r="N90" s="14"/>
      <c r="O90" s="8"/>
      <c r="P90" s="163" t="s">
        <v>221</v>
      </c>
      <c r="Q90" s="163" t="s">
        <v>228</v>
      </c>
      <c r="R90" s="163" t="s">
        <v>270</v>
      </c>
      <c r="S90" s="163" t="s">
        <v>245</v>
      </c>
      <c r="T90" s="163" t="s">
        <v>4</v>
      </c>
      <c r="U90" s="23">
        <v>0</v>
      </c>
      <c r="V90" s="3">
        <v>0</v>
      </c>
      <c r="W90" s="23">
        <f t="shared" si="9"/>
        <v>0</v>
      </c>
      <c r="X90" s="8"/>
      <c r="Y90" s="163" t="s">
        <v>221</v>
      </c>
      <c r="Z90" s="163" t="s">
        <v>229</v>
      </c>
      <c r="AA90" s="163" t="s">
        <v>116</v>
      </c>
      <c r="AB90" s="163" t="s">
        <v>246</v>
      </c>
      <c r="AC90" s="163" t="s">
        <v>70</v>
      </c>
      <c r="AD90" s="23">
        <v>0</v>
      </c>
      <c r="AE90" s="3">
        <v>0</v>
      </c>
      <c r="AF90" s="23">
        <f>AD90+AE90</f>
        <v>0</v>
      </c>
      <c r="AG90" s="8"/>
    </row>
    <row r="91" spans="1:33" x14ac:dyDescent="0.3">
      <c r="A91" s="163" t="s">
        <v>221</v>
      </c>
      <c r="B91" s="163" t="s">
        <v>227</v>
      </c>
      <c r="C91" s="163" t="s">
        <v>269</v>
      </c>
      <c r="D91" s="129"/>
      <c r="E91" s="163" t="s">
        <v>156</v>
      </c>
      <c r="F91" s="129"/>
      <c r="G91" s="163" t="s">
        <v>2</v>
      </c>
      <c r="H91" s="23">
        <v>0</v>
      </c>
      <c r="I91" s="3">
        <v>0</v>
      </c>
      <c r="J91" s="23">
        <f t="shared" si="14"/>
        <v>0</v>
      </c>
      <c r="K91" s="8"/>
      <c r="L91" s="8"/>
      <c r="M91" s="8"/>
      <c r="N91" s="14"/>
      <c r="O91" s="8"/>
      <c r="P91" s="163" t="s">
        <v>221</v>
      </c>
      <c r="Q91" s="163" t="s">
        <v>229</v>
      </c>
      <c r="R91" s="163" t="s">
        <v>116</v>
      </c>
      <c r="S91" s="163" t="s">
        <v>246</v>
      </c>
      <c r="T91" s="163" t="s">
        <v>70</v>
      </c>
      <c r="U91" s="23">
        <v>0</v>
      </c>
      <c r="V91" s="3">
        <v>0</v>
      </c>
      <c r="W91" s="23">
        <f t="shared" si="9"/>
        <v>0</v>
      </c>
      <c r="X91" s="8"/>
      <c r="Y91" s="163"/>
      <c r="Z91" s="163"/>
      <c r="AA91" s="163"/>
      <c r="AB91" s="163"/>
      <c r="AC91" s="163"/>
      <c r="AD91" s="23"/>
      <c r="AE91" s="3"/>
      <c r="AF91" s="23"/>
      <c r="AG91" s="8"/>
    </row>
    <row r="92" spans="1:33" x14ac:dyDescent="0.3">
      <c r="A92" s="163" t="s">
        <v>221</v>
      </c>
      <c r="B92" s="163" t="s">
        <v>228</v>
      </c>
      <c r="C92" s="163" t="s">
        <v>270</v>
      </c>
      <c r="D92" s="129"/>
      <c r="E92" s="163" t="s">
        <v>245</v>
      </c>
      <c r="F92" s="129"/>
      <c r="G92" s="163" t="s">
        <v>4</v>
      </c>
      <c r="H92" s="23">
        <v>0</v>
      </c>
      <c r="I92" s="3">
        <v>0</v>
      </c>
      <c r="J92" s="23">
        <f t="shared" si="14"/>
        <v>0</v>
      </c>
      <c r="K92" s="8"/>
      <c r="L92" s="8"/>
      <c r="M92" s="8"/>
      <c r="N92" s="14"/>
      <c r="O92" s="8"/>
      <c r="P92" s="8"/>
      <c r="Q92" s="8"/>
      <c r="R92" s="8"/>
      <c r="S92" s="8"/>
      <c r="T92" s="8"/>
      <c r="U92" s="8"/>
      <c r="V92" s="63"/>
      <c r="W92" s="8"/>
      <c r="X92" s="8"/>
      <c r="Y92" s="163" t="s">
        <v>212</v>
      </c>
      <c r="Z92" s="163" t="s">
        <v>213</v>
      </c>
      <c r="AA92" s="163" t="s">
        <v>260</v>
      </c>
      <c r="AB92" s="163" t="s">
        <v>239</v>
      </c>
      <c r="AC92" s="163" t="s">
        <v>214</v>
      </c>
      <c r="AD92" s="162" t="s">
        <v>164</v>
      </c>
      <c r="AE92" s="164" t="s">
        <v>164</v>
      </c>
      <c r="AF92" s="162" t="s">
        <v>164</v>
      </c>
    </row>
    <row r="93" spans="1:33" x14ac:dyDescent="0.3">
      <c r="A93" s="163" t="s">
        <v>221</v>
      </c>
      <c r="B93" s="163" t="s">
        <v>229</v>
      </c>
      <c r="C93" s="163" t="s">
        <v>116</v>
      </c>
      <c r="D93" s="129"/>
      <c r="E93" s="163" t="s">
        <v>246</v>
      </c>
      <c r="F93" s="129"/>
      <c r="G93" s="163" t="s">
        <v>70</v>
      </c>
      <c r="H93" s="23">
        <v>0</v>
      </c>
      <c r="I93" s="3">
        <v>0</v>
      </c>
      <c r="J93" s="23">
        <f t="shared" si="14"/>
        <v>0</v>
      </c>
      <c r="K93" s="8"/>
      <c r="L93" s="8"/>
      <c r="M93" s="8"/>
      <c r="N93" s="14"/>
      <c r="O93" s="8"/>
      <c r="P93" s="8"/>
      <c r="Q93" s="8"/>
      <c r="R93" s="8"/>
      <c r="S93" s="8"/>
      <c r="T93" s="8"/>
      <c r="U93" s="8"/>
      <c r="V93" s="63"/>
      <c r="W93" s="8"/>
      <c r="X93" s="8"/>
      <c r="Y93" s="163"/>
      <c r="Z93" s="163"/>
      <c r="AA93" s="163"/>
      <c r="AB93" s="163"/>
      <c r="AC93" s="163"/>
      <c r="AD93" s="162"/>
      <c r="AE93" s="164"/>
      <c r="AF93" s="162"/>
    </row>
    <row r="94" spans="1:33" x14ac:dyDescent="0.3">
      <c r="A94" s="8"/>
      <c r="B94" s="8"/>
      <c r="C94" s="8"/>
      <c r="D94" s="137"/>
      <c r="E94" s="8"/>
      <c r="F94" s="137"/>
      <c r="G94" s="16"/>
      <c r="H94" s="8"/>
      <c r="I94" s="8"/>
      <c r="J94" s="8"/>
      <c r="K94" s="8"/>
      <c r="L94" s="8"/>
      <c r="M94" s="8"/>
      <c r="N94" s="14"/>
      <c r="O94" s="8"/>
      <c r="P94" s="8"/>
      <c r="Q94" s="8"/>
      <c r="R94" s="8"/>
      <c r="S94" s="8"/>
      <c r="T94" s="8"/>
      <c r="U94" s="8"/>
      <c r="V94" s="63"/>
      <c r="W94" s="8"/>
      <c r="X94" s="8"/>
      <c r="Y94" s="163" t="s">
        <v>215</v>
      </c>
      <c r="Z94" s="163" t="s">
        <v>216</v>
      </c>
      <c r="AA94" s="163" t="s">
        <v>261</v>
      </c>
      <c r="AB94" s="163" t="s">
        <v>240</v>
      </c>
      <c r="AC94" s="163" t="s">
        <v>47</v>
      </c>
      <c r="AD94" s="23">
        <v>3</v>
      </c>
      <c r="AE94" s="3">
        <v>9</v>
      </c>
      <c r="AF94" s="23">
        <f t="shared" ref="AF94:AF95" si="15">AD94+AE94</f>
        <v>12</v>
      </c>
    </row>
    <row r="95" spans="1:33" x14ac:dyDescent="0.3">
      <c r="A95" s="8"/>
      <c r="B95" s="8"/>
      <c r="C95" s="8"/>
      <c r="D95" s="137"/>
      <c r="E95" s="8"/>
      <c r="F95" s="137"/>
      <c r="G95" s="16"/>
      <c r="H95" s="14"/>
      <c r="I95" s="14"/>
      <c r="J95" s="14"/>
      <c r="K95" s="8"/>
      <c r="L95" s="8"/>
      <c r="M95" s="8"/>
      <c r="N95" s="16"/>
      <c r="O95" s="8"/>
      <c r="P95" s="8"/>
      <c r="Q95" s="8"/>
      <c r="R95" s="8"/>
      <c r="S95" s="8"/>
      <c r="T95" s="8"/>
      <c r="U95" s="8"/>
      <c r="V95" s="63"/>
      <c r="W95" s="8"/>
      <c r="X95" s="8"/>
      <c r="Y95" s="163" t="s">
        <v>221</v>
      </c>
      <c r="Z95" s="163" t="s">
        <v>222</v>
      </c>
      <c r="AA95" s="163" t="s">
        <v>264</v>
      </c>
      <c r="AB95" s="163" t="s">
        <v>243</v>
      </c>
      <c r="AC95" s="163" t="s">
        <v>47</v>
      </c>
      <c r="AD95" s="23">
        <v>0</v>
      </c>
      <c r="AE95" s="3">
        <v>0</v>
      </c>
      <c r="AF95" s="23">
        <f t="shared" si="15"/>
        <v>0</v>
      </c>
    </row>
    <row r="96" spans="1:33" x14ac:dyDescent="0.3">
      <c r="A96" s="8"/>
      <c r="H96" s="8"/>
      <c r="I96" s="8"/>
      <c r="J96" s="8"/>
      <c r="K96" s="8"/>
      <c r="L96" s="8"/>
      <c r="M96" s="8"/>
      <c r="N96" s="16"/>
      <c r="O96" s="8"/>
      <c r="P96" s="8"/>
      <c r="Q96" s="8"/>
      <c r="R96" s="8"/>
      <c r="S96" s="14"/>
      <c r="T96" s="8"/>
      <c r="U96" s="8"/>
      <c r="V96" s="63"/>
      <c r="W96" s="8"/>
      <c r="X96" s="8"/>
      <c r="Y96" s="163"/>
      <c r="Z96" s="163"/>
      <c r="AA96" s="163"/>
      <c r="AB96" s="163"/>
      <c r="AC96" s="163"/>
      <c r="AD96" s="23"/>
      <c r="AE96" s="3"/>
      <c r="AF96" s="23"/>
    </row>
    <row r="97" spans="1:32" x14ac:dyDescent="0.3">
      <c r="A97" s="11" t="s">
        <v>19</v>
      </c>
      <c r="B97" s="11"/>
      <c r="C97" s="11" t="s">
        <v>329</v>
      </c>
      <c r="D97" s="128"/>
      <c r="E97" s="11"/>
      <c r="F97" s="128"/>
      <c r="H97" s="14"/>
      <c r="I97" s="14"/>
      <c r="J97" s="14"/>
      <c r="K97" s="8"/>
      <c r="L97" s="8"/>
      <c r="M97" s="8"/>
      <c r="N97" s="14"/>
      <c r="O97" s="8"/>
      <c r="P97" s="8"/>
      <c r="Q97" s="8"/>
      <c r="R97" s="8"/>
      <c r="S97" s="8"/>
      <c r="T97" s="8"/>
      <c r="U97" s="14"/>
      <c r="V97" s="63"/>
      <c r="W97" s="8"/>
      <c r="X97" s="8"/>
      <c r="Y97" s="8"/>
      <c r="Z97" s="8"/>
      <c r="AA97" s="8"/>
      <c r="AB97" s="8"/>
      <c r="AC97" s="8"/>
      <c r="AD97" s="8"/>
      <c r="AE97" s="14"/>
      <c r="AF97" s="8"/>
    </row>
    <row r="98" spans="1:32" x14ac:dyDescent="0.3">
      <c r="A98" s="6"/>
      <c r="B98" s="6"/>
      <c r="C98" s="6"/>
      <c r="D98" s="129"/>
      <c r="E98" s="6"/>
      <c r="F98" s="129"/>
      <c r="G98" s="7"/>
      <c r="H98" s="6"/>
      <c r="I98" s="6"/>
      <c r="J98" s="6"/>
      <c r="K98" s="8"/>
      <c r="L98" s="8"/>
      <c r="M98" s="8"/>
      <c r="N98" s="14"/>
      <c r="O98" s="8"/>
      <c r="P98" s="8"/>
      <c r="Q98" s="8"/>
      <c r="R98" s="8"/>
      <c r="S98" s="14"/>
      <c r="T98" s="8"/>
      <c r="U98" s="8"/>
      <c r="V98" s="14"/>
      <c r="W98" s="8"/>
      <c r="X98" s="8"/>
      <c r="Y98" s="8"/>
      <c r="Z98" s="8"/>
      <c r="AA98" s="8"/>
      <c r="AB98" s="8"/>
      <c r="AC98" s="8"/>
      <c r="AD98" s="8"/>
      <c r="AE98" s="14"/>
      <c r="AF98" s="8"/>
    </row>
    <row r="99" spans="1:32" x14ac:dyDescent="0.3">
      <c r="A99" s="6" t="s">
        <v>5</v>
      </c>
      <c r="B99" s="7" t="s">
        <v>6</v>
      </c>
      <c r="C99" s="7" t="s">
        <v>0</v>
      </c>
      <c r="D99" s="129"/>
      <c r="E99" s="7"/>
      <c r="F99" s="129"/>
      <c r="G99" s="7" t="s">
        <v>1</v>
      </c>
      <c r="H99" s="7" t="s">
        <v>7</v>
      </c>
      <c r="I99" s="7" t="s">
        <v>8</v>
      </c>
      <c r="J99" s="7" t="s">
        <v>9</v>
      </c>
      <c r="K99" s="8"/>
      <c r="L99" s="8"/>
      <c r="M99" s="8"/>
      <c r="N99" s="14"/>
      <c r="O99" s="8"/>
      <c r="P99" s="8"/>
      <c r="Q99" s="8"/>
      <c r="R99" s="8"/>
      <c r="S99" s="8"/>
      <c r="T99" s="8"/>
      <c r="U99" s="14"/>
      <c r="V99" s="14"/>
      <c r="W99" s="8"/>
      <c r="X99" s="8"/>
      <c r="Y99" s="8"/>
      <c r="Z99" s="8"/>
      <c r="AA99" s="8"/>
      <c r="AB99" s="8"/>
      <c r="AC99" s="8"/>
      <c r="AD99" s="8"/>
      <c r="AE99" s="14"/>
      <c r="AF99" s="8"/>
    </row>
    <row r="100" spans="1:32" x14ac:dyDescent="0.3">
      <c r="A100" s="163">
        <v>1</v>
      </c>
      <c r="B100" s="163">
        <v>318</v>
      </c>
      <c r="C100" s="163" t="s">
        <v>109</v>
      </c>
      <c r="D100" s="163"/>
      <c r="E100" s="163" t="s">
        <v>131</v>
      </c>
      <c r="F100" s="163"/>
      <c r="G100" s="163" t="s">
        <v>3</v>
      </c>
      <c r="H100" s="23">
        <v>19</v>
      </c>
      <c r="I100" s="23">
        <v>15</v>
      </c>
      <c r="J100" s="23">
        <f t="shared" ref="J100:J120" si="16">H100+I100</f>
        <v>34</v>
      </c>
      <c r="K100" s="8"/>
      <c r="L100" s="8"/>
      <c r="M100" s="8"/>
      <c r="N100" s="14"/>
      <c r="O100" s="8"/>
      <c r="P100" s="8"/>
      <c r="Q100" s="14"/>
      <c r="R100" s="14"/>
      <c r="S100" s="14"/>
      <c r="T100" s="8"/>
      <c r="U100" s="8"/>
      <c r="V100" s="14"/>
      <c r="W100" s="8"/>
      <c r="X100" s="8"/>
      <c r="Y100" s="8"/>
      <c r="Z100" s="8"/>
      <c r="AA100" s="8"/>
      <c r="AB100" s="8"/>
      <c r="AC100" s="8"/>
      <c r="AD100" s="8"/>
      <c r="AE100" s="63"/>
      <c r="AF100" s="8"/>
    </row>
    <row r="101" spans="1:32" x14ac:dyDescent="0.3">
      <c r="A101" s="163">
        <f t="shared" ref="A101:A118" si="17">+A100+1</f>
        <v>2</v>
      </c>
      <c r="B101" s="163">
        <v>522</v>
      </c>
      <c r="C101" s="163" t="s">
        <v>110</v>
      </c>
      <c r="D101" s="163"/>
      <c r="E101" s="163" t="s">
        <v>132</v>
      </c>
      <c r="F101" s="163"/>
      <c r="G101" s="163" t="s">
        <v>66</v>
      </c>
      <c r="H101" s="23">
        <v>18</v>
      </c>
      <c r="I101" s="23">
        <v>15</v>
      </c>
      <c r="J101" s="23">
        <f t="shared" si="16"/>
        <v>33</v>
      </c>
      <c r="K101" s="8"/>
      <c r="L101" s="8"/>
      <c r="M101" s="8"/>
      <c r="N101" s="14"/>
      <c r="O101" s="8"/>
      <c r="P101" s="8"/>
      <c r="Q101" s="8"/>
      <c r="R101" s="8"/>
      <c r="S101" s="8"/>
      <c r="T101" s="8"/>
      <c r="U101" s="14"/>
      <c r="V101" s="14"/>
      <c r="W101" s="8"/>
      <c r="X101" s="8"/>
      <c r="Y101" s="8"/>
      <c r="Z101" s="8"/>
      <c r="AA101" s="8"/>
      <c r="AB101" s="8"/>
      <c r="AC101" s="8"/>
      <c r="AD101" s="8"/>
      <c r="AE101" s="63"/>
      <c r="AF101" s="8"/>
    </row>
    <row r="102" spans="1:32" x14ac:dyDescent="0.3">
      <c r="A102" s="163">
        <f t="shared" si="17"/>
        <v>3</v>
      </c>
      <c r="B102" s="163">
        <v>545</v>
      </c>
      <c r="C102" s="163" t="s">
        <v>111</v>
      </c>
      <c r="D102" s="163"/>
      <c r="E102" s="163" t="s">
        <v>133</v>
      </c>
      <c r="F102" s="163"/>
      <c r="G102" s="163" t="s">
        <v>2</v>
      </c>
      <c r="H102" s="23">
        <v>17</v>
      </c>
      <c r="I102" s="23">
        <v>14</v>
      </c>
      <c r="J102" s="23">
        <f t="shared" si="16"/>
        <v>31</v>
      </c>
      <c r="K102" s="8"/>
      <c r="L102" s="8"/>
      <c r="M102" s="8"/>
      <c r="N102" s="14"/>
      <c r="O102" s="8"/>
      <c r="P102" s="8"/>
      <c r="Q102" s="8"/>
      <c r="R102" s="8"/>
      <c r="S102" s="8"/>
      <c r="T102" s="8"/>
      <c r="U102" s="8"/>
      <c r="V102" s="14"/>
      <c r="W102" s="8"/>
      <c r="X102" s="8"/>
      <c r="Y102" s="8"/>
      <c r="Z102" s="8"/>
      <c r="AA102" s="8"/>
      <c r="AB102" s="8"/>
      <c r="AC102" s="8"/>
      <c r="AD102" s="8"/>
      <c r="AE102" s="63"/>
      <c r="AF102" s="8"/>
    </row>
    <row r="103" spans="1:32" x14ac:dyDescent="0.3">
      <c r="A103" s="163">
        <f t="shared" si="17"/>
        <v>4</v>
      </c>
      <c r="B103" s="163">
        <v>501</v>
      </c>
      <c r="C103" s="163" t="s">
        <v>129</v>
      </c>
      <c r="D103" s="163"/>
      <c r="E103" s="163" t="s">
        <v>157</v>
      </c>
      <c r="F103" s="163"/>
      <c r="G103" s="163" t="s">
        <v>3</v>
      </c>
      <c r="H103" s="23">
        <v>16</v>
      </c>
      <c r="I103" s="23">
        <v>12</v>
      </c>
      <c r="J103" s="23">
        <f t="shared" si="16"/>
        <v>28</v>
      </c>
      <c r="K103" s="8"/>
      <c r="L103" s="8"/>
      <c r="M103" s="8"/>
      <c r="N103" s="16"/>
      <c r="O103" s="8"/>
      <c r="P103" s="8"/>
      <c r="Q103" s="8"/>
      <c r="R103" s="8"/>
      <c r="S103" s="8"/>
      <c r="T103" s="8"/>
      <c r="U103" s="8"/>
      <c r="V103" s="14"/>
      <c r="W103" s="8"/>
      <c r="X103" s="8"/>
      <c r="Y103" s="8"/>
      <c r="Z103" s="8"/>
      <c r="AA103" s="8"/>
      <c r="AB103" s="8"/>
      <c r="AC103" s="8"/>
      <c r="AD103" s="8"/>
      <c r="AE103" s="63"/>
      <c r="AF103" s="8"/>
    </row>
    <row r="104" spans="1:32" ht="15" customHeight="1" x14ac:dyDescent="0.3">
      <c r="A104" s="163">
        <f t="shared" si="17"/>
        <v>5</v>
      </c>
      <c r="B104" s="163">
        <v>519</v>
      </c>
      <c r="C104" s="163" t="s">
        <v>335</v>
      </c>
      <c r="D104" s="163"/>
      <c r="E104" s="163" t="s">
        <v>231</v>
      </c>
      <c r="F104" s="163"/>
      <c r="G104" s="163" t="s">
        <v>3</v>
      </c>
      <c r="H104" s="23">
        <v>15</v>
      </c>
      <c r="I104" s="23">
        <v>11</v>
      </c>
      <c r="J104" s="23">
        <f t="shared" si="16"/>
        <v>26</v>
      </c>
      <c r="K104" s="8"/>
      <c r="L104" s="8"/>
      <c r="M104" s="8"/>
      <c r="N104" s="14"/>
      <c r="O104" s="8"/>
      <c r="P104" s="8"/>
      <c r="Q104" s="8"/>
      <c r="R104" s="8"/>
      <c r="S104" s="8"/>
      <c r="T104" s="8"/>
      <c r="U104" s="8"/>
      <c r="V104" s="14"/>
      <c r="W104" s="8"/>
      <c r="X104" s="8"/>
      <c r="Y104" s="8"/>
      <c r="Z104" s="8"/>
      <c r="AA104" s="8"/>
      <c r="AB104" s="14"/>
      <c r="AC104" s="8"/>
      <c r="AD104" s="8"/>
      <c r="AE104" s="63"/>
      <c r="AF104" s="8"/>
    </row>
    <row r="105" spans="1:32" x14ac:dyDescent="0.3">
      <c r="A105" s="163">
        <f t="shared" si="17"/>
        <v>6</v>
      </c>
      <c r="B105" s="163">
        <v>11</v>
      </c>
      <c r="C105" s="163" t="s">
        <v>113</v>
      </c>
      <c r="D105" s="163"/>
      <c r="E105" s="163" t="s">
        <v>330</v>
      </c>
      <c r="F105" s="163"/>
      <c r="G105" s="163" t="s">
        <v>2</v>
      </c>
      <c r="H105" s="23">
        <v>14</v>
      </c>
      <c r="I105" s="23">
        <v>13</v>
      </c>
      <c r="J105" s="23">
        <f t="shared" si="16"/>
        <v>27</v>
      </c>
      <c r="K105" s="8"/>
      <c r="L105" s="8"/>
      <c r="M105" s="8"/>
      <c r="N105" s="14"/>
      <c r="O105" s="8"/>
      <c r="P105" s="8"/>
      <c r="Q105" s="8"/>
      <c r="R105" s="8"/>
      <c r="S105" s="8"/>
      <c r="T105" s="8"/>
      <c r="U105" s="8"/>
      <c r="V105" s="14"/>
      <c r="W105" s="8"/>
      <c r="X105" s="8"/>
      <c r="Y105" s="8"/>
      <c r="Z105" s="8"/>
      <c r="AA105" s="8"/>
      <c r="AB105" s="8"/>
      <c r="AC105" s="8"/>
      <c r="AD105" s="14"/>
      <c r="AE105" s="63"/>
      <c r="AF105" s="8"/>
    </row>
    <row r="106" spans="1:32" x14ac:dyDescent="0.3">
      <c r="A106" s="163">
        <f t="shared" si="17"/>
        <v>7</v>
      </c>
      <c r="B106" s="163">
        <v>511</v>
      </c>
      <c r="C106" s="163" t="s">
        <v>130</v>
      </c>
      <c r="D106" s="163"/>
      <c r="E106" s="163" t="s">
        <v>134</v>
      </c>
      <c r="F106" s="163"/>
      <c r="G106" s="163" t="s">
        <v>47</v>
      </c>
      <c r="H106" s="23">
        <v>13</v>
      </c>
      <c r="I106" s="23">
        <v>14</v>
      </c>
      <c r="J106" s="23">
        <f t="shared" si="16"/>
        <v>27</v>
      </c>
      <c r="K106" s="8"/>
      <c r="L106" s="8"/>
      <c r="M106" s="8"/>
      <c r="N106" s="14"/>
      <c r="O106" s="8"/>
      <c r="P106" s="8"/>
      <c r="Q106" s="8"/>
      <c r="R106" s="8"/>
      <c r="S106" s="8"/>
      <c r="T106" s="8"/>
      <c r="U106" s="8"/>
      <c r="V106" s="14"/>
      <c r="W106" s="8"/>
      <c r="X106" s="8"/>
      <c r="Y106" s="8"/>
      <c r="Z106" s="8"/>
      <c r="AA106" s="8"/>
      <c r="AB106" s="14"/>
      <c r="AC106" s="8"/>
      <c r="AD106" s="8"/>
      <c r="AE106" s="14"/>
      <c r="AF106" s="8"/>
    </row>
    <row r="107" spans="1:32" x14ac:dyDescent="0.3">
      <c r="A107" s="163">
        <f t="shared" si="17"/>
        <v>8</v>
      </c>
      <c r="B107" s="163">
        <v>524</v>
      </c>
      <c r="C107" s="163" t="s">
        <v>336</v>
      </c>
      <c r="D107" s="163"/>
      <c r="E107" s="163" t="s">
        <v>337</v>
      </c>
      <c r="F107" s="163"/>
      <c r="G107" s="163" t="s">
        <v>66</v>
      </c>
      <c r="H107" s="23">
        <v>12</v>
      </c>
      <c r="I107" s="23">
        <v>12</v>
      </c>
      <c r="J107" s="23">
        <f t="shared" si="16"/>
        <v>24</v>
      </c>
      <c r="K107" s="8"/>
      <c r="L107" s="8"/>
      <c r="M107" s="8"/>
      <c r="N107" s="14"/>
      <c r="O107" s="8"/>
      <c r="P107" s="8"/>
      <c r="Q107" s="8"/>
      <c r="R107" s="8"/>
      <c r="S107" s="8"/>
      <c r="T107" s="8"/>
      <c r="U107" s="8"/>
      <c r="V107" s="14"/>
      <c r="W107" s="8"/>
      <c r="X107" s="8"/>
      <c r="Y107" s="8"/>
      <c r="Z107" s="8"/>
      <c r="AA107" s="8"/>
      <c r="AB107" s="8"/>
      <c r="AC107" s="8"/>
      <c r="AD107" s="14"/>
      <c r="AE107" s="14"/>
      <c r="AF107" s="8"/>
    </row>
    <row r="108" spans="1:32" x14ac:dyDescent="0.3">
      <c r="A108" s="163">
        <f t="shared" si="17"/>
        <v>9</v>
      </c>
      <c r="B108" s="163">
        <v>543</v>
      </c>
      <c r="C108" s="163" t="s">
        <v>338</v>
      </c>
      <c r="D108" s="163"/>
      <c r="E108" s="163" t="s">
        <v>237</v>
      </c>
      <c r="F108" s="163"/>
      <c r="G108" s="163" t="s">
        <v>3</v>
      </c>
      <c r="H108" s="23">
        <v>11</v>
      </c>
      <c r="I108" s="23">
        <v>7</v>
      </c>
      <c r="J108" s="23">
        <f t="shared" si="16"/>
        <v>18</v>
      </c>
      <c r="K108" s="8"/>
      <c r="L108" s="8"/>
      <c r="M108" s="13"/>
      <c r="N108" s="13"/>
      <c r="O108" s="13"/>
      <c r="P108" s="8"/>
      <c r="Q108" s="8"/>
      <c r="R108" s="8"/>
      <c r="S108" s="8"/>
      <c r="T108" s="8"/>
      <c r="U108" s="8"/>
      <c r="V108" s="14"/>
      <c r="W108" s="8"/>
      <c r="X108" s="8"/>
      <c r="Y108" s="8"/>
      <c r="Z108" s="14"/>
      <c r="AA108" s="14"/>
      <c r="AB108" s="14"/>
      <c r="AC108" s="8"/>
      <c r="AD108" s="8"/>
      <c r="AE108" s="14"/>
      <c r="AF108" s="8"/>
    </row>
    <row r="109" spans="1:32" x14ac:dyDescent="0.3">
      <c r="A109" s="163">
        <f t="shared" si="17"/>
        <v>10</v>
      </c>
      <c r="B109" s="163">
        <v>552</v>
      </c>
      <c r="C109" s="163" t="s">
        <v>117</v>
      </c>
      <c r="D109" s="163"/>
      <c r="E109" s="163" t="s">
        <v>140</v>
      </c>
      <c r="F109" s="163"/>
      <c r="G109" s="163" t="s">
        <v>4</v>
      </c>
      <c r="H109" s="23">
        <v>10</v>
      </c>
      <c r="I109" s="23">
        <v>15</v>
      </c>
      <c r="J109" s="23">
        <f t="shared" si="16"/>
        <v>25</v>
      </c>
      <c r="K109" s="8"/>
      <c r="L109" s="8"/>
      <c r="P109" s="8"/>
      <c r="Q109" s="8"/>
      <c r="R109" s="8"/>
      <c r="S109" s="8"/>
      <c r="T109" s="8"/>
      <c r="U109" s="8"/>
      <c r="V109" s="14"/>
      <c r="W109" s="8"/>
      <c r="X109" s="8"/>
      <c r="Y109" s="8"/>
      <c r="Z109" s="8"/>
      <c r="AA109" s="8"/>
      <c r="AB109" s="8"/>
      <c r="AC109" s="8"/>
      <c r="AD109" s="14"/>
      <c r="AE109" s="14"/>
      <c r="AF109" s="8"/>
    </row>
    <row r="110" spans="1:32" x14ac:dyDescent="0.3">
      <c r="A110" s="163">
        <f t="shared" si="17"/>
        <v>11</v>
      </c>
      <c r="B110" s="163">
        <v>538</v>
      </c>
      <c r="C110" s="163" t="s">
        <v>122</v>
      </c>
      <c r="D110" s="163"/>
      <c r="E110" s="163" t="s">
        <v>147</v>
      </c>
      <c r="F110" s="163"/>
      <c r="G110" s="163" t="s">
        <v>70</v>
      </c>
      <c r="H110" s="23">
        <v>9</v>
      </c>
      <c r="I110" s="23">
        <v>14</v>
      </c>
      <c r="J110" s="23">
        <f t="shared" si="16"/>
        <v>23</v>
      </c>
      <c r="K110" s="8"/>
      <c r="L110" s="8"/>
      <c r="P110" s="14"/>
      <c r="Q110" s="8"/>
      <c r="R110" s="8"/>
      <c r="S110" s="8"/>
      <c r="T110" s="8"/>
      <c r="U110" s="8"/>
      <c r="V110" s="14"/>
      <c r="W110" s="8"/>
      <c r="X110" s="8"/>
      <c r="Y110" s="8"/>
      <c r="Z110" s="8"/>
      <c r="AA110" s="8"/>
      <c r="AB110" s="8"/>
      <c r="AC110" s="8"/>
      <c r="AD110" s="8"/>
      <c r="AE110" s="14"/>
      <c r="AF110" s="8"/>
    </row>
    <row r="111" spans="1:32" x14ac:dyDescent="0.3">
      <c r="A111" s="163">
        <f t="shared" si="17"/>
        <v>12</v>
      </c>
      <c r="B111" s="163">
        <v>554</v>
      </c>
      <c r="C111" s="163" t="s">
        <v>112</v>
      </c>
      <c r="D111" s="163"/>
      <c r="E111" s="163" t="s">
        <v>149</v>
      </c>
      <c r="F111" s="163"/>
      <c r="G111" s="163" t="s">
        <v>2</v>
      </c>
      <c r="H111" s="23">
        <v>8</v>
      </c>
      <c r="I111" s="23">
        <v>9</v>
      </c>
      <c r="J111" s="23">
        <f t="shared" si="16"/>
        <v>17</v>
      </c>
      <c r="K111" s="8"/>
      <c r="L111" s="8"/>
      <c r="P111" s="14"/>
      <c r="Q111" s="8"/>
      <c r="R111" s="8"/>
      <c r="S111" s="8"/>
      <c r="T111" s="8"/>
      <c r="U111" s="8"/>
      <c r="V111" s="14"/>
      <c r="W111" s="8"/>
      <c r="X111" s="14"/>
      <c r="Y111" s="8"/>
      <c r="Z111" s="8"/>
      <c r="AA111" s="8"/>
      <c r="AB111" s="8"/>
      <c r="AC111" s="8"/>
      <c r="AD111" s="8"/>
      <c r="AE111" s="14"/>
      <c r="AF111" s="8"/>
    </row>
    <row r="112" spans="1:32" x14ac:dyDescent="0.3">
      <c r="A112" s="163">
        <f t="shared" si="17"/>
        <v>13</v>
      </c>
      <c r="B112" s="163">
        <v>567</v>
      </c>
      <c r="C112" s="163" t="s">
        <v>119</v>
      </c>
      <c r="D112" s="163"/>
      <c r="E112" s="163" t="s">
        <v>144</v>
      </c>
      <c r="F112" s="163"/>
      <c r="G112" s="163" t="s">
        <v>4</v>
      </c>
      <c r="H112" s="23">
        <v>7</v>
      </c>
      <c r="I112" s="23">
        <v>13</v>
      </c>
      <c r="J112" s="23">
        <f t="shared" si="16"/>
        <v>20</v>
      </c>
      <c r="K112" s="8"/>
      <c r="L112" s="8"/>
      <c r="P112" s="14"/>
      <c r="Q112" s="8"/>
      <c r="R112" s="8"/>
      <c r="S112" s="8"/>
      <c r="T112" s="8"/>
      <c r="U112" s="8"/>
      <c r="V112" s="14"/>
      <c r="W112" s="8"/>
      <c r="X112" s="14"/>
      <c r="Y112" s="8"/>
      <c r="Z112" s="8"/>
      <c r="AA112" s="8"/>
      <c r="AB112" s="8"/>
      <c r="AC112" s="8"/>
      <c r="AD112" s="8"/>
      <c r="AE112" s="14"/>
      <c r="AF112" s="8"/>
    </row>
    <row r="113" spans="1:32" x14ac:dyDescent="0.3">
      <c r="A113" s="163">
        <f t="shared" si="17"/>
        <v>14</v>
      </c>
      <c r="B113" s="163">
        <v>560</v>
      </c>
      <c r="C113" s="163" t="s">
        <v>121</v>
      </c>
      <c r="D113" s="163"/>
      <c r="E113" s="163" t="s">
        <v>339</v>
      </c>
      <c r="F113" s="163"/>
      <c r="G113" s="163" t="s">
        <v>73</v>
      </c>
      <c r="H113" s="23">
        <v>6</v>
      </c>
      <c r="I113" s="23">
        <v>2</v>
      </c>
      <c r="J113" s="23">
        <f t="shared" si="16"/>
        <v>8</v>
      </c>
      <c r="K113" s="8"/>
      <c r="L113" s="8"/>
      <c r="P113" s="8"/>
      <c r="Q113" s="8"/>
      <c r="R113" s="8"/>
      <c r="S113" s="8"/>
      <c r="T113" s="8"/>
      <c r="U113" s="8"/>
      <c r="V113" s="14"/>
      <c r="W113" s="8"/>
      <c r="X113" s="14"/>
      <c r="Y113" s="8"/>
      <c r="Z113" s="8"/>
      <c r="AA113" s="8"/>
      <c r="AB113" s="8"/>
      <c r="AC113" s="8"/>
      <c r="AD113" s="8"/>
      <c r="AE113" s="14"/>
      <c r="AF113" s="8"/>
    </row>
    <row r="114" spans="1:32" x14ac:dyDescent="0.3">
      <c r="A114" s="202">
        <f t="shared" si="17"/>
        <v>15</v>
      </c>
      <c r="B114" s="163">
        <v>535</v>
      </c>
      <c r="C114" s="163" t="s">
        <v>118</v>
      </c>
      <c r="D114" s="163"/>
      <c r="E114" s="163" t="s">
        <v>139</v>
      </c>
      <c r="F114" s="163"/>
      <c r="G114" s="202" t="s">
        <v>3</v>
      </c>
      <c r="H114" s="23">
        <v>2.5</v>
      </c>
      <c r="I114" s="23">
        <v>0.5</v>
      </c>
      <c r="J114" s="23">
        <f t="shared" si="16"/>
        <v>3</v>
      </c>
      <c r="Q114" s="8"/>
      <c r="R114" s="8"/>
      <c r="S114" s="8"/>
      <c r="U114" s="8"/>
      <c r="Y114" s="8"/>
      <c r="Z114" s="8"/>
      <c r="AA114" s="8"/>
      <c r="AB114" s="8"/>
      <c r="AC114" s="8"/>
      <c r="AD114" s="8"/>
      <c r="AE114" s="14"/>
      <c r="AF114" s="8"/>
    </row>
    <row r="115" spans="1:32" x14ac:dyDescent="0.3">
      <c r="A115" s="163">
        <f t="shared" si="17"/>
        <v>16</v>
      </c>
      <c r="B115" s="163">
        <v>553</v>
      </c>
      <c r="C115" s="163" t="s">
        <v>124</v>
      </c>
      <c r="D115" s="163"/>
      <c r="E115" s="163" t="s">
        <v>331</v>
      </c>
      <c r="F115" s="163"/>
      <c r="G115" s="163" t="s">
        <v>70</v>
      </c>
      <c r="H115" s="23">
        <v>4</v>
      </c>
      <c r="I115" s="23">
        <v>12</v>
      </c>
      <c r="J115" s="23">
        <f t="shared" si="16"/>
        <v>16</v>
      </c>
      <c r="Q115" s="8"/>
      <c r="R115" s="8"/>
      <c r="S115" s="8"/>
      <c r="U115" s="8"/>
      <c r="Y115" s="8"/>
      <c r="Z115" s="8"/>
      <c r="AA115" s="8"/>
      <c r="AB115" s="8"/>
      <c r="AC115" s="8"/>
      <c r="AD115" s="8"/>
      <c r="AE115" s="14"/>
      <c r="AF115" s="8"/>
    </row>
    <row r="116" spans="1:32" x14ac:dyDescent="0.3">
      <c r="A116" s="163">
        <f t="shared" si="17"/>
        <v>17</v>
      </c>
      <c r="B116" s="163">
        <v>575</v>
      </c>
      <c r="C116" s="163" t="s">
        <v>340</v>
      </c>
      <c r="D116" s="163"/>
      <c r="E116" s="163" t="s">
        <v>239</v>
      </c>
      <c r="F116" s="163"/>
      <c r="G116" s="163" t="s">
        <v>214</v>
      </c>
      <c r="H116" s="23">
        <v>0</v>
      </c>
      <c r="I116" s="23">
        <v>0</v>
      </c>
      <c r="J116" s="23">
        <f t="shared" si="16"/>
        <v>0</v>
      </c>
      <c r="Q116" s="8"/>
      <c r="R116" s="8"/>
      <c r="S116" s="8"/>
      <c r="U116" s="8"/>
      <c r="Y116" s="8"/>
      <c r="Z116" s="8"/>
      <c r="AA116" s="8"/>
      <c r="AB116" s="8"/>
      <c r="AC116" s="8"/>
      <c r="AD116" s="8"/>
      <c r="AE116" s="14"/>
      <c r="AF116" s="8"/>
    </row>
    <row r="117" spans="1:32" x14ac:dyDescent="0.3">
      <c r="A117" s="163">
        <f t="shared" si="17"/>
        <v>18</v>
      </c>
      <c r="B117" s="163">
        <v>561</v>
      </c>
      <c r="C117" s="163" t="s">
        <v>120</v>
      </c>
      <c r="D117" s="163"/>
      <c r="E117" s="163" t="s">
        <v>145</v>
      </c>
      <c r="F117" s="163"/>
      <c r="G117" s="163" t="s">
        <v>70</v>
      </c>
      <c r="H117" s="23">
        <v>2</v>
      </c>
      <c r="I117" s="23">
        <v>11</v>
      </c>
      <c r="J117" s="23">
        <f t="shared" si="16"/>
        <v>13</v>
      </c>
      <c r="U117" s="8"/>
      <c r="Y117" s="8"/>
      <c r="Z117" s="8"/>
      <c r="AA117" s="8"/>
      <c r="AB117" s="8"/>
      <c r="AC117" s="8"/>
      <c r="AD117" s="8"/>
      <c r="AE117" s="14"/>
      <c r="AF117" s="8"/>
    </row>
    <row r="118" spans="1:32" x14ac:dyDescent="0.3">
      <c r="A118" s="163">
        <f t="shared" si="17"/>
        <v>19</v>
      </c>
      <c r="B118" s="163">
        <v>532</v>
      </c>
      <c r="C118" s="163" t="s">
        <v>125</v>
      </c>
      <c r="D118" s="163"/>
      <c r="E118" s="163" t="s">
        <v>151</v>
      </c>
      <c r="F118" s="163"/>
      <c r="G118" s="163" t="s">
        <v>47</v>
      </c>
      <c r="H118" s="23">
        <v>1</v>
      </c>
      <c r="I118" s="23">
        <v>8</v>
      </c>
      <c r="J118" s="23">
        <f t="shared" si="16"/>
        <v>9</v>
      </c>
      <c r="Y118" s="14"/>
      <c r="Z118" s="8"/>
      <c r="AA118" s="8"/>
      <c r="AB118" s="8"/>
      <c r="AC118" s="8"/>
      <c r="AD118" s="8"/>
      <c r="AE118" s="14"/>
      <c r="AF118" s="8"/>
    </row>
    <row r="119" spans="1:32" x14ac:dyDescent="0.3">
      <c r="A119" s="163" t="s">
        <v>11</v>
      </c>
      <c r="B119" s="163">
        <v>512</v>
      </c>
      <c r="C119" s="163" t="s">
        <v>114</v>
      </c>
      <c r="D119" s="163"/>
      <c r="E119" s="163" t="s">
        <v>136</v>
      </c>
      <c r="F119" s="163"/>
      <c r="G119" s="163" t="s">
        <v>2</v>
      </c>
      <c r="H119" s="23">
        <v>0</v>
      </c>
      <c r="I119" s="23">
        <v>0</v>
      </c>
      <c r="J119" s="23">
        <f t="shared" si="16"/>
        <v>0</v>
      </c>
      <c r="Y119" s="14"/>
      <c r="Z119" s="8"/>
      <c r="AA119" s="8"/>
      <c r="AB119" s="8"/>
      <c r="AC119" s="8"/>
      <c r="AD119" s="8"/>
      <c r="AE119" s="14"/>
      <c r="AF119" s="8"/>
    </row>
    <row r="120" spans="1:32" x14ac:dyDescent="0.3">
      <c r="A120" s="163" t="s">
        <v>11</v>
      </c>
      <c r="B120" s="163">
        <v>531</v>
      </c>
      <c r="C120" s="163" t="s">
        <v>341</v>
      </c>
      <c r="D120" s="163"/>
      <c r="E120" s="163" t="s">
        <v>153</v>
      </c>
      <c r="F120" s="163"/>
      <c r="G120" s="163" t="s">
        <v>70</v>
      </c>
      <c r="H120" s="23">
        <v>0</v>
      </c>
      <c r="I120" s="23">
        <v>0</v>
      </c>
      <c r="J120" s="23">
        <f t="shared" si="16"/>
        <v>0</v>
      </c>
      <c r="Y120" s="14"/>
      <c r="Z120" s="8"/>
      <c r="AA120" s="8"/>
      <c r="AB120" s="8"/>
      <c r="AC120" s="8"/>
      <c r="AD120" s="8"/>
      <c r="AE120" s="14"/>
      <c r="AF120" s="8"/>
    </row>
    <row r="121" spans="1:32" x14ac:dyDescent="0.3">
      <c r="A121" s="14"/>
      <c r="H121" s="8"/>
      <c r="I121" s="8"/>
      <c r="J121" s="8"/>
      <c r="Y121" s="8"/>
      <c r="Z121" s="8"/>
      <c r="AA121" s="8"/>
      <c r="AB121" s="8"/>
      <c r="AC121" s="8"/>
      <c r="AD121" s="8"/>
      <c r="AE121" s="14"/>
      <c r="AF121" s="8"/>
    </row>
    <row r="122" spans="1:32" x14ac:dyDescent="0.3">
      <c r="Z122" s="8"/>
      <c r="AA122" s="8"/>
      <c r="AB122" s="8"/>
      <c r="AD122" s="8"/>
    </row>
    <row r="123" spans="1:32" x14ac:dyDescent="0.3">
      <c r="Z123" s="8"/>
      <c r="AA123" s="8"/>
      <c r="AB123" s="8"/>
      <c r="AD123" s="8"/>
    </row>
    <row r="124" spans="1:32" x14ac:dyDescent="0.3">
      <c r="Z124" s="8"/>
      <c r="AA124" s="8"/>
      <c r="AB124" s="8"/>
      <c r="AD124" s="8"/>
    </row>
    <row r="125" spans="1:32" x14ac:dyDescent="0.3">
      <c r="AD125" s="8"/>
    </row>
  </sheetData>
  <pageMargins left="0.7" right="0.7" top="0.75" bottom="0.75" header="0.3" footer="0.3"/>
  <pageSetup paperSize="9" orientation="landscape" vertic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workbookViewId="0">
      <selection activeCell="K8" sqref="K8"/>
    </sheetView>
  </sheetViews>
  <sheetFormatPr defaultRowHeight="14.4" x14ac:dyDescent="0.3"/>
  <cols>
    <col min="1" max="2" width="9.109375" style="180"/>
    <col min="3" max="3" width="20.88671875" style="180" customWidth="1"/>
    <col min="4" max="4" width="8.88671875" style="180" customWidth="1"/>
    <col min="5" max="5" width="20.6640625" style="180" customWidth="1"/>
    <col min="6" max="6" width="9.109375" style="180" customWidth="1"/>
    <col min="7" max="7" width="9.109375" style="180"/>
    <col min="8" max="14" width="16.6640625" style="180" customWidth="1"/>
    <col min="15" max="15" width="16.6640625" customWidth="1"/>
  </cols>
  <sheetData>
    <row r="1" spans="1:15" x14ac:dyDescent="0.3">
      <c r="H1" s="182" t="s">
        <v>297</v>
      </c>
      <c r="I1" s="182" t="s">
        <v>298</v>
      </c>
      <c r="J1" s="182" t="s">
        <v>299</v>
      </c>
      <c r="K1" s="182" t="s">
        <v>328</v>
      </c>
      <c r="L1" s="182" t="s">
        <v>300</v>
      </c>
      <c r="M1" s="182" t="s">
        <v>301</v>
      </c>
      <c r="N1" s="182" t="s">
        <v>302</v>
      </c>
      <c r="O1" s="182" t="s">
        <v>303</v>
      </c>
    </row>
    <row r="2" spans="1:15" x14ac:dyDescent="0.3">
      <c r="A2" s="182">
        <v>1</v>
      </c>
      <c r="B2" s="182">
        <v>538</v>
      </c>
      <c r="C2" s="182" t="s">
        <v>76</v>
      </c>
      <c r="D2" s="182">
        <v>17409</v>
      </c>
      <c r="E2" s="182" t="s">
        <v>77</v>
      </c>
      <c r="F2" s="182">
        <v>19851</v>
      </c>
      <c r="G2" s="182" t="s">
        <v>70</v>
      </c>
      <c r="H2" s="182">
        <v>14</v>
      </c>
      <c r="I2" s="182">
        <v>13</v>
      </c>
      <c r="J2" s="182">
        <v>14</v>
      </c>
      <c r="K2" s="182">
        <v>15</v>
      </c>
      <c r="L2" s="182"/>
      <c r="M2" s="182"/>
      <c r="N2" s="182"/>
      <c r="O2" s="2">
        <f t="shared" ref="O2:O13" si="0">SUM(H2:N2)</f>
        <v>56</v>
      </c>
    </row>
    <row r="3" spans="1:15" x14ac:dyDescent="0.3">
      <c r="A3" s="182">
        <v>2</v>
      </c>
      <c r="B3" s="182">
        <v>560</v>
      </c>
      <c r="C3" s="182" t="s">
        <v>35</v>
      </c>
      <c r="D3" s="183">
        <v>7066</v>
      </c>
      <c r="E3" s="182" t="s">
        <v>63</v>
      </c>
      <c r="F3" s="182">
        <v>13084</v>
      </c>
      <c r="G3" s="182" t="s">
        <v>73</v>
      </c>
      <c r="H3" s="182">
        <v>13</v>
      </c>
      <c r="I3" s="182">
        <v>12</v>
      </c>
      <c r="J3" s="182">
        <v>14</v>
      </c>
      <c r="K3" s="182">
        <v>14</v>
      </c>
      <c r="L3" s="182"/>
      <c r="M3" s="182"/>
      <c r="N3" s="182"/>
      <c r="O3" s="2">
        <f t="shared" si="0"/>
        <v>53</v>
      </c>
    </row>
    <row r="4" spans="1:15" x14ac:dyDescent="0.3">
      <c r="A4" s="182">
        <v>3</v>
      </c>
      <c r="B4" s="182">
        <v>551</v>
      </c>
      <c r="C4" s="182" t="s">
        <v>51</v>
      </c>
      <c r="D4" s="183">
        <v>1582</v>
      </c>
      <c r="E4" s="182" t="s">
        <v>56</v>
      </c>
      <c r="F4" s="183">
        <v>16539</v>
      </c>
      <c r="G4" s="182" t="s">
        <v>70</v>
      </c>
      <c r="H4" s="184">
        <v>6</v>
      </c>
      <c r="I4" s="182">
        <v>15</v>
      </c>
      <c r="J4" s="182">
        <v>15</v>
      </c>
      <c r="K4" s="182" t="s">
        <v>164</v>
      </c>
      <c r="L4" s="182"/>
      <c r="M4" s="182"/>
      <c r="N4" s="182"/>
      <c r="O4" s="2">
        <f t="shared" si="0"/>
        <v>36</v>
      </c>
    </row>
    <row r="5" spans="1:15" x14ac:dyDescent="0.3">
      <c r="A5" s="182">
        <v>4</v>
      </c>
      <c r="B5" s="182">
        <v>553</v>
      </c>
      <c r="C5" s="182" t="s">
        <v>87</v>
      </c>
      <c r="D5" s="183">
        <v>7559</v>
      </c>
      <c r="E5" s="182" t="s">
        <v>89</v>
      </c>
      <c r="F5" s="182">
        <v>99933552</v>
      </c>
      <c r="G5" s="182" t="s">
        <v>70</v>
      </c>
      <c r="H5" s="184">
        <v>6.5</v>
      </c>
      <c r="I5" s="182">
        <v>12</v>
      </c>
      <c r="J5" s="182" t="s">
        <v>164</v>
      </c>
      <c r="K5" s="182">
        <v>13</v>
      </c>
      <c r="L5" s="182"/>
      <c r="M5" s="182"/>
      <c r="N5" s="182"/>
      <c r="O5" s="2">
        <f t="shared" si="0"/>
        <v>31.5</v>
      </c>
    </row>
    <row r="6" spans="1:15" x14ac:dyDescent="0.3">
      <c r="A6" s="182">
        <v>5</v>
      </c>
      <c r="B6" s="182">
        <v>589</v>
      </c>
      <c r="C6" s="182" t="s">
        <v>25</v>
      </c>
      <c r="D6" s="183">
        <v>6486</v>
      </c>
      <c r="E6" s="182" t="s">
        <v>58</v>
      </c>
      <c r="F6" s="182">
        <v>13565</v>
      </c>
      <c r="G6" s="182" t="s">
        <v>70</v>
      </c>
      <c r="H6" s="182">
        <v>15</v>
      </c>
      <c r="I6" s="182">
        <v>14</v>
      </c>
      <c r="J6" s="182" t="s">
        <v>11</v>
      </c>
      <c r="K6" s="182" t="s">
        <v>164</v>
      </c>
      <c r="L6" s="182"/>
      <c r="M6" s="182"/>
      <c r="N6" s="182"/>
      <c r="O6" s="2">
        <f t="shared" si="0"/>
        <v>29</v>
      </c>
    </row>
    <row r="7" spans="1:15" x14ac:dyDescent="0.3">
      <c r="A7" s="182">
        <v>6</v>
      </c>
      <c r="B7" s="182">
        <v>531</v>
      </c>
      <c r="C7" s="182" t="s">
        <v>95</v>
      </c>
      <c r="D7" s="182">
        <v>22814</v>
      </c>
      <c r="E7" s="182" t="s">
        <v>27</v>
      </c>
      <c r="F7" s="183">
        <v>8077</v>
      </c>
      <c r="G7" s="182" t="s">
        <v>70</v>
      </c>
      <c r="H7" s="185">
        <v>11</v>
      </c>
      <c r="I7" s="182">
        <v>11</v>
      </c>
      <c r="J7" s="182" t="s">
        <v>164</v>
      </c>
      <c r="K7" s="182" t="s">
        <v>164</v>
      </c>
      <c r="L7" s="182"/>
      <c r="M7" s="182"/>
      <c r="N7" s="182"/>
      <c r="O7" s="2">
        <f t="shared" si="0"/>
        <v>22</v>
      </c>
    </row>
    <row r="8" spans="1:15" x14ac:dyDescent="0.3">
      <c r="A8" s="182">
        <v>7</v>
      </c>
      <c r="B8" s="182">
        <v>529</v>
      </c>
      <c r="C8" s="182" t="s">
        <v>83</v>
      </c>
      <c r="D8" s="182">
        <v>13001</v>
      </c>
      <c r="E8" s="182" t="s">
        <v>84</v>
      </c>
      <c r="F8" s="182">
        <v>13002</v>
      </c>
      <c r="G8" s="182" t="s">
        <v>73</v>
      </c>
      <c r="H8" s="184">
        <v>6</v>
      </c>
      <c r="I8" s="182">
        <v>10</v>
      </c>
      <c r="J8" s="182" t="s">
        <v>164</v>
      </c>
      <c r="K8" s="182" t="s">
        <v>164</v>
      </c>
      <c r="L8" s="182"/>
      <c r="M8" s="182"/>
      <c r="N8" s="182"/>
      <c r="O8" s="2">
        <f t="shared" si="0"/>
        <v>16</v>
      </c>
    </row>
    <row r="9" spans="1:15" x14ac:dyDescent="0.3">
      <c r="A9" s="182">
        <v>8</v>
      </c>
      <c r="B9" s="183">
        <v>531</v>
      </c>
      <c r="C9" s="182" t="s">
        <v>274</v>
      </c>
      <c r="D9" s="182"/>
      <c r="E9" s="182" t="s">
        <v>27</v>
      </c>
      <c r="F9" s="183">
        <v>8077</v>
      </c>
      <c r="G9" s="182" t="s">
        <v>70</v>
      </c>
      <c r="H9" s="182" t="s">
        <v>164</v>
      </c>
      <c r="I9" s="182" t="s">
        <v>164</v>
      </c>
      <c r="J9" s="182">
        <v>13</v>
      </c>
      <c r="K9" s="182" t="s">
        <v>11</v>
      </c>
      <c r="L9" s="182"/>
      <c r="M9" s="182"/>
      <c r="N9" s="182"/>
      <c r="O9" s="2">
        <f t="shared" si="0"/>
        <v>13</v>
      </c>
    </row>
    <row r="10" spans="1:15" x14ac:dyDescent="0.3">
      <c r="A10" s="182">
        <v>9</v>
      </c>
      <c r="B10" s="183">
        <v>54</v>
      </c>
      <c r="C10" s="182" t="s">
        <v>273</v>
      </c>
      <c r="D10" s="182"/>
      <c r="E10" s="182" t="s">
        <v>279</v>
      </c>
      <c r="F10" s="182"/>
      <c r="G10" s="182" t="s">
        <v>73</v>
      </c>
      <c r="H10" s="182" t="s">
        <v>164</v>
      </c>
      <c r="I10" s="182" t="s">
        <v>164</v>
      </c>
      <c r="J10" s="182">
        <v>13</v>
      </c>
      <c r="K10" s="182" t="s">
        <v>164</v>
      </c>
      <c r="L10" s="182"/>
      <c r="M10" s="182"/>
      <c r="N10" s="182"/>
      <c r="O10" s="2">
        <f t="shared" si="0"/>
        <v>13</v>
      </c>
    </row>
    <row r="11" spans="1:15" x14ac:dyDescent="0.3">
      <c r="A11" s="182">
        <v>10</v>
      </c>
      <c r="B11" s="183">
        <v>558</v>
      </c>
      <c r="C11" s="182" t="s">
        <v>305</v>
      </c>
      <c r="D11" s="182"/>
      <c r="E11" s="182" t="s">
        <v>282</v>
      </c>
      <c r="F11" s="182"/>
      <c r="G11" s="182" t="s">
        <v>73</v>
      </c>
      <c r="H11" s="182" t="s">
        <v>164</v>
      </c>
      <c r="I11" s="182" t="s">
        <v>164</v>
      </c>
      <c r="J11" s="182">
        <v>11</v>
      </c>
      <c r="K11" s="182" t="s">
        <v>164</v>
      </c>
      <c r="L11" s="182"/>
      <c r="M11" s="182"/>
      <c r="N11" s="182"/>
      <c r="O11" s="2">
        <f t="shared" si="0"/>
        <v>11</v>
      </c>
    </row>
    <row r="12" spans="1:15" x14ac:dyDescent="0.3">
      <c r="A12" s="182">
        <v>11</v>
      </c>
      <c r="B12" s="183">
        <v>565</v>
      </c>
      <c r="C12" s="182" t="s">
        <v>277</v>
      </c>
      <c r="D12" s="182"/>
      <c r="E12" s="182" t="s">
        <v>304</v>
      </c>
      <c r="F12" s="182"/>
      <c r="G12" s="182" t="s">
        <v>195</v>
      </c>
      <c r="H12" s="182" t="s">
        <v>164</v>
      </c>
      <c r="I12" s="182" t="s">
        <v>164</v>
      </c>
      <c r="J12" s="184">
        <v>5</v>
      </c>
      <c r="K12" s="182" t="s">
        <v>164</v>
      </c>
      <c r="L12" s="182"/>
      <c r="M12" s="182"/>
      <c r="N12" s="182"/>
      <c r="O12" s="2">
        <f t="shared" si="0"/>
        <v>5</v>
      </c>
    </row>
    <row r="13" spans="1:15" x14ac:dyDescent="0.3">
      <c r="A13" s="182">
        <v>12</v>
      </c>
      <c r="B13" s="183">
        <v>544</v>
      </c>
      <c r="C13" s="182" t="s">
        <v>306</v>
      </c>
      <c r="D13" s="182"/>
      <c r="E13" s="182" t="s">
        <v>291</v>
      </c>
      <c r="F13" s="182"/>
      <c r="G13" s="182" t="s">
        <v>73</v>
      </c>
      <c r="H13" s="182" t="s">
        <v>164</v>
      </c>
      <c r="I13" s="182" t="s">
        <v>164</v>
      </c>
      <c r="J13" s="182">
        <v>0</v>
      </c>
      <c r="K13" s="182" t="s">
        <v>164</v>
      </c>
      <c r="L13" s="182"/>
      <c r="M13" s="182"/>
      <c r="N13" s="182"/>
      <c r="O13" s="2">
        <f t="shared" si="0"/>
        <v>0</v>
      </c>
    </row>
    <row r="18" spans="2:3" x14ac:dyDescent="0.3">
      <c r="B18" s="181"/>
      <c r="C18" s="180" t="s">
        <v>307</v>
      </c>
    </row>
  </sheetData>
  <sortState ref="B2:O13">
    <sortCondition descending="1" ref="O2:O13"/>
  </sortState>
  <pageMargins left="0.7" right="0.7" top="0.75" bottom="0.75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O-ALL DRIVER POINTS (DROP)</vt:lpstr>
      <vt:lpstr>O-ALL DRIVER POINTS</vt:lpstr>
      <vt:lpstr>O-ALL NAVIGATOR POINTS</vt:lpstr>
      <vt:lpstr>CLASS DRIVER POINTS</vt:lpstr>
      <vt:lpstr>CLASS NAVIGATOR POINTS</vt:lpstr>
      <vt:lpstr>EVENT POINTS</vt:lpstr>
      <vt:lpstr>RETRO</vt:lpstr>
      <vt:lpstr>'CLASS DRIVER POINTS'!Print_Area</vt:lpstr>
      <vt:lpstr>'CLASS NAVIGATOR POINTS'!Print_Area</vt:lpstr>
      <vt:lpstr>'O-ALL DRIVER POINTS'!Print_Area</vt:lpstr>
      <vt:lpstr>'O-ALL DRIVER POINTS (DROP)'!Print_Area</vt:lpstr>
      <vt:lpstr>'O-ALL NAVIGATOR POINTS'!Print_Area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</dc:creator>
  <cp:lastModifiedBy>Lizelle van Rensburg</cp:lastModifiedBy>
  <cp:lastPrinted>2019-09-30T22:23:52Z</cp:lastPrinted>
  <dcterms:created xsi:type="dcterms:W3CDTF">2014-07-14T15:12:49Z</dcterms:created>
  <dcterms:modified xsi:type="dcterms:W3CDTF">2019-10-01T13:25:56Z</dcterms:modified>
</cp:coreProperties>
</file>