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EC\Circuit Cars\"/>
    </mc:Choice>
  </mc:AlternateContent>
  <bookViews>
    <workbookView xWindow="0" yWindow="0" windowWidth="23040" windowHeight="9192" tabRatio="822"/>
  </bookViews>
  <sheets>
    <sheet name="Reg Overall" sheetId="7" r:id="rId1"/>
    <sheet name="Reg Class" sheetId="8" r:id="rId2"/>
    <sheet name="Club Overall" sheetId="9" state="hidden" r:id="rId3"/>
    <sheet name="Club Class" sheetId="10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8" i="7" l="1"/>
  <c r="AF28" i="7"/>
  <c r="AD25" i="7"/>
  <c r="AC25" i="7"/>
  <c r="AB25" i="7"/>
  <c r="AA25" i="7"/>
  <c r="Z25" i="7"/>
  <c r="AD26" i="7"/>
  <c r="AC26" i="7"/>
  <c r="AB26" i="7"/>
  <c r="AA26" i="7"/>
  <c r="Z26" i="7"/>
  <c r="AD24" i="7"/>
  <c r="AC24" i="7"/>
  <c r="AB24" i="7"/>
  <c r="AA24" i="7"/>
  <c r="Z24" i="7"/>
  <c r="AD20" i="7"/>
  <c r="AC20" i="7"/>
  <c r="AB20" i="7"/>
  <c r="AA20" i="7"/>
  <c r="Z20" i="7"/>
  <c r="AD19" i="7"/>
  <c r="AC19" i="7"/>
  <c r="AB19" i="7"/>
  <c r="AA19" i="7"/>
  <c r="Z19" i="7"/>
  <c r="AD17" i="7"/>
  <c r="AC17" i="7"/>
  <c r="AB17" i="7"/>
  <c r="AA17" i="7"/>
  <c r="Z17" i="7"/>
  <c r="AD16" i="7"/>
  <c r="AC16" i="7"/>
  <c r="AB16" i="7"/>
  <c r="AA16" i="7"/>
  <c r="Z16" i="7"/>
  <c r="AD13" i="7"/>
  <c r="AC13" i="7"/>
  <c r="AB13" i="7"/>
  <c r="AA13" i="7"/>
  <c r="Z13" i="7"/>
  <c r="AD12" i="7"/>
  <c r="AC12" i="7"/>
  <c r="AB12" i="7"/>
  <c r="AA12" i="7"/>
  <c r="Z12" i="7"/>
  <c r="AD11" i="7"/>
  <c r="AC11" i="7"/>
  <c r="AB11" i="7"/>
  <c r="AA11" i="7"/>
  <c r="Z11" i="7"/>
  <c r="AD9" i="7"/>
  <c r="AC9" i="7"/>
  <c r="AB9" i="7"/>
  <c r="AA9" i="7"/>
  <c r="Z9" i="7"/>
  <c r="AD23" i="7"/>
  <c r="AC23" i="7"/>
  <c r="AB23" i="7"/>
  <c r="AA23" i="7"/>
  <c r="Z23" i="7"/>
  <c r="AD21" i="7"/>
  <c r="AC21" i="7"/>
  <c r="AB21" i="7"/>
  <c r="AA21" i="7"/>
  <c r="Z21" i="7"/>
  <c r="AD18" i="7"/>
  <c r="AC18" i="7"/>
  <c r="AB18" i="7"/>
  <c r="AA18" i="7"/>
  <c r="Z18" i="7"/>
  <c r="AD14" i="7"/>
  <c r="AC14" i="7"/>
  <c r="AB14" i="7"/>
  <c r="AA14" i="7"/>
  <c r="Z14" i="7"/>
  <c r="AD10" i="7"/>
  <c r="AC10" i="7"/>
  <c r="AB10" i="7"/>
  <c r="AA10" i="7"/>
  <c r="Z10" i="7"/>
  <c r="AD8" i="7"/>
  <c r="AC8" i="7"/>
  <c r="AB8" i="7"/>
  <c r="Z8" i="7"/>
  <c r="AD7" i="7"/>
  <c r="AC7" i="7"/>
  <c r="AB7" i="7"/>
  <c r="AA7" i="7"/>
  <c r="Z7" i="7"/>
  <c r="AD22" i="7"/>
  <c r="AC22" i="7"/>
  <c r="AB22" i="7"/>
  <c r="AA22" i="7"/>
  <c r="Z22" i="7"/>
  <c r="AD15" i="7"/>
  <c r="AC15" i="7"/>
  <c r="AB15" i="7"/>
  <c r="AA15" i="7"/>
  <c r="Z15" i="7"/>
  <c r="AA13" i="8"/>
  <c r="AB13" i="8"/>
  <c r="AC13" i="8"/>
  <c r="AD13" i="8"/>
  <c r="AA12" i="8"/>
  <c r="AB12" i="8"/>
  <c r="AC12" i="8"/>
  <c r="AD26" i="8"/>
  <c r="AC26" i="8"/>
  <c r="AB26" i="8"/>
  <c r="AA26" i="8"/>
  <c r="Z26" i="8"/>
  <c r="AD31" i="8"/>
  <c r="AC31" i="8"/>
  <c r="AB31" i="8"/>
  <c r="AA31" i="8"/>
  <c r="Z31" i="8"/>
  <c r="AE7" i="7" l="1"/>
  <c r="AF7" i="7" s="1"/>
  <c r="AE9" i="7"/>
  <c r="AF9" i="7" s="1"/>
  <c r="AE13" i="7"/>
  <c r="AF13" i="7" s="1"/>
  <c r="AE24" i="7"/>
  <c r="AF24" i="7" s="1"/>
  <c r="AE18" i="7"/>
  <c r="AF18" i="7" s="1"/>
  <c r="AE17" i="7"/>
  <c r="AF17" i="7" s="1"/>
  <c r="AE25" i="7"/>
  <c r="AF25" i="7" s="1"/>
  <c r="AE23" i="7"/>
  <c r="AF23" i="7" s="1"/>
  <c r="AE8" i="7"/>
  <c r="AF8" i="7" s="1"/>
  <c r="AE15" i="7"/>
  <c r="AF15" i="7" s="1"/>
  <c r="AE12" i="7"/>
  <c r="AF12" i="7" s="1"/>
  <c r="AE20" i="7"/>
  <c r="AF20" i="7" s="1"/>
  <c r="AE11" i="7"/>
  <c r="AF11" i="7" s="1"/>
  <c r="AE14" i="7"/>
  <c r="AF14" i="7" s="1"/>
  <c r="AE21" i="7"/>
  <c r="AF21" i="7" s="1"/>
  <c r="AE26" i="7"/>
  <c r="AF26" i="7" s="1"/>
  <c r="AE22" i="7"/>
  <c r="AF22" i="7" s="1"/>
  <c r="AE10" i="7"/>
  <c r="AF10" i="7" s="1"/>
  <c r="AE16" i="7"/>
  <c r="AF16" i="7" s="1"/>
  <c r="AE19" i="7"/>
  <c r="AF19" i="7" s="1"/>
  <c r="AE31" i="8"/>
  <c r="AF31" i="8" s="1"/>
  <c r="AE13" i="8"/>
  <c r="AE26" i="8"/>
  <c r="AF26" i="8" s="1"/>
  <c r="Z30" i="8"/>
  <c r="AA30" i="8"/>
  <c r="AB30" i="8"/>
  <c r="AC30" i="8"/>
  <c r="AD30" i="8"/>
  <c r="AD34" i="8"/>
  <c r="AC34" i="8"/>
  <c r="AB34" i="8"/>
  <c r="AA34" i="8"/>
  <c r="AE34" i="8" s="1"/>
  <c r="Z34" i="8"/>
  <c r="AE30" i="8" l="1"/>
  <c r="AF30" i="8" s="1"/>
  <c r="AF34" i="8"/>
  <c r="Z9" i="8"/>
  <c r="AA9" i="8"/>
  <c r="AB9" i="8"/>
  <c r="AC9" i="8"/>
  <c r="AD9" i="8"/>
  <c r="AD15" i="8"/>
  <c r="AC15" i="8"/>
  <c r="AB15" i="8"/>
  <c r="AA15" i="8"/>
  <c r="Z15" i="8"/>
  <c r="AD25" i="8"/>
  <c r="AC25" i="8"/>
  <c r="AB25" i="8"/>
  <c r="AA25" i="8"/>
  <c r="Z25" i="8"/>
  <c r="Z18" i="8"/>
  <c r="AA18" i="8"/>
  <c r="AB18" i="8"/>
  <c r="AC18" i="8"/>
  <c r="AD18" i="8"/>
  <c r="Z17" i="8"/>
  <c r="AA17" i="8"/>
  <c r="AB17" i="8"/>
  <c r="AC17" i="8"/>
  <c r="AD17" i="8"/>
  <c r="AE9" i="8" l="1"/>
  <c r="AF9" i="8" s="1"/>
  <c r="AE25" i="8"/>
  <c r="AF25" i="8" s="1"/>
  <c r="AE15" i="8"/>
  <c r="AF15" i="8" s="1"/>
  <c r="AE18" i="8"/>
  <c r="AF18" i="8" s="1"/>
  <c r="AE17" i="8"/>
  <c r="AF17" i="8" s="1"/>
  <c r="AD8" i="8"/>
  <c r="AC8" i="8"/>
  <c r="AB8" i="8"/>
  <c r="AA8" i="8"/>
  <c r="AE8" i="8" s="1"/>
  <c r="Z8" i="8"/>
  <c r="AD14" i="8"/>
  <c r="AC14" i="8"/>
  <c r="AB14" i="8"/>
  <c r="AA14" i="8"/>
  <c r="Z14" i="8"/>
  <c r="AF8" i="8" l="1"/>
  <c r="AE14" i="8"/>
  <c r="AF14" i="8" s="1"/>
  <c r="Z23" i="8"/>
  <c r="AA23" i="8"/>
  <c r="AB23" i="8"/>
  <c r="AC23" i="8"/>
  <c r="AD23" i="8"/>
  <c r="AE23" i="8" l="1"/>
  <c r="AF23" i="8" s="1"/>
  <c r="AA23" i="10"/>
  <c r="AF36" i="8" l="1"/>
  <c r="AD24" i="8"/>
  <c r="AC24" i="8"/>
  <c r="AB24" i="8"/>
  <c r="AA24" i="8"/>
  <c r="Z24" i="8"/>
  <c r="AD27" i="8"/>
  <c r="AC27" i="8"/>
  <c r="AB27" i="8"/>
  <c r="AA27" i="8"/>
  <c r="Z27" i="8"/>
  <c r="AD29" i="8"/>
  <c r="AC29" i="8"/>
  <c r="AB29" i="8"/>
  <c r="AA29" i="8"/>
  <c r="Z29" i="8"/>
  <c r="AD22" i="8"/>
  <c r="AC22" i="8"/>
  <c r="AB22" i="8"/>
  <c r="AA22" i="8"/>
  <c r="Z22" i="8"/>
  <c r="AD28" i="8"/>
  <c r="AC28" i="8"/>
  <c r="AB28" i="8"/>
  <c r="AA28" i="8"/>
  <c r="Z28" i="8"/>
  <c r="Z13" i="8"/>
  <c r="AD12" i="8"/>
  <c r="AE12" i="8" s="1"/>
  <c r="Z12" i="8"/>
  <c r="AD16" i="8"/>
  <c r="AC16" i="8"/>
  <c r="AB16" i="8"/>
  <c r="AA16" i="8"/>
  <c r="AE29" i="8" l="1"/>
  <c r="AF29" i="8" s="1"/>
  <c r="AE16" i="8"/>
  <c r="AE27" i="8"/>
  <c r="AF27" i="8" s="1"/>
  <c r="AE28" i="8"/>
  <c r="AF28" i="8" s="1"/>
  <c r="AE24" i="8"/>
  <c r="AF24" i="8" s="1"/>
  <c r="AE22" i="8"/>
  <c r="AF22" i="8" s="1"/>
  <c r="AF13" i="8"/>
  <c r="AF12" i="8"/>
  <c r="Z16" i="8" l="1"/>
  <c r="AF16" i="8" s="1"/>
</calcChain>
</file>

<file path=xl/comments1.xml><?xml version="1.0" encoding="utf-8"?>
<comments xmlns="http://schemas.openxmlformats.org/spreadsheetml/2006/main">
  <authors>
    <author>Barnard, Elwin</author>
  </authors>
  <commentList>
    <comment ref="P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Q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T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U1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P1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O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M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N1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2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R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S2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O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1st Break out 15,444</t>
        </r>
      </text>
    </comment>
    <comment ref="R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S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T2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U2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V26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</commentList>
</comments>
</file>

<file path=xl/comments2.xml><?xml version="1.0" encoding="utf-8"?>
<comments xmlns="http://schemas.openxmlformats.org/spreadsheetml/2006/main">
  <authors>
    <author>Barnard, Elwin</author>
  </authors>
  <commentList>
    <comment ref="P13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Q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S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T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U1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O1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P18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25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M2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N27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R3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S30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T3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U3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</t>
        </r>
      </text>
    </comment>
    <comment ref="V31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O3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DNS
</t>
        </r>
      </text>
    </comment>
    <comment ref="P3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  <comment ref="Q3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1st Break out 15,444</t>
        </r>
      </text>
    </comment>
    <comment ref="R3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</t>
        </r>
      </text>
    </comment>
    <comment ref="S34" authorId="0" shapeId="0">
      <text>
        <r>
          <rPr>
            <b/>
            <sz val="9"/>
            <color indexed="81"/>
            <rFont val="Tahoma"/>
            <charset val="1"/>
          </rPr>
          <t>Barnard, Elwin:</t>
        </r>
        <r>
          <rPr>
            <sz val="9"/>
            <color indexed="81"/>
            <rFont val="Tahoma"/>
            <charset val="1"/>
          </rPr>
          <t xml:space="preserve">
DNF
</t>
        </r>
      </text>
    </comment>
  </commentList>
</comments>
</file>

<file path=xl/sharedStrings.xml><?xml version="1.0" encoding="utf-8"?>
<sst xmlns="http://schemas.openxmlformats.org/spreadsheetml/2006/main" count="178" uniqueCount="46">
  <si>
    <t>Pos</t>
  </si>
  <si>
    <t>TOTAL</t>
  </si>
  <si>
    <t>MSA LICENCE NUMBER</t>
  </si>
  <si>
    <t>COMPETITOR NAME &amp; SURNAME</t>
  </si>
  <si>
    <t>RACE NUMBER</t>
  </si>
  <si>
    <t>Class</t>
  </si>
  <si>
    <t>AMSC</t>
  </si>
  <si>
    <t>B</t>
  </si>
  <si>
    <t>A</t>
  </si>
  <si>
    <t>C</t>
  </si>
  <si>
    <t>Jeandre Marais</t>
  </si>
  <si>
    <t>Kean Barnard</t>
  </si>
  <si>
    <t>CLASS A</t>
  </si>
  <si>
    <t>CLASS B</t>
  </si>
  <si>
    <t>CLASS C</t>
  </si>
  <si>
    <t>Alwyn Kretzmann</t>
  </si>
  <si>
    <t>Quinsly Sale</t>
  </si>
  <si>
    <t>Gordon Nicholson</t>
  </si>
  <si>
    <t>1min</t>
  </si>
  <si>
    <t>D</t>
  </si>
  <si>
    <t>Jefferey Hall</t>
  </si>
  <si>
    <t>Joel Steenkamp</t>
  </si>
  <si>
    <t>Sub Tot</t>
  </si>
  <si>
    <t>Drops</t>
  </si>
  <si>
    <t>D1</t>
  </si>
  <si>
    <t>D2</t>
  </si>
  <si>
    <t>D3</t>
  </si>
  <si>
    <t>D4</t>
  </si>
  <si>
    <t>TD</t>
  </si>
  <si>
    <t>2019 EP SPORTS &amp; GT AMSC CLUB CHAMPIONSHIP</t>
  </si>
  <si>
    <t>2019 EP SPORTS &amp; GT AMSC CLUB CHAMPIONSHIP - Overall</t>
  </si>
  <si>
    <t>Sid Lipstrue</t>
  </si>
  <si>
    <t>2019 EP REGIONAL SPORTS &amp; GT CHAMPIONSHIP</t>
  </si>
  <si>
    <t>Garth De Villiers</t>
  </si>
  <si>
    <t>Byron Ferguson</t>
  </si>
  <si>
    <t>OE</t>
  </si>
  <si>
    <t>Gavin Gorman</t>
  </si>
  <si>
    <t>Dave Sinclair</t>
  </si>
  <si>
    <t>Cherne Marais</t>
  </si>
  <si>
    <t>Melindre Marais</t>
  </si>
  <si>
    <t>Gary Marais</t>
  </si>
  <si>
    <t>Patrick Hanly</t>
  </si>
  <si>
    <t>Troy Marais</t>
  </si>
  <si>
    <t>CLASS D</t>
  </si>
  <si>
    <t>Daniel Bright</t>
  </si>
  <si>
    <t>Gordon Nolan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</si>
</sst>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&quot;\ #,##0;[Red]&quot;R&quot;\ \-#,##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2" borderId="9" xfId="0" applyFont="1" applyFill="1" applyBorder="1"/>
    <xf numFmtId="0" fontId="1" fillId="2" borderId="9" xfId="0" applyFont="1" applyFill="1" applyBorder="1" applyAlignment="1">
      <alignment wrapText="1"/>
    </xf>
    <xf numFmtId="164" fontId="1" fillId="2" borderId="16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164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0" borderId="27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8" fillId="0" borderId="10" xfId="0" applyFont="1" applyFill="1" applyBorder="1"/>
    <xf numFmtId="0" fontId="9" fillId="0" borderId="28" xfId="1" applyFont="1" applyFill="1" applyBorder="1"/>
    <xf numFmtId="0" fontId="10" fillId="0" borderId="28" xfId="1" applyFont="1" applyFill="1" applyBorder="1"/>
    <xf numFmtId="0" fontId="1" fillId="0" borderId="29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9" fillId="3" borderId="6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9" fillId="0" borderId="31" xfId="1" applyFont="1" applyFill="1" applyBorder="1" applyAlignment="1">
      <alignment horizontal="center"/>
    </xf>
    <xf numFmtId="164" fontId="1" fillId="0" borderId="23" xfId="0" applyNumberFormat="1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164" fontId="1" fillId="0" borderId="25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4" fontId="1" fillId="2" borderId="35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39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164" fontId="1" fillId="2" borderId="40" xfId="0" applyNumberFormat="1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34" xfId="0" applyFont="1" applyFill="1" applyBorder="1"/>
    <xf numFmtId="0" fontId="9" fillId="0" borderId="42" xfId="1" applyFont="1" applyFill="1" applyBorder="1"/>
    <xf numFmtId="0" fontId="9" fillId="0" borderId="41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0" borderId="27" xfId="0" applyFont="1" applyFill="1" applyBorder="1"/>
    <xf numFmtId="0" fontId="9" fillId="0" borderId="53" xfId="1" applyFont="1" applyFill="1" applyBorder="1"/>
    <xf numFmtId="0" fontId="9" fillId="3" borderId="54" xfId="1" applyFont="1" applyFill="1" applyBorder="1" applyAlignment="1">
      <alignment horizontal="center"/>
    </xf>
    <xf numFmtId="0" fontId="9" fillId="0" borderId="55" xfId="1" applyFont="1" applyFill="1" applyBorder="1" applyAlignment="1">
      <alignment horizontal="center"/>
    </xf>
    <xf numFmtId="0" fontId="9" fillId="0" borderId="54" xfId="1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5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0</xdr:row>
      <xdr:rowOff>0</xdr:rowOff>
    </xdr:from>
    <xdr:to>
      <xdr:col>3</xdr:col>
      <xdr:colOff>196830</xdr:colOff>
      <xdr:row>5</xdr:row>
      <xdr:rowOff>7620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0"/>
          <a:ext cx="249807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537884</xdr:colOff>
      <xdr:row>0</xdr:row>
      <xdr:rowOff>0</xdr:rowOff>
    </xdr:from>
    <xdr:to>
      <xdr:col>3</xdr:col>
      <xdr:colOff>515472</xdr:colOff>
      <xdr:row>5</xdr:row>
      <xdr:rowOff>46045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8" y="0"/>
          <a:ext cx="2454088" cy="12226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8284</xdr:rowOff>
    </xdr:from>
    <xdr:to>
      <xdr:col>5</xdr:col>
      <xdr:colOff>0</xdr:colOff>
      <xdr:row>3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6621007-8BD2-4837-9BEE-E57424D69F49}"/>
            </a:ext>
          </a:extLst>
        </xdr:cNvPr>
        <xdr:cNvGrpSpPr>
          <a:grpSpLocks/>
        </xdr:cNvGrpSpPr>
      </xdr:nvGrpSpPr>
      <xdr:grpSpPr>
        <a:xfrm>
          <a:off x="0" y="8284"/>
          <a:ext cx="4069080" cy="824201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2BD7C59-28C8-4D1D-94EB-A9544BF1632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86A5B57-A970-4C37-8BEA-489DB712BD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8284</xdr:rowOff>
    </xdr:from>
    <xdr:to>
      <xdr:col>5</xdr:col>
      <xdr:colOff>0</xdr:colOff>
      <xdr:row>3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BC59315-A4E9-4323-A9DF-DD7D56FADDB1}"/>
            </a:ext>
          </a:extLst>
        </xdr:cNvPr>
        <xdr:cNvGrpSpPr>
          <a:grpSpLocks/>
        </xdr:cNvGrpSpPr>
      </xdr:nvGrpSpPr>
      <xdr:grpSpPr>
        <a:xfrm>
          <a:off x="0" y="8284"/>
          <a:ext cx="4069080" cy="824201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24DEFDF1-45E5-422A-ADBA-A13966EA1F1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06500C2-9BFE-49CA-8830-149849B2AE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zoomScaleNormal="100" zoomScalePageLayoutView="55" workbookViewId="0">
      <selection activeCell="A4" sqref="A4"/>
    </sheetView>
  </sheetViews>
  <sheetFormatPr defaultRowHeight="14.4" x14ac:dyDescent="0.3"/>
  <cols>
    <col min="1" max="1" width="5.5546875" customWidth="1"/>
    <col min="2" max="2" width="23.5546875" customWidth="1"/>
    <col min="3" max="3" width="13.5546875" customWidth="1"/>
    <col min="4" max="4" width="10.5546875" customWidth="1"/>
    <col min="5" max="5" width="5.5546875" customWidth="1"/>
    <col min="6" max="15" width="3.5546875" bestFit="1" customWidth="1"/>
    <col min="16" max="16" width="4.88671875" customWidth="1"/>
    <col min="17" max="25" width="3.5546875" bestFit="1" customWidth="1"/>
    <col min="26" max="26" width="7.33203125" bestFit="1" customWidth="1"/>
    <col min="27" max="30" width="3.33203125" style="1" bestFit="1" customWidth="1"/>
    <col min="31" max="31" width="3.109375" style="1" bestFit="1" customWidth="1"/>
    <col min="32" max="32" width="9.5546875" bestFit="1" customWidth="1"/>
    <col min="33" max="33" width="5.5546875" bestFit="1" customWidth="1"/>
    <col min="34" max="35" width="3.109375" style="1" bestFit="1" customWidth="1"/>
  </cols>
  <sheetData>
    <row r="1" spans="1:32" x14ac:dyDescent="0.3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2" ht="23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1:32" ht="24" customHeight="1" thickBot="1" x14ac:dyDescent="0.3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</row>
    <row r="4" spans="1:32" x14ac:dyDescent="0.3">
      <c r="A4" s="65"/>
      <c r="B4" s="66"/>
      <c r="C4" s="67"/>
      <c r="D4" s="67"/>
      <c r="E4" s="67"/>
      <c r="F4" s="99" t="s">
        <v>6</v>
      </c>
      <c r="G4" s="100"/>
      <c r="H4" s="100"/>
      <c r="I4" s="99" t="s">
        <v>6</v>
      </c>
      <c r="J4" s="100"/>
      <c r="K4" s="100"/>
      <c r="L4" s="99" t="s">
        <v>6</v>
      </c>
      <c r="M4" s="100"/>
      <c r="N4" s="101"/>
      <c r="O4" s="99" t="s">
        <v>6</v>
      </c>
      <c r="P4" s="100"/>
      <c r="Q4" s="99" t="s">
        <v>6</v>
      </c>
      <c r="R4" s="100"/>
      <c r="S4" s="101"/>
      <c r="T4" s="99" t="s">
        <v>6</v>
      </c>
      <c r="U4" s="100"/>
      <c r="V4" s="101"/>
      <c r="W4" s="99" t="s">
        <v>6</v>
      </c>
      <c r="X4" s="100"/>
      <c r="Y4" s="101"/>
      <c r="Z4" s="102" t="s">
        <v>22</v>
      </c>
      <c r="AA4" s="99" t="s">
        <v>23</v>
      </c>
      <c r="AB4" s="100"/>
      <c r="AC4" s="100"/>
      <c r="AD4" s="101"/>
      <c r="AE4" s="85"/>
      <c r="AF4" s="102" t="s">
        <v>1</v>
      </c>
    </row>
    <row r="5" spans="1:32" ht="15" thickBot="1" x14ac:dyDescent="0.35">
      <c r="A5" s="68"/>
      <c r="B5" s="69"/>
      <c r="C5" s="70"/>
      <c r="D5" s="70"/>
      <c r="E5" s="70"/>
      <c r="F5" s="108">
        <v>43512</v>
      </c>
      <c r="G5" s="109"/>
      <c r="H5" s="109"/>
      <c r="I5" s="108">
        <v>43533</v>
      </c>
      <c r="J5" s="109"/>
      <c r="K5" s="109"/>
      <c r="L5" s="108">
        <v>43568</v>
      </c>
      <c r="M5" s="109"/>
      <c r="N5" s="109"/>
      <c r="O5" s="108">
        <v>43610</v>
      </c>
      <c r="P5" s="109"/>
      <c r="Q5" s="108">
        <v>43652</v>
      </c>
      <c r="R5" s="109"/>
      <c r="S5" s="109"/>
      <c r="T5" s="108">
        <v>43694</v>
      </c>
      <c r="U5" s="109"/>
      <c r="V5" s="110"/>
      <c r="W5" s="108">
        <v>43750</v>
      </c>
      <c r="X5" s="109"/>
      <c r="Y5" s="110"/>
      <c r="Z5" s="103"/>
      <c r="AA5" s="105"/>
      <c r="AB5" s="106"/>
      <c r="AC5" s="106"/>
      <c r="AD5" s="107"/>
      <c r="AE5" s="86"/>
      <c r="AF5" s="103"/>
    </row>
    <row r="6" spans="1:32" ht="29.4" thickBot="1" x14ac:dyDescent="0.35">
      <c r="A6" s="8" t="s">
        <v>0</v>
      </c>
      <c r="B6" s="9" t="s">
        <v>3</v>
      </c>
      <c r="C6" s="13" t="s">
        <v>2</v>
      </c>
      <c r="D6" s="37" t="s">
        <v>4</v>
      </c>
      <c r="E6" s="13" t="s">
        <v>5</v>
      </c>
      <c r="F6" s="16">
        <v>1</v>
      </c>
      <c r="G6" s="17">
        <v>2</v>
      </c>
      <c r="H6" s="18">
        <v>3</v>
      </c>
      <c r="I6" s="16">
        <v>1</v>
      </c>
      <c r="J6" s="50">
        <v>2</v>
      </c>
      <c r="K6" s="17">
        <v>3</v>
      </c>
      <c r="L6" s="16">
        <v>1</v>
      </c>
      <c r="M6" s="17">
        <v>2</v>
      </c>
      <c r="N6" s="19">
        <v>3</v>
      </c>
      <c r="O6" s="16">
        <v>1</v>
      </c>
      <c r="P6" s="17">
        <v>2</v>
      </c>
      <c r="Q6" s="10">
        <v>1</v>
      </c>
      <c r="R6" s="11">
        <v>2</v>
      </c>
      <c r="S6" s="12">
        <v>3</v>
      </c>
      <c r="T6" s="10">
        <v>1</v>
      </c>
      <c r="U6" s="11">
        <v>2</v>
      </c>
      <c r="V6" s="12">
        <v>3</v>
      </c>
      <c r="W6" s="10">
        <v>1</v>
      </c>
      <c r="X6" s="11">
        <v>2</v>
      </c>
      <c r="Y6" s="12">
        <v>3</v>
      </c>
      <c r="Z6" s="104"/>
      <c r="AA6" s="56" t="s">
        <v>24</v>
      </c>
      <c r="AB6" s="56" t="s">
        <v>25</v>
      </c>
      <c r="AC6" s="56" t="s">
        <v>26</v>
      </c>
      <c r="AD6" s="56" t="s">
        <v>27</v>
      </c>
      <c r="AE6" s="61" t="s">
        <v>28</v>
      </c>
      <c r="AF6" s="104"/>
    </row>
    <row r="7" spans="1:32" x14ac:dyDescent="0.3">
      <c r="A7" s="30">
        <v>1</v>
      </c>
      <c r="B7" s="31" t="s">
        <v>17</v>
      </c>
      <c r="C7" s="35">
        <v>8029</v>
      </c>
      <c r="D7" s="38">
        <v>46</v>
      </c>
      <c r="E7" s="36" t="s">
        <v>7</v>
      </c>
      <c r="F7" s="27">
        <v>9</v>
      </c>
      <c r="G7" s="28">
        <v>9</v>
      </c>
      <c r="H7" s="29">
        <v>10</v>
      </c>
      <c r="I7" s="27">
        <v>10</v>
      </c>
      <c r="J7" s="53">
        <v>10</v>
      </c>
      <c r="K7" s="28">
        <v>10</v>
      </c>
      <c r="L7" s="27">
        <v>10</v>
      </c>
      <c r="M7" s="28">
        <v>10</v>
      </c>
      <c r="N7" s="29">
        <v>9</v>
      </c>
      <c r="O7" s="27">
        <v>9</v>
      </c>
      <c r="P7" s="28">
        <v>10</v>
      </c>
      <c r="Q7" s="23">
        <v>10</v>
      </c>
      <c r="R7" s="26">
        <v>10</v>
      </c>
      <c r="S7" s="24">
        <v>10</v>
      </c>
      <c r="T7" s="23">
        <v>9</v>
      </c>
      <c r="U7" s="26">
        <v>9</v>
      </c>
      <c r="V7" s="24">
        <v>9</v>
      </c>
      <c r="W7" s="23">
        <v>9</v>
      </c>
      <c r="X7" s="6">
        <v>9</v>
      </c>
      <c r="Y7" s="7">
        <v>9</v>
      </c>
      <c r="Z7" s="20">
        <f t="shared" ref="Z7:Z26" si="0">SUM(F7:Y7)</f>
        <v>190</v>
      </c>
      <c r="AA7" s="57">
        <f t="shared" ref="AA7:AA26" si="1">SMALL(F7:Y7,1)</f>
        <v>9</v>
      </c>
      <c r="AB7" s="57">
        <f t="shared" ref="AB7:AB26" si="2">SMALL(F7:Y7,2)</f>
        <v>9</v>
      </c>
      <c r="AC7" s="57">
        <f t="shared" ref="AC7:AC26" si="3">SMALL(F7:Y7,3)</f>
        <v>9</v>
      </c>
      <c r="AD7" s="57">
        <f t="shared" ref="AD7:AD26" si="4">SMALL(F7:Y7,4)</f>
        <v>9</v>
      </c>
      <c r="AE7" s="62">
        <f t="shared" ref="AE7:AE26" si="5">SUM(AA7:AD7)</f>
        <v>36</v>
      </c>
      <c r="AF7" s="63">
        <f t="shared" ref="AF7:AF26" si="6">+Z7-AE7</f>
        <v>154</v>
      </c>
    </row>
    <row r="8" spans="1:32" x14ac:dyDescent="0.3">
      <c r="A8" s="30">
        <v>2</v>
      </c>
      <c r="B8" s="31" t="s">
        <v>11</v>
      </c>
      <c r="C8" s="35">
        <v>4827</v>
      </c>
      <c r="D8" s="38">
        <v>1</v>
      </c>
      <c r="E8" s="36" t="s">
        <v>7</v>
      </c>
      <c r="F8" s="23">
        <v>8</v>
      </c>
      <c r="G8" s="26">
        <v>8</v>
      </c>
      <c r="H8" s="25">
        <v>9</v>
      </c>
      <c r="I8" s="23">
        <v>9</v>
      </c>
      <c r="J8" s="52">
        <v>9</v>
      </c>
      <c r="K8" s="26">
        <v>9</v>
      </c>
      <c r="L8" s="23">
        <v>9</v>
      </c>
      <c r="M8" s="26">
        <v>9</v>
      </c>
      <c r="N8" s="25">
        <v>10</v>
      </c>
      <c r="O8" s="23">
        <v>7</v>
      </c>
      <c r="P8" s="26">
        <v>0</v>
      </c>
      <c r="Q8" s="23">
        <v>8</v>
      </c>
      <c r="R8" s="26">
        <v>9</v>
      </c>
      <c r="S8" s="24">
        <v>9</v>
      </c>
      <c r="T8" s="23">
        <v>10</v>
      </c>
      <c r="U8" s="26">
        <v>10</v>
      </c>
      <c r="V8" s="24">
        <v>10</v>
      </c>
      <c r="W8" s="23">
        <v>10</v>
      </c>
      <c r="X8" s="6">
        <v>10</v>
      </c>
      <c r="Y8" s="7">
        <v>10</v>
      </c>
      <c r="Z8" s="20">
        <f t="shared" si="0"/>
        <v>173</v>
      </c>
      <c r="AA8" s="57">
        <f t="shared" si="1"/>
        <v>0</v>
      </c>
      <c r="AB8" s="57">
        <f t="shared" si="2"/>
        <v>7</v>
      </c>
      <c r="AC8" s="57">
        <f t="shared" si="3"/>
        <v>8</v>
      </c>
      <c r="AD8" s="57">
        <f t="shared" si="4"/>
        <v>8</v>
      </c>
      <c r="AE8" s="62">
        <f t="shared" si="5"/>
        <v>23</v>
      </c>
      <c r="AF8" s="63">
        <f t="shared" si="6"/>
        <v>150</v>
      </c>
    </row>
    <row r="9" spans="1:32" x14ac:dyDescent="0.3">
      <c r="A9" s="30">
        <v>3</v>
      </c>
      <c r="B9" s="31" t="s">
        <v>41</v>
      </c>
      <c r="C9" s="35">
        <v>1894</v>
      </c>
      <c r="D9" s="38">
        <v>16</v>
      </c>
      <c r="E9" s="36" t="s">
        <v>9</v>
      </c>
      <c r="F9" s="27">
        <v>8</v>
      </c>
      <c r="G9" s="28">
        <v>9</v>
      </c>
      <c r="H9" s="29">
        <v>9</v>
      </c>
      <c r="I9" s="27">
        <v>9</v>
      </c>
      <c r="J9" s="53">
        <v>10</v>
      </c>
      <c r="K9" s="28">
        <v>10</v>
      </c>
      <c r="L9" s="27">
        <v>10</v>
      </c>
      <c r="M9" s="28">
        <v>10</v>
      </c>
      <c r="N9" s="29">
        <v>10</v>
      </c>
      <c r="O9" s="27">
        <v>10</v>
      </c>
      <c r="P9" s="28">
        <v>10</v>
      </c>
      <c r="Q9" s="23">
        <v>0</v>
      </c>
      <c r="R9" s="26">
        <v>0</v>
      </c>
      <c r="S9" s="24">
        <v>0</v>
      </c>
      <c r="T9" s="23">
        <v>0</v>
      </c>
      <c r="U9" s="26">
        <v>0</v>
      </c>
      <c r="V9" s="24">
        <v>0</v>
      </c>
      <c r="W9" s="23">
        <v>0</v>
      </c>
      <c r="X9" s="6">
        <v>0</v>
      </c>
      <c r="Y9" s="7">
        <v>0</v>
      </c>
      <c r="Z9" s="20">
        <f t="shared" si="0"/>
        <v>105</v>
      </c>
      <c r="AA9" s="57">
        <f t="shared" si="1"/>
        <v>0</v>
      </c>
      <c r="AB9" s="57">
        <f t="shared" si="2"/>
        <v>0</v>
      </c>
      <c r="AC9" s="57">
        <f t="shared" si="3"/>
        <v>0</v>
      </c>
      <c r="AD9" s="57">
        <f t="shared" si="4"/>
        <v>0</v>
      </c>
      <c r="AE9" s="62">
        <f t="shared" si="5"/>
        <v>0</v>
      </c>
      <c r="AF9" s="63">
        <f t="shared" si="6"/>
        <v>105</v>
      </c>
    </row>
    <row r="10" spans="1:32" x14ac:dyDescent="0.3">
      <c r="A10" s="30">
        <v>4</v>
      </c>
      <c r="B10" s="31" t="s">
        <v>10</v>
      </c>
      <c r="C10" s="35">
        <v>7146</v>
      </c>
      <c r="D10" s="38">
        <v>47</v>
      </c>
      <c r="E10" s="36" t="s">
        <v>7</v>
      </c>
      <c r="F10" s="23">
        <v>0</v>
      </c>
      <c r="G10" s="26">
        <v>0</v>
      </c>
      <c r="H10" s="25">
        <v>0</v>
      </c>
      <c r="I10" s="27">
        <v>0</v>
      </c>
      <c r="J10" s="53">
        <v>0</v>
      </c>
      <c r="K10" s="28">
        <v>0</v>
      </c>
      <c r="L10" s="27">
        <v>8</v>
      </c>
      <c r="M10" s="28">
        <v>8</v>
      </c>
      <c r="N10" s="29">
        <v>8</v>
      </c>
      <c r="O10" s="27">
        <v>0</v>
      </c>
      <c r="P10" s="28">
        <v>8</v>
      </c>
      <c r="Q10" s="23">
        <v>0</v>
      </c>
      <c r="R10" s="26">
        <v>7</v>
      </c>
      <c r="S10" s="24">
        <v>0</v>
      </c>
      <c r="T10" s="23">
        <v>0</v>
      </c>
      <c r="U10" s="26">
        <v>0</v>
      </c>
      <c r="V10" s="24">
        <v>8</v>
      </c>
      <c r="W10" s="23">
        <v>8</v>
      </c>
      <c r="X10" s="6">
        <v>8</v>
      </c>
      <c r="Y10" s="7">
        <v>8</v>
      </c>
      <c r="Z10" s="20">
        <f t="shared" si="0"/>
        <v>71</v>
      </c>
      <c r="AA10" s="57">
        <f t="shared" si="1"/>
        <v>0</v>
      </c>
      <c r="AB10" s="57">
        <f t="shared" si="2"/>
        <v>0</v>
      </c>
      <c r="AC10" s="57">
        <f t="shared" si="3"/>
        <v>0</v>
      </c>
      <c r="AD10" s="57">
        <f t="shared" si="4"/>
        <v>0</v>
      </c>
      <c r="AE10" s="62">
        <f t="shared" si="5"/>
        <v>0</v>
      </c>
      <c r="AF10" s="63">
        <f t="shared" si="6"/>
        <v>71</v>
      </c>
    </row>
    <row r="11" spans="1:32" x14ac:dyDescent="0.3">
      <c r="A11" s="30">
        <v>5</v>
      </c>
      <c r="B11" s="31" t="s">
        <v>31</v>
      </c>
      <c r="C11" s="35">
        <v>21945</v>
      </c>
      <c r="D11" s="38">
        <v>13</v>
      </c>
      <c r="E11" s="36" t="s">
        <v>9</v>
      </c>
      <c r="F11" s="27">
        <v>0</v>
      </c>
      <c r="G11" s="28">
        <v>0</v>
      </c>
      <c r="H11" s="29">
        <v>0</v>
      </c>
      <c r="I11" s="27">
        <v>10</v>
      </c>
      <c r="J11" s="53">
        <v>9</v>
      </c>
      <c r="K11" s="28">
        <v>9</v>
      </c>
      <c r="L11" s="27">
        <v>0</v>
      </c>
      <c r="M11" s="28">
        <v>0</v>
      </c>
      <c r="N11" s="29">
        <v>0</v>
      </c>
      <c r="O11" s="27">
        <v>0</v>
      </c>
      <c r="P11" s="28">
        <v>0</v>
      </c>
      <c r="Q11" s="23">
        <v>0</v>
      </c>
      <c r="R11" s="26">
        <v>0</v>
      </c>
      <c r="S11" s="24">
        <v>0</v>
      </c>
      <c r="T11" s="23">
        <v>8</v>
      </c>
      <c r="U11" s="26">
        <v>8</v>
      </c>
      <c r="V11" s="24">
        <v>8</v>
      </c>
      <c r="W11" s="23">
        <v>0</v>
      </c>
      <c r="X11" s="6">
        <v>0</v>
      </c>
      <c r="Y11" s="7">
        <v>0</v>
      </c>
      <c r="Z11" s="20">
        <f t="shared" si="0"/>
        <v>52</v>
      </c>
      <c r="AA11" s="57">
        <f t="shared" si="1"/>
        <v>0</v>
      </c>
      <c r="AB11" s="57">
        <f t="shared" si="2"/>
        <v>0</v>
      </c>
      <c r="AC11" s="57">
        <f t="shared" si="3"/>
        <v>0</v>
      </c>
      <c r="AD11" s="57">
        <f t="shared" si="4"/>
        <v>0</v>
      </c>
      <c r="AE11" s="62">
        <f t="shared" si="5"/>
        <v>0</v>
      </c>
      <c r="AF11" s="63">
        <f t="shared" si="6"/>
        <v>52</v>
      </c>
    </row>
    <row r="12" spans="1:32" x14ac:dyDescent="0.3">
      <c r="A12" s="30">
        <v>6</v>
      </c>
      <c r="B12" s="31" t="s">
        <v>20</v>
      </c>
      <c r="C12" s="35">
        <v>13794</v>
      </c>
      <c r="D12" s="38">
        <v>141</v>
      </c>
      <c r="E12" s="36" t="s">
        <v>9</v>
      </c>
      <c r="F12" s="27">
        <v>9</v>
      </c>
      <c r="G12" s="28">
        <v>10</v>
      </c>
      <c r="H12" s="29">
        <v>0</v>
      </c>
      <c r="I12" s="27">
        <v>0</v>
      </c>
      <c r="J12" s="53">
        <v>0</v>
      </c>
      <c r="K12" s="28">
        <v>0</v>
      </c>
      <c r="L12" s="27">
        <v>0</v>
      </c>
      <c r="M12" s="28">
        <v>0</v>
      </c>
      <c r="N12" s="29">
        <v>0</v>
      </c>
      <c r="O12" s="27">
        <v>0</v>
      </c>
      <c r="P12" s="28">
        <v>0</v>
      </c>
      <c r="Q12" s="23">
        <v>0</v>
      </c>
      <c r="R12" s="26">
        <v>0</v>
      </c>
      <c r="S12" s="24">
        <v>0</v>
      </c>
      <c r="T12" s="23">
        <v>9</v>
      </c>
      <c r="U12" s="26">
        <v>9</v>
      </c>
      <c r="V12" s="24">
        <v>9</v>
      </c>
      <c r="W12" s="23">
        <v>0</v>
      </c>
      <c r="X12" s="6">
        <v>0</v>
      </c>
      <c r="Y12" s="7">
        <v>0</v>
      </c>
      <c r="Z12" s="20">
        <f t="shared" si="0"/>
        <v>46</v>
      </c>
      <c r="AA12" s="57">
        <f t="shared" si="1"/>
        <v>0</v>
      </c>
      <c r="AB12" s="57">
        <f t="shared" si="2"/>
        <v>0</v>
      </c>
      <c r="AC12" s="57">
        <f t="shared" si="3"/>
        <v>0</v>
      </c>
      <c r="AD12" s="57">
        <f t="shared" si="4"/>
        <v>0</v>
      </c>
      <c r="AE12" s="62">
        <f t="shared" si="5"/>
        <v>0</v>
      </c>
      <c r="AF12" s="63">
        <f t="shared" si="6"/>
        <v>46</v>
      </c>
    </row>
    <row r="13" spans="1:32" x14ac:dyDescent="0.3">
      <c r="A13" s="30">
        <v>7</v>
      </c>
      <c r="B13" s="31" t="s">
        <v>38</v>
      </c>
      <c r="C13" s="35">
        <v>6461</v>
      </c>
      <c r="D13" s="38">
        <v>119</v>
      </c>
      <c r="E13" s="36" t="s">
        <v>9</v>
      </c>
      <c r="F13" s="27">
        <v>0</v>
      </c>
      <c r="G13" s="28">
        <v>0</v>
      </c>
      <c r="H13" s="29">
        <v>0</v>
      </c>
      <c r="I13" s="27">
        <v>0</v>
      </c>
      <c r="J13" s="53">
        <v>0</v>
      </c>
      <c r="K13" s="28">
        <v>0</v>
      </c>
      <c r="L13" s="27">
        <v>0</v>
      </c>
      <c r="M13" s="28">
        <v>0</v>
      </c>
      <c r="N13" s="29">
        <v>0</v>
      </c>
      <c r="O13" s="27">
        <v>9</v>
      </c>
      <c r="P13" s="28">
        <v>0</v>
      </c>
      <c r="Q13" s="23">
        <v>9</v>
      </c>
      <c r="R13" s="26">
        <v>10</v>
      </c>
      <c r="S13" s="24">
        <v>10</v>
      </c>
      <c r="T13" s="23">
        <v>0</v>
      </c>
      <c r="U13" s="26">
        <v>0</v>
      </c>
      <c r="V13" s="24">
        <v>0</v>
      </c>
      <c r="W13" s="23">
        <v>0</v>
      </c>
      <c r="X13" s="6">
        <v>0</v>
      </c>
      <c r="Y13" s="7">
        <v>0</v>
      </c>
      <c r="Z13" s="20">
        <f t="shared" si="0"/>
        <v>38</v>
      </c>
      <c r="AA13" s="57">
        <f t="shared" si="1"/>
        <v>0</v>
      </c>
      <c r="AB13" s="57">
        <f t="shared" si="2"/>
        <v>0</v>
      </c>
      <c r="AC13" s="57">
        <f t="shared" si="3"/>
        <v>0</v>
      </c>
      <c r="AD13" s="57">
        <f t="shared" si="4"/>
        <v>0</v>
      </c>
      <c r="AE13" s="62">
        <f t="shared" si="5"/>
        <v>0</v>
      </c>
      <c r="AF13" s="63">
        <f t="shared" si="6"/>
        <v>38</v>
      </c>
    </row>
    <row r="14" spans="1:32" x14ac:dyDescent="0.3">
      <c r="A14" s="30">
        <v>8</v>
      </c>
      <c r="B14" s="31" t="s">
        <v>40</v>
      </c>
      <c r="C14" s="35">
        <v>11524</v>
      </c>
      <c r="D14" s="38">
        <v>14</v>
      </c>
      <c r="E14" s="36" t="s">
        <v>7</v>
      </c>
      <c r="F14" s="27">
        <v>0</v>
      </c>
      <c r="G14" s="28">
        <v>0</v>
      </c>
      <c r="H14" s="29">
        <v>0</v>
      </c>
      <c r="I14" s="27">
        <v>0</v>
      </c>
      <c r="J14" s="53">
        <v>0</v>
      </c>
      <c r="K14" s="28">
        <v>0</v>
      </c>
      <c r="L14" s="27">
        <v>0</v>
      </c>
      <c r="M14" s="28">
        <v>0</v>
      </c>
      <c r="N14" s="29">
        <v>0</v>
      </c>
      <c r="O14" s="27">
        <v>0</v>
      </c>
      <c r="P14" s="28">
        <v>7</v>
      </c>
      <c r="Q14" s="23">
        <v>9</v>
      </c>
      <c r="R14" s="26">
        <v>8</v>
      </c>
      <c r="S14" s="24">
        <v>8</v>
      </c>
      <c r="T14" s="23">
        <v>0</v>
      </c>
      <c r="U14" s="26">
        <v>0</v>
      </c>
      <c r="V14" s="24">
        <v>0</v>
      </c>
      <c r="W14" s="23">
        <v>0</v>
      </c>
      <c r="X14" s="6">
        <v>0</v>
      </c>
      <c r="Y14" s="7">
        <v>0</v>
      </c>
      <c r="Z14" s="20">
        <f t="shared" si="0"/>
        <v>32</v>
      </c>
      <c r="AA14" s="57">
        <f t="shared" si="1"/>
        <v>0</v>
      </c>
      <c r="AB14" s="57">
        <f t="shared" si="2"/>
        <v>0</v>
      </c>
      <c r="AC14" s="57">
        <f t="shared" si="3"/>
        <v>0</v>
      </c>
      <c r="AD14" s="57">
        <f t="shared" si="4"/>
        <v>0</v>
      </c>
      <c r="AE14" s="62">
        <f t="shared" si="5"/>
        <v>0</v>
      </c>
      <c r="AF14" s="63">
        <f t="shared" si="6"/>
        <v>32</v>
      </c>
    </row>
    <row r="15" spans="1:32" x14ac:dyDescent="0.3">
      <c r="A15" s="30">
        <v>9</v>
      </c>
      <c r="B15" s="31" t="s">
        <v>33</v>
      </c>
      <c r="C15" s="35">
        <v>3613</v>
      </c>
      <c r="D15" s="38">
        <v>9</v>
      </c>
      <c r="E15" s="36" t="s">
        <v>8</v>
      </c>
      <c r="F15" s="27">
        <v>0</v>
      </c>
      <c r="G15" s="28">
        <v>0</v>
      </c>
      <c r="H15" s="29">
        <v>0</v>
      </c>
      <c r="I15" s="27">
        <v>0</v>
      </c>
      <c r="J15" s="53">
        <v>0</v>
      </c>
      <c r="K15" s="28">
        <v>0</v>
      </c>
      <c r="L15" s="27">
        <v>10</v>
      </c>
      <c r="M15" s="28">
        <v>10</v>
      </c>
      <c r="N15" s="29">
        <v>10</v>
      </c>
      <c r="O15" s="27">
        <v>0</v>
      </c>
      <c r="P15" s="28">
        <v>0</v>
      </c>
      <c r="Q15" s="23">
        <v>0</v>
      </c>
      <c r="R15" s="26">
        <v>0</v>
      </c>
      <c r="S15" s="24">
        <v>0</v>
      </c>
      <c r="T15" s="23">
        <v>0</v>
      </c>
      <c r="U15" s="26">
        <v>0</v>
      </c>
      <c r="V15" s="24">
        <v>0</v>
      </c>
      <c r="W15" s="23">
        <v>0</v>
      </c>
      <c r="X15" s="6">
        <v>0</v>
      </c>
      <c r="Y15" s="7">
        <v>0</v>
      </c>
      <c r="Z15" s="20">
        <f t="shared" si="0"/>
        <v>30</v>
      </c>
      <c r="AA15" s="57">
        <f t="shared" si="1"/>
        <v>0</v>
      </c>
      <c r="AB15" s="57">
        <f t="shared" si="2"/>
        <v>0</v>
      </c>
      <c r="AC15" s="57">
        <f t="shared" si="3"/>
        <v>0</v>
      </c>
      <c r="AD15" s="57">
        <f t="shared" si="4"/>
        <v>0</v>
      </c>
      <c r="AE15" s="62">
        <f t="shared" si="5"/>
        <v>0</v>
      </c>
      <c r="AF15" s="63">
        <f t="shared" si="6"/>
        <v>30</v>
      </c>
    </row>
    <row r="16" spans="1:32" x14ac:dyDescent="0.3">
      <c r="A16" s="30">
        <v>10</v>
      </c>
      <c r="B16" s="31" t="s">
        <v>45</v>
      </c>
      <c r="C16" s="35">
        <v>1582</v>
      </c>
      <c r="D16" s="38">
        <v>119</v>
      </c>
      <c r="E16" s="36" t="s">
        <v>9</v>
      </c>
      <c r="F16" s="27">
        <v>0</v>
      </c>
      <c r="G16" s="28">
        <v>0</v>
      </c>
      <c r="H16" s="29">
        <v>0</v>
      </c>
      <c r="I16" s="27">
        <v>0</v>
      </c>
      <c r="J16" s="53">
        <v>0</v>
      </c>
      <c r="K16" s="28">
        <v>0</v>
      </c>
      <c r="L16" s="27">
        <v>0</v>
      </c>
      <c r="M16" s="28">
        <v>0</v>
      </c>
      <c r="N16" s="29">
        <v>0</v>
      </c>
      <c r="O16" s="27">
        <v>0</v>
      </c>
      <c r="P16" s="28">
        <v>0</v>
      </c>
      <c r="Q16" s="23">
        <v>0</v>
      </c>
      <c r="R16" s="26">
        <v>0</v>
      </c>
      <c r="S16" s="24">
        <v>0</v>
      </c>
      <c r="T16" s="23">
        <v>10</v>
      </c>
      <c r="U16" s="26">
        <v>10</v>
      </c>
      <c r="V16" s="24">
        <v>10</v>
      </c>
      <c r="W16" s="23">
        <v>0</v>
      </c>
      <c r="X16" s="6">
        <v>0</v>
      </c>
      <c r="Y16" s="7">
        <v>0</v>
      </c>
      <c r="Z16" s="20">
        <f t="shared" si="0"/>
        <v>30</v>
      </c>
      <c r="AA16" s="57">
        <f t="shared" si="1"/>
        <v>0</v>
      </c>
      <c r="AB16" s="57">
        <f t="shared" si="2"/>
        <v>0</v>
      </c>
      <c r="AC16" s="57">
        <f t="shared" si="3"/>
        <v>0</v>
      </c>
      <c r="AD16" s="57">
        <f t="shared" si="4"/>
        <v>0</v>
      </c>
      <c r="AE16" s="62">
        <f t="shared" si="5"/>
        <v>0</v>
      </c>
      <c r="AF16" s="63">
        <f t="shared" si="6"/>
        <v>30</v>
      </c>
    </row>
    <row r="17" spans="1:35" x14ac:dyDescent="0.3">
      <c r="A17" s="30">
        <v>11</v>
      </c>
      <c r="B17" s="31" t="s">
        <v>15</v>
      </c>
      <c r="C17" s="35">
        <v>10544</v>
      </c>
      <c r="D17" s="38">
        <v>53</v>
      </c>
      <c r="E17" s="36" t="s">
        <v>9</v>
      </c>
      <c r="F17" s="27">
        <v>6</v>
      </c>
      <c r="G17" s="28">
        <v>7</v>
      </c>
      <c r="H17" s="29">
        <v>7</v>
      </c>
      <c r="I17" s="27">
        <v>0</v>
      </c>
      <c r="J17" s="53">
        <v>0</v>
      </c>
      <c r="K17" s="28">
        <v>0</v>
      </c>
      <c r="L17" s="27">
        <v>9</v>
      </c>
      <c r="M17" s="28">
        <v>0</v>
      </c>
      <c r="N17" s="29">
        <v>0</v>
      </c>
      <c r="O17" s="27">
        <v>0</v>
      </c>
      <c r="P17" s="28">
        <v>0</v>
      </c>
      <c r="Q17" s="23">
        <v>0</v>
      </c>
      <c r="R17" s="26">
        <v>0</v>
      </c>
      <c r="S17" s="24">
        <v>0</v>
      </c>
      <c r="T17" s="23">
        <v>0</v>
      </c>
      <c r="U17" s="26">
        <v>0</v>
      </c>
      <c r="V17" s="24">
        <v>0</v>
      </c>
      <c r="W17" s="23">
        <v>0</v>
      </c>
      <c r="X17" s="6">
        <v>0</v>
      </c>
      <c r="Y17" s="7">
        <v>0</v>
      </c>
      <c r="Z17" s="20">
        <f t="shared" si="0"/>
        <v>29</v>
      </c>
      <c r="AA17" s="57">
        <f t="shared" si="1"/>
        <v>0</v>
      </c>
      <c r="AB17" s="57">
        <f t="shared" si="2"/>
        <v>0</v>
      </c>
      <c r="AC17" s="57">
        <f t="shared" si="3"/>
        <v>0</v>
      </c>
      <c r="AD17" s="57">
        <f t="shared" si="4"/>
        <v>0</v>
      </c>
      <c r="AE17" s="62">
        <f t="shared" si="5"/>
        <v>0</v>
      </c>
      <c r="AF17" s="63">
        <f t="shared" si="6"/>
        <v>29</v>
      </c>
    </row>
    <row r="18" spans="1:35" x14ac:dyDescent="0.3">
      <c r="A18" s="30">
        <v>12</v>
      </c>
      <c r="B18" s="31" t="s">
        <v>16</v>
      </c>
      <c r="C18" s="35">
        <v>10011</v>
      </c>
      <c r="D18" s="38">
        <v>23</v>
      </c>
      <c r="E18" s="36" t="s">
        <v>7</v>
      </c>
      <c r="F18" s="27">
        <v>10</v>
      </c>
      <c r="G18" s="28">
        <v>10</v>
      </c>
      <c r="H18" s="29">
        <v>8</v>
      </c>
      <c r="I18" s="27">
        <v>0</v>
      </c>
      <c r="J18" s="53">
        <v>0</v>
      </c>
      <c r="K18" s="28">
        <v>0</v>
      </c>
      <c r="L18" s="27">
        <v>0</v>
      </c>
      <c r="M18" s="28">
        <v>0</v>
      </c>
      <c r="N18" s="29">
        <v>0</v>
      </c>
      <c r="O18" s="27">
        <v>0</v>
      </c>
      <c r="P18" s="28">
        <v>0</v>
      </c>
      <c r="Q18" s="23">
        <v>0</v>
      </c>
      <c r="R18" s="26">
        <v>0</v>
      </c>
      <c r="S18" s="24">
        <v>0</v>
      </c>
      <c r="T18" s="23">
        <v>0</v>
      </c>
      <c r="U18" s="26">
        <v>0</v>
      </c>
      <c r="V18" s="24">
        <v>0</v>
      </c>
      <c r="W18" s="23">
        <v>0</v>
      </c>
      <c r="X18" s="6">
        <v>0</v>
      </c>
      <c r="Y18" s="7">
        <v>0</v>
      </c>
      <c r="Z18" s="20">
        <f t="shared" si="0"/>
        <v>28</v>
      </c>
      <c r="AA18" s="57">
        <f t="shared" si="1"/>
        <v>0</v>
      </c>
      <c r="AB18" s="57">
        <f t="shared" si="2"/>
        <v>0</v>
      </c>
      <c r="AC18" s="57">
        <f t="shared" si="3"/>
        <v>0</v>
      </c>
      <c r="AD18" s="57">
        <f t="shared" si="4"/>
        <v>0</v>
      </c>
      <c r="AE18" s="62">
        <f t="shared" si="5"/>
        <v>0</v>
      </c>
      <c r="AF18" s="63">
        <f t="shared" si="6"/>
        <v>28</v>
      </c>
    </row>
    <row r="19" spans="1:35" x14ac:dyDescent="0.3">
      <c r="A19" s="30">
        <v>13</v>
      </c>
      <c r="B19" s="31" t="s">
        <v>21</v>
      </c>
      <c r="C19" s="35">
        <v>4486</v>
      </c>
      <c r="D19" s="38">
        <v>14</v>
      </c>
      <c r="E19" s="36" t="s">
        <v>9</v>
      </c>
      <c r="F19" s="27">
        <v>10</v>
      </c>
      <c r="G19" s="28">
        <v>8</v>
      </c>
      <c r="H19" s="29">
        <v>10</v>
      </c>
      <c r="I19" s="27">
        <v>0</v>
      </c>
      <c r="J19" s="53">
        <v>0</v>
      </c>
      <c r="K19" s="28">
        <v>0</v>
      </c>
      <c r="L19" s="27">
        <v>0</v>
      </c>
      <c r="M19" s="28">
        <v>0</v>
      </c>
      <c r="N19" s="29">
        <v>0</v>
      </c>
      <c r="O19" s="27">
        <v>0</v>
      </c>
      <c r="P19" s="28">
        <v>0</v>
      </c>
      <c r="Q19" s="23">
        <v>0</v>
      </c>
      <c r="R19" s="26">
        <v>0</v>
      </c>
      <c r="S19" s="24">
        <v>0</v>
      </c>
      <c r="T19" s="23">
        <v>0</v>
      </c>
      <c r="U19" s="26">
        <v>0</v>
      </c>
      <c r="V19" s="24">
        <v>0</v>
      </c>
      <c r="W19" s="23">
        <v>0</v>
      </c>
      <c r="X19" s="6">
        <v>0</v>
      </c>
      <c r="Y19" s="7">
        <v>0</v>
      </c>
      <c r="Z19" s="20">
        <f t="shared" si="0"/>
        <v>28</v>
      </c>
      <c r="AA19" s="57">
        <f t="shared" si="1"/>
        <v>0</v>
      </c>
      <c r="AB19" s="57">
        <f t="shared" si="2"/>
        <v>0</v>
      </c>
      <c r="AC19" s="57">
        <f t="shared" si="3"/>
        <v>0</v>
      </c>
      <c r="AD19" s="57">
        <f t="shared" si="4"/>
        <v>0</v>
      </c>
      <c r="AE19" s="62">
        <f t="shared" si="5"/>
        <v>0</v>
      </c>
      <c r="AF19" s="63">
        <f t="shared" si="6"/>
        <v>28</v>
      </c>
    </row>
    <row r="20" spans="1:35" x14ac:dyDescent="0.3">
      <c r="A20" s="30">
        <v>14</v>
      </c>
      <c r="B20" s="31" t="s">
        <v>10</v>
      </c>
      <c r="C20" s="35">
        <v>7146</v>
      </c>
      <c r="D20" s="38">
        <v>405</v>
      </c>
      <c r="E20" s="36" t="s">
        <v>9</v>
      </c>
      <c r="F20" s="27">
        <v>7</v>
      </c>
      <c r="G20" s="28">
        <v>6</v>
      </c>
      <c r="H20" s="29">
        <v>8</v>
      </c>
      <c r="I20" s="27">
        <v>0</v>
      </c>
      <c r="J20" s="53">
        <v>0</v>
      </c>
      <c r="K20" s="28">
        <v>0</v>
      </c>
      <c r="L20" s="27">
        <v>0</v>
      </c>
      <c r="M20" s="28">
        <v>0</v>
      </c>
      <c r="N20" s="29">
        <v>0</v>
      </c>
      <c r="O20" s="27">
        <v>0</v>
      </c>
      <c r="P20" s="28">
        <v>0</v>
      </c>
      <c r="Q20" s="23">
        <v>0</v>
      </c>
      <c r="R20" s="26">
        <v>0</v>
      </c>
      <c r="S20" s="24">
        <v>0</v>
      </c>
      <c r="T20" s="23">
        <v>0</v>
      </c>
      <c r="U20" s="26">
        <v>0</v>
      </c>
      <c r="V20" s="24">
        <v>0</v>
      </c>
      <c r="W20" s="23">
        <v>0</v>
      </c>
      <c r="X20" s="6">
        <v>0</v>
      </c>
      <c r="Y20" s="7">
        <v>0</v>
      </c>
      <c r="Z20" s="20">
        <f t="shared" si="0"/>
        <v>21</v>
      </c>
      <c r="AA20" s="57">
        <f t="shared" si="1"/>
        <v>0</v>
      </c>
      <c r="AB20" s="57">
        <f t="shared" si="2"/>
        <v>0</v>
      </c>
      <c r="AC20" s="57">
        <f t="shared" si="3"/>
        <v>0</v>
      </c>
      <c r="AD20" s="57">
        <f t="shared" si="4"/>
        <v>0</v>
      </c>
      <c r="AE20" s="62">
        <f t="shared" si="5"/>
        <v>0</v>
      </c>
      <c r="AF20" s="63">
        <f t="shared" si="6"/>
        <v>21</v>
      </c>
    </row>
    <row r="21" spans="1:35" x14ac:dyDescent="0.3">
      <c r="A21" s="30">
        <v>15</v>
      </c>
      <c r="B21" s="31" t="s">
        <v>37</v>
      </c>
      <c r="C21" s="35">
        <v>1270</v>
      </c>
      <c r="D21" s="38">
        <v>23</v>
      </c>
      <c r="E21" s="36" t="s">
        <v>7</v>
      </c>
      <c r="F21" s="27">
        <v>0</v>
      </c>
      <c r="G21" s="28">
        <v>0</v>
      </c>
      <c r="H21" s="29">
        <v>0</v>
      </c>
      <c r="I21" s="27">
        <v>0</v>
      </c>
      <c r="J21" s="53">
        <v>0</v>
      </c>
      <c r="K21" s="28">
        <v>0</v>
      </c>
      <c r="L21" s="27">
        <v>0</v>
      </c>
      <c r="M21" s="28">
        <v>0</v>
      </c>
      <c r="N21" s="29">
        <v>0</v>
      </c>
      <c r="O21" s="27">
        <v>8</v>
      </c>
      <c r="P21" s="28">
        <v>9</v>
      </c>
      <c r="Q21" s="23">
        <v>0</v>
      </c>
      <c r="R21" s="26">
        <v>0</v>
      </c>
      <c r="S21" s="24">
        <v>0</v>
      </c>
      <c r="T21" s="23">
        <v>0</v>
      </c>
      <c r="U21" s="26">
        <v>0</v>
      </c>
      <c r="V21" s="24">
        <v>0</v>
      </c>
      <c r="W21" s="23">
        <v>0</v>
      </c>
      <c r="X21" s="6">
        <v>0</v>
      </c>
      <c r="Y21" s="7">
        <v>0</v>
      </c>
      <c r="Z21" s="20">
        <f t="shared" si="0"/>
        <v>17</v>
      </c>
      <c r="AA21" s="57">
        <f t="shared" si="1"/>
        <v>0</v>
      </c>
      <c r="AB21" s="57">
        <f t="shared" si="2"/>
        <v>0</v>
      </c>
      <c r="AC21" s="57">
        <f t="shared" si="3"/>
        <v>0</v>
      </c>
      <c r="AD21" s="57">
        <f t="shared" si="4"/>
        <v>0</v>
      </c>
      <c r="AE21" s="62">
        <f t="shared" si="5"/>
        <v>0</v>
      </c>
      <c r="AF21" s="63">
        <f t="shared" si="6"/>
        <v>17</v>
      </c>
    </row>
    <row r="22" spans="1:35" x14ac:dyDescent="0.3">
      <c r="A22" s="30">
        <v>16</v>
      </c>
      <c r="B22" s="31" t="s">
        <v>34</v>
      </c>
      <c r="C22" s="35" t="s">
        <v>35</v>
      </c>
      <c r="D22" s="38">
        <v>57</v>
      </c>
      <c r="E22" s="36" t="s">
        <v>8</v>
      </c>
      <c r="F22" s="27">
        <v>0</v>
      </c>
      <c r="G22" s="28">
        <v>0</v>
      </c>
      <c r="H22" s="29">
        <v>0</v>
      </c>
      <c r="I22" s="27">
        <v>0</v>
      </c>
      <c r="J22" s="53">
        <v>0</v>
      </c>
      <c r="K22" s="28">
        <v>0</v>
      </c>
      <c r="L22" s="27">
        <v>0</v>
      </c>
      <c r="M22" s="28">
        <v>0</v>
      </c>
      <c r="N22" s="29">
        <v>0</v>
      </c>
      <c r="O22" s="27">
        <v>10</v>
      </c>
      <c r="P22" s="28">
        <v>0</v>
      </c>
      <c r="Q22" s="23">
        <v>0</v>
      </c>
      <c r="R22" s="26">
        <v>0</v>
      </c>
      <c r="S22" s="24">
        <v>0</v>
      </c>
      <c r="T22" s="23">
        <v>0</v>
      </c>
      <c r="U22" s="26">
        <v>0</v>
      </c>
      <c r="V22" s="24">
        <v>0</v>
      </c>
      <c r="W22" s="23">
        <v>0</v>
      </c>
      <c r="X22" s="6">
        <v>0</v>
      </c>
      <c r="Y22" s="7">
        <v>0</v>
      </c>
      <c r="Z22" s="20">
        <f t="shared" si="0"/>
        <v>10</v>
      </c>
      <c r="AA22" s="57">
        <f t="shared" si="1"/>
        <v>0</v>
      </c>
      <c r="AB22" s="57">
        <f t="shared" si="2"/>
        <v>0</v>
      </c>
      <c r="AC22" s="57">
        <f t="shared" si="3"/>
        <v>0</v>
      </c>
      <c r="AD22" s="57">
        <f t="shared" si="4"/>
        <v>0</v>
      </c>
      <c r="AE22" s="62">
        <f t="shared" si="5"/>
        <v>0</v>
      </c>
      <c r="AF22" s="63">
        <f t="shared" si="6"/>
        <v>10</v>
      </c>
    </row>
    <row r="23" spans="1:35" x14ac:dyDescent="0.3">
      <c r="A23" s="30">
        <v>17</v>
      </c>
      <c r="B23" s="31" t="s">
        <v>36</v>
      </c>
      <c r="C23" s="35">
        <v>4675</v>
      </c>
      <c r="D23" s="38">
        <v>16</v>
      </c>
      <c r="E23" s="36" t="s">
        <v>7</v>
      </c>
      <c r="F23" s="27">
        <v>0</v>
      </c>
      <c r="G23" s="28">
        <v>0</v>
      </c>
      <c r="H23" s="29">
        <v>0</v>
      </c>
      <c r="I23" s="27">
        <v>0</v>
      </c>
      <c r="J23" s="53">
        <v>0</v>
      </c>
      <c r="K23" s="28">
        <v>0</v>
      </c>
      <c r="L23" s="27">
        <v>0</v>
      </c>
      <c r="M23" s="28">
        <v>0</v>
      </c>
      <c r="N23" s="29">
        <v>0</v>
      </c>
      <c r="O23" s="27">
        <v>10</v>
      </c>
      <c r="P23" s="28">
        <v>0</v>
      </c>
      <c r="Q23" s="23">
        <v>0</v>
      </c>
      <c r="R23" s="26">
        <v>0</v>
      </c>
      <c r="S23" s="24">
        <v>0</v>
      </c>
      <c r="T23" s="23">
        <v>0</v>
      </c>
      <c r="U23" s="26">
        <v>0</v>
      </c>
      <c r="V23" s="24">
        <v>0</v>
      </c>
      <c r="W23" s="23">
        <v>0</v>
      </c>
      <c r="X23" s="6">
        <v>0</v>
      </c>
      <c r="Y23" s="7">
        <v>0</v>
      </c>
      <c r="Z23" s="20">
        <f t="shared" si="0"/>
        <v>10</v>
      </c>
      <c r="AA23" s="57">
        <f t="shared" si="1"/>
        <v>0</v>
      </c>
      <c r="AB23" s="57">
        <f t="shared" si="2"/>
        <v>0</v>
      </c>
      <c r="AC23" s="57">
        <f t="shared" si="3"/>
        <v>0</v>
      </c>
      <c r="AD23" s="57">
        <f t="shared" si="4"/>
        <v>0</v>
      </c>
      <c r="AE23" s="62">
        <f t="shared" si="5"/>
        <v>0</v>
      </c>
      <c r="AF23" s="63">
        <f t="shared" si="6"/>
        <v>10</v>
      </c>
    </row>
    <row r="24" spans="1:35" x14ac:dyDescent="0.3">
      <c r="A24" s="30">
        <v>18</v>
      </c>
      <c r="B24" s="31" t="s">
        <v>42</v>
      </c>
      <c r="C24" s="35">
        <v>15390</v>
      </c>
      <c r="D24" s="38">
        <v>90</v>
      </c>
      <c r="E24" s="36" t="s">
        <v>9</v>
      </c>
      <c r="F24" s="27">
        <v>0</v>
      </c>
      <c r="G24" s="28">
        <v>0</v>
      </c>
      <c r="H24" s="29">
        <v>0</v>
      </c>
      <c r="I24" s="27">
        <v>0</v>
      </c>
      <c r="J24" s="53">
        <v>0</v>
      </c>
      <c r="K24" s="28">
        <v>0</v>
      </c>
      <c r="L24" s="27">
        <v>0</v>
      </c>
      <c r="M24" s="28">
        <v>0</v>
      </c>
      <c r="N24" s="29">
        <v>0</v>
      </c>
      <c r="O24" s="27">
        <v>0</v>
      </c>
      <c r="P24" s="28">
        <v>0</v>
      </c>
      <c r="Q24" s="23">
        <v>10</v>
      </c>
      <c r="R24" s="26">
        <v>0</v>
      </c>
      <c r="S24" s="24">
        <v>0</v>
      </c>
      <c r="T24" s="23">
        <v>0</v>
      </c>
      <c r="U24" s="26">
        <v>0</v>
      </c>
      <c r="V24" s="24">
        <v>0</v>
      </c>
      <c r="W24" s="23">
        <v>0</v>
      </c>
      <c r="X24" s="6">
        <v>0</v>
      </c>
      <c r="Y24" s="7">
        <v>0</v>
      </c>
      <c r="Z24" s="20">
        <f t="shared" si="0"/>
        <v>10</v>
      </c>
      <c r="AA24" s="57">
        <f t="shared" si="1"/>
        <v>0</v>
      </c>
      <c r="AB24" s="57">
        <f t="shared" si="2"/>
        <v>0</v>
      </c>
      <c r="AC24" s="57">
        <f t="shared" si="3"/>
        <v>0</v>
      </c>
      <c r="AD24" s="57">
        <f t="shared" si="4"/>
        <v>0</v>
      </c>
      <c r="AE24" s="62">
        <f t="shared" si="5"/>
        <v>0</v>
      </c>
      <c r="AF24" s="63">
        <f t="shared" si="6"/>
        <v>10</v>
      </c>
    </row>
    <row r="25" spans="1:35" x14ac:dyDescent="0.3">
      <c r="A25" s="30">
        <v>19</v>
      </c>
      <c r="B25" s="31" t="s">
        <v>39</v>
      </c>
      <c r="C25" s="35">
        <v>6089</v>
      </c>
      <c r="D25" s="38">
        <v>92</v>
      </c>
      <c r="E25" s="36" t="s">
        <v>19</v>
      </c>
      <c r="F25" s="27">
        <v>0</v>
      </c>
      <c r="G25" s="28">
        <v>0</v>
      </c>
      <c r="H25" s="29">
        <v>0</v>
      </c>
      <c r="I25" s="27">
        <v>0</v>
      </c>
      <c r="J25" s="53">
        <v>0</v>
      </c>
      <c r="K25" s="28">
        <v>0</v>
      </c>
      <c r="L25" s="27">
        <v>0</v>
      </c>
      <c r="M25" s="28">
        <v>0</v>
      </c>
      <c r="N25" s="29">
        <v>0</v>
      </c>
      <c r="O25" s="27">
        <v>0</v>
      </c>
      <c r="P25" s="28">
        <v>0</v>
      </c>
      <c r="Q25" s="23">
        <v>10</v>
      </c>
      <c r="R25" s="26">
        <v>0</v>
      </c>
      <c r="S25" s="24">
        <v>0</v>
      </c>
      <c r="T25" s="23">
        <v>0</v>
      </c>
      <c r="U25" s="26">
        <v>0</v>
      </c>
      <c r="V25" s="24">
        <v>0</v>
      </c>
      <c r="W25" s="23">
        <v>0</v>
      </c>
      <c r="X25" s="6">
        <v>0</v>
      </c>
      <c r="Y25" s="7">
        <v>0</v>
      </c>
      <c r="Z25" s="20">
        <f t="shared" si="0"/>
        <v>10</v>
      </c>
      <c r="AA25" s="57">
        <f t="shared" si="1"/>
        <v>0</v>
      </c>
      <c r="AB25" s="57">
        <f t="shared" si="2"/>
        <v>0</v>
      </c>
      <c r="AC25" s="57">
        <f t="shared" si="3"/>
        <v>0</v>
      </c>
      <c r="AD25" s="57">
        <f t="shared" si="4"/>
        <v>0</v>
      </c>
      <c r="AE25" s="62">
        <f t="shared" si="5"/>
        <v>0</v>
      </c>
      <c r="AF25" s="63">
        <f t="shared" si="6"/>
        <v>10</v>
      </c>
    </row>
    <row r="26" spans="1:35" x14ac:dyDescent="0.3">
      <c r="A26" s="30">
        <v>20</v>
      </c>
      <c r="B26" s="31" t="s">
        <v>44</v>
      </c>
      <c r="C26" s="35">
        <v>6854</v>
      </c>
      <c r="D26" s="38">
        <v>405</v>
      </c>
      <c r="E26" s="36" t="s">
        <v>9</v>
      </c>
      <c r="F26" s="27">
        <v>0</v>
      </c>
      <c r="G26" s="28">
        <v>0</v>
      </c>
      <c r="H26" s="29">
        <v>0</v>
      </c>
      <c r="I26" s="27">
        <v>0</v>
      </c>
      <c r="J26" s="53">
        <v>0</v>
      </c>
      <c r="K26" s="28">
        <v>0</v>
      </c>
      <c r="L26" s="27">
        <v>0</v>
      </c>
      <c r="M26" s="28">
        <v>0</v>
      </c>
      <c r="N26" s="29">
        <v>0</v>
      </c>
      <c r="O26" s="27">
        <v>0</v>
      </c>
      <c r="P26" s="28">
        <v>0</v>
      </c>
      <c r="Q26" s="23">
        <v>0</v>
      </c>
      <c r="R26" s="26">
        <v>0</v>
      </c>
      <c r="S26" s="24">
        <v>0</v>
      </c>
      <c r="T26" s="23">
        <v>0</v>
      </c>
      <c r="U26" s="26">
        <v>0</v>
      </c>
      <c r="V26" s="24">
        <v>0</v>
      </c>
      <c r="W26" s="23">
        <v>0</v>
      </c>
      <c r="X26" s="6">
        <v>0</v>
      </c>
      <c r="Y26" s="7">
        <v>0</v>
      </c>
      <c r="Z26" s="20">
        <f t="shared" si="0"/>
        <v>0</v>
      </c>
      <c r="AA26" s="57">
        <f t="shared" si="1"/>
        <v>0</v>
      </c>
      <c r="AB26" s="57">
        <f t="shared" si="2"/>
        <v>0</v>
      </c>
      <c r="AC26" s="57">
        <f t="shared" si="3"/>
        <v>0</v>
      </c>
      <c r="AD26" s="57">
        <f t="shared" si="4"/>
        <v>0</v>
      </c>
      <c r="AE26" s="62">
        <f t="shared" si="5"/>
        <v>0</v>
      </c>
      <c r="AF26" s="63">
        <f t="shared" si="6"/>
        <v>0</v>
      </c>
    </row>
    <row r="27" spans="1:35" x14ac:dyDescent="0.3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F27" s="1"/>
      <c r="AG27" s="1"/>
    </row>
    <row r="28" spans="1:35" x14ac:dyDescent="0.3">
      <c r="A28" s="2"/>
      <c r="B28" s="2"/>
      <c r="C28" s="14"/>
      <c r="D28" s="14"/>
      <c r="E28" s="14"/>
      <c r="F28" s="15"/>
      <c r="G28" s="15"/>
      <c r="H28" s="15">
        <v>8</v>
      </c>
      <c r="I28" s="15"/>
      <c r="J28" s="15"/>
      <c r="K28" s="15">
        <v>4</v>
      </c>
      <c r="L28" s="15"/>
      <c r="M28" s="15"/>
      <c r="N28" s="15">
        <v>6</v>
      </c>
      <c r="O28" s="15"/>
      <c r="P28" s="15">
        <v>10</v>
      </c>
      <c r="Q28" s="15"/>
      <c r="R28" s="15"/>
      <c r="S28" s="15">
        <v>7</v>
      </c>
      <c r="T28" s="15"/>
      <c r="U28" s="5"/>
      <c r="V28" s="15">
        <v>7</v>
      </c>
      <c r="W28" s="15"/>
      <c r="X28" s="5"/>
      <c r="Y28" s="15">
        <v>4</v>
      </c>
      <c r="Z28" s="5"/>
      <c r="AA28" s="5"/>
      <c r="AB28" s="5"/>
      <c r="AC28" s="5"/>
      <c r="AD28" s="5"/>
      <c r="AE28" s="5"/>
      <c r="AF28" s="96">
        <f>AVERAGE(H28:Y28)</f>
        <v>6.5714285714285712</v>
      </c>
      <c r="AG28" s="5"/>
      <c r="AH28" s="5"/>
      <c r="AI28" s="5"/>
    </row>
    <row r="29" spans="1:35" x14ac:dyDescent="0.3">
      <c r="AD29" s="58"/>
    </row>
    <row r="30" spans="1:35" x14ac:dyDescent="0.3">
      <c r="AA30" s="5"/>
      <c r="AB30" s="5"/>
      <c r="AC30" s="5"/>
      <c r="AD30" s="5"/>
      <c r="AE30" s="5"/>
      <c r="AF30" s="3"/>
    </row>
    <row r="31" spans="1:35" x14ac:dyDescent="0.3">
      <c r="AA31" s="59"/>
      <c r="AB31" s="59"/>
      <c r="AC31" s="59"/>
      <c r="AD31" s="59"/>
      <c r="AE31" s="59"/>
    </row>
    <row r="32" spans="1:35" x14ac:dyDescent="0.3">
      <c r="AA32" s="59"/>
      <c r="AB32" s="59"/>
      <c r="AC32" s="59"/>
      <c r="AD32" s="59"/>
      <c r="AE32" s="59"/>
    </row>
  </sheetData>
  <sortState ref="B7:AF26">
    <sortCondition descending="1" ref="AF7:AF26"/>
  </sortState>
  <mergeCells count="18">
    <mergeCell ref="I4:K4"/>
    <mergeCell ref="L4:N4"/>
    <mergeCell ref="A1:AF3"/>
    <mergeCell ref="O4:P4"/>
    <mergeCell ref="Q4:S4"/>
    <mergeCell ref="T4:V4"/>
    <mergeCell ref="W4:Y4"/>
    <mergeCell ref="Z4:Z6"/>
    <mergeCell ref="AA4:AD5"/>
    <mergeCell ref="AF4:AF6"/>
    <mergeCell ref="O5:P5"/>
    <mergeCell ref="Q5:S5"/>
    <mergeCell ref="T5:V5"/>
    <mergeCell ref="W5:Y5"/>
    <mergeCell ref="F4:H4"/>
    <mergeCell ref="F5:H5"/>
    <mergeCell ref="I5:K5"/>
    <mergeCell ref="L5:N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7"/>
  <sheetViews>
    <sheetView zoomScale="85" zoomScaleNormal="85" workbookViewId="0">
      <selection activeCell="AJ19" sqref="AJ19"/>
    </sheetView>
  </sheetViews>
  <sheetFormatPr defaultRowHeight="14.4" x14ac:dyDescent="0.3"/>
  <cols>
    <col min="1" max="1" width="5.5546875" customWidth="1"/>
    <col min="2" max="2" width="23.5546875" customWidth="1"/>
    <col min="3" max="3" width="13.5546875" customWidth="1"/>
    <col min="4" max="4" width="10.5546875" customWidth="1"/>
    <col min="5" max="5" width="5.5546875" customWidth="1"/>
    <col min="6" max="15" width="3.5546875" bestFit="1" customWidth="1"/>
    <col min="16" max="16" width="4.88671875" customWidth="1"/>
    <col min="17" max="17" width="3.5546875" bestFit="1" customWidth="1"/>
    <col min="18" max="18" width="3.5546875" customWidth="1"/>
    <col min="19" max="25" width="3.5546875" bestFit="1" customWidth="1"/>
    <col min="26" max="26" width="7.33203125" bestFit="1" customWidth="1"/>
    <col min="27" max="30" width="3.33203125" style="1" bestFit="1" customWidth="1"/>
    <col min="31" max="31" width="3.109375" style="1" bestFit="1" customWidth="1"/>
    <col min="33" max="33" width="5.5546875" bestFit="1" customWidth="1"/>
    <col min="34" max="35" width="3.109375" style="1" bestFit="1" customWidth="1"/>
    <col min="37" max="37" width="2.44140625" bestFit="1" customWidth="1"/>
  </cols>
  <sheetData>
    <row r="1" spans="1:40" x14ac:dyDescent="0.3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40" ht="23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1:40" ht="24" customHeight="1" thickBot="1" x14ac:dyDescent="0.3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</row>
    <row r="4" spans="1:40" x14ac:dyDescent="0.3">
      <c r="A4" s="65"/>
      <c r="B4" s="66"/>
      <c r="C4" s="67"/>
      <c r="D4" s="67"/>
      <c r="E4" s="67"/>
      <c r="F4" s="99" t="s">
        <v>6</v>
      </c>
      <c r="G4" s="100"/>
      <c r="H4" s="100"/>
      <c r="I4" s="99" t="s">
        <v>6</v>
      </c>
      <c r="J4" s="100"/>
      <c r="K4" s="100"/>
      <c r="L4" s="99" t="s">
        <v>6</v>
      </c>
      <c r="M4" s="100"/>
      <c r="N4" s="101"/>
      <c r="O4" s="99" t="s">
        <v>6</v>
      </c>
      <c r="P4" s="100"/>
      <c r="Q4" s="99" t="s">
        <v>6</v>
      </c>
      <c r="R4" s="100"/>
      <c r="S4" s="100"/>
      <c r="T4" s="99" t="s">
        <v>6</v>
      </c>
      <c r="U4" s="100"/>
      <c r="V4" s="101"/>
      <c r="W4" s="99" t="s">
        <v>6</v>
      </c>
      <c r="X4" s="100"/>
      <c r="Y4" s="101"/>
      <c r="Z4" s="102" t="s">
        <v>22</v>
      </c>
      <c r="AA4" s="99" t="s">
        <v>23</v>
      </c>
      <c r="AB4" s="100"/>
      <c r="AC4" s="100"/>
      <c r="AD4" s="101"/>
      <c r="AE4" s="48"/>
      <c r="AF4" s="102" t="s">
        <v>1</v>
      </c>
      <c r="AK4" s="54" t="s">
        <v>8</v>
      </c>
      <c r="AL4" s="54" t="s">
        <v>18</v>
      </c>
      <c r="AM4" s="55">
        <v>4</v>
      </c>
      <c r="AN4" s="55"/>
    </row>
    <row r="5" spans="1:40" ht="15" thickBot="1" x14ac:dyDescent="0.35">
      <c r="A5" s="68"/>
      <c r="B5" s="69"/>
      <c r="C5" s="70"/>
      <c r="D5" s="70"/>
      <c r="E5" s="70"/>
      <c r="F5" s="108">
        <v>43512</v>
      </c>
      <c r="G5" s="109"/>
      <c r="H5" s="109"/>
      <c r="I5" s="108">
        <v>43533</v>
      </c>
      <c r="J5" s="109"/>
      <c r="K5" s="109"/>
      <c r="L5" s="108">
        <v>43568</v>
      </c>
      <c r="M5" s="109"/>
      <c r="N5" s="109"/>
      <c r="O5" s="108">
        <v>43610</v>
      </c>
      <c r="P5" s="109"/>
      <c r="Q5" s="108">
        <v>43652</v>
      </c>
      <c r="R5" s="109"/>
      <c r="S5" s="109"/>
      <c r="T5" s="108">
        <v>43694</v>
      </c>
      <c r="U5" s="109"/>
      <c r="V5" s="110"/>
      <c r="W5" s="108">
        <v>43750</v>
      </c>
      <c r="X5" s="109"/>
      <c r="Y5" s="110"/>
      <c r="Z5" s="103"/>
      <c r="AA5" s="105"/>
      <c r="AB5" s="106"/>
      <c r="AC5" s="106"/>
      <c r="AD5" s="107"/>
      <c r="AE5" s="60"/>
      <c r="AF5" s="103"/>
      <c r="AK5" s="54" t="s">
        <v>7</v>
      </c>
      <c r="AL5" s="54" t="s">
        <v>18</v>
      </c>
      <c r="AM5" s="55">
        <v>4</v>
      </c>
      <c r="AN5" s="55">
        <v>10</v>
      </c>
    </row>
    <row r="6" spans="1:40" ht="29.4" thickBot="1" x14ac:dyDescent="0.35">
      <c r="A6" s="8" t="s">
        <v>0</v>
      </c>
      <c r="B6" s="9" t="s">
        <v>3</v>
      </c>
      <c r="C6" s="13" t="s">
        <v>2</v>
      </c>
      <c r="D6" s="37" t="s">
        <v>4</v>
      </c>
      <c r="E6" s="13" t="s">
        <v>5</v>
      </c>
      <c r="F6" s="16">
        <v>1</v>
      </c>
      <c r="G6" s="17">
        <v>2</v>
      </c>
      <c r="H6" s="18">
        <v>3</v>
      </c>
      <c r="I6" s="16">
        <v>1</v>
      </c>
      <c r="J6" s="50">
        <v>2</v>
      </c>
      <c r="K6" s="17">
        <v>3</v>
      </c>
      <c r="L6" s="16">
        <v>1</v>
      </c>
      <c r="M6" s="17">
        <v>2</v>
      </c>
      <c r="N6" s="19">
        <v>3</v>
      </c>
      <c r="O6" s="16">
        <v>1</v>
      </c>
      <c r="P6" s="17">
        <v>2</v>
      </c>
      <c r="Q6" s="10">
        <v>1</v>
      </c>
      <c r="R6" s="11">
        <v>2</v>
      </c>
      <c r="S6" s="11">
        <v>2</v>
      </c>
      <c r="T6" s="10">
        <v>1</v>
      </c>
      <c r="U6" s="11">
        <v>2</v>
      </c>
      <c r="V6" s="12">
        <v>3</v>
      </c>
      <c r="W6" s="10">
        <v>1</v>
      </c>
      <c r="X6" s="11">
        <v>2</v>
      </c>
      <c r="Y6" s="12">
        <v>3</v>
      </c>
      <c r="Z6" s="104"/>
      <c r="AA6" s="56" t="s">
        <v>24</v>
      </c>
      <c r="AB6" s="56" t="s">
        <v>25</v>
      </c>
      <c r="AC6" s="56" t="s">
        <v>26</v>
      </c>
      <c r="AD6" s="56" t="s">
        <v>27</v>
      </c>
      <c r="AE6" s="61" t="s">
        <v>28</v>
      </c>
      <c r="AF6" s="104"/>
      <c r="AK6" s="54" t="s">
        <v>9</v>
      </c>
      <c r="AL6" s="54" t="s">
        <v>18</v>
      </c>
      <c r="AM6" s="55">
        <v>10</v>
      </c>
      <c r="AN6" s="55">
        <v>16</v>
      </c>
    </row>
    <row r="7" spans="1:40" x14ac:dyDescent="0.3">
      <c r="A7" s="21"/>
      <c r="B7" s="22" t="s">
        <v>12</v>
      </c>
      <c r="C7" s="34"/>
      <c r="D7" s="33"/>
      <c r="E7" s="34"/>
      <c r="F7" s="39"/>
      <c r="G7" s="40"/>
      <c r="H7" s="41"/>
      <c r="I7" s="39"/>
      <c r="J7" s="51"/>
      <c r="K7" s="40"/>
      <c r="L7" s="39"/>
      <c r="M7" s="40"/>
      <c r="N7" s="42"/>
      <c r="O7" s="39"/>
      <c r="P7" s="40"/>
      <c r="Q7" s="43"/>
      <c r="R7" s="46"/>
      <c r="S7" s="44"/>
      <c r="T7" s="43"/>
      <c r="U7" s="46"/>
      <c r="V7" s="44"/>
      <c r="W7" s="43"/>
      <c r="X7" s="46"/>
      <c r="Y7" s="45"/>
      <c r="Z7" s="49"/>
      <c r="AA7" s="57"/>
      <c r="AB7" s="57"/>
      <c r="AC7" s="57"/>
      <c r="AD7" s="57"/>
      <c r="AE7" s="62"/>
      <c r="AF7" s="63"/>
      <c r="AK7" s="54" t="s">
        <v>19</v>
      </c>
      <c r="AL7" s="54" t="s">
        <v>18</v>
      </c>
      <c r="AM7" s="55">
        <v>16</v>
      </c>
      <c r="AN7" s="55"/>
    </row>
    <row r="8" spans="1:40" x14ac:dyDescent="0.3">
      <c r="A8" s="30">
        <v>1</v>
      </c>
      <c r="B8" s="31" t="s">
        <v>33</v>
      </c>
      <c r="C8" s="35">
        <v>3613</v>
      </c>
      <c r="D8" s="38">
        <v>9</v>
      </c>
      <c r="E8" s="36" t="s">
        <v>8</v>
      </c>
      <c r="F8" s="27">
        <v>0</v>
      </c>
      <c r="G8" s="28">
        <v>0</v>
      </c>
      <c r="H8" s="29">
        <v>0</v>
      </c>
      <c r="I8" s="27">
        <v>0</v>
      </c>
      <c r="J8" s="53">
        <v>0</v>
      </c>
      <c r="K8" s="28">
        <v>0</v>
      </c>
      <c r="L8" s="27">
        <v>10</v>
      </c>
      <c r="M8" s="28">
        <v>10</v>
      </c>
      <c r="N8" s="29">
        <v>10</v>
      </c>
      <c r="O8" s="27">
        <v>0</v>
      </c>
      <c r="P8" s="28">
        <v>0</v>
      </c>
      <c r="Q8" s="23">
        <v>0</v>
      </c>
      <c r="R8" s="26">
        <v>0</v>
      </c>
      <c r="S8" s="24">
        <v>0</v>
      </c>
      <c r="T8" s="23">
        <v>0</v>
      </c>
      <c r="U8" s="26">
        <v>0</v>
      </c>
      <c r="V8" s="24">
        <v>0</v>
      </c>
      <c r="W8" s="23">
        <v>0</v>
      </c>
      <c r="X8" s="6">
        <v>0</v>
      </c>
      <c r="Y8" s="7">
        <v>0</v>
      </c>
      <c r="Z8" s="20">
        <f>SUM(F8:Y8)</f>
        <v>30</v>
      </c>
      <c r="AA8" s="57">
        <f>SMALL(F8:Y8,1)</f>
        <v>0</v>
      </c>
      <c r="AB8" s="57">
        <f>SMALL(F8:Y8,2)</f>
        <v>0</v>
      </c>
      <c r="AC8" s="57">
        <f>SMALL(F8:Y8,3)</f>
        <v>0</v>
      </c>
      <c r="AD8" s="57">
        <f>SMALL(F8:Y8,4)</f>
        <v>0</v>
      </c>
      <c r="AE8" s="62">
        <f>SUM(AA8:AD8)</f>
        <v>0</v>
      </c>
      <c r="AF8" s="63">
        <f t="shared" ref="AF8" si="0">+Z8-AE8</f>
        <v>30</v>
      </c>
    </row>
    <row r="9" spans="1:40" x14ac:dyDescent="0.3">
      <c r="A9" s="30">
        <v>2</v>
      </c>
      <c r="B9" s="31" t="s">
        <v>34</v>
      </c>
      <c r="C9" s="35" t="s">
        <v>35</v>
      </c>
      <c r="D9" s="38">
        <v>57</v>
      </c>
      <c r="E9" s="36" t="s">
        <v>8</v>
      </c>
      <c r="F9" s="23">
        <v>0</v>
      </c>
      <c r="G9" s="26">
        <v>0</v>
      </c>
      <c r="H9" s="25">
        <v>0</v>
      </c>
      <c r="I9" s="23">
        <v>0</v>
      </c>
      <c r="J9" s="52">
        <v>0</v>
      </c>
      <c r="K9" s="26">
        <v>0</v>
      </c>
      <c r="L9" s="23">
        <v>0</v>
      </c>
      <c r="M9" s="26">
        <v>0</v>
      </c>
      <c r="N9" s="25">
        <v>0</v>
      </c>
      <c r="O9" s="23">
        <v>10</v>
      </c>
      <c r="P9" s="26">
        <v>0</v>
      </c>
      <c r="Q9" s="23">
        <v>0</v>
      </c>
      <c r="R9" s="26">
        <v>0</v>
      </c>
      <c r="S9" s="24">
        <v>0</v>
      </c>
      <c r="T9" s="23">
        <v>0</v>
      </c>
      <c r="U9" s="26">
        <v>0</v>
      </c>
      <c r="V9" s="24">
        <v>0</v>
      </c>
      <c r="W9" s="23">
        <v>0</v>
      </c>
      <c r="X9" s="6">
        <v>0</v>
      </c>
      <c r="Y9" s="7">
        <v>0</v>
      </c>
      <c r="Z9" s="20">
        <f>SUM(F9:Y9)</f>
        <v>10</v>
      </c>
      <c r="AA9" s="57">
        <f>SMALL(F9:Y9,1)</f>
        <v>0</v>
      </c>
      <c r="AB9" s="57">
        <f>SMALL(F9:Y9,2)</f>
        <v>0</v>
      </c>
      <c r="AC9" s="57">
        <f>SMALL(F9:Y9,3)</f>
        <v>0</v>
      </c>
      <c r="AD9" s="57">
        <f>SMALL(F9:Y9,4)</f>
        <v>0</v>
      </c>
      <c r="AE9" s="62">
        <f>SUM(AA9:AD9)</f>
        <v>0</v>
      </c>
      <c r="AF9" s="63">
        <f t="shared" ref="AF9" si="1">+Z9-AE9</f>
        <v>10</v>
      </c>
    </row>
    <row r="10" spans="1:40" x14ac:dyDescent="0.3">
      <c r="A10" s="30"/>
      <c r="B10" s="31"/>
      <c r="C10" s="36"/>
      <c r="D10" s="38"/>
      <c r="E10" s="36"/>
      <c r="F10" s="23"/>
      <c r="G10" s="26"/>
      <c r="H10" s="25"/>
      <c r="I10" s="23"/>
      <c r="J10" s="52"/>
      <c r="K10" s="26"/>
      <c r="L10" s="23"/>
      <c r="M10" s="26"/>
      <c r="N10" s="25"/>
      <c r="O10" s="23"/>
      <c r="P10" s="26"/>
      <c r="Q10" s="23"/>
      <c r="R10" s="26"/>
      <c r="S10" s="24"/>
      <c r="T10" s="23"/>
      <c r="U10" s="26"/>
      <c r="V10" s="24"/>
      <c r="W10" s="23"/>
      <c r="X10" s="6"/>
      <c r="Y10" s="7"/>
      <c r="Z10" s="20"/>
      <c r="AA10" s="57"/>
      <c r="AB10" s="57"/>
      <c r="AC10" s="57"/>
      <c r="AD10" s="57"/>
      <c r="AE10" s="62"/>
      <c r="AF10" s="63"/>
    </row>
    <row r="11" spans="1:40" x14ac:dyDescent="0.3">
      <c r="A11" s="30"/>
      <c r="B11" s="32" t="s">
        <v>13</v>
      </c>
      <c r="C11" s="36"/>
      <c r="D11" s="38"/>
      <c r="E11" s="36"/>
      <c r="F11" s="23"/>
      <c r="G11" s="26"/>
      <c r="H11" s="25"/>
      <c r="I11" s="23"/>
      <c r="J11" s="52"/>
      <c r="K11" s="26"/>
      <c r="L11" s="23"/>
      <c r="M11" s="26"/>
      <c r="N11" s="25"/>
      <c r="O11" s="23"/>
      <c r="P11" s="26"/>
      <c r="Q11" s="23"/>
      <c r="R11" s="26"/>
      <c r="S11" s="24"/>
      <c r="T11" s="23"/>
      <c r="U11" s="26"/>
      <c r="V11" s="24"/>
      <c r="W11" s="23"/>
      <c r="X11" s="6"/>
      <c r="Y11" s="7"/>
      <c r="Z11" s="20"/>
      <c r="AA11" s="57"/>
      <c r="AB11" s="57"/>
      <c r="AC11" s="57"/>
      <c r="AD11" s="57"/>
      <c r="AE11" s="62"/>
      <c r="AF11" s="63"/>
    </row>
    <row r="12" spans="1:40" x14ac:dyDescent="0.3">
      <c r="A12" s="30">
        <v>1</v>
      </c>
      <c r="B12" s="31" t="s">
        <v>17</v>
      </c>
      <c r="C12" s="35">
        <v>8029</v>
      </c>
      <c r="D12" s="38">
        <v>46</v>
      </c>
      <c r="E12" s="36" t="s">
        <v>7</v>
      </c>
      <c r="F12" s="27">
        <v>9</v>
      </c>
      <c r="G12" s="28">
        <v>9</v>
      </c>
      <c r="H12" s="29">
        <v>10</v>
      </c>
      <c r="I12" s="27">
        <v>10</v>
      </c>
      <c r="J12" s="53">
        <v>10</v>
      </c>
      <c r="K12" s="28">
        <v>10</v>
      </c>
      <c r="L12" s="27">
        <v>10</v>
      </c>
      <c r="M12" s="28">
        <v>10</v>
      </c>
      <c r="N12" s="29">
        <v>9</v>
      </c>
      <c r="O12" s="27">
        <v>9</v>
      </c>
      <c r="P12" s="28">
        <v>10</v>
      </c>
      <c r="Q12" s="23">
        <v>10</v>
      </c>
      <c r="R12" s="26">
        <v>10</v>
      </c>
      <c r="S12" s="24">
        <v>10</v>
      </c>
      <c r="T12" s="23">
        <v>9</v>
      </c>
      <c r="U12" s="26">
        <v>9</v>
      </c>
      <c r="V12" s="24">
        <v>9</v>
      </c>
      <c r="W12" s="23">
        <v>9</v>
      </c>
      <c r="X12" s="6">
        <v>9</v>
      </c>
      <c r="Y12" s="7">
        <v>9</v>
      </c>
      <c r="Z12" s="20">
        <f t="shared" ref="Z12:Z18" si="2">SUM(F12:Y12)</f>
        <v>190</v>
      </c>
      <c r="AA12" s="57">
        <f t="shared" ref="AA12:AA18" si="3">SMALL(F12:Y12,1)</f>
        <v>9</v>
      </c>
      <c r="AB12" s="57">
        <f t="shared" ref="AB12:AB18" si="4">SMALL(F12:Y12,2)</f>
        <v>9</v>
      </c>
      <c r="AC12" s="57">
        <f t="shared" ref="AC12:AC18" si="5">SMALL(F12:Y12,3)</f>
        <v>9</v>
      </c>
      <c r="AD12" s="57">
        <f t="shared" ref="AD12:AD18" si="6">SMALL(F12:Y12,4)</f>
        <v>9</v>
      </c>
      <c r="AE12" s="62">
        <f>SUM(AA12:AD12)</f>
        <v>36</v>
      </c>
      <c r="AF12" s="63">
        <f t="shared" ref="AF12:AF18" si="7">+Z12-AE12</f>
        <v>154</v>
      </c>
    </row>
    <row r="13" spans="1:40" x14ac:dyDescent="0.3">
      <c r="A13" s="30">
        <v>2</v>
      </c>
      <c r="B13" s="31" t="s">
        <v>11</v>
      </c>
      <c r="C13" s="35">
        <v>4827</v>
      </c>
      <c r="D13" s="38">
        <v>1</v>
      </c>
      <c r="E13" s="36" t="s">
        <v>7</v>
      </c>
      <c r="F13" s="23">
        <v>8</v>
      </c>
      <c r="G13" s="26">
        <v>8</v>
      </c>
      <c r="H13" s="25">
        <v>9</v>
      </c>
      <c r="I13" s="27">
        <v>9</v>
      </c>
      <c r="J13" s="53">
        <v>9</v>
      </c>
      <c r="K13" s="28">
        <v>9</v>
      </c>
      <c r="L13" s="27">
        <v>9</v>
      </c>
      <c r="M13" s="28">
        <v>9</v>
      </c>
      <c r="N13" s="29">
        <v>10</v>
      </c>
      <c r="O13" s="27">
        <v>7</v>
      </c>
      <c r="P13" s="28">
        <v>0</v>
      </c>
      <c r="Q13" s="23">
        <v>8</v>
      </c>
      <c r="R13" s="26">
        <v>9</v>
      </c>
      <c r="S13" s="24">
        <v>9</v>
      </c>
      <c r="T13" s="23">
        <v>10</v>
      </c>
      <c r="U13" s="26">
        <v>10</v>
      </c>
      <c r="V13" s="24">
        <v>10</v>
      </c>
      <c r="W13" s="23">
        <v>10</v>
      </c>
      <c r="X13" s="6">
        <v>10</v>
      </c>
      <c r="Y13" s="7">
        <v>10</v>
      </c>
      <c r="Z13" s="20">
        <f t="shared" si="2"/>
        <v>173</v>
      </c>
      <c r="AA13" s="57">
        <f t="shared" si="3"/>
        <v>0</v>
      </c>
      <c r="AB13" s="57">
        <f t="shared" si="4"/>
        <v>7</v>
      </c>
      <c r="AC13" s="57">
        <f t="shared" si="5"/>
        <v>8</v>
      </c>
      <c r="AD13" s="57">
        <f t="shared" si="6"/>
        <v>8</v>
      </c>
      <c r="AE13" s="62">
        <f>SUM(AA13:AD13)</f>
        <v>23</v>
      </c>
      <c r="AF13" s="63">
        <f t="shared" si="7"/>
        <v>150</v>
      </c>
    </row>
    <row r="14" spans="1:40" x14ac:dyDescent="0.3">
      <c r="A14" s="30">
        <v>3</v>
      </c>
      <c r="B14" s="31" t="s">
        <v>10</v>
      </c>
      <c r="C14" s="35">
        <v>7146</v>
      </c>
      <c r="D14" s="38">
        <v>47</v>
      </c>
      <c r="E14" s="36" t="s">
        <v>7</v>
      </c>
      <c r="F14" s="27">
        <v>0</v>
      </c>
      <c r="G14" s="28">
        <v>0</v>
      </c>
      <c r="H14" s="29">
        <v>0</v>
      </c>
      <c r="I14" s="27">
        <v>0</v>
      </c>
      <c r="J14" s="53">
        <v>0</v>
      </c>
      <c r="K14" s="28">
        <v>0</v>
      </c>
      <c r="L14" s="27">
        <v>8</v>
      </c>
      <c r="M14" s="28">
        <v>8</v>
      </c>
      <c r="N14" s="29">
        <v>8</v>
      </c>
      <c r="O14" s="27">
        <v>0</v>
      </c>
      <c r="P14" s="28">
        <v>8</v>
      </c>
      <c r="Q14" s="23">
        <v>0</v>
      </c>
      <c r="R14" s="26">
        <v>7</v>
      </c>
      <c r="S14" s="24">
        <v>0</v>
      </c>
      <c r="T14" s="23">
        <v>0</v>
      </c>
      <c r="U14" s="26">
        <v>0</v>
      </c>
      <c r="V14" s="24">
        <v>8</v>
      </c>
      <c r="W14" s="23">
        <v>8</v>
      </c>
      <c r="X14" s="6">
        <v>8</v>
      </c>
      <c r="Y14" s="7">
        <v>8</v>
      </c>
      <c r="Z14" s="20">
        <f t="shared" si="2"/>
        <v>71</v>
      </c>
      <c r="AA14" s="57">
        <f t="shared" si="3"/>
        <v>0</v>
      </c>
      <c r="AB14" s="57">
        <f t="shared" si="4"/>
        <v>0</v>
      </c>
      <c r="AC14" s="57">
        <f t="shared" si="5"/>
        <v>0</v>
      </c>
      <c r="AD14" s="57">
        <f t="shared" si="6"/>
        <v>0</v>
      </c>
      <c r="AE14" s="62">
        <f t="shared" ref="AE14:AE18" si="8">SUM(AA14:AD14)</f>
        <v>0</v>
      </c>
      <c r="AF14" s="63">
        <f t="shared" si="7"/>
        <v>71</v>
      </c>
    </row>
    <row r="15" spans="1:40" x14ac:dyDescent="0.3">
      <c r="A15" s="30">
        <v>4</v>
      </c>
      <c r="B15" s="31" t="s">
        <v>40</v>
      </c>
      <c r="C15" s="35">
        <v>11524</v>
      </c>
      <c r="D15" s="38">
        <v>14</v>
      </c>
      <c r="E15" s="36" t="s">
        <v>7</v>
      </c>
      <c r="F15" s="27">
        <v>0</v>
      </c>
      <c r="G15" s="28">
        <v>0</v>
      </c>
      <c r="H15" s="29">
        <v>0</v>
      </c>
      <c r="I15" s="27">
        <v>0</v>
      </c>
      <c r="J15" s="53">
        <v>0</v>
      </c>
      <c r="K15" s="28">
        <v>0</v>
      </c>
      <c r="L15" s="27">
        <v>0</v>
      </c>
      <c r="M15" s="28">
        <v>0</v>
      </c>
      <c r="N15" s="29">
        <v>0</v>
      </c>
      <c r="O15" s="27">
        <v>0</v>
      </c>
      <c r="P15" s="28">
        <v>7</v>
      </c>
      <c r="Q15" s="23">
        <v>9</v>
      </c>
      <c r="R15" s="26">
        <v>8</v>
      </c>
      <c r="S15" s="24">
        <v>8</v>
      </c>
      <c r="T15" s="23">
        <v>0</v>
      </c>
      <c r="U15" s="26">
        <v>0</v>
      </c>
      <c r="V15" s="24">
        <v>0</v>
      </c>
      <c r="W15" s="23">
        <v>0</v>
      </c>
      <c r="X15" s="6">
        <v>0</v>
      </c>
      <c r="Y15" s="7">
        <v>0</v>
      </c>
      <c r="Z15" s="20">
        <f t="shared" si="2"/>
        <v>32</v>
      </c>
      <c r="AA15" s="57">
        <f t="shared" si="3"/>
        <v>0</v>
      </c>
      <c r="AB15" s="57">
        <f t="shared" si="4"/>
        <v>0</v>
      </c>
      <c r="AC15" s="57">
        <f t="shared" si="5"/>
        <v>0</v>
      </c>
      <c r="AD15" s="57">
        <f t="shared" si="6"/>
        <v>0</v>
      </c>
      <c r="AE15" s="62">
        <f t="shared" si="8"/>
        <v>0</v>
      </c>
      <c r="AF15" s="63">
        <f t="shared" si="7"/>
        <v>32</v>
      </c>
    </row>
    <row r="16" spans="1:40" x14ac:dyDescent="0.3">
      <c r="A16" s="30">
        <v>5</v>
      </c>
      <c r="B16" s="31" t="s">
        <v>16</v>
      </c>
      <c r="C16" s="35">
        <v>10011</v>
      </c>
      <c r="D16" s="38">
        <v>23</v>
      </c>
      <c r="E16" s="36" t="s">
        <v>7</v>
      </c>
      <c r="F16" s="27">
        <v>10</v>
      </c>
      <c r="G16" s="28">
        <v>10</v>
      </c>
      <c r="H16" s="29">
        <v>8</v>
      </c>
      <c r="I16" s="27">
        <v>0</v>
      </c>
      <c r="J16" s="53">
        <v>0</v>
      </c>
      <c r="K16" s="28">
        <v>0</v>
      </c>
      <c r="L16" s="27">
        <v>0</v>
      </c>
      <c r="M16" s="28">
        <v>0</v>
      </c>
      <c r="N16" s="29">
        <v>0</v>
      </c>
      <c r="O16" s="27">
        <v>0</v>
      </c>
      <c r="P16" s="28">
        <v>0</v>
      </c>
      <c r="Q16" s="23">
        <v>0</v>
      </c>
      <c r="R16" s="26">
        <v>0</v>
      </c>
      <c r="S16" s="24">
        <v>0</v>
      </c>
      <c r="T16" s="23">
        <v>0</v>
      </c>
      <c r="U16" s="26">
        <v>0</v>
      </c>
      <c r="V16" s="24">
        <v>0</v>
      </c>
      <c r="W16" s="23">
        <v>0</v>
      </c>
      <c r="X16" s="6">
        <v>0</v>
      </c>
      <c r="Y16" s="7">
        <v>0</v>
      </c>
      <c r="Z16" s="20">
        <f t="shared" si="2"/>
        <v>28</v>
      </c>
      <c r="AA16" s="57">
        <f t="shared" si="3"/>
        <v>0</v>
      </c>
      <c r="AB16" s="57">
        <f t="shared" si="4"/>
        <v>0</v>
      </c>
      <c r="AC16" s="57">
        <f t="shared" si="5"/>
        <v>0</v>
      </c>
      <c r="AD16" s="57">
        <f t="shared" si="6"/>
        <v>0</v>
      </c>
      <c r="AE16" s="62">
        <f t="shared" si="8"/>
        <v>0</v>
      </c>
      <c r="AF16" s="63">
        <f t="shared" si="7"/>
        <v>28</v>
      </c>
    </row>
    <row r="17" spans="1:32" x14ac:dyDescent="0.3">
      <c r="A17" s="30">
        <v>6</v>
      </c>
      <c r="B17" s="31" t="s">
        <v>37</v>
      </c>
      <c r="C17" s="35">
        <v>1270</v>
      </c>
      <c r="D17" s="38">
        <v>23</v>
      </c>
      <c r="E17" s="36" t="s">
        <v>7</v>
      </c>
      <c r="F17" s="27">
        <v>0</v>
      </c>
      <c r="G17" s="28">
        <v>0</v>
      </c>
      <c r="H17" s="29">
        <v>0</v>
      </c>
      <c r="I17" s="27">
        <v>0</v>
      </c>
      <c r="J17" s="53">
        <v>0</v>
      </c>
      <c r="K17" s="28">
        <v>0</v>
      </c>
      <c r="L17" s="27">
        <v>0</v>
      </c>
      <c r="M17" s="28">
        <v>0</v>
      </c>
      <c r="N17" s="29">
        <v>0</v>
      </c>
      <c r="O17" s="27">
        <v>8</v>
      </c>
      <c r="P17" s="28">
        <v>9</v>
      </c>
      <c r="Q17" s="23">
        <v>0</v>
      </c>
      <c r="R17" s="26">
        <v>0</v>
      </c>
      <c r="S17" s="24">
        <v>0</v>
      </c>
      <c r="T17" s="23">
        <v>0</v>
      </c>
      <c r="U17" s="26">
        <v>0</v>
      </c>
      <c r="V17" s="24">
        <v>0</v>
      </c>
      <c r="W17" s="23">
        <v>0</v>
      </c>
      <c r="X17" s="6">
        <v>0</v>
      </c>
      <c r="Y17" s="7">
        <v>0</v>
      </c>
      <c r="Z17" s="20">
        <f t="shared" si="2"/>
        <v>17</v>
      </c>
      <c r="AA17" s="57">
        <f t="shared" si="3"/>
        <v>0</v>
      </c>
      <c r="AB17" s="57">
        <f t="shared" si="4"/>
        <v>0</v>
      </c>
      <c r="AC17" s="57">
        <f t="shared" si="5"/>
        <v>0</v>
      </c>
      <c r="AD17" s="57">
        <f t="shared" si="6"/>
        <v>0</v>
      </c>
      <c r="AE17" s="62">
        <f t="shared" si="8"/>
        <v>0</v>
      </c>
      <c r="AF17" s="63">
        <f t="shared" si="7"/>
        <v>17</v>
      </c>
    </row>
    <row r="18" spans="1:32" x14ac:dyDescent="0.3">
      <c r="A18" s="30">
        <v>6</v>
      </c>
      <c r="B18" s="31" t="s">
        <v>36</v>
      </c>
      <c r="C18" s="35">
        <v>4675</v>
      </c>
      <c r="D18" s="38">
        <v>16</v>
      </c>
      <c r="E18" s="36" t="s">
        <v>7</v>
      </c>
      <c r="F18" s="27">
        <v>0</v>
      </c>
      <c r="G18" s="28">
        <v>0</v>
      </c>
      <c r="H18" s="29">
        <v>0</v>
      </c>
      <c r="I18" s="27">
        <v>0</v>
      </c>
      <c r="J18" s="53">
        <v>0</v>
      </c>
      <c r="K18" s="28">
        <v>0</v>
      </c>
      <c r="L18" s="27">
        <v>0</v>
      </c>
      <c r="M18" s="28">
        <v>0</v>
      </c>
      <c r="N18" s="29">
        <v>0</v>
      </c>
      <c r="O18" s="27">
        <v>10</v>
      </c>
      <c r="P18" s="28">
        <v>0</v>
      </c>
      <c r="Q18" s="23">
        <v>0</v>
      </c>
      <c r="R18" s="26">
        <v>0</v>
      </c>
      <c r="S18" s="24">
        <v>0</v>
      </c>
      <c r="T18" s="23">
        <v>0</v>
      </c>
      <c r="U18" s="26">
        <v>0</v>
      </c>
      <c r="V18" s="24">
        <v>0</v>
      </c>
      <c r="W18" s="23">
        <v>0</v>
      </c>
      <c r="X18" s="6">
        <v>0</v>
      </c>
      <c r="Y18" s="7">
        <v>0</v>
      </c>
      <c r="Z18" s="20">
        <f t="shared" si="2"/>
        <v>10</v>
      </c>
      <c r="AA18" s="57">
        <f t="shared" si="3"/>
        <v>0</v>
      </c>
      <c r="AB18" s="57">
        <f t="shared" si="4"/>
        <v>0</v>
      </c>
      <c r="AC18" s="57">
        <f t="shared" si="5"/>
        <v>0</v>
      </c>
      <c r="AD18" s="57">
        <f t="shared" si="6"/>
        <v>0</v>
      </c>
      <c r="AE18" s="62">
        <f t="shared" si="8"/>
        <v>0</v>
      </c>
      <c r="AF18" s="63">
        <f t="shared" si="7"/>
        <v>10</v>
      </c>
    </row>
    <row r="19" spans="1:32" x14ac:dyDescent="0.3">
      <c r="A19" s="30"/>
      <c r="B19" s="31"/>
      <c r="C19" s="36"/>
      <c r="D19" s="38"/>
      <c r="E19" s="36"/>
      <c r="F19" s="27"/>
      <c r="G19" s="28"/>
      <c r="H19" s="29"/>
      <c r="I19" s="27"/>
      <c r="J19" s="53"/>
      <c r="K19" s="28"/>
      <c r="L19" s="27"/>
      <c r="M19" s="28"/>
      <c r="N19" s="29"/>
      <c r="O19" s="27"/>
      <c r="P19" s="28"/>
      <c r="Q19" s="23"/>
      <c r="R19" s="26"/>
      <c r="S19" s="24"/>
      <c r="T19" s="23"/>
      <c r="U19" s="26"/>
      <c r="V19" s="24"/>
      <c r="W19" s="23"/>
      <c r="X19" s="6"/>
      <c r="Y19" s="7"/>
      <c r="Z19" s="20"/>
      <c r="AA19" s="57"/>
      <c r="AB19" s="57"/>
      <c r="AC19" s="57"/>
      <c r="AD19" s="57"/>
      <c r="AE19" s="62"/>
      <c r="AF19" s="63"/>
    </row>
    <row r="20" spans="1:32" x14ac:dyDescent="0.3">
      <c r="A20" s="30"/>
      <c r="B20" s="31"/>
      <c r="C20" s="36"/>
      <c r="D20" s="38"/>
      <c r="E20" s="36"/>
      <c r="F20" s="27"/>
      <c r="G20" s="28"/>
      <c r="H20" s="29"/>
      <c r="I20" s="27"/>
      <c r="J20" s="53"/>
      <c r="K20" s="28"/>
      <c r="L20" s="27"/>
      <c r="M20" s="28"/>
      <c r="N20" s="29"/>
      <c r="O20" s="27"/>
      <c r="P20" s="28"/>
      <c r="Q20" s="23"/>
      <c r="R20" s="26"/>
      <c r="S20" s="24"/>
      <c r="T20" s="23"/>
      <c r="U20" s="26"/>
      <c r="V20" s="24"/>
      <c r="W20" s="23"/>
      <c r="X20" s="6"/>
      <c r="Y20" s="7"/>
      <c r="Z20" s="20"/>
      <c r="AA20" s="57"/>
      <c r="AB20" s="57"/>
      <c r="AC20" s="57"/>
      <c r="AD20" s="57"/>
      <c r="AE20" s="62"/>
      <c r="AF20" s="63"/>
    </row>
    <row r="21" spans="1:32" x14ac:dyDescent="0.3">
      <c r="A21" s="30"/>
      <c r="B21" s="32" t="s">
        <v>14</v>
      </c>
      <c r="C21" s="36"/>
      <c r="D21" s="38"/>
      <c r="E21" s="36"/>
      <c r="F21" s="27"/>
      <c r="G21" s="28"/>
      <c r="H21" s="29"/>
      <c r="I21" s="27"/>
      <c r="J21" s="53"/>
      <c r="K21" s="28"/>
      <c r="L21" s="27"/>
      <c r="M21" s="28"/>
      <c r="N21" s="29"/>
      <c r="O21" s="27"/>
      <c r="P21" s="28"/>
      <c r="Q21" s="23"/>
      <c r="R21" s="26"/>
      <c r="S21" s="24"/>
      <c r="T21" s="23"/>
      <c r="U21" s="26"/>
      <c r="V21" s="24"/>
      <c r="W21" s="23"/>
      <c r="X21" s="6"/>
      <c r="Y21" s="7"/>
      <c r="Z21" s="20"/>
      <c r="AA21" s="57"/>
      <c r="AB21" s="57"/>
      <c r="AC21" s="57"/>
      <c r="AD21" s="57"/>
      <c r="AE21" s="62"/>
      <c r="AF21" s="63"/>
    </row>
    <row r="22" spans="1:32" x14ac:dyDescent="0.3">
      <c r="A22" s="30">
        <v>1</v>
      </c>
      <c r="B22" s="31" t="s">
        <v>41</v>
      </c>
      <c r="C22" s="35">
        <v>1894</v>
      </c>
      <c r="D22" s="38">
        <v>16</v>
      </c>
      <c r="E22" s="36" t="s">
        <v>9</v>
      </c>
      <c r="F22" s="27">
        <v>8</v>
      </c>
      <c r="G22" s="28">
        <v>9</v>
      </c>
      <c r="H22" s="29">
        <v>9</v>
      </c>
      <c r="I22" s="27">
        <v>9</v>
      </c>
      <c r="J22" s="53">
        <v>10</v>
      </c>
      <c r="K22" s="28">
        <v>10</v>
      </c>
      <c r="L22" s="27">
        <v>10</v>
      </c>
      <c r="M22" s="28">
        <v>10</v>
      </c>
      <c r="N22" s="29">
        <v>10</v>
      </c>
      <c r="O22" s="27">
        <v>10</v>
      </c>
      <c r="P22" s="28">
        <v>10</v>
      </c>
      <c r="Q22" s="23">
        <v>0</v>
      </c>
      <c r="R22" s="26">
        <v>0</v>
      </c>
      <c r="S22" s="24">
        <v>0</v>
      </c>
      <c r="T22" s="23">
        <v>0</v>
      </c>
      <c r="U22" s="26">
        <v>0</v>
      </c>
      <c r="V22" s="24">
        <v>0</v>
      </c>
      <c r="W22" s="23">
        <v>0</v>
      </c>
      <c r="X22" s="6">
        <v>0</v>
      </c>
      <c r="Y22" s="7">
        <v>0</v>
      </c>
      <c r="Z22" s="20">
        <f t="shared" ref="Z22:Z31" si="9">SUM(F22:Y22)</f>
        <v>105</v>
      </c>
      <c r="AA22" s="57">
        <f t="shared" ref="AA22:AA31" si="10">SMALL(F22:Y22,1)</f>
        <v>0</v>
      </c>
      <c r="AB22" s="57">
        <f t="shared" ref="AB22:AB31" si="11">SMALL(F22:Y22,2)</f>
        <v>0</v>
      </c>
      <c r="AC22" s="57">
        <f t="shared" ref="AC22:AC31" si="12">SMALL(F22:Y22,3)</f>
        <v>0</v>
      </c>
      <c r="AD22" s="57">
        <f t="shared" ref="AD22:AD31" si="13">SMALL(F22:Y22,4)</f>
        <v>0</v>
      </c>
      <c r="AE22" s="62">
        <f t="shared" ref="AE22:AE31" si="14">SUM(AA22:AD22)</f>
        <v>0</v>
      </c>
      <c r="AF22" s="63">
        <f t="shared" ref="AF22:AF31" si="15">+Z22-AE22</f>
        <v>105</v>
      </c>
    </row>
    <row r="23" spans="1:32" x14ac:dyDescent="0.3">
      <c r="A23" s="30">
        <v>2</v>
      </c>
      <c r="B23" s="31" t="s">
        <v>31</v>
      </c>
      <c r="C23" s="35">
        <v>21945</v>
      </c>
      <c r="D23" s="38">
        <v>13</v>
      </c>
      <c r="E23" s="36" t="s">
        <v>9</v>
      </c>
      <c r="F23" s="27">
        <v>0</v>
      </c>
      <c r="G23" s="28">
        <v>0</v>
      </c>
      <c r="H23" s="29">
        <v>0</v>
      </c>
      <c r="I23" s="27">
        <v>10</v>
      </c>
      <c r="J23" s="53">
        <v>9</v>
      </c>
      <c r="K23" s="28">
        <v>9</v>
      </c>
      <c r="L23" s="27">
        <v>0</v>
      </c>
      <c r="M23" s="28">
        <v>0</v>
      </c>
      <c r="N23" s="29">
        <v>0</v>
      </c>
      <c r="O23" s="27">
        <v>0</v>
      </c>
      <c r="P23" s="28">
        <v>0</v>
      </c>
      <c r="Q23" s="23">
        <v>0</v>
      </c>
      <c r="R23" s="26">
        <v>0</v>
      </c>
      <c r="S23" s="24">
        <v>0</v>
      </c>
      <c r="T23" s="23">
        <v>8</v>
      </c>
      <c r="U23" s="26">
        <v>8</v>
      </c>
      <c r="V23" s="24">
        <v>8</v>
      </c>
      <c r="W23" s="23">
        <v>0</v>
      </c>
      <c r="X23" s="6">
        <v>0</v>
      </c>
      <c r="Y23" s="7">
        <v>0</v>
      </c>
      <c r="Z23" s="20">
        <f t="shared" si="9"/>
        <v>52</v>
      </c>
      <c r="AA23" s="57">
        <f t="shared" si="10"/>
        <v>0</v>
      </c>
      <c r="AB23" s="57">
        <f t="shared" si="11"/>
        <v>0</v>
      </c>
      <c r="AC23" s="57">
        <f t="shared" si="12"/>
        <v>0</v>
      </c>
      <c r="AD23" s="57">
        <f t="shared" si="13"/>
        <v>0</v>
      </c>
      <c r="AE23" s="62">
        <f t="shared" si="14"/>
        <v>0</v>
      </c>
      <c r="AF23" s="63">
        <f t="shared" si="15"/>
        <v>52</v>
      </c>
    </row>
    <row r="24" spans="1:32" x14ac:dyDescent="0.3">
      <c r="A24" s="30">
        <v>3</v>
      </c>
      <c r="B24" s="31" t="s">
        <v>20</v>
      </c>
      <c r="C24" s="35">
        <v>13794</v>
      </c>
      <c r="D24" s="38">
        <v>141</v>
      </c>
      <c r="E24" s="36" t="s">
        <v>9</v>
      </c>
      <c r="F24" s="27">
        <v>9</v>
      </c>
      <c r="G24" s="28">
        <v>10</v>
      </c>
      <c r="H24" s="29">
        <v>0</v>
      </c>
      <c r="I24" s="27">
        <v>0</v>
      </c>
      <c r="J24" s="53">
        <v>0</v>
      </c>
      <c r="K24" s="28">
        <v>0</v>
      </c>
      <c r="L24" s="27">
        <v>0</v>
      </c>
      <c r="M24" s="28">
        <v>0</v>
      </c>
      <c r="N24" s="29">
        <v>0</v>
      </c>
      <c r="O24" s="27">
        <v>0</v>
      </c>
      <c r="P24" s="28">
        <v>0</v>
      </c>
      <c r="Q24" s="23">
        <v>0</v>
      </c>
      <c r="R24" s="26">
        <v>0</v>
      </c>
      <c r="S24" s="24">
        <v>0</v>
      </c>
      <c r="T24" s="23">
        <v>9</v>
      </c>
      <c r="U24" s="26">
        <v>9</v>
      </c>
      <c r="V24" s="24">
        <v>9</v>
      </c>
      <c r="W24" s="23">
        <v>0</v>
      </c>
      <c r="X24" s="6">
        <v>0</v>
      </c>
      <c r="Y24" s="7">
        <v>0</v>
      </c>
      <c r="Z24" s="20">
        <f t="shared" si="9"/>
        <v>46</v>
      </c>
      <c r="AA24" s="57">
        <f t="shared" si="10"/>
        <v>0</v>
      </c>
      <c r="AB24" s="57">
        <f t="shared" si="11"/>
        <v>0</v>
      </c>
      <c r="AC24" s="57">
        <f t="shared" si="12"/>
        <v>0</v>
      </c>
      <c r="AD24" s="57">
        <f t="shared" si="13"/>
        <v>0</v>
      </c>
      <c r="AE24" s="62">
        <f t="shared" si="14"/>
        <v>0</v>
      </c>
      <c r="AF24" s="63">
        <f t="shared" si="15"/>
        <v>46</v>
      </c>
    </row>
    <row r="25" spans="1:32" x14ac:dyDescent="0.3">
      <c r="A25" s="30">
        <v>4</v>
      </c>
      <c r="B25" s="31" t="s">
        <v>38</v>
      </c>
      <c r="C25" s="35">
        <v>6461</v>
      </c>
      <c r="D25" s="38">
        <v>119</v>
      </c>
      <c r="E25" s="36" t="s">
        <v>9</v>
      </c>
      <c r="F25" s="27">
        <v>0</v>
      </c>
      <c r="G25" s="28">
        <v>0</v>
      </c>
      <c r="H25" s="29">
        <v>0</v>
      </c>
      <c r="I25" s="27">
        <v>0</v>
      </c>
      <c r="J25" s="53">
        <v>0</v>
      </c>
      <c r="K25" s="28">
        <v>0</v>
      </c>
      <c r="L25" s="27">
        <v>0</v>
      </c>
      <c r="M25" s="28">
        <v>0</v>
      </c>
      <c r="N25" s="29">
        <v>0</v>
      </c>
      <c r="O25" s="27">
        <v>9</v>
      </c>
      <c r="P25" s="28">
        <v>0</v>
      </c>
      <c r="Q25" s="23">
        <v>9</v>
      </c>
      <c r="R25" s="26">
        <v>10</v>
      </c>
      <c r="S25" s="24">
        <v>10</v>
      </c>
      <c r="T25" s="23">
        <v>0</v>
      </c>
      <c r="U25" s="26">
        <v>0</v>
      </c>
      <c r="V25" s="24">
        <v>0</v>
      </c>
      <c r="W25" s="23">
        <v>0</v>
      </c>
      <c r="X25" s="6">
        <v>0</v>
      </c>
      <c r="Y25" s="7">
        <v>0</v>
      </c>
      <c r="Z25" s="20">
        <f t="shared" si="9"/>
        <v>38</v>
      </c>
      <c r="AA25" s="57">
        <f t="shared" si="10"/>
        <v>0</v>
      </c>
      <c r="AB25" s="57">
        <f t="shared" si="11"/>
        <v>0</v>
      </c>
      <c r="AC25" s="57">
        <f t="shared" si="12"/>
        <v>0</v>
      </c>
      <c r="AD25" s="57">
        <f t="shared" si="13"/>
        <v>0</v>
      </c>
      <c r="AE25" s="62">
        <f t="shared" si="14"/>
        <v>0</v>
      </c>
      <c r="AF25" s="63">
        <f t="shared" si="15"/>
        <v>38</v>
      </c>
    </row>
    <row r="26" spans="1:32" x14ac:dyDescent="0.3">
      <c r="A26" s="30">
        <v>5</v>
      </c>
      <c r="B26" s="31" t="s">
        <v>45</v>
      </c>
      <c r="C26" s="35">
        <v>1582</v>
      </c>
      <c r="D26" s="38">
        <v>119</v>
      </c>
      <c r="E26" s="36" t="s">
        <v>9</v>
      </c>
      <c r="F26" s="27">
        <v>0</v>
      </c>
      <c r="G26" s="28">
        <v>0</v>
      </c>
      <c r="H26" s="29">
        <v>0</v>
      </c>
      <c r="I26" s="27">
        <v>0</v>
      </c>
      <c r="J26" s="53">
        <v>0</v>
      </c>
      <c r="K26" s="28">
        <v>0</v>
      </c>
      <c r="L26" s="27">
        <v>0</v>
      </c>
      <c r="M26" s="28">
        <v>0</v>
      </c>
      <c r="N26" s="29">
        <v>0</v>
      </c>
      <c r="O26" s="27">
        <v>0</v>
      </c>
      <c r="P26" s="28">
        <v>0</v>
      </c>
      <c r="Q26" s="23">
        <v>0</v>
      </c>
      <c r="R26" s="26">
        <v>0</v>
      </c>
      <c r="S26" s="24">
        <v>0</v>
      </c>
      <c r="T26" s="23">
        <v>10</v>
      </c>
      <c r="U26" s="26">
        <v>10</v>
      </c>
      <c r="V26" s="24">
        <v>10</v>
      </c>
      <c r="W26" s="23">
        <v>0</v>
      </c>
      <c r="X26" s="6">
        <v>0</v>
      </c>
      <c r="Y26" s="7">
        <v>0</v>
      </c>
      <c r="Z26" s="20">
        <f t="shared" si="9"/>
        <v>30</v>
      </c>
      <c r="AA26" s="57">
        <f t="shared" si="10"/>
        <v>0</v>
      </c>
      <c r="AB26" s="57">
        <f t="shared" si="11"/>
        <v>0</v>
      </c>
      <c r="AC26" s="57">
        <f t="shared" si="12"/>
        <v>0</v>
      </c>
      <c r="AD26" s="57">
        <f t="shared" si="13"/>
        <v>0</v>
      </c>
      <c r="AE26" s="62">
        <f t="shared" si="14"/>
        <v>0</v>
      </c>
      <c r="AF26" s="63">
        <f t="shared" si="15"/>
        <v>30</v>
      </c>
    </row>
    <row r="27" spans="1:32" x14ac:dyDescent="0.3">
      <c r="A27" s="30">
        <v>6</v>
      </c>
      <c r="B27" s="31" t="s">
        <v>15</v>
      </c>
      <c r="C27" s="35">
        <v>10544</v>
      </c>
      <c r="D27" s="38">
        <v>53</v>
      </c>
      <c r="E27" s="36" t="s">
        <v>9</v>
      </c>
      <c r="F27" s="27">
        <v>6</v>
      </c>
      <c r="G27" s="28">
        <v>7</v>
      </c>
      <c r="H27" s="29">
        <v>7</v>
      </c>
      <c r="I27" s="27">
        <v>0</v>
      </c>
      <c r="J27" s="53">
        <v>0</v>
      </c>
      <c r="K27" s="28">
        <v>0</v>
      </c>
      <c r="L27" s="27">
        <v>9</v>
      </c>
      <c r="M27" s="28">
        <v>0</v>
      </c>
      <c r="N27" s="29">
        <v>0</v>
      </c>
      <c r="O27" s="27">
        <v>0</v>
      </c>
      <c r="P27" s="28">
        <v>0</v>
      </c>
      <c r="Q27" s="23">
        <v>0</v>
      </c>
      <c r="R27" s="26">
        <v>0</v>
      </c>
      <c r="S27" s="24">
        <v>0</v>
      </c>
      <c r="T27" s="23">
        <v>0</v>
      </c>
      <c r="U27" s="26">
        <v>0</v>
      </c>
      <c r="V27" s="24">
        <v>0</v>
      </c>
      <c r="W27" s="23">
        <v>0</v>
      </c>
      <c r="X27" s="6">
        <v>0</v>
      </c>
      <c r="Y27" s="7">
        <v>0</v>
      </c>
      <c r="Z27" s="20">
        <f t="shared" si="9"/>
        <v>29</v>
      </c>
      <c r="AA27" s="57">
        <f t="shared" si="10"/>
        <v>0</v>
      </c>
      <c r="AB27" s="57">
        <f t="shared" si="11"/>
        <v>0</v>
      </c>
      <c r="AC27" s="57">
        <f t="shared" si="12"/>
        <v>0</v>
      </c>
      <c r="AD27" s="57">
        <f t="shared" si="13"/>
        <v>0</v>
      </c>
      <c r="AE27" s="62">
        <f t="shared" si="14"/>
        <v>0</v>
      </c>
      <c r="AF27" s="63">
        <f t="shared" si="15"/>
        <v>29</v>
      </c>
    </row>
    <row r="28" spans="1:32" x14ac:dyDescent="0.3">
      <c r="A28" s="30">
        <v>7</v>
      </c>
      <c r="B28" s="31" t="s">
        <v>21</v>
      </c>
      <c r="C28" s="35">
        <v>4486</v>
      </c>
      <c r="D28" s="38">
        <v>14</v>
      </c>
      <c r="E28" s="36" t="s">
        <v>9</v>
      </c>
      <c r="F28" s="27">
        <v>10</v>
      </c>
      <c r="G28" s="28">
        <v>8</v>
      </c>
      <c r="H28" s="29">
        <v>10</v>
      </c>
      <c r="I28" s="27">
        <v>0</v>
      </c>
      <c r="J28" s="53">
        <v>0</v>
      </c>
      <c r="K28" s="28">
        <v>0</v>
      </c>
      <c r="L28" s="27">
        <v>0</v>
      </c>
      <c r="M28" s="28">
        <v>0</v>
      </c>
      <c r="N28" s="29">
        <v>0</v>
      </c>
      <c r="O28" s="27">
        <v>0</v>
      </c>
      <c r="P28" s="28">
        <v>0</v>
      </c>
      <c r="Q28" s="23">
        <v>0</v>
      </c>
      <c r="R28" s="26">
        <v>0</v>
      </c>
      <c r="S28" s="24">
        <v>0</v>
      </c>
      <c r="T28" s="23">
        <v>0</v>
      </c>
      <c r="U28" s="26">
        <v>0</v>
      </c>
      <c r="V28" s="24">
        <v>0</v>
      </c>
      <c r="W28" s="23">
        <v>0</v>
      </c>
      <c r="X28" s="6">
        <v>0</v>
      </c>
      <c r="Y28" s="7">
        <v>0</v>
      </c>
      <c r="Z28" s="20">
        <f t="shared" si="9"/>
        <v>28</v>
      </c>
      <c r="AA28" s="57">
        <f t="shared" si="10"/>
        <v>0</v>
      </c>
      <c r="AB28" s="57">
        <f t="shared" si="11"/>
        <v>0</v>
      </c>
      <c r="AC28" s="57">
        <f t="shared" si="12"/>
        <v>0</v>
      </c>
      <c r="AD28" s="57">
        <f t="shared" si="13"/>
        <v>0</v>
      </c>
      <c r="AE28" s="62">
        <f t="shared" si="14"/>
        <v>0</v>
      </c>
      <c r="AF28" s="63">
        <f t="shared" si="15"/>
        <v>28</v>
      </c>
    </row>
    <row r="29" spans="1:32" x14ac:dyDescent="0.3">
      <c r="A29" s="30">
        <v>8</v>
      </c>
      <c r="B29" s="31" t="s">
        <v>10</v>
      </c>
      <c r="C29" s="35">
        <v>7146</v>
      </c>
      <c r="D29" s="38">
        <v>405</v>
      </c>
      <c r="E29" s="36" t="s">
        <v>9</v>
      </c>
      <c r="F29" s="27">
        <v>7</v>
      </c>
      <c r="G29" s="28">
        <v>6</v>
      </c>
      <c r="H29" s="29">
        <v>8</v>
      </c>
      <c r="I29" s="27">
        <v>0</v>
      </c>
      <c r="J29" s="53">
        <v>0</v>
      </c>
      <c r="K29" s="28">
        <v>0</v>
      </c>
      <c r="L29" s="27">
        <v>0</v>
      </c>
      <c r="M29" s="28">
        <v>0</v>
      </c>
      <c r="N29" s="29">
        <v>0</v>
      </c>
      <c r="O29" s="27">
        <v>0</v>
      </c>
      <c r="P29" s="28">
        <v>0</v>
      </c>
      <c r="Q29" s="23">
        <v>0</v>
      </c>
      <c r="R29" s="26">
        <v>0</v>
      </c>
      <c r="S29" s="24">
        <v>0</v>
      </c>
      <c r="T29" s="23">
        <v>0</v>
      </c>
      <c r="U29" s="26">
        <v>0</v>
      </c>
      <c r="V29" s="24">
        <v>0</v>
      </c>
      <c r="W29" s="23">
        <v>0</v>
      </c>
      <c r="X29" s="6">
        <v>0</v>
      </c>
      <c r="Y29" s="7">
        <v>0</v>
      </c>
      <c r="Z29" s="20">
        <f t="shared" si="9"/>
        <v>21</v>
      </c>
      <c r="AA29" s="57">
        <f t="shared" si="10"/>
        <v>0</v>
      </c>
      <c r="AB29" s="57">
        <f t="shared" si="11"/>
        <v>0</v>
      </c>
      <c r="AC29" s="57">
        <f t="shared" si="12"/>
        <v>0</v>
      </c>
      <c r="AD29" s="57">
        <f t="shared" si="13"/>
        <v>0</v>
      </c>
      <c r="AE29" s="62">
        <f t="shared" si="14"/>
        <v>0</v>
      </c>
      <c r="AF29" s="63">
        <f t="shared" si="15"/>
        <v>21</v>
      </c>
    </row>
    <row r="30" spans="1:32" x14ac:dyDescent="0.3">
      <c r="A30" s="30">
        <v>9</v>
      </c>
      <c r="B30" s="31" t="s">
        <v>42</v>
      </c>
      <c r="C30" s="35">
        <v>15390</v>
      </c>
      <c r="D30" s="38">
        <v>90</v>
      </c>
      <c r="E30" s="36" t="s">
        <v>9</v>
      </c>
      <c r="F30" s="27">
        <v>0</v>
      </c>
      <c r="G30" s="28">
        <v>0</v>
      </c>
      <c r="H30" s="29">
        <v>0</v>
      </c>
      <c r="I30" s="27">
        <v>0</v>
      </c>
      <c r="J30" s="53">
        <v>0</v>
      </c>
      <c r="K30" s="28">
        <v>0</v>
      </c>
      <c r="L30" s="27">
        <v>0</v>
      </c>
      <c r="M30" s="28">
        <v>0</v>
      </c>
      <c r="N30" s="29">
        <v>0</v>
      </c>
      <c r="O30" s="27">
        <v>0</v>
      </c>
      <c r="P30" s="28">
        <v>0</v>
      </c>
      <c r="Q30" s="23">
        <v>10</v>
      </c>
      <c r="R30" s="26">
        <v>0</v>
      </c>
      <c r="S30" s="24">
        <v>0</v>
      </c>
      <c r="T30" s="23">
        <v>0</v>
      </c>
      <c r="U30" s="26">
        <v>0</v>
      </c>
      <c r="V30" s="24">
        <v>0</v>
      </c>
      <c r="W30" s="23">
        <v>0</v>
      </c>
      <c r="X30" s="6">
        <v>0</v>
      </c>
      <c r="Y30" s="7">
        <v>0</v>
      </c>
      <c r="Z30" s="20">
        <f t="shared" si="9"/>
        <v>10</v>
      </c>
      <c r="AA30" s="57">
        <f t="shared" si="10"/>
        <v>0</v>
      </c>
      <c r="AB30" s="57">
        <f t="shared" si="11"/>
        <v>0</v>
      </c>
      <c r="AC30" s="57">
        <f t="shared" si="12"/>
        <v>0</v>
      </c>
      <c r="AD30" s="57">
        <f t="shared" si="13"/>
        <v>0</v>
      </c>
      <c r="AE30" s="62">
        <f t="shared" si="14"/>
        <v>0</v>
      </c>
      <c r="AF30" s="63">
        <f t="shared" si="15"/>
        <v>10</v>
      </c>
    </row>
    <row r="31" spans="1:32" x14ac:dyDescent="0.3">
      <c r="A31" s="30">
        <v>10</v>
      </c>
      <c r="B31" s="31" t="s">
        <v>44</v>
      </c>
      <c r="C31" s="35">
        <v>6854</v>
      </c>
      <c r="D31" s="38">
        <v>405</v>
      </c>
      <c r="E31" s="36" t="s">
        <v>9</v>
      </c>
      <c r="F31" s="27">
        <v>0</v>
      </c>
      <c r="G31" s="28">
        <v>0</v>
      </c>
      <c r="H31" s="29">
        <v>0</v>
      </c>
      <c r="I31" s="27">
        <v>0</v>
      </c>
      <c r="J31" s="53">
        <v>0</v>
      </c>
      <c r="K31" s="28">
        <v>0</v>
      </c>
      <c r="L31" s="27">
        <v>0</v>
      </c>
      <c r="M31" s="28">
        <v>0</v>
      </c>
      <c r="N31" s="29">
        <v>0</v>
      </c>
      <c r="O31" s="27">
        <v>0</v>
      </c>
      <c r="P31" s="28">
        <v>0</v>
      </c>
      <c r="Q31" s="23">
        <v>0</v>
      </c>
      <c r="R31" s="26">
        <v>0</v>
      </c>
      <c r="S31" s="24">
        <v>0</v>
      </c>
      <c r="T31" s="23">
        <v>0</v>
      </c>
      <c r="U31" s="26">
        <v>0</v>
      </c>
      <c r="V31" s="24">
        <v>0</v>
      </c>
      <c r="W31" s="23">
        <v>0</v>
      </c>
      <c r="X31" s="6">
        <v>0</v>
      </c>
      <c r="Y31" s="7">
        <v>0</v>
      </c>
      <c r="Z31" s="20">
        <f t="shared" si="9"/>
        <v>0</v>
      </c>
      <c r="AA31" s="57">
        <f t="shared" si="10"/>
        <v>0</v>
      </c>
      <c r="AB31" s="57">
        <f t="shared" si="11"/>
        <v>0</v>
      </c>
      <c r="AC31" s="57">
        <f t="shared" si="12"/>
        <v>0</v>
      </c>
      <c r="AD31" s="57">
        <f t="shared" si="13"/>
        <v>0</v>
      </c>
      <c r="AE31" s="62">
        <f t="shared" si="14"/>
        <v>0</v>
      </c>
      <c r="AF31" s="63">
        <f t="shared" si="15"/>
        <v>0</v>
      </c>
    </row>
    <row r="32" spans="1:32" x14ac:dyDescent="0.3">
      <c r="A32" s="87"/>
      <c r="B32" s="88"/>
      <c r="C32" s="89"/>
      <c r="D32" s="90"/>
      <c r="E32" s="91"/>
      <c r="F32" s="92"/>
      <c r="G32" s="93"/>
      <c r="H32" s="94"/>
      <c r="I32" s="92"/>
      <c r="J32" s="95"/>
      <c r="K32" s="93"/>
      <c r="L32" s="92"/>
      <c r="M32" s="93"/>
      <c r="N32" s="94"/>
      <c r="O32" s="92"/>
      <c r="P32" s="93"/>
      <c r="Q32" s="23"/>
      <c r="R32" s="26"/>
      <c r="S32" s="24"/>
      <c r="T32" s="23"/>
      <c r="U32" s="26"/>
      <c r="V32" s="24"/>
      <c r="W32" s="23"/>
      <c r="X32" s="6"/>
      <c r="Y32" s="7"/>
      <c r="Z32" s="20"/>
      <c r="AA32" s="57"/>
      <c r="AB32" s="57"/>
      <c r="AC32" s="57"/>
      <c r="AD32" s="57"/>
      <c r="AE32" s="62"/>
      <c r="AF32" s="63"/>
    </row>
    <row r="33" spans="1:35" x14ac:dyDescent="0.3">
      <c r="A33" s="30"/>
      <c r="B33" s="32" t="s">
        <v>43</v>
      </c>
      <c r="C33" s="36"/>
      <c r="D33" s="38"/>
      <c r="E33" s="36"/>
      <c r="F33" s="27"/>
      <c r="G33" s="28"/>
      <c r="H33" s="29"/>
      <c r="I33" s="27"/>
      <c r="J33" s="53"/>
      <c r="K33" s="28"/>
      <c r="L33" s="27"/>
      <c r="M33" s="28"/>
      <c r="N33" s="29"/>
      <c r="O33" s="27"/>
      <c r="P33" s="28"/>
      <c r="Q33" s="23"/>
      <c r="R33" s="26"/>
      <c r="S33" s="24"/>
      <c r="T33" s="23"/>
      <c r="U33" s="26"/>
      <c r="V33" s="24"/>
      <c r="W33" s="23"/>
      <c r="X33" s="6"/>
      <c r="Y33" s="7"/>
      <c r="Z33" s="20"/>
      <c r="AA33" s="57"/>
      <c r="AB33" s="57"/>
      <c r="AC33" s="57"/>
      <c r="AD33" s="57"/>
      <c r="AE33" s="62"/>
      <c r="AF33" s="63"/>
    </row>
    <row r="34" spans="1:35" x14ac:dyDescent="0.3">
      <c r="A34" s="30">
        <v>1</v>
      </c>
      <c r="B34" s="31" t="s">
        <v>39</v>
      </c>
      <c r="C34" s="35">
        <v>6089</v>
      </c>
      <c r="D34" s="38">
        <v>92</v>
      </c>
      <c r="E34" s="36" t="s">
        <v>9</v>
      </c>
      <c r="F34" s="27">
        <v>0</v>
      </c>
      <c r="G34" s="28">
        <v>0</v>
      </c>
      <c r="H34" s="29">
        <v>0</v>
      </c>
      <c r="I34" s="27">
        <v>0</v>
      </c>
      <c r="J34" s="53">
        <v>0</v>
      </c>
      <c r="K34" s="28">
        <v>0</v>
      </c>
      <c r="L34" s="27">
        <v>0</v>
      </c>
      <c r="M34" s="28">
        <v>0</v>
      </c>
      <c r="N34" s="29">
        <v>0</v>
      </c>
      <c r="O34" s="27">
        <v>0</v>
      </c>
      <c r="P34" s="28">
        <v>0</v>
      </c>
      <c r="Q34" s="23">
        <v>10</v>
      </c>
      <c r="R34" s="26">
        <v>0</v>
      </c>
      <c r="S34" s="24">
        <v>0</v>
      </c>
      <c r="T34" s="23">
        <v>0</v>
      </c>
      <c r="U34" s="26">
        <v>0</v>
      </c>
      <c r="V34" s="24">
        <v>0</v>
      </c>
      <c r="W34" s="23">
        <v>0</v>
      </c>
      <c r="X34" s="6">
        <v>0</v>
      </c>
      <c r="Y34" s="7">
        <v>0</v>
      </c>
      <c r="Z34" s="20">
        <f t="shared" ref="Z34" si="16">SUM(F34:Y34)</f>
        <v>10</v>
      </c>
      <c r="AA34" s="57">
        <f t="shared" ref="AA34" si="17">SMALL(F34:Y34,1)</f>
        <v>0</v>
      </c>
      <c r="AB34" s="57">
        <f t="shared" ref="AB34" si="18">SMALL(F34:Y34,2)</f>
        <v>0</v>
      </c>
      <c r="AC34" s="57">
        <f t="shared" ref="AC34" si="19">SMALL(F34:Y34,3)</f>
        <v>0</v>
      </c>
      <c r="AD34" s="57">
        <f t="shared" ref="AD34" si="20">SMALL(F34:Y34,4)</f>
        <v>0</v>
      </c>
      <c r="AE34" s="62">
        <f t="shared" ref="AE34" si="21">SUM(AA34:AD34)</f>
        <v>0</v>
      </c>
      <c r="AF34" s="63">
        <f t="shared" ref="AF34" si="22">+Z34-AE34</f>
        <v>10</v>
      </c>
    </row>
    <row r="35" spans="1:35" x14ac:dyDescent="0.3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F35" s="1"/>
      <c r="AG35" s="1"/>
    </row>
    <row r="36" spans="1:35" x14ac:dyDescent="0.3">
      <c r="A36" s="2"/>
      <c r="B36" s="2"/>
      <c r="C36" s="14"/>
      <c r="D36" s="14"/>
      <c r="E36" s="14"/>
      <c r="F36" s="15"/>
      <c r="G36" s="15"/>
      <c r="H36" s="15">
        <v>8</v>
      </c>
      <c r="I36" s="15"/>
      <c r="J36" s="15"/>
      <c r="K36" s="15">
        <v>4</v>
      </c>
      <c r="L36" s="15"/>
      <c r="M36" s="15"/>
      <c r="N36" s="15">
        <v>6</v>
      </c>
      <c r="O36" s="15"/>
      <c r="P36" s="15">
        <v>10</v>
      </c>
      <c r="Q36" s="15"/>
      <c r="R36" s="15"/>
      <c r="S36" s="15">
        <v>7</v>
      </c>
      <c r="T36" s="15"/>
      <c r="U36" s="5"/>
      <c r="V36" s="15">
        <v>7</v>
      </c>
      <c r="W36" s="15"/>
      <c r="X36" s="5"/>
      <c r="Y36" s="15">
        <v>4</v>
      </c>
      <c r="Z36" s="5"/>
      <c r="AA36" s="5"/>
      <c r="AB36" s="5"/>
      <c r="AC36" s="5"/>
      <c r="AD36" s="5"/>
      <c r="AE36" s="5"/>
      <c r="AF36" s="96">
        <f>AVERAGE(H36:Y36)</f>
        <v>6.5714285714285712</v>
      </c>
      <c r="AG36" s="5"/>
      <c r="AH36" s="5"/>
      <c r="AI36" s="5"/>
    </row>
    <row r="37" spans="1:35" x14ac:dyDescent="0.3">
      <c r="AA37"/>
      <c r="AB37"/>
      <c r="AC37"/>
      <c r="AD37"/>
      <c r="AE37"/>
      <c r="AH37"/>
      <c r="AI37"/>
    </row>
    <row r="38" spans="1:35" x14ac:dyDescent="0.3">
      <c r="AA38"/>
      <c r="AB38"/>
      <c r="AC38"/>
      <c r="AD38"/>
      <c r="AE38"/>
      <c r="AH38"/>
      <c r="AI38"/>
    </row>
    <row r="39" spans="1:35" x14ac:dyDescent="0.3">
      <c r="AA39"/>
      <c r="AB39"/>
      <c r="AC39"/>
      <c r="AD39"/>
      <c r="AE39"/>
      <c r="AH39"/>
      <c r="AI39"/>
    </row>
    <row r="40" spans="1:35" x14ac:dyDescent="0.3">
      <c r="AA40"/>
      <c r="AB40"/>
      <c r="AC40"/>
      <c r="AD40"/>
      <c r="AE40"/>
      <c r="AH40"/>
      <c r="AI40"/>
    </row>
    <row r="41" spans="1:35" x14ac:dyDescent="0.3">
      <c r="AA41"/>
      <c r="AB41"/>
      <c r="AC41"/>
      <c r="AD41"/>
      <c r="AE41"/>
      <c r="AH41"/>
      <c r="AI41"/>
    </row>
    <row r="42" spans="1:35" x14ac:dyDescent="0.3">
      <c r="AA42"/>
      <c r="AB42"/>
      <c r="AC42"/>
      <c r="AD42"/>
      <c r="AE42"/>
      <c r="AH42"/>
      <c r="AI42"/>
    </row>
    <row r="43" spans="1:35" x14ac:dyDescent="0.3">
      <c r="AA43"/>
      <c r="AB43"/>
      <c r="AC43"/>
      <c r="AD43"/>
      <c r="AE43"/>
      <c r="AH43"/>
      <c r="AI43"/>
    </row>
    <row r="44" spans="1:35" x14ac:dyDescent="0.3">
      <c r="AA44"/>
      <c r="AB44"/>
      <c r="AC44"/>
      <c r="AD44"/>
      <c r="AE44"/>
      <c r="AH44"/>
      <c r="AI44"/>
    </row>
    <row r="45" spans="1:35" x14ac:dyDescent="0.3">
      <c r="AA45"/>
      <c r="AB45"/>
      <c r="AC45"/>
      <c r="AD45"/>
      <c r="AE45"/>
      <c r="AH45"/>
      <c r="AI45"/>
    </row>
    <row r="46" spans="1:35" x14ac:dyDescent="0.3">
      <c r="AA46"/>
      <c r="AB46"/>
      <c r="AC46"/>
      <c r="AD46"/>
      <c r="AE46"/>
      <c r="AH46"/>
      <c r="AI46"/>
    </row>
    <row r="47" spans="1:35" x14ac:dyDescent="0.3">
      <c r="AA47"/>
      <c r="AB47"/>
      <c r="AC47"/>
      <c r="AD47"/>
      <c r="AE47"/>
      <c r="AH47"/>
      <c r="AI47"/>
    </row>
    <row r="48" spans="1:35" x14ac:dyDescent="0.3">
      <c r="AA48"/>
      <c r="AB48"/>
      <c r="AC48"/>
      <c r="AD48"/>
      <c r="AE48"/>
      <c r="AH48"/>
      <c r="AI48"/>
    </row>
    <row r="49" spans="27:35" x14ac:dyDescent="0.3">
      <c r="AA49"/>
      <c r="AB49"/>
      <c r="AC49"/>
      <c r="AD49"/>
      <c r="AE49"/>
      <c r="AH49"/>
      <c r="AI49"/>
    </row>
    <row r="50" spans="27:35" x14ac:dyDescent="0.3">
      <c r="AA50"/>
      <c r="AB50"/>
      <c r="AC50"/>
      <c r="AD50"/>
      <c r="AE50"/>
      <c r="AH50"/>
      <c r="AI50"/>
    </row>
    <row r="51" spans="27:35" x14ac:dyDescent="0.3">
      <c r="AA51"/>
      <c r="AB51"/>
      <c r="AC51"/>
      <c r="AD51"/>
      <c r="AE51"/>
      <c r="AH51"/>
      <c r="AI51"/>
    </row>
    <row r="52" spans="27:35" x14ac:dyDescent="0.3">
      <c r="AA52"/>
      <c r="AB52"/>
      <c r="AC52"/>
      <c r="AD52"/>
      <c r="AE52"/>
      <c r="AH52"/>
      <c r="AI52"/>
    </row>
    <row r="53" spans="27:35" x14ac:dyDescent="0.3">
      <c r="AA53"/>
      <c r="AB53"/>
      <c r="AC53"/>
      <c r="AD53"/>
      <c r="AE53"/>
      <c r="AH53"/>
      <c r="AI53"/>
    </row>
    <row r="54" spans="27:35" x14ac:dyDescent="0.3">
      <c r="AA54"/>
      <c r="AB54"/>
      <c r="AC54"/>
      <c r="AD54"/>
      <c r="AE54"/>
      <c r="AH54"/>
      <c r="AI54"/>
    </row>
    <row r="55" spans="27:35" x14ac:dyDescent="0.3">
      <c r="AA55"/>
      <c r="AB55"/>
      <c r="AC55"/>
      <c r="AD55"/>
      <c r="AE55"/>
      <c r="AH55"/>
      <c r="AI55"/>
    </row>
    <row r="56" spans="27:35" x14ac:dyDescent="0.3">
      <c r="AA56"/>
      <c r="AB56"/>
      <c r="AC56"/>
      <c r="AD56"/>
      <c r="AE56"/>
      <c r="AH56"/>
      <c r="AI56"/>
    </row>
    <row r="57" spans="27:35" x14ac:dyDescent="0.3">
      <c r="AA57"/>
      <c r="AB57"/>
      <c r="AC57"/>
      <c r="AD57"/>
      <c r="AE57"/>
      <c r="AH57"/>
      <c r="AI57"/>
    </row>
    <row r="58" spans="27:35" x14ac:dyDescent="0.3">
      <c r="AA58"/>
      <c r="AB58"/>
      <c r="AC58"/>
      <c r="AD58"/>
      <c r="AE58"/>
      <c r="AH58"/>
      <c r="AI58"/>
    </row>
    <row r="59" spans="27:35" x14ac:dyDescent="0.3">
      <c r="AA59"/>
      <c r="AB59"/>
      <c r="AC59"/>
      <c r="AD59"/>
      <c r="AE59"/>
      <c r="AH59"/>
      <c r="AI59"/>
    </row>
    <row r="60" spans="27:35" x14ac:dyDescent="0.3">
      <c r="AA60"/>
      <c r="AB60"/>
      <c r="AC60"/>
      <c r="AD60"/>
      <c r="AE60"/>
      <c r="AH60"/>
      <c r="AI60"/>
    </row>
    <row r="61" spans="27:35" x14ac:dyDescent="0.3">
      <c r="AA61"/>
      <c r="AB61"/>
      <c r="AC61"/>
      <c r="AD61"/>
      <c r="AE61"/>
      <c r="AH61"/>
      <c r="AI61"/>
    </row>
    <row r="62" spans="27:35" x14ac:dyDescent="0.3">
      <c r="AA62"/>
      <c r="AB62"/>
      <c r="AC62"/>
      <c r="AD62"/>
      <c r="AE62"/>
      <c r="AH62"/>
      <c r="AI62"/>
    </row>
    <row r="63" spans="27:35" x14ac:dyDescent="0.3">
      <c r="AA63"/>
      <c r="AB63"/>
      <c r="AC63"/>
      <c r="AD63"/>
      <c r="AE63"/>
      <c r="AH63"/>
      <c r="AI63"/>
    </row>
    <row r="64" spans="27:35" x14ac:dyDescent="0.3">
      <c r="AA64"/>
      <c r="AB64"/>
      <c r="AC64"/>
      <c r="AD64"/>
      <c r="AE64"/>
      <c r="AH64"/>
      <c r="AI64"/>
    </row>
    <row r="65" spans="27:35" x14ac:dyDescent="0.3">
      <c r="AA65"/>
      <c r="AB65"/>
      <c r="AC65"/>
      <c r="AD65"/>
      <c r="AE65"/>
      <c r="AH65"/>
      <c r="AI65"/>
    </row>
    <row r="66" spans="27:35" x14ac:dyDescent="0.3">
      <c r="AA66"/>
      <c r="AB66"/>
      <c r="AC66"/>
      <c r="AD66"/>
      <c r="AE66"/>
      <c r="AH66"/>
      <c r="AI66"/>
    </row>
    <row r="67" spans="27:35" x14ac:dyDescent="0.3">
      <c r="AA67"/>
      <c r="AB67"/>
      <c r="AC67"/>
      <c r="AD67"/>
      <c r="AE67"/>
      <c r="AH67"/>
      <c r="AI67"/>
    </row>
    <row r="68" spans="27:35" x14ac:dyDescent="0.3">
      <c r="AA68"/>
      <c r="AB68"/>
      <c r="AC68"/>
      <c r="AD68"/>
      <c r="AE68"/>
      <c r="AH68"/>
      <c r="AI68"/>
    </row>
    <row r="69" spans="27:35" x14ac:dyDescent="0.3">
      <c r="AA69"/>
      <c r="AB69"/>
      <c r="AC69"/>
      <c r="AD69"/>
      <c r="AE69"/>
      <c r="AH69"/>
      <c r="AI69"/>
    </row>
    <row r="70" spans="27:35" x14ac:dyDescent="0.3">
      <c r="AA70"/>
      <c r="AB70"/>
      <c r="AC70"/>
      <c r="AD70"/>
      <c r="AE70"/>
      <c r="AH70"/>
      <c r="AI70"/>
    </row>
    <row r="71" spans="27:35" x14ac:dyDescent="0.3">
      <c r="AA71"/>
      <c r="AB71"/>
      <c r="AC71"/>
      <c r="AD71"/>
      <c r="AE71"/>
      <c r="AH71"/>
      <c r="AI71"/>
    </row>
    <row r="72" spans="27:35" x14ac:dyDescent="0.3">
      <c r="AA72"/>
      <c r="AB72"/>
      <c r="AC72"/>
      <c r="AD72"/>
      <c r="AE72"/>
      <c r="AH72"/>
      <c r="AI72"/>
    </row>
    <row r="73" spans="27:35" x14ac:dyDescent="0.3">
      <c r="AA73"/>
      <c r="AB73"/>
      <c r="AC73"/>
      <c r="AD73"/>
      <c r="AE73"/>
      <c r="AH73"/>
      <c r="AI73"/>
    </row>
    <row r="74" spans="27:35" x14ac:dyDescent="0.3">
      <c r="AD74" s="58"/>
    </row>
    <row r="75" spans="27:35" x14ac:dyDescent="0.3">
      <c r="AA75" s="5"/>
      <c r="AB75" s="5"/>
      <c r="AC75" s="5"/>
      <c r="AD75" s="5"/>
      <c r="AE75" s="5"/>
      <c r="AF75" s="3"/>
    </row>
    <row r="76" spans="27:35" x14ac:dyDescent="0.3">
      <c r="AA76" s="59"/>
      <c r="AB76" s="59"/>
      <c r="AC76" s="59"/>
      <c r="AD76" s="59"/>
      <c r="AE76" s="59"/>
    </row>
    <row r="77" spans="27:35" x14ac:dyDescent="0.3">
      <c r="AA77" s="59"/>
      <c r="AB77" s="59"/>
      <c r="AC77" s="59"/>
      <c r="AD77" s="59"/>
      <c r="AE77" s="59"/>
    </row>
  </sheetData>
  <sortState ref="B22:AF31">
    <sortCondition descending="1" ref="AF22:AF31"/>
  </sortState>
  <mergeCells count="18">
    <mergeCell ref="T5:V5"/>
    <mergeCell ref="W5:Y5"/>
    <mergeCell ref="AA4:AD5"/>
    <mergeCell ref="A1:AF3"/>
    <mergeCell ref="AF4:AF6"/>
    <mergeCell ref="F4:H4"/>
    <mergeCell ref="I4:K4"/>
    <mergeCell ref="L4:N4"/>
    <mergeCell ref="O4:P4"/>
    <mergeCell ref="Q4:S4"/>
    <mergeCell ref="T4:V4"/>
    <mergeCell ref="W4:Y4"/>
    <mergeCell ref="Z4:Z6"/>
    <mergeCell ref="F5:H5"/>
    <mergeCell ref="I5:K5"/>
    <mergeCell ref="L5:N5"/>
    <mergeCell ref="O5:P5"/>
    <mergeCell ref="Q5:S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workbookViewId="0">
      <selection activeCell="Q29" sqref="Q29"/>
    </sheetView>
  </sheetViews>
  <sheetFormatPr defaultRowHeight="14.4" x14ac:dyDescent="0.3"/>
  <cols>
    <col min="1" max="1" width="5.5546875" customWidth="1"/>
    <col min="2" max="2" width="23.5546875" customWidth="1"/>
    <col min="3" max="3" width="13.5546875" customWidth="1"/>
    <col min="4" max="4" width="10.5546875" customWidth="1"/>
    <col min="5" max="5" width="5.5546875" customWidth="1"/>
    <col min="6" max="26" width="6.5546875" customWidth="1"/>
    <col min="28" max="28" width="5.5546875" bestFit="1" customWidth="1"/>
    <col min="29" max="30" width="3.109375" style="1" bestFit="1" customWidth="1"/>
    <col min="32" max="32" width="2.44140625" bestFit="1" customWidth="1"/>
  </cols>
  <sheetData>
    <row r="1" spans="1:35" ht="23.4" x14ac:dyDescent="0.3">
      <c r="A1" s="4"/>
      <c r="B1" s="4"/>
      <c r="C1" s="47"/>
      <c r="D1" s="47"/>
      <c r="E1" s="111" t="s">
        <v>30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35" ht="24" thickBot="1" x14ac:dyDescent="0.35">
      <c r="A2" s="4"/>
      <c r="B2" s="4"/>
      <c r="C2" s="47"/>
      <c r="D2" s="47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35" x14ac:dyDescent="0.3">
      <c r="A3" s="65"/>
      <c r="B3" s="66"/>
      <c r="C3" s="67"/>
      <c r="D3" s="67"/>
      <c r="E3" s="67"/>
      <c r="F3" s="99" t="s">
        <v>6</v>
      </c>
      <c r="G3" s="100"/>
      <c r="H3" s="100"/>
      <c r="I3" s="99" t="s">
        <v>6</v>
      </c>
      <c r="J3" s="100"/>
      <c r="K3" s="100"/>
      <c r="L3" s="99" t="s">
        <v>6</v>
      </c>
      <c r="M3" s="100"/>
      <c r="N3" s="101"/>
      <c r="O3" s="99" t="s">
        <v>6</v>
      </c>
      <c r="P3" s="100"/>
      <c r="Q3" s="101"/>
      <c r="R3" s="99" t="s">
        <v>6</v>
      </c>
      <c r="S3" s="100"/>
      <c r="T3" s="101"/>
      <c r="U3" s="99" t="s">
        <v>6</v>
      </c>
      <c r="V3" s="100"/>
      <c r="W3" s="101"/>
      <c r="X3" s="99" t="s">
        <v>6</v>
      </c>
      <c r="Y3" s="100"/>
      <c r="Z3" s="101"/>
      <c r="AA3" s="102" t="s">
        <v>1</v>
      </c>
      <c r="AF3" s="54" t="s">
        <v>8</v>
      </c>
      <c r="AG3" s="54" t="s">
        <v>18</v>
      </c>
      <c r="AH3" s="55">
        <v>4</v>
      </c>
      <c r="AI3" s="55"/>
    </row>
    <row r="4" spans="1:35" ht="15" thickBot="1" x14ac:dyDescent="0.35">
      <c r="A4" s="68"/>
      <c r="B4" s="69"/>
      <c r="C4" s="70"/>
      <c r="D4" s="70"/>
      <c r="E4" s="70"/>
      <c r="F4" s="108">
        <v>43512</v>
      </c>
      <c r="G4" s="109"/>
      <c r="H4" s="109"/>
      <c r="I4" s="108"/>
      <c r="J4" s="109"/>
      <c r="K4" s="109"/>
      <c r="L4" s="108"/>
      <c r="M4" s="109"/>
      <c r="N4" s="109"/>
      <c r="O4" s="108"/>
      <c r="P4" s="109"/>
      <c r="Q4" s="109"/>
      <c r="R4" s="108"/>
      <c r="S4" s="109"/>
      <c r="T4" s="110"/>
      <c r="U4" s="108"/>
      <c r="V4" s="109"/>
      <c r="W4" s="110"/>
      <c r="X4" s="108"/>
      <c r="Y4" s="109"/>
      <c r="Z4" s="110"/>
      <c r="AA4" s="103"/>
      <c r="AF4" s="54" t="s">
        <v>7</v>
      </c>
      <c r="AG4" s="54" t="s">
        <v>18</v>
      </c>
      <c r="AH4" s="55">
        <v>4</v>
      </c>
      <c r="AI4" s="55">
        <v>10</v>
      </c>
    </row>
    <row r="5" spans="1:35" ht="29.4" thickBot="1" x14ac:dyDescent="0.35">
      <c r="A5" s="8" t="s">
        <v>0</v>
      </c>
      <c r="B5" s="9" t="s">
        <v>3</v>
      </c>
      <c r="C5" s="13" t="s">
        <v>2</v>
      </c>
      <c r="D5" s="37" t="s">
        <v>4</v>
      </c>
      <c r="E5" s="13" t="s">
        <v>5</v>
      </c>
      <c r="F5" s="16">
        <v>1</v>
      </c>
      <c r="G5" s="17">
        <v>2</v>
      </c>
      <c r="H5" s="18">
        <v>3</v>
      </c>
      <c r="I5" s="16">
        <v>1</v>
      </c>
      <c r="J5" s="50">
        <v>2</v>
      </c>
      <c r="K5" s="17">
        <v>3</v>
      </c>
      <c r="L5" s="16">
        <v>1</v>
      </c>
      <c r="M5" s="17">
        <v>2</v>
      </c>
      <c r="N5" s="19">
        <v>3</v>
      </c>
      <c r="O5" s="16">
        <v>1</v>
      </c>
      <c r="P5" s="17">
        <v>2</v>
      </c>
      <c r="Q5" s="19">
        <v>3</v>
      </c>
      <c r="R5" s="10">
        <v>1</v>
      </c>
      <c r="S5" s="11">
        <v>2</v>
      </c>
      <c r="T5" s="12">
        <v>3</v>
      </c>
      <c r="U5" s="10">
        <v>1</v>
      </c>
      <c r="V5" s="11">
        <v>2</v>
      </c>
      <c r="W5" s="12">
        <v>3</v>
      </c>
      <c r="X5" s="10">
        <v>1</v>
      </c>
      <c r="Y5" s="11">
        <v>2</v>
      </c>
      <c r="Z5" s="12">
        <v>3</v>
      </c>
      <c r="AA5" s="104"/>
      <c r="AF5" s="54" t="s">
        <v>9</v>
      </c>
      <c r="AG5" s="54" t="s">
        <v>18</v>
      </c>
      <c r="AH5" s="55">
        <v>10</v>
      </c>
      <c r="AI5" s="55">
        <v>16</v>
      </c>
    </row>
    <row r="6" spans="1:35" x14ac:dyDescent="0.3">
      <c r="A6" s="30"/>
      <c r="B6" s="31"/>
      <c r="C6" s="35"/>
      <c r="D6" s="38"/>
      <c r="E6" s="36"/>
      <c r="F6" s="27"/>
      <c r="G6" s="28"/>
      <c r="H6" s="29"/>
      <c r="I6" s="27"/>
      <c r="J6" s="53"/>
      <c r="K6" s="28"/>
      <c r="L6" s="27"/>
      <c r="M6" s="28"/>
      <c r="N6" s="29"/>
      <c r="O6" s="27"/>
      <c r="P6" s="28"/>
      <c r="Q6" s="29"/>
      <c r="R6" s="23"/>
      <c r="S6" s="24"/>
      <c r="T6" s="25"/>
      <c r="U6" s="23"/>
      <c r="V6" s="26"/>
      <c r="W6" s="24"/>
      <c r="X6" s="23"/>
      <c r="Y6" s="6"/>
      <c r="Z6" s="7"/>
      <c r="AA6" s="63"/>
    </row>
    <row r="7" spans="1:35" x14ac:dyDescent="0.3">
      <c r="A7" s="30"/>
      <c r="B7" s="31"/>
      <c r="C7" s="35"/>
      <c r="D7" s="38"/>
      <c r="E7" s="36"/>
      <c r="F7" s="23"/>
      <c r="G7" s="26"/>
      <c r="H7" s="25"/>
      <c r="I7" s="27"/>
      <c r="J7" s="53"/>
      <c r="K7" s="28"/>
      <c r="L7" s="27"/>
      <c r="M7" s="28"/>
      <c r="N7" s="29"/>
      <c r="O7" s="27"/>
      <c r="P7" s="28"/>
      <c r="Q7" s="29"/>
      <c r="R7" s="23"/>
      <c r="S7" s="24"/>
      <c r="T7" s="25"/>
      <c r="U7" s="23"/>
      <c r="V7" s="26"/>
      <c r="W7" s="24"/>
      <c r="X7" s="23"/>
      <c r="Y7" s="6"/>
      <c r="Z7" s="7"/>
      <c r="AA7" s="63"/>
    </row>
    <row r="8" spans="1:35" x14ac:dyDescent="0.3">
      <c r="A8" s="30"/>
      <c r="B8" s="31"/>
      <c r="C8" s="35"/>
      <c r="D8" s="38"/>
      <c r="E8" s="36"/>
      <c r="F8" s="27"/>
      <c r="G8" s="28"/>
      <c r="H8" s="29"/>
      <c r="I8" s="27"/>
      <c r="J8" s="53"/>
      <c r="K8" s="28"/>
      <c r="L8" s="27"/>
      <c r="M8" s="28"/>
      <c r="N8" s="29"/>
      <c r="O8" s="27"/>
      <c r="P8" s="28"/>
      <c r="Q8" s="29"/>
      <c r="R8" s="23"/>
      <c r="S8" s="24"/>
      <c r="T8" s="25"/>
      <c r="U8" s="23"/>
      <c r="V8" s="26"/>
      <c r="W8" s="24"/>
      <c r="X8" s="23"/>
      <c r="Y8" s="6"/>
      <c r="Z8" s="7"/>
      <c r="AA8" s="63"/>
    </row>
    <row r="9" spans="1:35" x14ac:dyDescent="0.3">
      <c r="A9" s="30"/>
      <c r="B9" s="31"/>
      <c r="C9" s="35"/>
      <c r="D9" s="38"/>
      <c r="E9" s="36"/>
      <c r="F9" s="27"/>
      <c r="G9" s="28"/>
      <c r="H9" s="29"/>
      <c r="I9" s="27"/>
      <c r="J9" s="53"/>
      <c r="K9" s="28"/>
      <c r="L9" s="27"/>
      <c r="M9" s="28"/>
      <c r="N9" s="29"/>
      <c r="O9" s="27"/>
      <c r="P9" s="28"/>
      <c r="Q9" s="29"/>
      <c r="R9" s="23"/>
      <c r="S9" s="24"/>
      <c r="T9" s="25"/>
      <c r="U9" s="23"/>
      <c r="V9" s="26"/>
      <c r="W9" s="24"/>
      <c r="X9" s="23"/>
      <c r="Y9" s="6"/>
      <c r="Z9" s="7"/>
      <c r="AA9" s="63"/>
    </row>
    <row r="10" spans="1:35" x14ac:dyDescent="0.3">
      <c r="A10" s="30"/>
      <c r="B10" s="31"/>
      <c r="C10" s="35"/>
      <c r="D10" s="38"/>
      <c r="E10" s="36"/>
      <c r="F10" s="27"/>
      <c r="G10" s="28"/>
      <c r="H10" s="29"/>
      <c r="I10" s="27"/>
      <c r="J10" s="53"/>
      <c r="K10" s="28"/>
      <c r="L10" s="27"/>
      <c r="M10" s="28"/>
      <c r="N10" s="29"/>
      <c r="O10" s="27"/>
      <c r="P10" s="28"/>
      <c r="Q10" s="29"/>
      <c r="R10" s="23"/>
      <c r="S10" s="24"/>
      <c r="T10" s="25"/>
      <c r="U10" s="23"/>
      <c r="V10" s="26"/>
      <c r="W10" s="24"/>
      <c r="X10" s="23"/>
      <c r="Y10" s="6"/>
      <c r="Z10" s="7"/>
      <c r="AA10" s="63"/>
    </row>
    <row r="11" spans="1:35" x14ac:dyDescent="0.3">
      <c r="A11" s="30"/>
      <c r="B11" s="31"/>
      <c r="C11" s="35"/>
      <c r="D11" s="38"/>
      <c r="E11" s="36"/>
      <c r="F11" s="27"/>
      <c r="G11" s="28"/>
      <c r="H11" s="29"/>
      <c r="I11" s="27"/>
      <c r="J11" s="53"/>
      <c r="K11" s="28"/>
      <c r="L11" s="27"/>
      <c r="M11" s="28"/>
      <c r="N11" s="29"/>
      <c r="O11" s="27"/>
      <c r="P11" s="28"/>
      <c r="Q11" s="29"/>
      <c r="R11" s="23"/>
      <c r="S11" s="24"/>
      <c r="T11" s="25"/>
      <c r="U11" s="23"/>
      <c r="V11" s="26"/>
      <c r="W11" s="24"/>
      <c r="X11" s="23"/>
      <c r="Y11" s="6"/>
      <c r="Z11" s="7"/>
      <c r="AA11" s="63"/>
    </row>
    <row r="12" spans="1:35" x14ac:dyDescent="0.3">
      <c r="A12" s="30"/>
      <c r="B12" s="31"/>
      <c r="C12" s="35"/>
      <c r="D12" s="38"/>
      <c r="E12" s="36"/>
      <c r="F12" s="27"/>
      <c r="G12" s="28"/>
      <c r="H12" s="29"/>
      <c r="I12" s="27"/>
      <c r="J12" s="53"/>
      <c r="K12" s="28"/>
      <c r="L12" s="27"/>
      <c r="M12" s="28"/>
      <c r="N12" s="29"/>
      <c r="O12" s="27"/>
      <c r="P12" s="28"/>
      <c r="Q12" s="29"/>
      <c r="R12" s="23"/>
      <c r="S12" s="24"/>
      <c r="T12" s="25"/>
      <c r="U12" s="23"/>
      <c r="V12" s="26"/>
      <c r="W12" s="24"/>
      <c r="X12" s="23"/>
      <c r="Y12" s="6"/>
      <c r="Z12" s="7"/>
      <c r="AA12" s="63"/>
    </row>
    <row r="13" spans="1:35" x14ac:dyDescent="0.3">
      <c r="A13" s="30"/>
      <c r="B13" s="31"/>
      <c r="C13" s="35"/>
      <c r="D13" s="38"/>
      <c r="E13" s="36"/>
      <c r="F13" s="27"/>
      <c r="G13" s="28"/>
      <c r="H13" s="29"/>
      <c r="I13" s="27"/>
      <c r="J13" s="53"/>
      <c r="K13" s="28"/>
      <c r="L13" s="27"/>
      <c r="M13" s="28"/>
      <c r="N13" s="29"/>
      <c r="O13" s="27"/>
      <c r="P13" s="28"/>
      <c r="Q13" s="29"/>
      <c r="R13" s="23"/>
      <c r="S13" s="24"/>
      <c r="T13" s="25"/>
      <c r="U13" s="23"/>
      <c r="V13" s="26"/>
      <c r="W13" s="24"/>
      <c r="X13" s="23"/>
      <c r="Y13" s="6"/>
      <c r="Z13" s="7"/>
      <c r="AA13" s="63"/>
    </row>
    <row r="14" spans="1:35" x14ac:dyDescent="0.3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5" x14ac:dyDescent="0.3">
      <c r="A15" s="2"/>
      <c r="B15" s="2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"/>
      <c r="W15" s="5"/>
      <c r="X15" s="15"/>
      <c r="Y15" s="5"/>
      <c r="Z15" s="5"/>
      <c r="AA15" s="5"/>
      <c r="AB15" s="5"/>
      <c r="AC15" s="5"/>
      <c r="AD15" s="5"/>
    </row>
    <row r="16" spans="1:35" x14ac:dyDescent="0.3">
      <c r="AC16"/>
      <c r="AD16"/>
    </row>
    <row r="17" spans="29:30" x14ac:dyDescent="0.3">
      <c r="AC17"/>
      <c r="AD17"/>
    </row>
    <row r="18" spans="29:30" x14ac:dyDescent="0.3">
      <c r="AC18"/>
      <c r="AD18"/>
    </row>
    <row r="19" spans="29:30" x14ac:dyDescent="0.3">
      <c r="AC19"/>
      <c r="AD19"/>
    </row>
    <row r="20" spans="29:30" x14ac:dyDescent="0.3">
      <c r="AC20"/>
      <c r="AD20"/>
    </row>
    <row r="21" spans="29:30" x14ac:dyDescent="0.3">
      <c r="AC21"/>
      <c r="AD21"/>
    </row>
    <row r="22" spans="29:30" x14ac:dyDescent="0.3">
      <c r="AC22"/>
      <c r="AD22"/>
    </row>
    <row r="23" spans="29:30" x14ac:dyDescent="0.3">
      <c r="AC23"/>
      <c r="AD23"/>
    </row>
    <row r="24" spans="29:30" x14ac:dyDescent="0.3">
      <c r="AC24"/>
      <c r="AD24"/>
    </row>
    <row r="25" spans="29:30" x14ac:dyDescent="0.3">
      <c r="AC25"/>
      <c r="AD25"/>
    </row>
    <row r="26" spans="29:30" x14ac:dyDescent="0.3">
      <c r="AC26"/>
      <c r="AD26"/>
    </row>
    <row r="27" spans="29:30" x14ac:dyDescent="0.3">
      <c r="AC27"/>
      <c r="AD27"/>
    </row>
    <row r="28" spans="29:30" x14ac:dyDescent="0.3">
      <c r="AC28"/>
      <c r="AD28"/>
    </row>
    <row r="29" spans="29:30" x14ac:dyDescent="0.3">
      <c r="AC29"/>
      <c r="AD29"/>
    </row>
    <row r="30" spans="29:30" x14ac:dyDescent="0.3">
      <c r="AC30"/>
      <c r="AD30"/>
    </row>
    <row r="31" spans="29:30" x14ac:dyDescent="0.3">
      <c r="AC31"/>
      <c r="AD31"/>
    </row>
    <row r="32" spans="29:30" x14ac:dyDescent="0.3">
      <c r="AC32"/>
      <c r="AD32"/>
    </row>
    <row r="33" spans="29:30" x14ac:dyDescent="0.3">
      <c r="AC33"/>
      <c r="AD33"/>
    </row>
    <row r="34" spans="29:30" x14ac:dyDescent="0.3">
      <c r="AC34"/>
      <c r="AD34"/>
    </row>
    <row r="35" spans="29:30" x14ac:dyDescent="0.3">
      <c r="AC35"/>
      <c r="AD35"/>
    </row>
    <row r="36" spans="29:30" x14ac:dyDescent="0.3">
      <c r="AC36"/>
      <c r="AD36"/>
    </row>
    <row r="37" spans="29:30" x14ac:dyDescent="0.3">
      <c r="AC37"/>
      <c r="AD37"/>
    </row>
    <row r="38" spans="29:30" x14ac:dyDescent="0.3">
      <c r="AC38"/>
      <c r="AD38"/>
    </row>
    <row r="39" spans="29:30" x14ac:dyDescent="0.3">
      <c r="AC39"/>
      <c r="AD39"/>
    </row>
    <row r="40" spans="29:30" x14ac:dyDescent="0.3">
      <c r="AC40"/>
      <c r="AD40"/>
    </row>
    <row r="41" spans="29:30" x14ac:dyDescent="0.3">
      <c r="AC41"/>
      <c r="AD41"/>
    </row>
    <row r="42" spans="29:30" x14ac:dyDescent="0.3">
      <c r="AC42"/>
      <c r="AD42"/>
    </row>
    <row r="43" spans="29:30" x14ac:dyDescent="0.3">
      <c r="AC43"/>
      <c r="AD43"/>
    </row>
    <row r="44" spans="29:30" x14ac:dyDescent="0.3">
      <c r="AC44"/>
      <c r="AD44"/>
    </row>
    <row r="45" spans="29:30" x14ac:dyDescent="0.3">
      <c r="AC45"/>
      <c r="AD45"/>
    </row>
    <row r="46" spans="29:30" x14ac:dyDescent="0.3">
      <c r="AC46"/>
      <c r="AD46"/>
    </row>
    <row r="47" spans="29:30" x14ac:dyDescent="0.3">
      <c r="AC47"/>
      <c r="AD47"/>
    </row>
    <row r="48" spans="29:30" x14ac:dyDescent="0.3">
      <c r="AC48"/>
      <c r="AD48"/>
    </row>
    <row r="49" spans="27:30" x14ac:dyDescent="0.3">
      <c r="AC49"/>
      <c r="AD49"/>
    </row>
    <row r="50" spans="27:30" x14ac:dyDescent="0.3">
      <c r="AC50"/>
      <c r="AD50"/>
    </row>
    <row r="51" spans="27:30" x14ac:dyDescent="0.3">
      <c r="AC51"/>
      <c r="AD51"/>
    </row>
    <row r="52" spans="27:30" x14ac:dyDescent="0.3">
      <c r="AC52"/>
      <c r="AD52"/>
    </row>
    <row r="54" spans="27:30" x14ac:dyDescent="0.3">
      <c r="AA54" s="3"/>
    </row>
  </sheetData>
  <sortState ref="B6:AA13">
    <sortCondition descending="1" ref="AA6:AA13"/>
  </sortState>
  <mergeCells count="16">
    <mergeCell ref="AA3:AA5"/>
    <mergeCell ref="F4:H4"/>
    <mergeCell ref="I4:K4"/>
    <mergeCell ref="L4:N4"/>
    <mergeCell ref="O4:Q4"/>
    <mergeCell ref="R4:T4"/>
    <mergeCell ref="U4:W4"/>
    <mergeCell ref="X4:Z4"/>
    <mergeCell ref="E1:Z2"/>
    <mergeCell ref="F3:H3"/>
    <mergeCell ref="I3:K3"/>
    <mergeCell ref="L3:N3"/>
    <mergeCell ref="O3:Q3"/>
    <mergeCell ref="R3:T3"/>
    <mergeCell ref="U3:W3"/>
    <mergeCell ref="X3:Z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workbookViewId="0">
      <selection activeCell="C26" sqref="C26"/>
    </sheetView>
  </sheetViews>
  <sheetFormatPr defaultRowHeight="14.4" x14ac:dyDescent="0.3"/>
  <cols>
    <col min="1" max="1" width="5.5546875" customWidth="1"/>
    <col min="2" max="2" width="23.5546875" customWidth="1"/>
    <col min="3" max="3" width="13.5546875" customWidth="1"/>
    <col min="4" max="4" width="10.5546875" customWidth="1"/>
    <col min="5" max="5" width="5.5546875" customWidth="1"/>
    <col min="6" max="26" width="6.5546875" customWidth="1"/>
    <col min="28" max="28" width="5.5546875" bestFit="1" customWidth="1"/>
    <col min="29" max="30" width="3.109375" style="1" bestFit="1" customWidth="1"/>
    <col min="32" max="32" width="2.44140625" bestFit="1" customWidth="1"/>
  </cols>
  <sheetData>
    <row r="1" spans="1:35" ht="23.4" x14ac:dyDescent="0.3">
      <c r="A1" s="4"/>
      <c r="B1" s="4"/>
      <c r="C1" s="47"/>
      <c r="D1" s="47"/>
      <c r="E1" s="111" t="s">
        <v>29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35" ht="24" thickBot="1" x14ac:dyDescent="0.35">
      <c r="A2" s="4"/>
      <c r="B2" s="4"/>
      <c r="C2" s="47"/>
      <c r="D2" s="47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35" x14ac:dyDescent="0.3">
      <c r="A3" s="65"/>
      <c r="B3" s="66"/>
      <c r="C3" s="67"/>
      <c r="D3" s="67"/>
      <c r="E3" s="67"/>
      <c r="F3" s="99" t="s">
        <v>6</v>
      </c>
      <c r="G3" s="100"/>
      <c r="H3" s="100"/>
      <c r="I3" s="99" t="s">
        <v>6</v>
      </c>
      <c r="J3" s="100"/>
      <c r="K3" s="100"/>
      <c r="L3" s="99" t="s">
        <v>6</v>
      </c>
      <c r="M3" s="100"/>
      <c r="N3" s="101"/>
      <c r="O3" s="99" t="s">
        <v>6</v>
      </c>
      <c r="P3" s="100"/>
      <c r="Q3" s="101"/>
      <c r="R3" s="99" t="s">
        <v>6</v>
      </c>
      <c r="S3" s="100"/>
      <c r="T3" s="101"/>
      <c r="U3" s="99" t="s">
        <v>6</v>
      </c>
      <c r="V3" s="100"/>
      <c r="W3" s="101"/>
      <c r="X3" s="99" t="s">
        <v>6</v>
      </c>
      <c r="Y3" s="100"/>
      <c r="Z3" s="101"/>
      <c r="AA3" s="102" t="s">
        <v>1</v>
      </c>
      <c r="AF3" s="54" t="s">
        <v>8</v>
      </c>
      <c r="AG3" s="54" t="s">
        <v>18</v>
      </c>
      <c r="AH3" s="55">
        <v>4</v>
      </c>
      <c r="AI3" s="55"/>
    </row>
    <row r="4" spans="1:35" ht="15" thickBot="1" x14ac:dyDescent="0.35">
      <c r="A4" s="68"/>
      <c r="B4" s="69"/>
      <c r="C4" s="70"/>
      <c r="D4" s="70"/>
      <c r="E4" s="70"/>
      <c r="F4" s="108">
        <v>43512</v>
      </c>
      <c r="G4" s="109"/>
      <c r="H4" s="109"/>
      <c r="I4" s="108"/>
      <c r="J4" s="109"/>
      <c r="K4" s="109"/>
      <c r="L4" s="108"/>
      <c r="M4" s="109"/>
      <c r="N4" s="109"/>
      <c r="O4" s="108"/>
      <c r="P4" s="109"/>
      <c r="Q4" s="109"/>
      <c r="R4" s="108"/>
      <c r="S4" s="109"/>
      <c r="T4" s="110"/>
      <c r="U4" s="108"/>
      <c r="V4" s="109"/>
      <c r="W4" s="110"/>
      <c r="X4" s="108"/>
      <c r="Y4" s="109"/>
      <c r="Z4" s="110"/>
      <c r="AA4" s="103"/>
      <c r="AF4" s="54" t="s">
        <v>7</v>
      </c>
      <c r="AG4" s="54" t="s">
        <v>18</v>
      </c>
      <c r="AH4" s="55">
        <v>4</v>
      </c>
      <c r="AI4" s="55">
        <v>10</v>
      </c>
    </row>
    <row r="5" spans="1:35" ht="29.4" thickBot="1" x14ac:dyDescent="0.35">
      <c r="A5" s="8" t="s">
        <v>0</v>
      </c>
      <c r="B5" s="9" t="s">
        <v>3</v>
      </c>
      <c r="C5" s="13" t="s">
        <v>2</v>
      </c>
      <c r="D5" s="37" t="s">
        <v>4</v>
      </c>
      <c r="E5" s="13" t="s">
        <v>5</v>
      </c>
      <c r="F5" s="16">
        <v>1</v>
      </c>
      <c r="G5" s="17">
        <v>2</v>
      </c>
      <c r="H5" s="18">
        <v>3</v>
      </c>
      <c r="I5" s="16">
        <v>1</v>
      </c>
      <c r="J5" s="50">
        <v>2</v>
      </c>
      <c r="K5" s="17">
        <v>3</v>
      </c>
      <c r="L5" s="16">
        <v>1</v>
      </c>
      <c r="M5" s="17">
        <v>2</v>
      </c>
      <c r="N5" s="19">
        <v>3</v>
      </c>
      <c r="O5" s="16">
        <v>1</v>
      </c>
      <c r="P5" s="17">
        <v>2</v>
      </c>
      <c r="Q5" s="19">
        <v>3</v>
      </c>
      <c r="R5" s="10">
        <v>1</v>
      </c>
      <c r="S5" s="11">
        <v>2</v>
      </c>
      <c r="T5" s="12">
        <v>3</v>
      </c>
      <c r="U5" s="10">
        <v>1</v>
      </c>
      <c r="V5" s="11">
        <v>2</v>
      </c>
      <c r="W5" s="12">
        <v>3</v>
      </c>
      <c r="X5" s="10">
        <v>1</v>
      </c>
      <c r="Y5" s="11">
        <v>2</v>
      </c>
      <c r="Z5" s="12">
        <v>3</v>
      </c>
      <c r="AA5" s="104"/>
      <c r="AF5" s="54" t="s">
        <v>9</v>
      </c>
      <c r="AG5" s="54" t="s">
        <v>18</v>
      </c>
      <c r="AH5" s="55">
        <v>10</v>
      </c>
      <c r="AI5" s="55">
        <v>16</v>
      </c>
    </row>
    <row r="6" spans="1:35" x14ac:dyDescent="0.3">
      <c r="A6" s="21"/>
      <c r="B6" s="22"/>
      <c r="C6" s="34"/>
      <c r="D6" s="33"/>
      <c r="E6" s="34"/>
      <c r="F6" s="39"/>
      <c r="G6" s="40"/>
      <c r="H6" s="41"/>
      <c r="I6" s="39"/>
      <c r="J6" s="51"/>
      <c r="K6" s="40"/>
      <c r="L6" s="39"/>
      <c r="M6" s="40"/>
      <c r="N6" s="42"/>
      <c r="O6" s="39"/>
      <c r="P6" s="40"/>
      <c r="Q6" s="42"/>
      <c r="R6" s="43"/>
      <c r="S6" s="44"/>
      <c r="T6" s="45"/>
      <c r="U6" s="43"/>
      <c r="V6" s="46"/>
      <c r="W6" s="44"/>
      <c r="X6" s="43"/>
      <c r="Y6" s="46"/>
      <c r="Z6" s="45"/>
      <c r="AA6" s="63"/>
      <c r="AF6" s="54" t="s">
        <v>19</v>
      </c>
      <c r="AG6" s="54" t="s">
        <v>18</v>
      </c>
      <c r="AH6" s="55">
        <v>16</v>
      </c>
      <c r="AI6" s="55"/>
    </row>
    <row r="7" spans="1:35" x14ac:dyDescent="0.3">
      <c r="A7" s="30"/>
      <c r="B7" s="31"/>
      <c r="C7" s="36"/>
      <c r="D7" s="38"/>
      <c r="E7" s="36"/>
      <c r="F7" s="23"/>
      <c r="G7" s="26"/>
      <c r="H7" s="25"/>
      <c r="I7" s="23"/>
      <c r="J7" s="52"/>
      <c r="K7" s="26"/>
      <c r="L7" s="23"/>
      <c r="M7" s="26"/>
      <c r="N7" s="25"/>
      <c r="O7" s="23"/>
      <c r="P7" s="26"/>
      <c r="Q7" s="25"/>
      <c r="R7" s="23"/>
      <c r="S7" s="24"/>
      <c r="T7" s="25"/>
      <c r="U7" s="23"/>
      <c r="V7" s="26"/>
      <c r="W7" s="24"/>
      <c r="X7" s="23"/>
      <c r="Y7" s="6"/>
      <c r="Z7" s="7"/>
      <c r="AA7" s="63"/>
    </row>
    <row r="8" spans="1:35" x14ac:dyDescent="0.3">
      <c r="A8" s="30"/>
      <c r="B8" s="31"/>
      <c r="C8" s="36"/>
      <c r="D8" s="38"/>
      <c r="E8" s="36"/>
      <c r="F8" s="23"/>
      <c r="G8" s="26"/>
      <c r="H8" s="25"/>
      <c r="I8" s="23"/>
      <c r="J8" s="52"/>
      <c r="K8" s="26"/>
      <c r="L8" s="23"/>
      <c r="M8" s="26"/>
      <c r="N8" s="25"/>
      <c r="O8" s="23"/>
      <c r="P8" s="26"/>
      <c r="Q8" s="25"/>
      <c r="R8" s="23"/>
      <c r="S8" s="24"/>
      <c r="T8" s="25"/>
      <c r="U8" s="23"/>
      <c r="V8" s="26"/>
      <c r="W8" s="24"/>
      <c r="X8" s="23"/>
      <c r="Y8" s="6"/>
      <c r="Z8" s="7"/>
      <c r="AA8" s="63"/>
    </row>
    <row r="9" spans="1:35" x14ac:dyDescent="0.3">
      <c r="A9" s="30"/>
      <c r="B9" s="32"/>
      <c r="C9" s="36"/>
      <c r="D9" s="38"/>
      <c r="E9" s="36"/>
      <c r="F9" s="23"/>
      <c r="G9" s="26"/>
      <c r="H9" s="25"/>
      <c r="I9" s="23"/>
      <c r="J9" s="52"/>
      <c r="K9" s="26"/>
      <c r="L9" s="23"/>
      <c r="M9" s="26"/>
      <c r="N9" s="25"/>
      <c r="O9" s="23"/>
      <c r="P9" s="26"/>
      <c r="Q9" s="25"/>
      <c r="R9" s="23"/>
      <c r="S9" s="24"/>
      <c r="T9" s="25"/>
      <c r="U9" s="23"/>
      <c r="V9" s="26"/>
      <c r="W9" s="24"/>
      <c r="X9" s="23"/>
      <c r="Y9" s="6"/>
      <c r="Z9" s="7"/>
      <c r="AA9" s="63"/>
    </row>
    <row r="10" spans="1:35" x14ac:dyDescent="0.3">
      <c r="A10" s="30"/>
      <c r="B10" s="31"/>
      <c r="C10" s="36"/>
      <c r="D10" s="38"/>
      <c r="E10" s="36"/>
      <c r="F10" s="27"/>
      <c r="G10" s="28"/>
      <c r="H10" s="29"/>
      <c r="I10" s="27"/>
      <c r="J10" s="53"/>
      <c r="K10" s="28"/>
      <c r="L10" s="27"/>
      <c r="M10" s="28"/>
      <c r="N10" s="29"/>
      <c r="O10" s="27"/>
      <c r="P10" s="28"/>
      <c r="Q10" s="29"/>
      <c r="R10" s="23"/>
      <c r="S10" s="24"/>
      <c r="T10" s="25"/>
      <c r="U10" s="23"/>
      <c r="V10" s="26"/>
      <c r="W10" s="24"/>
      <c r="X10" s="23"/>
      <c r="Y10" s="6"/>
      <c r="Z10" s="7"/>
      <c r="AA10" s="63"/>
    </row>
    <row r="11" spans="1:35" x14ac:dyDescent="0.3">
      <c r="A11" s="30"/>
      <c r="B11" s="31"/>
      <c r="C11" s="36"/>
      <c r="D11" s="38"/>
      <c r="E11" s="36"/>
      <c r="F11" s="23"/>
      <c r="G11" s="26"/>
      <c r="H11" s="25"/>
      <c r="I11" s="27"/>
      <c r="J11" s="53"/>
      <c r="K11" s="28"/>
      <c r="L11" s="27"/>
      <c r="M11" s="28"/>
      <c r="N11" s="29"/>
      <c r="O11" s="27"/>
      <c r="P11" s="28"/>
      <c r="Q11" s="29"/>
      <c r="R11" s="23"/>
      <c r="S11" s="24"/>
      <c r="T11" s="25"/>
      <c r="U11" s="23"/>
      <c r="V11" s="26"/>
      <c r="W11" s="24"/>
      <c r="X11" s="23"/>
      <c r="Y11" s="6"/>
      <c r="Z11" s="7"/>
      <c r="AA11" s="63"/>
    </row>
    <row r="12" spans="1:35" x14ac:dyDescent="0.3">
      <c r="A12" s="30"/>
      <c r="B12" s="31"/>
      <c r="C12" s="36"/>
      <c r="D12" s="38"/>
      <c r="E12" s="36"/>
      <c r="F12" s="27"/>
      <c r="G12" s="28"/>
      <c r="H12" s="29"/>
      <c r="I12" s="27"/>
      <c r="J12" s="53"/>
      <c r="K12" s="28"/>
      <c r="L12" s="27"/>
      <c r="M12" s="28"/>
      <c r="N12" s="29"/>
      <c r="O12" s="27"/>
      <c r="P12" s="28"/>
      <c r="Q12" s="29"/>
      <c r="R12" s="23"/>
      <c r="S12" s="24"/>
      <c r="T12" s="25"/>
      <c r="U12" s="23"/>
      <c r="V12" s="26"/>
      <c r="W12" s="24"/>
      <c r="X12" s="23"/>
      <c r="Y12" s="6"/>
      <c r="Z12" s="7"/>
      <c r="AA12" s="63"/>
    </row>
    <row r="13" spans="1:35" x14ac:dyDescent="0.3">
      <c r="A13" s="30"/>
      <c r="B13" s="31"/>
      <c r="C13" s="36"/>
      <c r="D13" s="38"/>
      <c r="E13" s="36"/>
      <c r="F13" s="27"/>
      <c r="G13" s="28"/>
      <c r="H13" s="29"/>
      <c r="I13" s="27"/>
      <c r="J13" s="53"/>
      <c r="K13" s="28"/>
      <c r="L13" s="27"/>
      <c r="M13" s="28"/>
      <c r="N13" s="29"/>
      <c r="O13" s="27"/>
      <c r="P13" s="28"/>
      <c r="Q13" s="29"/>
      <c r="R13" s="23"/>
      <c r="S13" s="24"/>
      <c r="T13" s="25"/>
      <c r="U13" s="23"/>
      <c r="V13" s="26"/>
      <c r="W13" s="24"/>
      <c r="X13" s="23"/>
      <c r="Y13" s="6"/>
      <c r="Z13" s="7"/>
      <c r="AA13" s="63"/>
    </row>
    <row r="14" spans="1:35" x14ac:dyDescent="0.3">
      <c r="A14" s="30"/>
      <c r="B14" s="31"/>
      <c r="C14" s="36"/>
      <c r="D14" s="38"/>
      <c r="E14" s="36"/>
      <c r="F14" s="27"/>
      <c r="G14" s="28"/>
      <c r="H14" s="29"/>
      <c r="I14" s="27"/>
      <c r="J14" s="53"/>
      <c r="K14" s="28"/>
      <c r="L14" s="27"/>
      <c r="M14" s="28"/>
      <c r="N14" s="29"/>
      <c r="O14" s="27"/>
      <c r="P14" s="28"/>
      <c r="Q14" s="29"/>
      <c r="R14" s="23"/>
      <c r="S14" s="24"/>
      <c r="T14" s="25"/>
      <c r="U14" s="23"/>
      <c r="V14" s="26"/>
      <c r="W14" s="24"/>
      <c r="X14" s="23"/>
      <c r="Y14" s="6"/>
      <c r="Z14" s="7"/>
      <c r="AA14" s="63"/>
    </row>
    <row r="15" spans="1:35" x14ac:dyDescent="0.3">
      <c r="A15" s="30"/>
      <c r="B15" s="32"/>
      <c r="C15" s="36"/>
      <c r="D15" s="38"/>
      <c r="E15" s="36"/>
      <c r="F15" s="27"/>
      <c r="G15" s="28"/>
      <c r="H15" s="29"/>
      <c r="I15" s="27"/>
      <c r="J15" s="53"/>
      <c r="K15" s="28"/>
      <c r="L15" s="27"/>
      <c r="M15" s="28"/>
      <c r="N15" s="29"/>
      <c r="O15" s="27"/>
      <c r="P15" s="28"/>
      <c r="Q15" s="29"/>
      <c r="R15" s="23"/>
      <c r="S15" s="24"/>
      <c r="T15" s="25"/>
      <c r="U15" s="23"/>
      <c r="V15" s="26"/>
      <c r="W15" s="24"/>
      <c r="X15" s="23"/>
      <c r="Y15" s="6"/>
      <c r="Z15" s="7"/>
      <c r="AA15" s="63"/>
    </row>
    <row r="16" spans="1:35" x14ac:dyDescent="0.3">
      <c r="A16" s="30"/>
      <c r="B16" s="31"/>
      <c r="C16" s="36"/>
      <c r="D16" s="38"/>
      <c r="E16" s="36"/>
      <c r="F16" s="27"/>
      <c r="G16" s="28"/>
      <c r="H16" s="29"/>
      <c r="I16" s="27"/>
      <c r="J16" s="53"/>
      <c r="K16" s="28"/>
      <c r="L16" s="27"/>
      <c r="M16" s="28"/>
      <c r="N16" s="29"/>
      <c r="O16" s="27"/>
      <c r="P16" s="28"/>
      <c r="Q16" s="29"/>
      <c r="R16" s="23"/>
      <c r="S16" s="24"/>
      <c r="T16" s="25"/>
      <c r="U16" s="23"/>
      <c r="V16" s="26"/>
      <c r="W16" s="24"/>
      <c r="X16" s="23"/>
      <c r="Y16" s="6"/>
      <c r="Z16" s="7"/>
      <c r="AA16" s="63"/>
    </row>
    <row r="17" spans="1:30" x14ac:dyDescent="0.3">
      <c r="A17" s="30"/>
      <c r="B17" s="31"/>
      <c r="C17" s="36"/>
      <c r="D17" s="38"/>
      <c r="E17" s="36"/>
      <c r="F17" s="27"/>
      <c r="G17" s="28"/>
      <c r="H17" s="29"/>
      <c r="I17" s="27"/>
      <c r="J17" s="53"/>
      <c r="K17" s="28"/>
      <c r="L17" s="27"/>
      <c r="M17" s="28"/>
      <c r="N17" s="29"/>
      <c r="O17" s="27"/>
      <c r="P17" s="28"/>
      <c r="Q17" s="29"/>
      <c r="R17" s="23"/>
      <c r="S17" s="24"/>
      <c r="T17" s="25"/>
      <c r="U17" s="23"/>
      <c r="V17" s="26"/>
      <c r="W17" s="24"/>
      <c r="X17" s="23"/>
      <c r="Y17" s="6"/>
      <c r="Z17" s="7"/>
      <c r="AA17" s="63"/>
    </row>
    <row r="18" spans="1:30" x14ac:dyDescent="0.3">
      <c r="A18" s="30"/>
      <c r="B18" s="31"/>
      <c r="C18" s="36"/>
      <c r="D18" s="38"/>
      <c r="E18" s="36"/>
      <c r="F18" s="27"/>
      <c r="G18" s="28"/>
      <c r="H18" s="29"/>
      <c r="I18" s="27"/>
      <c r="J18" s="53"/>
      <c r="K18" s="28"/>
      <c r="L18" s="27"/>
      <c r="M18" s="28"/>
      <c r="N18" s="29"/>
      <c r="O18" s="27"/>
      <c r="P18" s="28"/>
      <c r="Q18" s="29"/>
      <c r="R18" s="23"/>
      <c r="S18" s="24"/>
      <c r="T18" s="25"/>
      <c r="U18" s="23"/>
      <c r="V18" s="26"/>
      <c r="W18" s="24"/>
      <c r="X18" s="23"/>
      <c r="Y18" s="6"/>
      <c r="Z18" s="7"/>
      <c r="AA18" s="63"/>
    </row>
    <row r="19" spans="1:30" x14ac:dyDescent="0.3">
      <c r="A19" s="30"/>
      <c r="B19" s="31"/>
      <c r="C19" s="36"/>
      <c r="D19" s="38"/>
      <c r="E19" s="36"/>
      <c r="F19" s="27"/>
      <c r="G19" s="28"/>
      <c r="H19" s="29"/>
      <c r="I19" s="27"/>
      <c r="J19" s="53"/>
      <c r="K19" s="28"/>
      <c r="L19" s="27"/>
      <c r="M19" s="28"/>
      <c r="N19" s="29"/>
      <c r="O19" s="27"/>
      <c r="P19" s="28"/>
      <c r="Q19" s="29"/>
      <c r="R19" s="23"/>
      <c r="S19" s="24"/>
      <c r="T19" s="25"/>
      <c r="U19" s="23"/>
      <c r="V19" s="26"/>
      <c r="W19" s="24"/>
      <c r="X19" s="23"/>
      <c r="Y19" s="6"/>
      <c r="Z19" s="7"/>
      <c r="AA19" s="63"/>
    </row>
    <row r="20" spans="1:30" x14ac:dyDescent="0.3">
      <c r="A20" s="30"/>
      <c r="B20" s="31"/>
      <c r="C20" s="36"/>
      <c r="D20" s="38"/>
      <c r="E20" s="36"/>
      <c r="F20" s="27"/>
      <c r="G20" s="28"/>
      <c r="H20" s="29"/>
      <c r="I20" s="27"/>
      <c r="J20" s="53"/>
      <c r="K20" s="28"/>
      <c r="L20" s="27"/>
      <c r="M20" s="28"/>
      <c r="N20" s="29"/>
      <c r="O20" s="27"/>
      <c r="P20" s="28"/>
      <c r="Q20" s="29"/>
      <c r="R20" s="23"/>
      <c r="S20" s="24"/>
      <c r="T20" s="25"/>
      <c r="U20" s="23"/>
      <c r="V20" s="26"/>
      <c r="W20" s="24"/>
      <c r="X20" s="23"/>
      <c r="Y20" s="6"/>
      <c r="Z20" s="7"/>
      <c r="AA20" s="63"/>
    </row>
    <row r="21" spans="1:30" ht="15" thickBot="1" x14ac:dyDescent="0.35">
      <c r="A21" s="71"/>
      <c r="B21" s="72"/>
      <c r="C21" s="36"/>
      <c r="D21" s="74"/>
      <c r="E21" s="73"/>
      <c r="F21" s="75"/>
      <c r="G21" s="76"/>
      <c r="H21" s="77"/>
      <c r="I21" s="75"/>
      <c r="J21" s="78"/>
      <c r="K21" s="76"/>
      <c r="L21" s="75"/>
      <c r="M21" s="76"/>
      <c r="N21" s="77"/>
      <c r="O21" s="75"/>
      <c r="P21" s="76"/>
      <c r="Q21" s="77"/>
      <c r="R21" s="79"/>
      <c r="S21" s="80"/>
      <c r="T21" s="81"/>
      <c r="U21" s="79"/>
      <c r="V21" s="82"/>
      <c r="W21" s="80"/>
      <c r="X21" s="79"/>
      <c r="Y21" s="83"/>
      <c r="Z21" s="84"/>
      <c r="AA21" s="64"/>
    </row>
    <row r="22" spans="1:30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0" x14ac:dyDescent="0.3">
      <c r="A23" s="2"/>
      <c r="B23" s="2"/>
      <c r="C23" s="14"/>
      <c r="D23" s="14"/>
      <c r="E23" s="14"/>
      <c r="F23" s="15"/>
      <c r="G23" s="15"/>
      <c r="H23" s="15">
        <v>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5"/>
      <c r="W23" s="5"/>
      <c r="X23" s="15"/>
      <c r="Y23" s="5"/>
      <c r="Z23" s="5"/>
      <c r="AA23" s="5">
        <f>AVERAGE(H23:Z23)</f>
        <v>8</v>
      </c>
      <c r="AB23" s="5"/>
      <c r="AC23" s="5"/>
      <c r="AD23" s="5"/>
    </row>
    <row r="24" spans="1:30" x14ac:dyDescent="0.3">
      <c r="AC24"/>
      <c r="AD24"/>
    </row>
    <row r="25" spans="1:30" x14ac:dyDescent="0.3">
      <c r="AC25"/>
      <c r="AD25"/>
    </row>
    <row r="26" spans="1:30" x14ac:dyDescent="0.3">
      <c r="AC26"/>
      <c r="AD26"/>
    </row>
    <row r="27" spans="1:30" x14ac:dyDescent="0.3">
      <c r="AC27"/>
      <c r="AD27"/>
    </row>
    <row r="28" spans="1:30" x14ac:dyDescent="0.3">
      <c r="AC28"/>
      <c r="AD28"/>
    </row>
    <row r="29" spans="1:30" x14ac:dyDescent="0.3">
      <c r="AC29"/>
      <c r="AD29"/>
    </row>
    <row r="30" spans="1:30" x14ac:dyDescent="0.3">
      <c r="AC30"/>
      <c r="AD30"/>
    </row>
    <row r="31" spans="1:30" x14ac:dyDescent="0.3">
      <c r="AC31"/>
      <c r="AD31"/>
    </row>
    <row r="32" spans="1:30" x14ac:dyDescent="0.3">
      <c r="AC32"/>
      <c r="AD32"/>
    </row>
    <row r="33" spans="29:30" x14ac:dyDescent="0.3">
      <c r="AC33"/>
      <c r="AD33"/>
    </row>
    <row r="34" spans="29:30" x14ac:dyDescent="0.3">
      <c r="AC34"/>
      <c r="AD34"/>
    </row>
    <row r="35" spans="29:30" x14ac:dyDescent="0.3">
      <c r="AC35"/>
      <c r="AD35"/>
    </row>
    <row r="36" spans="29:30" x14ac:dyDescent="0.3">
      <c r="AC36"/>
      <c r="AD36"/>
    </row>
    <row r="37" spans="29:30" x14ac:dyDescent="0.3">
      <c r="AC37"/>
      <c r="AD37"/>
    </row>
    <row r="38" spans="29:30" x14ac:dyDescent="0.3">
      <c r="AC38"/>
      <c r="AD38"/>
    </row>
    <row r="39" spans="29:30" x14ac:dyDescent="0.3">
      <c r="AC39"/>
      <c r="AD39"/>
    </row>
    <row r="40" spans="29:30" x14ac:dyDescent="0.3">
      <c r="AC40"/>
      <c r="AD40"/>
    </row>
    <row r="41" spans="29:30" x14ac:dyDescent="0.3">
      <c r="AC41"/>
      <c r="AD41"/>
    </row>
    <row r="42" spans="29:30" x14ac:dyDescent="0.3">
      <c r="AC42"/>
      <c r="AD42"/>
    </row>
    <row r="43" spans="29:30" x14ac:dyDescent="0.3">
      <c r="AC43"/>
      <c r="AD43"/>
    </row>
    <row r="44" spans="29:30" x14ac:dyDescent="0.3">
      <c r="AC44"/>
      <c r="AD44"/>
    </row>
    <row r="45" spans="29:30" x14ac:dyDescent="0.3">
      <c r="AC45"/>
      <c r="AD45"/>
    </row>
    <row r="46" spans="29:30" x14ac:dyDescent="0.3">
      <c r="AC46"/>
      <c r="AD46"/>
    </row>
    <row r="47" spans="29:30" x14ac:dyDescent="0.3">
      <c r="AC47"/>
      <c r="AD47"/>
    </row>
    <row r="48" spans="29:30" x14ac:dyDescent="0.3">
      <c r="AC48"/>
      <c r="AD48"/>
    </row>
    <row r="49" spans="27:30" x14ac:dyDescent="0.3">
      <c r="AC49"/>
      <c r="AD49"/>
    </row>
    <row r="50" spans="27:30" x14ac:dyDescent="0.3">
      <c r="AC50"/>
      <c r="AD50"/>
    </row>
    <row r="51" spans="27:30" x14ac:dyDescent="0.3">
      <c r="AC51"/>
      <c r="AD51"/>
    </row>
    <row r="52" spans="27:30" x14ac:dyDescent="0.3">
      <c r="AC52"/>
      <c r="AD52"/>
    </row>
    <row r="53" spans="27:30" x14ac:dyDescent="0.3">
      <c r="AC53"/>
      <c r="AD53"/>
    </row>
    <row r="54" spans="27:30" x14ac:dyDescent="0.3">
      <c r="AC54"/>
      <c r="AD54"/>
    </row>
    <row r="55" spans="27:30" x14ac:dyDescent="0.3">
      <c r="AC55"/>
      <c r="AD55"/>
    </row>
    <row r="56" spans="27:30" x14ac:dyDescent="0.3">
      <c r="AC56"/>
      <c r="AD56"/>
    </row>
    <row r="57" spans="27:30" x14ac:dyDescent="0.3">
      <c r="AC57"/>
      <c r="AD57"/>
    </row>
    <row r="58" spans="27:30" x14ac:dyDescent="0.3">
      <c r="AC58"/>
      <c r="AD58"/>
    </row>
    <row r="59" spans="27:30" x14ac:dyDescent="0.3">
      <c r="AC59"/>
      <c r="AD59"/>
    </row>
    <row r="60" spans="27:30" x14ac:dyDescent="0.3">
      <c r="AC60"/>
      <c r="AD60"/>
    </row>
    <row r="62" spans="27:30" x14ac:dyDescent="0.3">
      <c r="AA62" s="3"/>
    </row>
  </sheetData>
  <mergeCells count="16">
    <mergeCell ref="AA3:AA5"/>
    <mergeCell ref="F4:H4"/>
    <mergeCell ref="I4:K4"/>
    <mergeCell ref="L4:N4"/>
    <mergeCell ref="O4:Q4"/>
    <mergeCell ref="R4:T4"/>
    <mergeCell ref="U4:W4"/>
    <mergeCell ref="X4:Z4"/>
    <mergeCell ref="E1:Z2"/>
    <mergeCell ref="F3:H3"/>
    <mergeCell ref="I3:K3"/>
    <mergeCell ref="L3:N3"/>
    <mergeCell ref="O3:Q3"/>
    <mergeCell ref="R3:T3"/>
    <mergeCell ref="U3:W3"/>
    <mergeCell ref="X3:Z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 Overall</vt:lpstr>
      <vt:lpstr>Reg Class</vt:lpstr>
      <vt:lpstr>Club Overall</vt:lpstr>
      <vt:lpstr>Club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2019-05-29T15:03:07Z</cp:lastPrinted>
  <dcterms:created xsi:type="dcterms:W3CDTF">2012-03-03T08:29:38Z</dcterms:created>
  <dcterms:modified xsi:type="dcterms:W3CDTF">2019-10-22T09:40:04Z</dcterms:modified>
</cp:coreProperties>
</file>